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roj_data/SAS/"/>
    </mc:Choice>
  </mc:AlternateContent>
  <xr:revisionPtr revIDLastSave="0" documentId="8_{72BDBE3C-9BB7-B245-AF41-2C49D61415DD}" xr6:coauthVersionLast="47" xr6:coauthVersionMax="47" xr10:uidLastSave="{00000000-0000-0000-0000-000000000000}"/>
  <bookViews>
    <workbookView xWindow="780" yWindow="1000" windowWidth="27640" windowHeight="15520" xr2:uid="{0B9F05AB-B955-454E-B693-13E9732F4B9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2" i="1" l="1"/>
  <c r="AC22" i="1"/>
  <c r="BC15" i="1"/>
  <c r="AC15" i="1"/>
  <c r="C3" i="1"/>
  <c r="F3" i="1" s="1"/>
  <c r="I3" i="1" s="1"/>
  <c r="K3" i="1" s="1"/>
  <c r="O3" i="1" s="1"/>
  <c r="P3" i="1" s="1"/>
  <c r="Q3" i="1" s="1"/>
  <c r="I16" i="1" l="1"/>
  <c r="S3" i="1"/>
  <c r="T3" i="1" s="1"/>
  <c r="U3" i="1" s="1"/>
  <c r="V3" i="1" s="1"/>
  <c r="W3" i="1" s="1"/>
  <c r="U17" i="1" l="1"/>
  <c r="U12" i="1"/>
  <c r="S17" i="1"/>
  <c r="Y3" i="1"/>
  <c r="AC3" i="1" s="1"/>
  <c r="U14" i="1"/>
  <c r="U10" i="1"/>
  <c r="AD3" i="1" l="1"/>
  <c r="AE3" i="1" s="1"/>
  <c r="W16" i="1"/>
  <c r="AC13" i="1" l="1"/>
  <c r="AC11" i="1"/>
  <c r="AG3" i="1"/>
  <c r="AH3" i="1" s="1"/>
  <c r="AC12" i="1"/>
  <c r="AR3" i="1" l="1"/>
  <c r="AS3" i="1" s="1"/>
  <c r="AT3" i="1" s="1"/>
  <c r="AU3" i="1" s="1"/>
  <c r="AV3" i="1" s="1"/>
  <c r="AW3" i="1" s="1"/>
  <c r="AY3" i="1" s="1"/>
  <c r="AZ3" i="1" s="1"/>
  <c r="BA3" i="1" s="1"/>
  <c r="BB3" i="1" s="1"/>
  <c r="BC3" i="1" s="1"/>
  <c r="AQ3" i="1"/>
  <c r="Y23" i="1" l="1"/>
  <c r="BD3" i="1"/>
  <c r="BE3" i="1" s="1"/>
  <c r="BC11" i="1" l="1"/>
  <c r="BC12" i="1"/>
  <c r="BF3" i="1"/>
  <c r="BG3" i="1" s="1"/>
  <c r="BC13" i="1"/>
  <c r="BB23" i="1" l="1"/>
  <c r="BH3" i="1"/>
</calcChain>
</file>

<file path=xl/sharedStrings.xml><?xml version="1.0" encoding="utf-8"?>
<sst xmlns="http://schemas.openxmlformats.org/spreadsheetml/2006/main" count="255" uniqueCount="175">
  <si>
    <t>SECTION 2: EDUCATION (INDIVIDUS AGES DE 3 ANS ET PLUS)</t>
  </si>
  <si>
    <t>Refugies et IDP</t>
  </si>
  <si>
    <t>CODE ID</t>
  </si>
  <si>
    <t>CODE ID du répondant</t>
  </si>
  <si>
    <t>[NOM] peut-il lire un petit texte dans les langues suivantes?</t>
  </si>
  <si>
    <t>[NOM] peut-il écrire un petit texte dans les langues suivantes?</t>
  </si>
  <si>
    <t>[NOM] a-t-il fait ou fait-il des études actuellement dans une école formelle?</t>
  </si>
  <si>
    <t>Pour quelle raison principale [NOM] n'a-t-il pas fait des études dans une école formelle?</t>
  </si>
  <si>
    <t>Est ce que [NOM] a suivi une école non formelle ou une formation non-formelle?</t>
  </si>
  <si>
    <t>Quel type d'éducation non-formelle [NOM] a fréquenté?</t>
  </si>
  <si>
    <t>Quel âge avait [NOM] quand il (elle) est entré (e) à l'école?</t>
  </si>
  <si>
    <t>[NOM] a-t-il fréquenté une école au cours de l'année scolaire 2016/2017?</t>
  </si>
  <si>
    <t>Qui gère l'école fréquentée par [NOM] au cours de l'année 2016/2017 ?</t>
  </si>
  <si>
    <t>Quel résultat [NOM] a-t-il obtenu au cours de l'année 2016/2017?</t>
  </si>
  <si>
    <t>Pour quelle raison [NOM] a-t-il abandonné l'école en cours d'année?</t>
  </si>
  <si>
    <t>[NOM] a-t-il fréquenté une école au cours de l'année scolaire 2017/2018?</t>
  </si>
  <si>
    <t>Pour quelle raison principale [NOM] n'a-t-il pas été à l'école en 2017/2018?</t>
  </si>
  <si>
    <t xml:space="preserve">Quel est le niveau d'études suivi par [NOM]  au cours de l'année 2017/2018?
[INS: Fournir la nomenclature des niveaux] 
</t>
  </si>
  <si>
    <t>Quel est la filière de [NOM] ?</t>
  </si>
  <si>
    <t xml:space="preserve">Quelle est la classe fréquentée par [NOM]  dans le niveau déclaré au cours de l'année 2017/2018?
</t>
  </si>
  <si>
    <t>[NOM] est-il satisfait de l'enseignement reçu à l'école?</t>
  </si>
  <si>
    <t>Dans le cadre de sa scolarité, [NOM] rencontre-t-il un des problèmes suivants?</t>
  </si>
  <si>
    <t>Qui gère l'école que fréquente [NOM]?</t>
  </si>
  <si>
    <t>Qui gère l'école que fréquente [NOM] au cours de l'année 2017/2018?</t>
  </si>
  <si>
    <t>Quel est le montant des frais d'inscription et de scolarité pour l'année scolaire 2017/2018?</t>
  </si>
  <si>
    <t>Quel est le montant des cotisations pour l'année scolaire 2017/2018?</t>
  </si>
  <si>
    <t>Quel est le montant des frais de fournitures de [NOM] (livres, cahiers) pour l'année scolaire 2017/2018?</t>
  </si>
  <si>
    <t>Quel est le montant des frais pour les  autres matériels scolaires pour l'année scolaire 2017/2018?</t>
  </si>
  <si>
    <t>Quel est le montant des frais d'uniformes de [NOM]  pour l'année scolaire 2017/2018?</t>
  </si>
  <si>
    <t>Quel est le montant des frais de cantine scolaire ou de restauration de [NOM] pour l'année scolaire 2017/2018?</t>
  </si>
  <si>
    <t>Quel est le montant des frais de transport scolaire de [NOM] pour l'année scolaire 2017/2018?</t>
  </si>
  <si>
    <t>Quel est le montant des autres dépenses scolaires (cours de soutien ou de répétition, etc.)?</t>
  </si>
  <si>
    <t>Quel est le montant de la bourse/Allocation que [NOM] a reçu au cours des 12 derniers mois?</t>
  </si>
  <si>
    <t>Quel est le niveau d'études le plus élevé atteint par [NOM]? 
[INS: Fournir la nomenclature des niveaux]</t>
  </si>
  <si>
    <t>Quel était la filière de [NOM] ?</t>
  </si>
  <si>
    <t xml:space="preserve">Quelle est la dernière classe fréquentée par [NOM]  dans le niveau déclaré? 
</t>
  </si>
  <si>
    <t>En quelle année [NOM] a t-il fréquenté l'école pour la dernière fois ?</t>
  </si>
  <si>
    <t>Quel est le diplôme le plus elevé obtenu par [NOM]?</t>
  </si>
  <si>
    <t>Au moment où [NOM] quittait sa localite d'origine pour le Niger, [NOM] frequentait -il l'ecole?</t>
  </si>
  <si>
    <t xml:space="preserve">01 Trop jeune </t>
  </si>
  <si>
    <t xml:space="preserve">02 Pas d'école, école trop éloignée 
</t>
  </si>
  <si>
    <t>1 Sciences exactes (Maths, physique, chimie, sciences de la vie et de la terre)</t>
  </si>
  <si>
    <t>03 Refus de la famille</t>
  </si>
  <si>
    <t xml:space="preserve">02 Pas d'école, école trop éloignée
</t>
  </si>
  <si>
    <t>04 Préférence pour un emploi</t>
  </si>
  <si>
    <t>1 GOUVERNEMENT</t>
  </si>
  <si>
    <t xml:space="preserve"> 1 Gouvernement</t>
  </si>
  <si>
    <t>00 Aucun</t>
  </si>
  <si>
    <t>1 Oui</t>
  </si>
  <si>
    <t xml:space="preserve">Inscrire 1 Pour OUI ou 2 Pour NON </t>
  </si>
  <si>
    <t>1 Gouvernement</t>
  </si>
  <si>
    <t>1 A obtenu un emploi</t>
  </si>
  <si>
    <t>05 Travaux champêtres/pastoralisme</t>
  </si>
  <si>
    <t xml:space="preserve">Inscrire 1 Pour OUI Ou 2 Pour NON </t>
  </si>
  <si>
    <t>2 ORGANISATION RELIGIEUSE</t>
  </si>
  <si>
    <t xml:space="preserve"> 2 Privé religieux</t>
  </si>
  <si>
    <t>01 CEP</t>
  </si>
  <si>
    <t>2 Non</t>
  </si>
  <si>
    <t>dans les cases appropriées</t>
  </si>
  <si>
    <t>2 Privé religieux</t>
  </si>
  <si>
    <t>2 S'est marié</t>
  </si>
  <si>
    <t>06 Travaux domestiques</t>
  </si>
  <si>
    <t>2 Arts, lettres et, sciences humaines</t>
  </si>
  <si>
    <t xml:space="preserve"> dans les cases appropriées</t>
  </si>
  <si>
    <t>3 LE PRIVE</t>
  </si>
  <si>
    <t xml:space="preserve"> 3 Privé non religieux</t>
  </si>
  <si>
    <t>1. 1ére année</t>
  </si>
  <si>
    <t>02 BEPC</t>
  </si>
  <si>
    <t>3 Ne sait pas</t>
  </si>
  <si>
    <t>A</t>
  </si>
  <si>
    <t>B</t>
  </si>
  <si>
    <t>C</t>
  </si>
  <si>
    <t>01 Ecole coranique</t>
  </si>
  <si>
    <t>3 Privé non religieux</t>
  </si>
  <si>
    <t>3 C'est une fille</t>
  </si>
  <si>
    <t>07 Veut se marier</t>
  </si>
  <si>
    <t>1 Très satisfait</t>
  </si>
  <si>
    <t>4 LA COMMUNAUTE</t>
  </si>
  <si>
    <t xml:space="preserve"> 4 Privé international</t>
  </si>
  <si>
    <t>2. 2ème année</t>
  </si>
  <si>
    <t>03 CAP</t>
  </si>
  <si>
    <t>4 Non concerne</t>
  </si>
  <si>
    <t>Français</t>
  </si>
  <si>
    <t>Langue Locale</t>
  </si>
  <si>
    <t>Autre Langue</t>
  </si>
  <si>
    <t>4 Privé international</t>
  </si>
  <si>
    <t>4 Grossesse</t>
  </si>
  <si>
    <t>08 C'est une fille</t>
  </si>
  <si>
    <t>3 Techniques administratives et de gestion</t>
  </si>
  <si>
    <t xml:space="preserve">2 Satisfait </t>
  </si>
  <si>
    <t>D</t>
  </si>
  <si>
    <t>E</t>
  </si>
  <si>
    <t>F</t>
  </si>
  <si>
    <t>G</t>
  </si>
  <si>
    <t>H</t>
  </si>
  <si>
    <t>I</t>
  </si>
  <si>
    <t>9 AUTRES</t>
  </si>
  <si>
    <t xml:space="preserve"> 5 La Communauté</t>
  </si>
  <si>
    <t>3. 3ème année</t>
  </si>
  <si>
    <t>Mettre 9999 si NSP</t>
  </si>
  <si>
    <t>04 BT</t>
  </si>
  <si>
    <t>07 C'est une fille</t>
  </si>
  <si>
    <t>2 Non ► Section 3</t>
  </si>
  <si>
    <t>02 Formation professionnelle</t>
  </si>
  <si>
    <t>5 La Communauté</t>
  </si>
  <si>
    <t>5 Etudes trop difficiles</t>
  </si>
  <si>
    <t>09 Grossesse</t>
  </si>
  <si>
    <t>3 Peu satisfait</t>
  </si>
  <si>
    <t xml:space="preserve">Insuffisance de livres/fournitures </t>
  </si>
  <si>
    <t>Insuffisance de tables bancs et d'équipements</t>
  </si>
  <si>
    <t xml:space="preserve"> Absentéisme des enseignants/grève</t>
  </si>
  <si>
    <t>Enseignement pas satisfaisant</t>
  </si>
  <si>
    <t>Effectifs pléthoriques</t>
  </si>
  <si>
    <t>Insuffisance d'enseignants</t>
  </si>
  <si>
    <t>Manque de toilettes</t>
  </si>
  <si>
    <t>Fréquence des cotisations</t>
  </si>
  <si>
    <t xml:space="preserve">Salle de classe en mauvais état </t>
  </si>
  <si>
    <t xml:space="preserve">6 ONG </t>
  </si>
  <si>
    <t>INSCRIRE ZERO SI LA PERSONNE N'A RECU NI BOURSE, NI ALLOCATION</t>
  </si>
  <si>
    <t>4. 4ème année</t>
  </si>
  <si>
    <t>05 BAC</t>
  </si>
  <si>
    <t>8 Frais de scolarité élevés</t>
  </si>
  <si>
    <t>1  Oui</t>
  </si>
  <si>
    <t>6 Ecole trop éloignée</t>
  </si>
  <si>
    <t>10 Frais de scolarité élevés</t>
  </si>
  <si>
    <t>4 Pas du tout satisfait</t>
  </si>
  <si>
    <t>7 Autre (à préciser)</t>
  </si>
  <si>
    <t>INSCRIRE ZERO POUR UN MONTANT NUL</t>
  </si>
  <si>
    <t>5. 5ème année</t>
  </si>
  <si>
    <t>06 DEUG, DUT, BTS</t>
  </si>
  <si>
    <t>9 Manque de moyens financiers</t>
  </si>
  <si>
    <t>03 Cours d'alphabétisation</t>
  </si>
  <si>
    <t>2  Non</t>
  </si>
  <si>
    <t>7 Manque de moyens financiers</t>
  </si>
  <si>
    <t>11 Manque de moyens financiers</t>
  </si>
  <si>
    <t>4 Techniques informatiques et industrielles (génie civil, mécanique, électrique, informatique)</t>
  </si>
  <si>
    <t>4 Techniques informatiques industrielles (génie civil, mécanique, électrique, informatique)</t>
  </si>
  <si>
    <t>6. 6ème année</t>
  </si>
  <si>
    <t>07 Licence</t>
  </si>
  <si>
    <t xml:space="preserve">2 Non </t>
  </si>
  <si>
    <t>10 Etudes non adaptées</t>
  </si>
  <si>
    <t>12 Etudes non adaptées</t>
  </si>
  <si>
    <t>5 Secondaire 2 Général</t>
  </si>
  <si>
    <t>7. 7ème année</t>
  </si>
  <si>
    <t>08 Maitrise</t>
  </si>
  <si>
    <t>11 Etudes peu utiles</t>
  </si>
  <si>
    <t>04 Autres (cours de langue, etc.)</t>
  </si>
  <si>
    <t>8 Travaux domestiques</t>
  </si>
  <si>
    <t>13 Etudes peu utiles</t>
  </si>
  <si>
    <t>6 Secondaire 2 Technique</t>
  </si>
  <si>
    <t>8. 8ème année</t>
  </si>
  <si>
    <t>09 Master/DEA/DESS</t>
  </si>
  <si>
    <t>12 Malade/infirme</t>
  </si>
  <si>
    <t>5 Abandon en cours d'année</t>
  </si>
  <si>
    <t>9 Travaux des champs, garde les troupeaux</t>
  </si>
  <si>
    <t>14 Malade/infirme</t>
  </si>
  <si>
    <t>7 Post-secondaire (préparation diplômes niveau BAC+2)</t>
  </si>
  <si>
    <t>9. 9ème année</t>
  </si>
  <si>
    <t>10 Doctorat/Phd</t>
  </si>
  <si>
    <t>13 Insécurité</t>
  </si>
  <si>
    <t>►►Section 3</t>
  </si>
  <si>
    <t>15 Etudes achevées</t>
  </si>
  <si>
    <t>5. Droit et Sciences juridiques</t>
  </si>
  <si>
    <t>10. 10ème année</t>
  </si>
  <si>
    <t>14 Autre (à préciser)</t>
  </si>
  <si>
    <t>10 Violences, insécurité</t>
  </si>
  <si>
    <t>16 Abandon, échec scolaire</t>
  </si>
  <si>
    <t>6. Sciences Economiques</t>
  </si>
  <si>
    <t>11 Autre (à préciser)</t>
  </si>
  <si>
    <t>17 Autre (à préciser)</t>
  </si>
  <si>
    <t>7. Autre (à spécifier)</t>
  </si>
  <si>
    <t>CODE</t>
  </si>
  <si>
    <t>ANS</t>
  </si>
  <si>
    <t>MONTANT EN FCFA</t>
  </si>
  <si>
    <t>ANNEE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</si>
</sst>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0.00\)"/>
    <numFmt numFmtId="165" formatCode="00"/>
  </numFmts>
  <fonts count="23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indexed="10"/>
      <name val="Arial Narrow"/>
      <family val="2"/>
    </font>
    <font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10"/>
      <name val="Arial Narrow"/>
      <family val="2"/>
    </font>
    <font>
      <sz val="12"/>
      <color indexed="10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name val="Arial"/>
      <family val="2"/>
    </font>
    <font>
      <b/>
      <sz val="9"/>
      <color indexed="10"/>
      <name val="Arial Narrow"/>
      <family val="2"/>
    </font>
    <font>
      <sz val="9"/>
      <color indexed="17"/>
      <name val="Arial Narrow"/>
      <family val="2"/>
    </font>
    <font>
      <sz val="9"/>
      <color indexed="17"/>
      <name val="Arial"/>
      <family val="2"/>
    </font>
    <font>
      <sz val="9"/>
      <color indexed="10"/>
      <name val="Arial Narrow"/>
      <family val="2"/>
    </font>
    <font>
      <sz val="10"/>
      <color indexed="17"/>
      <name val="Arial"/>
      <family val="2"/>
    </font>
    <font>
      <b/>
      <i/>
      <sz val="9"/>
      <name val="Arial Narrow"/>
      <family val="2"/>
    </font>
    <font>
      <sz val="10"/>
      <color indexed="10"/>
      <name val="Arial"/>
      <family val="2"/>
    </font>
    <font>
      <sz val="8"/>
      <name val="Arial Narrow"/>
      <family val="2"/>
    </font>
    <font>
      <sz val="8"/>
      <name val="Arial"/>
      <family val="2"/>
    </font>
    <font>
      <sz val="8"/>
      <color indexed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1" fillId="0" borderId="0"/>
    <xf numFmtId="0" fontId="20" fillId="0" borderId="0"/>
  </cellStyleXfs>
  <cellXfs count="300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wrapText="1"/>
    </xf>
    <xf numFmtId="0" fontId="4" fillId="0" borderId="0" xfId="1" applyFont="1" applyAlignment="1">
      <alignment wrapText="1"/>
    </xf>
    <xf numFmtId="0" fontId="5" fillId="0" borderId="0" xfId="0" applyFont="1"/>
    <xf numFmtId="0" fontId="2" fillId="0" borderId="0" xfId="1" applyFont="1" applyAlignment="1">
      <alignment vertical="center" wrapText="1"/>
    </xf>
    <xf numFmtId="0" fontId="5" fillId="2" borderId="0" xfId="0" applyFont="1" applyFill="1"/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 wrapText="1"/>
    </xf>
    <xf numFmtId="0" fontId="7" fillId="0" borderId="0" xfId="1" applyFont="1" applyAlignment="1">
      <alignment wrapText="1"/>
    </xf>
    <xf numFmtId="0" fontId="8" fillId="0" borderId="0" xfId="1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10" fillId="2" borderId="2" xfId="1" applyFont="1" applyFill="1" applyBorder="1" applyAlignment="1">
      <alignment wrapText="1"/>
    </xf>
    <xf numFmtId="0" fontId="11" fillId="3" borderId="3" xfId="1" applyFont="1" applyFill="1" applyBorder="1" applyAlignment="1">
      <alignment horizontal="center" vertical="center" textRotation="90" wrapText="1"/>
    </xf>
    <xf numFmtId="164" fontId="11" fillId="0" borderId="4" xfId="1" applyNumberFormat="1" applyFont="1" applyBorder="1" applyAlignment="1">
      <alignment wrapText="1"/>
    </xf>
    <xf numFmtId="164" fontId="11" fillId="0" borderId="5" xfId="1" applyNumberFormat="1" applyFont="1" applyBorder="1" applyAlignment="1">
      <alignment horizontal="center" wrapText="1"/>
    </xf>
    <xf numFmtId="164" fontId="11" fillId="0" borderId="6" xfId="1" applyNumberFormat="1" applyFont="1" applyBorder="1" applyAlignment="1">
      <alignment wrapText="1"/>
    </xf>
    <xf numFmtId="164" fontId="11" fillId="0" borderId="5" xfId="1" applyNumberFormat="1" applyFont="1" applyBorder="1" applyAlignment="1">
      <alignment wrapText="1"/>
    </xf>
    <xf numFmtId="164" fontId="11" fillId="0" borderId="5" xfId="1" applyNumberFormat="1" applyFont="1" applyBorder="1" applyAlignment="1">
      <alignment horizontal="left"/>
    </xf>
    <xf numFmtId="164" fontId="11" fillId="0" borderId="4" xfId="1" applyNumberFormat="1" applyFont="1" applyBorder="1" applyAlignment="1">
      <alignment horizontal="left"/>
    </xf>
    <xf numFmtId="164" fontId="11" fillId="0" borderId="6" xfId="1" applyNumberFormat="1" applyFont="1" applyBorder="1" applyAlignment="1">
      <alignment horizontal="left"/>
    </xf>
    <xf numFmtId="164" fontId="11" fillId="0" borderId="7" xfId="1" applyNumberFormat="1" applyFont="1" applyBorder="1" applyAlignment="1">
      <alignment horizontal="left"/>
    </xf>
    <xf numFmtId="164" fontId="11" fillId="0" borderId="4" xfId="1" applyNumberFormat="1" applyFont="1" applyBorder="1" applyAlignment="1">
      <alignment horizontal="left"/>
    </xf>
    <xf numFmtId="164" fontId="11" fillId="0" borderId="7" xfId="1" applyNumberFormat="1" applyFont="1" applyBorder="1" applyAlignment="1">
      <alignment horizontal="left" wrapText="1"/>
    </xf>
    <xf numFmtId="164" fontId="11" fillId="0" borderId="4" xfId="1" applyNumberFormat="1" applyFont="1" applyBorder="1" applyAlignment="1">
      <alignment horizontal="left" wrapText="1"/>
    </xf>
    <xf numFmtId="164" fontId="11" fillId="0" borderId="5" xfId="1" applyNumberFormat="1" applyFont="1" applyBorder="1" applyAlignment="1">
      <alignment horizontal="left" wrapText="1"/>
    </xf>
    <xf numFmtId="0" fontId="12" fillId="0" borderId="4" xfId="0" applyFont="1" applyBorder="1" applyAlignment="1">
      <alignment wrapText="1"/>
    </xf>
    <xf numFmtId="164" fontId="11" fillId="0" borderId="5" xfId="1" applyNumberFormat="1" applyFont="1" applyBorder="1" applyAlignment="1">
      <alignment horizontal="left" wrapText="1"/>
    </xf>
    <xf numFmtId="0" fontId="12" fillId="0" borderId="4" xfId="0" applyFont="1" applyBorder="1" applyAlignment="1">
      <alignment wrapText="1"/>
    </xf>
    <xf numFmtId="0" fontId="0" fillId="0" borderId="4" xfId="0" applyBorder="1"/>
    <xf numFmtId="0" fontId="0" fillId="0" borderId="6" xfId="0" applyBorder="1"/>
    <xf numFmtId="164" fontId="13" fillId="0" borderId="4" xfId="1" applyNumberFormat="1" applyFont="1" applyBorder="1" applyAlignment="1">
      <alignment horizontal="left" wrapText="1"/>
    </xf>
    <xf numFmtId="164" fontId="11" fillId="0" borderId="4" xfId="1" applyNumberFormat="1" applyFont="1" applyBorder="1" applyAlignment="1">
      <alignment horizontal="left" wrapText="1"/>
    </xf>
    <xf numFmtId="0" fontId="12" fillId="0" borderId="6" xfId="0" applyFont="1" applyBorder="1" applyAlignment="1">
      <alignment wrapText="1"/>
    </xf>
    <xf numFmtId="164" fontId="11" fillId="0" borderId="5" xfId="1" applyNumberFormat="1" applyFont="1" applyBorder="1" applyAlignment="1">
      <alignment horizontal="left" vertical="top" wrapText="1"/>
    </xf>
    <xf numFmtId="164" fontId="11" fillId="0" borderId="7" xfId="1" applyNumberFormat="1" applyFont="1" applyBorder="1" applyAlignment="1">
      <alignment horizontal="left" vertical="top" wrapText="1"/>
    </xf>
    <xf numFmtId="164" fontId="11" fillId="0" borderId="4" xfId="1" applyNumberFormat="1" applyFont="1" applyBorder="1" applyAlignment="1">
      <alignment horizontal="left" vertical="top" wrapText="1"/>
    </xf>
    <xf numFmtId="164" fontId="13" fillId="0" borderId="7" xfId="1" applyNumberFormat="1" applyFont="1" applyBorder="1" applyAlignment="1">
      <alignment horizontal="left" vertical="top" wrapText="1"/>
    </xf>
    <xf numFmtId="164" fontId="11" fillId="2" borderId="7" xfId="1" applyNumberFormat="1" applyFont="1" applyFill="1" applyBorder="1" applyAlignment="1">
      <alignment horizontal="left" vertical="top" wrapText="1"/>
    </xf>
    <xf numFmtId="0" fontId="11" fillId="3" borderId="8" xfId="1" applyFont="1" applyFill="1" applyBorder="1" applyAlignment="1">
      <alignment horizontal="center" vertical="center" textRotation="90" wrapText="1"/>
    </xf>
    <xf numFmtId="0" fontId="11" fillId="0" borderId="9" xfId="1" applyFont="1" applyBorder="1" applyAlignment="1">
      <alignment horizontal="center" vertical="center" textRotation="90" wrapText="1"/>
    </xf>
    <xf numFmtId="0" fontId="10" fillId="0" borderId="2" xfId="1" applyFont="1" applyBorder="1" applyAlignment="1">
      <alignment horizontal="center" vertical="top" wrapText="1"/>
    </xf>
    <xf numFmtId="0" fontId="10" fillId="0" borderId="0" xfId="1" applyFont="1" applyAlignment="1">
      <alignment horizontal="center" vertical="top" wrapText="1"/>
    </xf>
    <xf numFmtId="0" fontId="10" fillId="0" borderId="10" xfId="1" applyFont="1" applyBorder="1" applyAlignment="1">
      <alignment horizontal="center" vertical="top" wrapText="1"/>
    </xf>
    <xf numFmtId="0" fontId="10" fillId="0" borderId="2" xfId="1" applyFont="1" applyBorder="1" applyAlignment="1">
      <alignment horizontal="left" vertical="top" wrapText="1"/>
    </xf>
    <xf numFmtId="0" fontId="10" fillId="0" borderId="10" xfId="1" applyFont="1" applyBorder="1" applyAlignment="1">
      <alignment horizontal="left" vertical="top" wrapText="1"/>
    </xf>
    <xf numFmtId="0" fontId="10" fillId="0" borderId="0" xfId="1" applyFont="1" applyAlignment="1">
      <alignment horizontal="left" vertical="top" wrapText="1"/>
    </xf>
    <xf numFmtId="0" fontId="10" fillId="0" borderId="11" xfId="1" applyFont="1" applyBorder="1" applyAlignment="1">
      <alignment horizontal="left" vertical="top" wrapText="1"/>
    </xf>
    <xf numFmtId="0" fontId="10" fillId="0" borderId="11" xfId="0" applyFont="1" applyBorder="1" applyAlignment="1">
      <alignment vertical="top" wrapText="1"/>
    </xf>
    <xf numFmtId="0" fontId="14" fillId="0" borderId="11" xfId="1" applyFont="1" applyBorder="1" applyAlignment="1">
      <alignment horizontal="left" vertical="top" wrapText="1"/>
    </xf>
    <xf numFmtId="0" fontId="14" fillId="0" borderId="0" xfId="1" applyFont="1" applyAlignment="1">
      <alignment horizontal="left" vertical="top" wrapText="1"/>
    </xf>
    <xf numFmtId="0" fontId="14" fillId="0" borderId="2" xfId="1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2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left" vertical="top" wrapText="1"/>
    </xf>
    <xf numFmtId="0" fontId="10" fillId="4" borderId="11" xfId="1" applyFont="1" applyFill="1" applyBorder="1" applyAlignment="1">
      <alignment horizontal="left" vertical="top" wrapText="1"/>
    </xf>
    <xf numFmtId="0" fontId="15" fillId="0" borderId="2" xfId="0" applyFont="1" applyBorder="1" applyAlignment="1">
      <alignment vertical="top" wrapText="1"/>
    </xf>
    <xf numFmtId="0" fontId="10" fillId="0" borderId="2" xfId="0" applyFont="1" applyBorder="1" applyAlignment="1">
      <alignment wrapText="1"/>
    </xf>
    <xf numFmtId="0" fontId="15" fillId="0" borderId="0" xfId="0" applyFont="1" applyAlignment="1">
      <alignment vertical="top"/>
    </xf>
    <xf numFmtId="0" fontId="10" fillId="0" borderId="2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10" xfId="1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10" fillId="0" borderId="2" xfId="1" applyFont="1" applyBorder="1" applyAlignment="1">
      <alignment vertical="top" wrapText="1"/>
    </xf>
    <xf numFmtId="0" fontId="10" fillId="0" borderId="0" xfId="1" applyFont="1" applyAlignment="1">
      <alignment vertical="top" wrapText="1"/>
    </xf>
    <xf numFmtId="0" fontId="10" fillId="0" borderId="10" xfId="1" applyFont="1" applyBorder="1" applyAlignment="1">
      <alignment vertical="top" wrapText="1"/>
    </xf>
    <xf numFmtId="0" fontId="10" fillId="0" borderId="2" xfId="1" applyFont="1" applyBorder="1" applyAlignment="1">
      <alignment horizontal="left" wrapText="1"/>
    </xf>
    <xf numFmtId="0" fontId="10" fillId="0" borderId="0" xfId="1" applyFont="1" applyAlignment="1">
      <alignment horizontal="left" wrapText="1"/>
    </xf>
    <xf numFmtId="0" fontId="10" fillId="0" borderId="10" xfId="1" applyFont="1" applyBorder="1" applyAlignment="1">
      <alignment horizontal="left" wrapText="1"/>
    </xf>
    <xf numFmtId="0" fontId="10" fillId="0" borderId="2" xfId="1" applyFont="1" applyBorder="1"/>
    <xf numFmtId="0" fontId="10" fillId="0" borderId="2" xfId="1" applyFont="1" applyBorder="1" applyAlignment="1">
      <alignment wrapText="1"/>
    </xf>
    <xf numFmtId="0" fontId="16" fillId="0" borderId="11" xfId="0" applyFont="1" applyBorder="1" applyAlignment="1">
      <alignment vertical="top" wrapText="1"/>
    </xf>
    <xf numFmtId="0" fontId="10" fillId="0" borderId="11" xfId="1" applyFont="1" applyBorder="1" applyAlignment="1">
      <alignment vertical="top" wrapText="1"/>
    </xf>
    <xf numFmtId="0" fontId="0" fillId="2" borderId="0" xfId="0" applyFill="1"/>
    <xf numFmtId="0" fontId="10" fillId="0" borderId="0" xfId="0" applyFont="1"/>
    <xf numFmtId="0" fontId="0" fillId="0" borderId="11" xfId="0" applyBorder="1" applyAlignment="1">
      <alignment vertical="top" wrapText="1"/>
    </xf>
    <xf numFmtId="0" fontId="10" fillId="0" borderId="0" xfId="1" applyFont="1"/>
    <xf numFmtId="0" fontId="10" fillId="0" borderId="0" xfId="0" quotePrefix="1" applyFont="1" applyAlignment="1">
      <alignment vertical="top" wrapText="1"/>
    </xf>
    <xf numFmtId="0" fontId="10" fillId="0" borderId="10" xfId="0" quotePrefix="1" applyFont="1" applyBorder="1" applyAlignment="1">
      <alignment vertical="top" wrapText="1"/>
    </xf>
    <xf numFmtId="0" fontId="10" fillId="0" borderId="2" xfId="0" applyFont="1" applyBorder="1"/>
    <xf numFmtId="0" fontId="10" fillId="0" borderId="11" xfId="0" applyFont="1" applyBorder="1" applyAlignment="1">
      <alignment horizontal="left" vertical="center" wrapText="1"/>
    </xf>
    <xf numFmtId="0" fontId="10" fillId="0" borderId="11" xfId="1" applyFont="1" applyBorder="1"/>
    <xf numFmtId="0" fontId="18" fillId="0" borderId="2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8" fillId="0" borderId="10" xfId="1" applyFont="1" applyBorder="1" applyAlignment="1">
      <alignment horizontal="center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12" fillId="0" borderId="2" xfId="0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16" fillId="0" borderId="2" xfId="0" applyFont="1" applyBorder="1" applyAlignment="1">
      <alignment vertical="top" wrapText="1"/>
    </xf>
    <xf numFmtId="0" fontId="10" fillId="0" borderId="11" xfId="0" applyFont="1" applyBorder="1" applyAlignment="1">
      <alignment wrapText="1"/>
    </xf>
    <xf numFmtId="0" fontId="18" fillId="0" borderId="2" xfId="1" applyFont="1" applyBorder="1" applyAlignment="1">
      <alignment horizontal="center" wrapText="1"/>
    </xf>
    <xf numFmtId="0" fontId="18" fillId="0" borderId="0" xfId="1" applyFont="1" applyAlignment="1">
      <alignment horizontal="center" wrapText="1"/>
    </xf>
    <xf numFmtId="0" fontId="12" fillId="0" borderId="0" xfId="0" applyFont="1"/>
    <xf numFmtId="0" fontId="12" fillId="0" borderId="10" xfId="0" applyFont="1" applyBorder="1"/>
    <xf numFmtId="0" fontId="12" fillId="0" borderId="11" xfId="0" applyFont="1" applyBorder="1" applyAlignment="1">
      <alignment vertical="top" wrapText="1"/>
    </xf>
    <xf numFmtId="0" fontId="10" fillId="0" borderId="14" xfId="0" applyFont="1" applyBorder="1" applyAlignment="1">
      <alignment horizontal="center" vertical="center"/>
    </xf>
    <xf numFmtId="0" fontId="12" fillId="0" borderId="2" xfId="0" applyFont="1" applyBorder="1" applyAlignment="1">
      <alignment wrapText="1"/>
    </xf>
    <xf numFmtId="0" fontId="12" fillId="0" borderId="0" xfId="0" applyFont="1" applyAlignment="1">
      <alignment wrapText="1"/>
    </xf>
    <xf numFmtId="0" fontId="10" fillId="0" borderId="11" xfId="1" applyFont="1" applyBorder="1" applyAlignment="1">
      <alignment vertical="center" wrapText="1"/>
    </xf>
    <xf numFmtId="0" fontId="10" fillId="0" borderId="11" xfId="1" applyFont="1" applyBorder="1" applyAlignment="1">
      <alignment horizontal="left" wrapText="1"/>
    </xf>
    <xf numFmtId="0" fontId="16" fillId="0" borderId="0" xfId="0" applyFont="1" applyAlignment="1">
      <alignment wrapText="1"/>
    </xf>
    <xf numFmtId="0" fontId="12" fillId="0" borderId="2" xfId="0" applyFont="1" applyBorder="1"/>
    <xf numFmtId="0" fontId="0" fillId="0" borderId="11" xfId="0" applyBorder="1"/>
    <xf numFmtId="0" fontId="10" fillId="0" borderId="11" xfId="0" quotePrefix="1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textRotation="90" wrapText="1"/>
    </xf>
    <xf numFmtId="0" fontId="10" fillId="0" borderId="11" xfId="1" applyFont="1" applyBorder="1" applyAlignment="1">
      <alignment horizontal="center" textRotation="90" wrapText="1"/>
    </xf>
    <xf numFmtId="0" fontId="10" fillId="0" borderId="11" xfId="0" applyFont="1" applyBorder="1" applyAlignment="1">
      <alignment horizontal="center" textRotation="90"/>
    </xf>
    <xf numFmtId="0" fontId="10" fillId="0" borderId="11" xfId="1" applyFont="1" applyBorder="1" applyAlignment="1">
      <alignment horizontal="left" vertical="center" wrapText="1"/>
    </xf>
    <xf numFmtId="0" fontId="17" fillId="0" borderId="11" xfId="0" applyFont="1" applyBorder="1" applyAlignment="1">
      <alignment wrapText="1"/>
    </xf>
    <xf numFmtId="0" fontId="10" fillId="0" borderId="0" xfId="1" applyFont="1" applyAlignment="1">
      <alignment wrapText="1"/>
    </xf>
    <xf numFmtId="0" fontId="10" fillId="0" borderId="14" xfId="1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 wrapText="1"/>
    </xf>
    <xf numFmtId="0" fontId="11" fillId="0" borderId="11" xfId="0" applyFont="1" applyBorder="1" applyAlignment="1">
      <alignment vertical="top" wrapText="1"/>
    </xf>
    <xf numFmtId="0" fontId="11" fillId="0" borderId="11" xfId="1" applyFont="1" applyBorder="1" applyAlignment="1">
      <alignment horizontal="center" vertical="top" wrapText="1"/>
    </xf>
    <xf numFmtId="0" fontId="10" fillId="0" borderId="11" xfId="1" applyFont="1" applyBorder="1" applyAlignment="1">
      <alignment horizontal="left" vertical="center" wrapText="1"/>
    </xf>
    <xf numFmtId="0" fontId="10" fillId="0" borderId="11" xfId="1" applyFont="1" applyBorder="1" applyAlignment="1">
      <alignment vertical="distributed" wrapText="1"/>
    </xf>
    <xf numFmtId="0" fontId="10" fillId="0" borderId="7" xfId="0" quotePrefix="1" applyFont="1" applyBorder="1" applyAlignment="1">
      <alignment horizontal="center" textRotation="90" wrapText="1"/>
    </xf>
    <xf numFmtId="0" fontId="10" fillId="0" borderId="7" xfId="0" applyFont="1" applyBorder="1" applyAlignment="1">
      <alignment horizontal="center" textRotation="90" wrapText="1"/>
    </xf>
    <xf numFmtId="0" fontId="10" fillId="0" borderId="7" xfId="1" applyFont="1" applyBorder="1" applyAlignment="1">
      <alignment textRotation="90"/>
    </xf>
    <xf numFmtId="0" fontId="5" fillId="0" borderId="11" xfId="0" applyFont="1" applyBorder="1"/>
    <xf numFmtId="0" fontId="5" fillId="0" borderId="2" xfId="0" applyFont="1" applyBorder="1"/>
    <xf numFmtId="0" fontId="11" fillId="0" borderId="11" xfId="0" applyFont="1" applyBorder="1" applyAlignment="1">
      <alignment horizontal="center" vertical="top" wrapText="1"/>
    </xf>
    <xf numFmtId="0" fontId="10" fillId="0" borderId="11" xfId="1" applyFont="1" applyBorder="1" applyAlignment="1">
      <alignment wrapText="1"/>
    </xf>
    <xf numFmtId="0" fontId="10" fillId="0" borderId="11" xfId="1" applyFont="1" applyBorder="1" applyAlignment="1">
      <alignment horizontal="left"/>
    </xf>
    <xf numFmtId="0" fontId="10" fillId="0" borderId="11" xfId="0" quotePrefix="1" applyFont="1" applyBorder="1" applyAlignment="1">
      <alignment horizontal="left" vertical="top" wrapText="1"/>
    </xf>
    <xf numFmtId="0" fontId="12" fillId="0" borderId="11" xfId="0" applyFont="1" applyBorder="1" applyAlignment="1">
      <alignment horizontal="center" textRotation="90" wrapText="1"/>
    </xf>
    <xf numFmtId="0" fontId="12" fillId="0" borderId="11" xfId="0" applyFont="1" applyBorder="1" applyAlignment="1">
      <alignment textRotation="90"/>
    </xf>
    <xf numFmtId="0" fontId="11" fillId="0" borderId="1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0" borderId="11" xfId="1" applyFont="1" applyBorder="1" applyAlignment="1">
      <alignment vertical="top" wrapText="1"/>
    </xf>
    <xf numFmtId="0" fontId="10" fillId="0" borderId="2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2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top" wrapText="1"/>
    </xf>
    <xf numFmtId="0" fontId="10" fillId="0" borderId="0" xfId="0" applyFont="1" applyAlignment="1">
      <alignment horizontal="center" wrapText="1"/>
    </xf>
    <xf numFmtId="0" fontId="10" fillId="0" borderId="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11" xfId="0" quotePrefix="1" applyFont="1" applyBorder="1" applyAlignment="1">
      <alignment vertical="top" wrapText="1"/>
    </xf>
    <xf numFmtId="0" fontId="12" fillId="0" borderId="2" xfId="0" applyFont="1" applyBorder="1" applyAlignment="1">
      <alignment vertical="center" wrapText="1"/>
    </xf>
    <xf numFmtId="0" fontId="10" fillId="0" borderId="2" xfId="1" applyFont="1" applyBorder="1" applyAlignment="1">
      <alignment horizontal="center" wrapText="1"/>
    </xf>
    <xf numFmtId="0" fontId="10" fillId="0" borderId="0" xfId="1" applyFont="1" applyAlignment="1">
      <alignment horizontal="center" wrapText="1"/>
    </xf>
    <xf numFmtId="0" fontId="10" fillId="0" borderId="11" xfId="1" applyFont="1" applyBorder="1" applyAlignment="1">
      <alignment horizontal="left" wrapText="1"/>
    </xf>
    <xf numFmtId="0" fontId="14" fillId="0" borderId="11" xfId="1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3" borderId="11" xfId="0" quotePrefix="1" applyFont="1" applyFill="1" applyBorder="1" applyAlignment="1">
      <alignment horizontal="left" vertical="center" wrapText="1"/>
    </xf>
    <xf numFmtId="0" fontId="16" fillId="0" borderId="11" xfId="0" quotePrefix="1" applyFont="1" applyBorder="1" applyAlignment="1">
      <alignment horizontal="left" vertical="top" wrapText="1"/>
    </xf>
    <xf numFmtId="0" fontId="11" fillId="0" borderId="10" xfId="1" applyFont="1" applyBorder="1" applyAlignment="1">
      <alignment horizontal="left" wrapText="1"/>
    </xf>
    <xf numFmtId="0" fontId="11" fillId="0" borderId="11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left" wrapText="1"/>
    </xf>
    <xf numFmtId="0" fontId="5" fillId="0" borderId="10" xfId="0" applyFont="1" applyBorder="1"/>
    <xf numFmtId="0" fontId="19" fillId="0" borderId="11" xfId="0" applyFont="1" applyBorder="1"/>
    <xf numFmtId="0" fontId="10" fillId="0" borderId="10" xfId="1" applyFont="1" applyBorder="1" applyAlignment="1">
      <alignment vertical="center" wrapText="1"/>
    </xf>
    <xf numFmtId="0" fontId="11" fillId="0" borderId="11" xfId="1" applyFont="1" applyBorder="1" applyAlignment="1">
      <alignment horizontal="center" wrapText="1"/>
    </xf>
    <xf numFmtId="0" fontId="10" fillId="0" borderId="2" xfId="1" applyFont="1" applyBorder="1" applyAlignment="1">
      <alignment horizontal="left" wrapText="1"/>
    </xf>
    <xf numFmtId="0" fontId="10" fillId="0" borderId="0" xfId="1" applyFont="1" applyAlignment="1">
      <alignment horizontal="left" wrapText="1"/>
    </xf>
    <xf numFmtId="0" fontId="20" fillId="0" borderId="12" xfId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19" fillId="0" borderId="15" xfId="0" applyFont="1" applyBorder="1" applyAlignment="1">
      <alignment wrapText="1"/>
    </xf>
    <xf numFmtId="0" fontId="10" fillId="0" borderId="13" xfId="1" applyFont="1" applyBorder="1" applyAlignment="1">
      <alignment horizontal="left" wrapText="1"/>
    </xf>
    <xf numFmtId="0" fontId="10" fillId="0" borderId="13" xfId="1" applyFont="1" applyBorder="1" applyAlignment="1">
      <alignment vertical="center" wrapText="1"/>
    </xf>
    <xf numFmtId="0" fontId="10" fillId="0" borderId="15" xfId="1" applyFont="1" applyBorder="1"/>
    <xf numFmtId="0" fontId="11" fillId="0" borderId="12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6" fillId="0" borderId="0" xfId="0" quotePrefix="1" applyFont="1" applyAlignment="1">
      <alignment vertical="top" wrapText="1"/>
    </xf>
    <xf numFmtId="0" fontId="10" fillId="0" borderId="15" xfId="0" applyFont="1" applyBorder="1" applyAlignment="1">
      <alignment vertical="top" wrapText="1"/>
    </xf>
    <xf numFmtId="0" fontId="10" fillId="0" borderId="12" xfId="1" applyFont="1" applyBorder="1"/>
    <xf numFmtId="0" fontId="10" fillId="0" borderId="15" xfId="1" applyFont="1" applyBorder="1" applyAlignment="1">
      <alignment wrapText="1"/>
    </xf>
    <xf numFmtId="0" fontId="11" fillId="0" borderId="15" xfId="1" applyFont="1" applyBorder="1" applyAlignment="1">
      <alignment horizontal="center" wrapText="1"/>
    </xf>
    <xf numFmtId="0" fontId="14" fillId="0" borderId="11" xfId="0" applyFont="1" applyBorder="1" applyAlignment="1">
      <alignment vertical="top" wrapText="1"/>
    </xf>
    <xf numFmtId="0" fontId="19" fillId="0" borderId="15" xfId="0" applyFont="1" applyBorder="1" applyAlignment="1">
      <alignment horizontal="left" vertical="top" wrapText="1"/>
    </xf>
    <xf numFmtId="0" fontId="11" fillId="3" borderId="16" xfId="1" applyFont="1" applyFill="1" applyBorder="1" applyAlignment="1">
      <alignment horizontal="center" vertical="center" textRotation="90" wrapText="1"/>
    </xf>
    <xf numFmtId="0" fontId="11" fillId="0" borderId="17" xfId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textRotation="90" wrapText="1"/>
    </xf>
    <xf numFmtId="0" fontId="10" fillId="0" borderId="19" xfId="1" applyFont="1" applyBorder="1" applyAlignment="1">
      <alignment horizontal="center" textRotation="90" wrapText="1"/>
    </xf>
    <xf numFmtId="0" fontId="10" fillId="0" borderId="19" xfId="0" applyFont="1" applyBorder="1" applyAlignment="1">
      <alignment horizontal="center" textRotation="90"/>
    </xf>
    <xf numFmtId="0" fontId="11" fillId="0" borderId="20" xfId="1" applyFont="1" applyBorder="1" applyAlignment="1">
      <alignment horizontal="center" vertical="center" wrapText="1"/>
    </xf>
    <xf numFmtId="0" fontId="11" fillId="0" borderId="21" xfId="1" applyFont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 wrapText="1"/>
    </xf>
    <xf numFmtId="0" fontId="11" fillId="0" borderId="23" xfId="1" applyFont="1" applyBorder="1" applyAlignment="1">
      <alignment vertical="center" wrapText="1"/>
    </xf>
    <xf numFmtId="0" fontId="11" fillId="0" borderId="4" xfId="2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11" fillId="0" borderId="20" xfId="2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 wrapText="1"/>
    </xf>
    <xf numFmtId="0" fontId="11" fillId="0" borderId="23" xfId="2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 wrapText="1"/>
    </xf>
    <xf numFmtId="0" fontId="11" fillId="0" borderId="23" xfId="1" applyFont="1" applyBorder="1" applyAlignment="1">
      <alignment horizontal="center" vertical="center"/>
    </xf>
    <xf numFmtId="0" fontId="11" fillId="2" borderId="23" xfId="2" applyFont="1" applyFill="1" applyBorder="1" applyAlignment="1">
      <alignment horizontal="center" vertical="center" wrapText="1"/>
    </xf>
    <xf numFmtId="165" fontId="11" fillId="0" borderId="24" xfId="3" applyNumberFormat="1" applyFont="1" applyBorder="1" applyAlignment="1">
      <alignment horizontal="center" vertical="center"/>
    </xf>
    <xf numFmtId="165" fontId="11" fillId="0" borderId="13" xfId="3" applyNumberFormat="1" applyFont="1" applyBorder="1" applyAlignment="1">
      <alignment horizontal="center" vertical="center"/>
    </xf>
    <xf numFmtId="0" fontId="20" fillId="0" borderId="25" xfId="1" applyFont="1" applyBorder="1" applyAlignment="1">
      <alignment wrapText="1"/>
    </xf>
    <xf numFmtId="0" fontId="20" fillId="0" borderId="26" xfId="1" applyFont="1" applyBorder="1" applyAlignment="1">
      <alignment wrapText="1"/>
    </xf>
    <xf numFmtId="0" fontId="5" fillId="0" borderId="27" xfId="0" applyFont="1" applyBorder="1" applyAlignment="1">
      <alignment wrapText="1"/>
    </xf>
    <xf numFmtId="0" fontId="22" fillId="0" borderId="12" xfId="1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19" fillId="0" borderId="13" xfId="0" applyFont="1" applyBorder="1" applyAlignment="1">
      <alignment wrapText="1"/>
    </xf>
    <xf numFmtId="0" fontId="5" fillId="0" borderId="25" xfId="0" applyFont="1" applyBorder="1" applyAlignment="1">
      <alignment wrapText="1"/>
    </xf>
    <xf numFmtId="0" fontId="20" fillId="0" borderId="28" xfId="1" applyFont="1" applyBorder="1" applyAlignment="1">
      <alignment wrapText="1"/>
    </xf>
    <xf numFmtId="0" fontId="22" fillId="0" borderId="25" xfId="1" applyFont="1" applyBorder="1" applyAlignment="1">
      <alignment wrapText="1"/>
    </xf>
    <xf numFmtId="0" fontId="22" fillId="0" borderId="26" xfId="1" applyFont="1" applyBorder="1" applyAlignment="1">
      <alignment wrapText="1"/>
    </xf>
    <xf numFmtId="0" fontId="20" fillId="0" borderId="1" xfId="1" applyFont="1" applyBorder="1" applyAlignment="1">
      <alignment wrapText="1"/>
    </xf>
    <xf numFmtId="0" fontId="20" fillId="0" borderId="14" xfId="1" applyFont="1" applyBorder="1" applyAlignment="1">
      <alignment wrapText="1"/>
    </xf>
    <xf numFmtId="0" fontId="20" fillId="0" borderId="27" xfId="1" applyFont="1" applyBorder="1" applyAlignment="1">
      <alignment wrapText="1"/>
    </xf>
    <xf numFmtId="0" fontId="20" fillId="0" borderId="27" xfId="1" applyFont="1" applyBorder="1"/>
    <xf numFmtId="0" fontId="20" fillId="0" borderId="25" xfId="1" applyFont="1" applyBorder="1"/>
    <xf numFmtId="165" fontId="11" fillId="0" borderId="3" xfId="3" applyNumberFormat="1" applyFont="1" applyBorder="1" applyAlignment="1">
      <alignment horizontal="center" vertical="center"/>
    </xf>
    <xf numFmtId="165" fontId="11" fillId="0" borderId="6" xfId="3" applyNumberFormat="1" applyFont="1" applyBorder="1" applyAlignment="1">
      <alignment horizontal="center" vertical="center"/>
    </xf>
    <xf numFmtId="0" fontId="5" fillId="0" borderId="29" xfId="0" applyFont="1" applyBorder="1" applyAlignment="1">
      <alignment wrapText="1"/>
    </xf>
    <xf numFmtId="0" fontId="20" fillId="0" borderId="30" xfId="1" applyFont="1" applyBorder="1" applyAlignment="1">
      <alignment wrapText="1"/>
    </xf>
    <xf numFmtId="0" fontId="22" fillId="0" borderId="30" xfId="1" applyFont="1" applyBorder="1" applyAlignment="1">
      <alignment wrapText="1"/>
    </xf>
    <xf numFmtId="0" fontId="19" fillId="0" borderId="31" xfId="0" applyFont="1" applyBorder="1" applyAlignment="1">
      <alignment wrapText="1"/>
    </xf>
    <xf numFmtId="0" fontId="19" fillId="0" borderId="29" xfId="0" applyFont="1" applyBorder="1" applyAlignment="1">
      <alignment wrapText="1"/>
    </xf>
    <xf numFmtId="0" fontId="19" fillId="0" borderId="14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20" fillId="0" borderId="31" xfId="1" applyFont="1" applyBorder="1" applyAlignment="1">
      <alignment wrapText="1"/>
    </xf>
    <xf numFmtId="0" fontId="22" fillId="0" borderId="14" xfId="1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0" fillId="0" borderId="4" xfId="1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20" fillId="0" borderId="7" xfId="1" applyFont="1" applyBorder="1" applyAlignment="1">
      <alignment wrapText="1"/>
    </xf>
    <xf numFmtId="0" fontId="20" fillId="0" borderId="6" xfId="1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22" fillId="0" borderId="5" xfId="1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19" fillId="0" borderId="6" xfId="0" applyFont="1" applyBorder="1" applyAlignment="1">
      <alignment wrapText="1"/>
    </xf>
    <xf numFmtId="0" fontId="19" fillId="0" borderId="7" xfId="0" applyFont="1" applyBorder="1" applyAlignment="1">
      <alignment wrapText="1"/>
    </xf>
    <xf numFmtId="0" fontId="20" fillId="0" borderId="5" xfId="1" applyFont="1" applyBorder="1" applyAlignment="1">
      <alignment wrapText="1"/>
    </xf>
    <xf numFmtId="0" fontId="22" fillId="0" borderId="20" xfId="1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9" fillId="0" borderId="21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22" fillId="0" borderId="7" xfId="1" applyFont="1" applyBorder="1" applyAlignment="1">
      <alignment wrapText="1"/>
    </xf>
    <xf numFmtId="165" fontId="11" fillId="0" borderId="27" xfId="3" applyNumberFormat="1" applyFont="1" applyBorder="1" applyAlignment="1">
      <alignment horizontal="center" vertical="center"/>
    </xf>
    <xf numFmtId="0" fontId="5" fillId="0" borderId="28" xfId="0" applyFont="1" applyBorder="1" applyAlignment="1">
      <alignment wrapText="1"/>
    </xf>
    <xf numFmtId="165" fontId="11" fillId="0" borderId="8" xfId="3" applyNumberFormat="1" applyFont="1" applyBorder="1" applyAlignment="1">
      <alignment horizontal="center" vertical="center"/>
    </xf>
    <xf numFmtId="165" fontId="11" fillId="0" borderId="10" xfId="3" applyNumberFormat="1" applyFont="1" applyBorder="1" applyAlignment="1">
      <alignment horizontal="center" vertical="center"/>
    </xf>
    <xf numFmtId="0" fontId="20" fillId="0" borderId="15" xfId="1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22" fillId="0" borderId="15" xfId="1" applyFont="1" applyBorder="1" applyAlignment="1">
      <alignment wrapText="1"/>
    </xf>
    <xf numFmtId="0" fontId="5" fillId="0" borderId="0" xfId="0" applyFont="1" applyAlignment="1">
      <alignment wrapText="1"/>
    </xf>
    <xf numFmtId="0" fontId="20" fillId="0" borderId="0" xfId="1" applyFont="1" applyAlignment="1">
      <alignment wrapText="1"/>
    </xf>
    <xf numFmtId="0" fontId="5" fillId="0" borderId="10" xfId="0" applyFont="1" applyBorder="1" applyAlignment="1">
      <alignment wrapText="1"/>
    </xf>
    <xf numFmtId="0" fontId="20" fillId="0" borderId="11" xfId="1" applyFont="1" applyBorder="1" applyAlignment="1">
      <alignment wrapText="1"/>
    </xf>
    <xf numFmtId="0" fontId="20" fillId="0" borderId="10" xfId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22" fillId="0" borderId="1" xfId="1" applyFont="1" applyBorder="1" applyAlignment="1">
      <alignment wrapText="1"/>
    </xf>
    <xf numFmtId="0" fontId="22" fillId="0" borderId="13" xfId="1" applyFont="1" applyBorder="1" applyAlignment="1">
      <alignment wrapText="1"/>
    </xf>
    <xf numFmtId="0" fontId="22" fillId="0" borderId="22" xfId="1" applyFont="1" applyBorder="1" applyAlignment="1">
      <alignment wrapText="1"/>
    </xf>
    <xf numFmtId="0" fontId="22" fillId="0" borderId="21" xfId="1" applyFont="1" applyBorder="1" applyAlignment="1">
      <alignment wrapText="1"/>
    </xf>
    <xf numFmtId="0" fontId="22" fillId="0" borderId="23" xfId="1" applyFont="1" applyBorder="1" applyAlignment="1">
      <alignment wrapText="1"/>
    </xf>
    <xf numFmtId="0" fontId="20" fillId="0" borderId="29" xfId="1" applyFont="1" applyBorder="1" applyAlignment="1">
      <alignment wrapText="1"/>
    </xf>
    <xf numFmtId="0" fontId="22" fillId="0" borderId="31" xfId="1" applyFont="1" applyBorder="1" applyAlignment="1">
      <alignment wrapText="1"/>
    </xf>
    <xf numFmtId="0" fontId="22" fillId="0" borderId="29" xfId="1" applyFont="1" applyBorder="1" applyAlignment="1">
      <alignment wrapText="1"/>
    </xf>
    <xf numFmtId="0" fontId="19" fillId="0" borderId="30" xfId="0" applyFont="1" applyBorder="1"/>
    <xf numFmtId="0" fontId="19" fillId="0" borderId="31" xfId="0" applyFont="1" applyBorder="1"/>
    <xf numFmtId="0" fontId="19" fillId="0" borderId="29" xfId="0" applyFont="1" applyBorder="1"/>
    <xf numFmtId="0" fontId="19" fillId="0" borderId="14" xfId="0" applyFont="1" applyBorder="1"/>
    <xf numFmtId="165" fontId="11" fillId="0" borderId="32" xfId="3" applyNumberFormat="1" applyFont="1" applyBorder="1" applyAlignment="1">
      <alignment horizontal="center" vertical="center"/>
    </xf>
    <xf numFmtId="165" fontId="11" fillId="0" borderId="29" xfId="3" applyNumberFormat="1" applyFont="1" applyBorder="1" applyAlignment="1">
      <alignment horizontal="center" vertical="center"/>
    </xf>
    <xf numFmtId="0" fontId="19" fillId="0" borderId="12" xfId="0" applyFont="1" applyBorder="1"/>
    <xf numFmtId="0" fontId="19" fillId="0" borderId="1" xfId="0" applyFont="1" applyBorder="1"/>
    <xf numFmtId="0" fontId="19" fillId="0" borderId="13" xfId="0" applyFont="1" applyBorder="1"/>
    <xf numFmtId="0" fontId="19" fillId="0" borderId="15" xfId="0" applyFont="1" applyBorder="1"/>
  </cellXfs>
  <cellStyles count="4">
    <cellStyle name="Normal" xfId="0" builtinId="0"/>
    <cellStyle name="Normal_Okam_2006_V02_Eng 2" xfId="3" xr:uid="{EEB3E4F8-D03E-684F-878E-8AB7DD75A5C0}"/>
    <cellStyle name="Normal_Part E" xfId="2" xr:uid="{0A3931B4-CEDA-B44F-9560-6F51D6AA2111}"/>
    <cellStyle name="Normal_qst2001_provisoire" xfId="1" xr:uid="{704AC23B-5D68-DD45-9187-590F18CC3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24</xdr:row>
      <xdr:rowOff>25400</xdr:rowOff>
    </xdr:from>
    <xdr:to>
      <xdr:col>33</xdr:col>
      <xdr:colOff>0</xdr:colOff>
      <xdr:row>39</xdr:row>
      <xdr:rowOff>0</xdr:rowOff>
    </xdr:to>
    <xdr:grpSp>
      <xdr:nvGrpSpPr>
        <xdr:cNvPr id="2" name="Group 2656">
          <a:extLst>
            <a:ext uri="{FF2B5EF4-FFF2-40B4-BE49-F238E27FC236}">
              <a16:creationId xmlns:a16="http://schemas.microsoft.com/office/drawing/2014/main" id="{B9562328-D023-4B4D-915E-A4742D493106}"/>
            </a:ext>
          </a:extLst>
        </xdr:cNvPr>
        <xdr:cNvGrpSpPr>
          <a:grpSpLocks/>
        </xdr:cNvGrpSpPr>
      </xdr:nvGrpSpPr>
      <xdr:grpSpPr bwMode="auto">
        <a:xfrm>
          <a:off x="27241500" y="7239000"/>
          <a:ext cx="0" cy="3086100"/>
          <a:chOff x="596" y="422"/>
          <a:chExt cx="56" cy="610"/>
        </a:xfrm>
      </xdr:grpSpPr>
      <xdr:grpSp>
        <xdr:nvGrpSpPr>
          <xdr:cNvPr id="3" name="Group 2657">
            <a:extLst>
              <a:ext uri="{FF2B5EF4-FFF2-40B4-BE49-F238E27FC236}">
                <a16:creationId xmlns:a16="http://schemas.microsoft.com/office/drawing/2014/main" id="{93E3CEF0-C384-A8C8-8926-327A0CEE748C}"/>
              </a:ext>
            </a:extLst>
          </xdr:cNvPr>
          <xdr:cNvGrpSpPr>
            <a:grpSpLocks/>
          </xdr:cNvGrpSpPr>
        </xdr:nvGrpSpPr>
        <xdr:grpSpPr bwMode="auto">
          <a:xfrm>
            <a:off x="596" y="422"/>
            <a:ext cx="56" cy="25"/>
            <a:chOff x="2755" y="422"/>
            <a:chExt cx="56" cy="32"/>
          </a:xfrm>
        </xdr:grpSpPr>
        <xdr:sp macro="" textlink="">
          <xdr:nvSpPr>
            <xdr:cNvPr id="61" name="Rectangle 2658">
              <a:extLst>
                <a:ext uri="{FF2B5EF4-FFF2-40B4-BE49-F238E27FC236}">
                  <a16:creationId xmlns:a16="http://schemas.microsoft.com/office/drawing/2014/main" id="{3367AF5F-7AC5-C28A-71B7-511F0B40BEE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62" name="Rectangle 2659">
              <a:extLst>
                <a:ext uri="{FF2B5EF4-FFF2-40B4-BE49-F238E27FC236}">
                  <a16:creationId xmlns:a16="http://schemas.microsoft.com/office/drawing/2014/main" id="{FB9CD029-63AB-55EF-2134-FAC3D45AD39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4" name="Group 2660">
            <a:extLst>
              <a:ext uri="{FF2B5EF4-FFF2-40B4-BE49-F238E27FC236}">
                <a16:creationId xmlns:a16="http://schemas.microsoft.com/office/drawing/2014/main" id="{27D03E03-1CDD-5E64-AF02-B04A63726C4A}"/>
              </a:ext>
            </a:extLst>
          </xdr:cNvPr>
          <xdr:cNvGrpSpPr>
            <a:grpSpLocks/>
          </xdr:cNvGrpSpPr>
        </xdr:nvGrpSpPr>
        <xdr:grpSpPr bwMode="auto">
          <a:xfrm>
            <a:off x="596" y="452"/>
            <a:ext cx="56" cy="25"/>
            <a:chOff x="2755" y="422"/>
            <a:chExt cx="56" cy="32"/>
          </a:xfrm>
        </xdr:grpSpPr>
        <xdr:sp macro="" textlink="">
          <xdr:nvSpPr>
            <xdr:cNvPr id="59" name="Rectangle 2661">
              <a:extLst>
                <a:ext uri="{FF2B5EF4-FFF2-40B4-BE49-F238E27FC236}">
                  <a16:creationId xmlns:a16="http://schemas.microsoft.com/office/drawing/2014/main" id="{CFBB5582-EC72-8092-5B63-760F674FA0F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60" name="Rectangle 2662">
              <a:extLst>
                <a:ext uri="{FF2B5EF4-FFF2-40B4-BE49-F238E27FC236}">
                  <a16:creationId xmlns:a16="http://schemas.microsoft.com/office/drawing/2014/main" id="{B022F81E-7393-B129-0B1B-F49DDDF0F96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5" name="Group 2663">
            <a:extLst>
              <a:ext uri="{FF2B5EF4-FFF2-40B4-BE49-F238E27FC236}">
                <a16:creationId xmlns:a16="http://schemas.microsoft.com/office/drawing/2014/main" id="{8DB9505E-353E-544E-DDBF-1390A59CB82A}"/>
              </a:ext>
            </a:extLst>
          </xdr:cNvPr>
          <xdr:cNvGrpSpPr>
            <a:grpSpLocks/>
          </xdr:cNvGrpSpPr>
        </xdr:nvGrpSpPr>
        <xdr:grpSpPr bwMode="auto">
          <a:xfrm>
            <a:off x="596" y="482"/>
            <a:ext cx="56" cy="25"/>
            <a:chOff x="2755" y="422"/>
            <a:chExt cx="56" cy="32"/>
          </a:xfrm>
        </xdr:grpSpPr>
        <xdr:sp macro="" textlink="">
          <xdr:nvSpPr>
            <xdr:cNvPr id="57" name="Rectangle 2664">
              <a:extLst>
                <a:ext uri="{FF2B5EF4-FFF2-40B4-BE49-F238E27FC236}">
                  <a16:creationId xmlns:a16="http://schemas.microsoft.com/office/drawing/2014/main" id="{A6D71280-87BA-898A-447B-39EA0EF0056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58" name="Rectangle 2665">
              <a:extLst>
                <a:ext uri="{FF2B5EF4-FFF2-40B4-BE49-F238E27FC236}">
                  <a16:creationId xmlns:a16="http://schemas.microsoft.com/office/drawing/2014/main" id="{5D51E43C-A918-BBC2-6CF3-AA295DEE2BB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6" name="Group 2666">
            <a:extLst>
              <a:ext uri="{FF2B5EF4-FFF2-40B4-BE49-F238E27FC236}">
                <a16:creationId xmlns:a16="http://schemas.microsoft.com/office/drawing/2014/main" id="{7A626198-86AA-0247-CFD3-92A9D7781798}"/>
              </a:ext>
            </a:extLst>
          </xdr:cNvPr>
          <xdr:cNvGrpSpPr>
            <a:grpSpLocks/>
          </xdr:cNvGrpSpPr>
        </xdr:nvGrpSpPr>
        <xdr:grpSpPr bwMode="auto">
          <a:xfrm>
            <a:off x="596" y="512"/>
            <a:ext cx="56" cy="25"/>
            <a:chOff x="2755" y="422"/>
            <a:chExt cx="56" cy="32"/>
          </a:xfrm>
        </xdr:grpSpPr>
        <xdr:sp macro="" textlink="">
          <xdr:nvSpPr>
            <xdr:cNvPr id="55" name="Rectangle 2667">
              <a:extLst>
                <a:ext uri="{FF2B5EF4-FFF2-40B4-BE49-F238E27FC236}">
                  <a16:creationId xmlns:a16="http://schemas.microsoft.com/office/drawing/2014/main" id="{64C2F239-8AD2-ED07-020A-6E6FF840D5E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56" name="Rectangle 2668">
              <a:extLst>
                <a:ext uri="{FF2B5EF4-FFF2-40B4-BE49-F238E27FC236}">
                  <a16:creationId xmlns:a16="http://schemas.microsoft.com/office/drawing/2014/main" id="{C0525F71-5D34-2758-2B09-E34581093A5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7" name="Group 2669">
            <a:extLst>
              <a:ext uri="{FF2B5EF4-FFF2-40B4-BE49-F238E27FC236}">
                <a16:creationId xmlns:a16="http://schemas.microsoft.com/office/drawing/2014/main" id="{2C3B8663-D770-E618-5999-74CA68967864}"/>
              </a:ext>
            </a:extLst>
          </xdr:cNvPr>
          <xdr:cNvGrpSpPr>
            <a:grpSpLocks/>
          </xdr:cNvGrpSpPr>
        </xdr:nvGrpSpPr>
        <xdr:grpSpPr bwMode="auto">
          <a:xfrm>
            <a:off x="596" y="542"/>
            <a:ext cx="56" cy="25"/>
            <a:chOff x="2755" y="422"/>
            <a:chExt cx="56" cy="32"/>
          </a:xfrm>
        </xdr:grpSpPr>
        <xdr:sp macro="" textlink="">
          <xdr:nvSpPr>
            <xdr:cNvPr id="53" name="Rectangle 2670">
              <a:extLst>
                <a:ext uri="{FF2B5EF4-FFF2-40B4-BE49-F238E27FC236}">
                  <a16:creationId xmlns:a16="http://schemas.microsoft.com/office/drawing/2014/main" id="{1B6846CD-05BD-BBC9-8BB1-C0966DDDAFE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54" name="Rectangle 2671">
              <a:extLst>
                <a:ext uri="{FF2B5EF4-FFF2-40B4-BE49-F238E27FC236}">
                  <a16:creationId xmlns:a16="http://schemas.microsoft.com/office/drawing/2014/main" id="{7A076655-9D33-0D06-4CED-37842466CF5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8" name="Group 2672">
            <a:extLst>
              <a:ext uri="{FF2B5EF4-FFF2-40B4-BE49-F238E27FC236}">
                <a16:creationId xmlns:a16="http://schemas.microsoft.com/office/drawing/2014/main" id="{972E0E88-981A-2813-CCE5-DCA9A1AD0CE5}"/>
              </a:ext>
            </a:extLst>
          </xdr:cNvPr>
          <xdr:cNvGrpSpPr>
            <a:grpSpLocks/>
          </xdr:cNvGrpSpPr>
        </xdr:nvGrpSpPr>
        <xdr:grpSpPr bwMode="auto">
          <a:xfrm>
            <a:off x="596" y="577"/>
            <a:ext cx="56" cy="25"/>
            <a:chOff x="2755" y="422"/>
            <a:chExt cx="56" cy="32"/>
          </a:xfrm>
        </xdr:grpSpPr>
        <xdr:sp macro="" textlink="">
          <xdr:nvSpPr>
            <xdr:cNvPr id="51" name="Rectangle 2673">
              <a:extLst>
                <a:ext uri="{FF2B5EF4-FFF2-40B4-BE49-F238E27FC236}">
                  <a16:creationId xmlns:a16="http://schemas.microsoft.com/office/drawing/2014/main" id="{90B973A0-40B8-363A-BAD1-A30B7DF7D78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52" name="Rectangle 2674">
              <a:extLst>
                <a:ext uri="{FF2B5EF4-FFF2-40B4-BE49-F238E27FC236}">
                  <a16:creationId xmlns:a16="http://schemas.microsoft.com/office/drawing/2014/main" id="{5E443701-9740-947F-1B01-23351B08C8F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9" name="Group 2675">
            <a:extLst>
              <a:ext uri="{FF2B5EF4-FFF2-40B4-BE49-F238E27FC236}">
                <a16:creationId xmlns:a16="http://schemas.microsoft.com/office/drawing/2014/main" id="{37D64649-AF03-C58D-7FE9-766D1B34FF12}"/>
              </a:ext>
            </a:extLst>
          </xdr:cNvPr>
          <xdr:cNvGrpSpPr>
            <a:grpSpLocks/>
          </xdr:cNvGrpSpPr>
        </xdr:nvGrpSpPr>
        <xdr:grpSpPr bwMode="auto">
          <a:xfrm>
            <a:off x="596" y="607"/>
            <a:ext cx="56" cy="25"/>
            <a:chOff x="2755" y="422"/>
            <a:chExt cx="56" cy="32"/>
          </a:xfrm>
        </xdr:grpSpPr>
        <xdr:sp macro="" textlink="">
          <xdr:nvSpPr>
            <xdr:cNvPr id="49" name="Rectangle 2676">
              <a:extLst>
                <a:ext uri="{FF2B5EF4-FFF2-40B4-BE49-F238E27FC236}">
                  <a16:creationId xmlns:a16="http://schemas.microsoft.com/office/drawing/2014/main" id="{E2592D11-9D14-9F8B-9319-23674D62E82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50" name="Rectangle 2677">
              <a:extLst>
                <a:ext uri="{FF2B5EF4-FFF2-40B4-BE49-F238E27FC236}">
                  <a16:creationId xmlns:a16="http://schemas.microsoft.com/office/drawing/2014/main" id="{B08BB9B0-7B96-A0E2-EA5B-49F86363882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10" name="Group 2678">
            <a:extLst>
              <a:ext uri="{FF2B5EF4-FFF2-40B4-BE49-F238E27FC236}">
                <a16:creationId xmlns:a16="http://schemas.microsoft.com/office/drawing/2014/main" id="{98ED52B8-65E7-CF5E-D468-4A59FCEC9E20}"/>
              </a:ext>
            </a:extLst>
          </xdr:cNvPr>
          <xdr:cNvGrpSpPr>
            <a:grpSpLocks/>
          </xdr:cNvGrpSpPr>
        </xdr:nvGrpSpPr>
        <xdr:grpSpPr bwMode="auto">
          <a:xfrm>
            <a:off x="596" y="637"/>
            <a:ext cx="56" cy="25"/>
            <a:chOff x="2755" y="422"/>
            <a:chExt cx="56" cy="32"/>
          </a:xfrm>
        </xdr:grpSpPr>
        <xdr:sp macro="" textlink="">
          <xdr:nvSpPr>
            <xdr:cNvPr id="47" name="Rectangle 2679">
              <a:extLst>
                <a:ext uri="{FF2B5EF4-FFF2-40B4-BE49-F238E27FC236}">
                  <a16:creationId xmlns:a16="http://schemas.microsoft.com/office/drawing/2014/main" id="{44B0BBBE-B5C8-DE1E-C560-148659380BF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48" name="Rectangle 2680">
              <a:extLst>
                <a:ext uri="{FF2B5EF4-FFF2-40B4-BE49-F238E27FC236}">
                  <a16:creationId xmlns:a16="http://schemas.microsoft.com/office/drawing/2014/main" id="{1CD8FF3A-C94F-5016-6D60-7E03BD2E25D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11" name="Group 2681">
            <a:extLst>
              <a:ext uri="{FF2B5EF4-FFF2-40B4-BE49-F238E27FC236}">
                <a16:creationId xmlns:a16="http://schemas.microsoft.com/office/drawing/2014/main" id="{53F183AA-4169-1196-DDA4-701FC4F38FE0}"/>
              </a:ext>
            </a:extLst>
          </xdr:cNvPr>
          <xdr:cNvGrpSpPr>
            <a:grpSpLocks/>
          </xdr:cNvGrpSpPr>
        </xdr:nvGrpSpPr>
        <xdr:grpSpPr bwMode="auto">
          <a:xfrm>
            <a:off x="596" y="667"/>
            <a:ext cx="56" cy="25"/>
            <a:chOff x="2755" y="422"/>
            <a:chExt cx="56" cy="32"/>
          </a:xfrm>
        </xdr:grpSpPr>
        <xdr:sp macro="" textlink="">
          <xdr:nvSpPr>
            <xdr:cNvPr id="45" name="Rectangle 2682">
              <a:extLst>
                <a:ext uri="{FF2B5EF4-FFF2-40B4-BE49-F238E27FC236}">
                  <a16:creationId xmlns:a16="http://schemas.microsoft.com/office/drawing/2014/main" id="{FD354E94-BAA8-A19E-BC50-221BD752ADF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46" name="Rectangle 2683">
              <a:extLst>
                <a:ext uri="{FF2B5EF4-FFF2-40B4-BE49-F238E27FC236}">
                  <a16:creationId xmlns:a16="http://schemas.microsoft.com/office/drawing/2014/main" id="{140358FF-2916-4E7B-72BA-1DE51C9AAD4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12" name="Group 2684">
            <a:extLst>
              <a:ext uri="{FF2B5EF4-FFF2-40B4-BE49-F238E27FC236}">
                <a16:creationId xmlns:a16="http://schemas.microsoft.com/office/drawing/2014/main" id="{BCA19C1D-5B20-9B3D-2E5C-CBCD594EC50C}"/>
              </a:ext>
            </a:extLst>
          </xdr:cNvPr>
          <xdr:cNvGrpSpPr>
            <a:grpSpLocks/>
          </xdr:cNvGrpSpPr>
        </xdr:nvGrpSpPr>
        <xdr:grpSpPr bwMode="auto">
          <a:xfrm>
            <a:off x="596" y="697"/>
            <a:ext cx="56" cy="25"/>
            <a:chOff x="2755" y="422"/>
            <a:chExt cx="56" cy="32"/>
          </a:xfrm>
        </xdr:grpSpPr>
        <xdr:sp macro="" textlink="">
          <xdr:nvSpPr>
            <xdr:cNvPr id="43" name="Rectangle 2685">
              <a:extLst>
                <a:ext uri="{FF2B5EF4-FFF2-40B4-BE49-F238E27FC236}">
                  <a16:creationId xmlns:a16="http://schemas.microsoft.com/office/drawing/2014/main" id="{743CB931-74A7-524D-CDA7-A588C7C6BFE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44" name="Rectangle 2686">
              <a:extLst>
                <a:ext uri="{FF2B5EF4-FFF2-40B4-BE49-F238E27FC236}">
                  <a16:creationId xmlns:a16="http://schemas.microsoft.com/office/drawing/2014/main" id="{F8C4E686-2C77-87B7-BE75-3C84A169239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13" name="Group 2687">
            <a:extLst>
              <a:ext uri="{FF2B5EF4-FFF2-40B4-BE49-F238E27FC236}">
                <a16:creationId xmlns:a16="http://schemas.microsoft.com/office/drawing/2014/main" id="{EBF78A9D-B015-592C-F391-3525D2ECEF5A}"/>
              </a:ext>
            </a:extLst>
          </xdr:cNvPr>
          <xdr:cNvGrpSpPr>
            <a:grpSpLocks/>
          </xdr:cNvGrpSpPr>
        </xdr:nvGrpSpPr>
        <xdr:grpSpPr bwMode="auto">
          <a:xfrm>
            <a:off x="596" y="732"/>
            <a:ext cx="56" cy="25"/>
            <a:chOff x="2755" y="422"/>
            <a:chExt cx="56" cy="32"/>
          </a:xfrm>
        </xdr:grpSpPr>
        <xdr:sp macro="" textlink="">
          <xdr:nvSpPr>
            <xdr:cNvPr id="41" name="Rectangle 2688">
              <a:extLst>
                <a:ext uri="{FF2B5EF4-FFF2-40B4-BE49-F238E27FC236}">
                  <a16:creationId xmlns:a16="http://schemas.microsoft.com/office/drawing/2014/main" id="{A09331D5-C455-E655-4100-5666238D307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42" name="Rectangle 2689">
              <a:extLst>
                <a:ext uri="{FF2B5EF4-FFF2-40B4-BE49-F238E27FC236}">
                  <a16:creationId xmlns:a16="http://schemas.microsoft.com/office/drawing/2014/main" id="{1D8CE342-858F-F8D7-CFAF-71D72F454BA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14" name="Group 2690">
            <a:extLst>
              <a:ext uri="{FF2B5EF4-FFF2-40B4-BE49-F238E27FC236}">
                <a16:creationId xmlns:a16="http://schemas.microsoft.com/office/drawing/2014/main" id="{CCB7D530-E963-CFDD-0BE6-F8BFEB100062}"/>
              </a:ext>
            </a:extLst>
          </xdr:cNvPr>
          <xdr:cNvGrpSpPr>
            <a:grpSpLocks/>
          </xdr:cNvGrpSpPr>
        </xdr:nvGrpSpPr>
        <xdr:grpSpPr bwMode="auto">
          <a:xfrm>
            <a:off x="596" y="762"/>
            <a:ext cx="56" cy="25"/>
            <a:chOff x="2755" y="422"/>
            <a:chExt cx="56" cy="32"/>
          </a:xfrm>
        </xdr:grpSpPr>
        <xdr:sp macro="" textlink="">
          <xdr:nvSpPr>
            <xdr:cNvPr id="39" name="Rectangle 2691">
              <a:extLst>
                <a:ext uri="{FF2B5EF4-FFF2-40B4-BE49-F238E27FC236}">
                  <a16:creationId xmlns:a16="http://schemas.microsoft.com/office/drawing/2014/main" id="{07E28419-A954-AF3F-23AC-BDBCEEB86E5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40" name="Rectangle 2692">
              <a:extLst>
                <a:ext uri="{FF2B5EF4-FFF2-40B4-BE49-F238E27FC236}">
                  <a16:creationId xmlns:a16="http://schemas.microsoft.com/office/drawing/2014/main" id="{E62FEC46-AE8D-8E68-DD73-B127AD1D0DC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15" name="Group 2693">
            <a:extLst>
              <a:ext uri="{FF2B5EF4-FFF2-40B4-BE49-F238E27FC236}">
                <a16:creationId xmlns:a16="http://schemas.microsoft.com/office/drawing/2014/main" id="{889F6862-764A-595A-1723-B8EC4B1F37D3}"/>
              </a:ext>
            </a:extLst>
          </xdr:cNvPr>
          <xdr:cNvGrpSpPr>
            <a:grpSpLocks/>
          </xdr:cNvGrpSpPr>
        </xdr:nvGrpSpPr>
        <xdr:grpSpPr bwMode="auto">
          <a:xfrm>
            <a:off x="596" y="792"/>
            <a:ext cx="56" cy="25"/>
            <a:chOff x="2755" y="422"/>
            <a:chExt cx="56" cy="32"/>
          </a:xfrm>
        </xdr:grpSpPr>
        <xdr:sp macro="" textlink="">
          <xdr:nvSpPr>
            <xdr:cNvPr id="37" name="Rectangle 2694">
              <a:extLst>
                <a:ext uri="{FF2B5EF4-FFF2-40B4-BE49-F238E27FC236}">
                  <a16:creationId xmlns:a16="http://schemas.microsoft.com/office/drawing/2014/main" id="{8888CA84-D5C1-0D33-5F1F-7F3CF4933E7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38" name="Rectangle 2695">
              <a:extLst>
                <a:ext uri="{FF2B5EF4-FFF2-40B4-BE49-F238E27FC236}">
                  <a16:creationId xmlns:a16="http://schemas.microsoft.com/office/drawing/2014/main" id="{54A9B960-6FDF-C294-2EBA-60289AAC61D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16" name="Group 2696">
            <a:extLst>
              <a:ext uri="{FF2B5EF4-FFF2-40B4-BE49-F238E27FC236}">
                <a16:creationId xmlns:a16="http://schemas.microsoft.com/office/drawing/2014/main" id="{D20D33A9-A842-7BEC-081D-F8A25F6F23F5}"/>
              </a:ext>
            </a:extLst>
          </xdr:cNvPr>
          <xdr:cNvGrpSpPr>
            <a:grpSpLocks/>
          </xdr:cNvGrpSpPr>
        </xdr:nvGrpSpPr>
        <xdr:grpSpPr bwMode="auto">
          <a:xfrm>
            <a:off x="596" y="822"/>
            <a:ext cx="56" cy="25"/>
            <a:chOff x="2755" y="422"/>
            <a:chExt cx="56" cy="32"/>
          </a:xfrm>
        </xdr:grpSpPr>
        <xdr:sp macro="" textlink="">
          <xdr:nvSpPr>
            <xdr:cNvPr id="35" name="Rectangle 2697">
              <a:extLst>
                <a:ext uri="{FF2B5EF4-FFF2-40B4-BE49-F238E27FC236}">
                  <a16:creationId xmlns:a16="http://schemas.microsoft.com/office/drawing/2014/main" id="{B2B88379-57E4-C422-8271-42AAD007144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36" name="Rectangle 2698">
              <a:extLst>
                <a:ext uri="{FF2B5EF4-FFF2-40B4-BE49-F238E27FC236}">
                  <a16:creationId xmlns:a16="http://schemas.microsoft.com/office/drawing/2014/main" id="{FD93AAAE-8243-3A8D-124A-63A1FB3332D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17" name="Group 2699">
            <a:extLst>
              <a:ext uri="{FF2B5EF4-FFF2-40B4-BE49-F238E27FC236}">
                <a16:creationId xmlns:a16="http://schemas.microsoft.com/office/drawing/2014/main" id="{7CCF9E07-272E-B572-F43D-A0CAC8AE4FEE}"/>
              </a:ext>
            </a:extLst>
          </xdr:cNvPr>
          <xdr:cNvGrpSpPr>
            <a:grpSpLocks/>
          </xdr:cNvGrpSpPr>
        </xdr:nvGrpSpPr>
        <xdr:grpSpPr bwMode="auto">
          <a:xfrm>
            <a:off x="596" y="852"/>
            <a:ext cx="56" cy="25"/>
            <a:chOff x="2755" y="422"/>
            <a:chExt cx="56" cy="32"/>
          </a:xfrm>
        </xdr:grpSpPr>
        <xdr:sp macro="" textlink="">
          <xdr:nvSpPr>
            <xdr:cNvPr id="33" name="Rectangle 2700">
              <a:extLst>
                <a:ext uri="{FF2B5EF4-FFF2-40B4-BE49-F238E27FC236}">
                  <a16:creationId xmlns:a16="http://schemas.microsoft.com/office/drawing/2014/main" id="{3A136B61-999A-534C-0C45-9043D1C7796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34" name="Rectangle 2701">
              <a:extLst>
                <a:ext uri="{FF2B5EF4-FFF2-40B4-BE49-F238E27FC236}">
                  <a16:creationId xmlns:a16="http://schemas.microsoft.com/office/drawing/2014/main" id="{545D81DF-8C22-CF83-2D0B-B2F8BAB1D3B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18" name="Group 2702">
            <a:extLst>
              <a:ext uri="{FF2B5EF4-FFF2-40B4-BE49-F238E27FC236}">
                <a16:creationId xmlns:a16="http://schemas.microsoft.com/office/drawing/2014/main" id="{4ABCE8E4-AB63-55B4-DF14-287736672718}"/>
              </a:ext>
            </a:extLst>
          </xdr:cNvPr>
          <xdr:cNvGrpSpPr>
            <a:grpSpLocks/>
          </xdr:cNvGrpSpPr>
        </xdr:nvGrpSpPr>
        <xdr:grpSpPr bwMode="auto">
          <a:xfrm>
            <a:off x="596" y="887"/>
            <a:ext cx="56" cy="25"/>
            <a:chOff x="2755" y="422"/>
            <a:chExt cx="56" cy="32"/>
          </a:xfrm>
        </xdr:grpSpPr>
        <xdr:sp macro="" textlink="">
          <xdr:nvSpPr>
            <xdr:cNvPr id="31" name="Rectangle 2703">
              <a:extLst>
                <a:ext uri="{FF2B5EF4-FFF2-40B4-BE49-F238E27FC236}">
                  <a16:creationId xmlns:a16="http://schemas.microsoft.com/office/drawing/2014/main" id="{98BE7306-FE37-046E-EB13-F73E2C34CC5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32" name="Rectangle 2704">
              <a:extLst>
                <a:ext uri="{FF2B5EF4-FFF2-40B4-BE49-F238E27FC236}">
                  <a16:creationId xmlns:a16="http://schemas.microsoft.com/office/drawing/2014/main" id="{B7C4DD64-EAC0-DC75-977B-8576946AC40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19" name="Group 2705">
            <a:extLst>
              <a:ext uri="{FF2B5EF4-FFF2-40B4-BE49-F238E27FC236}">
                <a16:creationId xmlns:a16="http://schemas.microsoft.com/office/drawing/2014/main" id="{A8A94C89-0A63-A794-FC9A-903AC62C22D4}"/>
              </a:ext>
            </a:extLst>
          </xdr:cNvPr>
          <xdr:cNvGrpSpPr>
            <a:grpSpLocks/>
          </xdr:cNvGrpSpPr>
        </xdr:nvGrpSpPr>
        <xdr:grpSpPr bwMode="auto">
          <a:xfrm>
            <a:off x="596" y="917"/>
            <a:ext cx="56" cy="25"/>
            <a:chOff x="2755" y="422"/>
            <a:chExt cx="56" cy="32"/>
          </a:xfrm>
        </xdr:grpSpPr>
        <xdr:sp macro="" textlink="">
          <xdr:nvSpPr>
            <xdr:cNvPr id="29" name="Rectangle 2706">
              <a:extLst>
                <a:ext uri="{FF2B5EF4-FFF2-40B4-BE49-F238E27FC236}">
                  <a16:creationId xmlns:a16="http://schemas.microsoft.com/office/drawing/2014/main" id="{A8EACCAA-6362-7B8F-FED2-1CB14DEF8E9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30" name="Rectangle 2707">
              <a:extLst>
                <a:ext uri="{FF2B5EF4-FFF2-40B4-BE49-F238E27FC236}">
                  <a16:creationId xmlns:a16="http://schemas.microsoft.com/office/drawing/2014/main" id="{EE3A55DC-64AF-7996-9D2F-8526D6EC54E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20" name="Group 2708">
            <a:extLst>
              <a:ext uri="{FF2B5EF4-FFF2-40B4-BE49-F238E27FC236}">
                <a16:creationId xmlns:a16="http://schemas.microsoft.com/office/drawing/2014/main" id="{4B6B1E80-3102-CF7A-5DFF-A93113202D72}"/>
              </a:ext>
            </a:extLst>
          </xdr:cNvPr>
          <xdr:cNvGrpSpPr>
            <a:grpSpLocks/>
          </xdr:cNvGrpSpPr>
        </xdr:nvGrpSpPr>
        <xdr:grpSpPr bwMode="auto">
          <a:xfrm>
            <a:off x="596" y="947"/>
            <a:ext cx="56" cy="25"/>
            <a:chOff x="2755" y="422"/>
            <a:chExt cx="56" cy="32"/>
          </a:xfrm>
        </xdr:grpSpPr>
        <xdr:sp macro="" textlink="">
          <xdr:nvSpPr>
            <xdr:cNvPr id="27" name="Rectangle 2709">
              <a:extLst>
                <a:ext uri="{FF2B5EF4-FFF2-40B4-BE49-F238E27FC236}">
                  <a16:creationId xmlns:a16="http://schemas.microsoft.com/office/drawing/2014/main" id="{4670BF9E-43BD-9F3E-928D-DACCF70F3FF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28" name="Rectangle 2710">
              <a:extLst>
                <a:ext uri="{FF2B5EF4-FFF2-40B4-BE49-F238E27FC236}">
                  <a16:creationId xmlns:a16="http://schemas.microsoft.com/office/drawing/2014/main" id="{FA5E4742-8F9E-81BC-4ED0-33BAB6AED77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21" name="Group 2711">
            <a:extLst>
              <a:ext uri="{FF2B5EF4-FFF2-40B4-BE49-F238E27FC236}">
                <a16:creationId xmlns:a16="http://schemas.microsoft.com/office/drawing/2014/main" id="{8A8035BD-AB53-B91B-EEEB-50A7474CC2B4}"/>
              </a:ext>
            </a:extLst>
          </xdr:cNvPr>
          <xdr:cNvGrpSpPr>
            <a:grpSpLocks/>
          </xdr:cNvGrpSpPr>
        </xdr:nvGrpSpPr>
        <xdr:grpSpPr bwMode="auto">
          <a:xfrm>
            <a:off x="596" y="977"/>
            <a:ext cx="56" cy="25"/>
            <a:chOff x="2755" y="422"/>
            <a:chExt cx="56" cy="32"/>
          </a:xfrm>
        </xdr:grpSpPr>
        <xdr:sp macro="" textlink="">
          <xdr:nvSpPr>
            <xdr:cNvPr id="25" name="Rectangle 2712">
              <a:extLst>
                <a:ext uri="{FF2B5EF4-FFF2-40B4-BE49-F238E27FC236}">
                  <a16:creationId xmlns:a16="http://schemas.microsoft.com/office/drawing/2014/main" id="{C501B692-32A3-8B55-3111-CC03D12A284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26" name="Rectangle 2713">
              <a:extLst>
                <a:ext uri="{FF2B5EF4-FFF2-40B4-BE49-F238E27FC236}">
                  <a16:creationId xmlns:a16="http://schemas.microsoft.com/office/drawing/2014/main" id="{32102A6A-4677-78F6-A569-BBF360F6ECA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22" name="Group 2714">
            <a:extLst>
              <a:ext uri="{FF2B5EF4-FFF2-40B4-BE49-F238E27FC236}">
                <a16:creationId xmlns:a16="http://schemas.microsoft.com/office/drawing/2014/main" id="{23DC4F68-5814-EE46-B49B-1BC86D536748}"/>
              </a:ext>
            </a:extLst>
          </xdr:cNvPr>
          <xdr:cNvGrpSpPr>
            <a:grpSpLocks/>
          </xdr:cNvGrpSpPr>
        </xdr:nvGrpSpPr>
        <xdr:grpSpPr bwMode="auto">
          <a:xfrm>
            <a:off x="596" y="1007"/>
            <a:ext cx="56" cy="25"/>
            <a:chOff x="2755" y="422"/>
            <a:chExt cx="56" cy="32"/>
          </a:xfrm>
        </xdr:grpSpPr>
        <xdr:sp macro="" textlink="">
          <xdr:nvSpPr>
            <xdr:cNvPr id="23" name="Rectangle 2715">
              <a:extLst>
                <a:ext uri="{FF2B5EF4-FFF2-40B4-BE49-F238E27FC236}">
                  <a16:creationId xmlns:a16="http://schemas.microsoft.com/office/drawing/2014/main" id="{F9F56A8A-48EE-206E-D82B-56B1F363756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24" name="Rectangle 2716">
              <a:extLst>
                <a:ext uri="{FF2B5EF4-FFF2-40B4-BE49-F238E27FC236}">
                  <a16:creationId xmlns:a16="http://schemas.microsoft.com/office/drawing/2014/main" id="{52C51B18-318A-FB5F-B68B-1625916FD1C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31</xdr:col>
      <xdr:colOff>0</xdr:colOff>
      <xdr:row>24</xdr:row>
      <xdr:rowOff>25400</xdr:rowOff>
    </xdr:from>
    <xdr:to>
      <xdr:col>31</xdr:col>
      <xdr:colOff>0</xdr:colOff>
      <xdr:row>39</xdr:row>
      <xdr:rowOff>0</xdr:rowOff>
    </xdr:to>
    <xdr:grpSp>
      <xdr:nvGrpSpPr>
        <xdr:cNvPr id="63" name="Group 2656">
          <a:extLst>
            <a:ext uri="{FF2B5EF4-FFF2-40B4-BE49-F238E27FC236}">
              <a16:creationId xmlns:a16="http://schemas.microsoft.com/office/drawing/2014/main" id="{9F050331-7D4F-DE4B-9D4B-DA287522025F}"/>
            </a:ext>
          </a:extLst>
        </xdr:cNvPr>
        <xdr:cNvGrpSpPr>
          <a:grpSpLocks/>
        </xdr:cNvGrpSpPr>
      </xdr:nvGrpSpPr>
      <xdr:grpSpPr bwMode="auto">
        <a:xfrm>
          <a:off x="25590500" y="7239000"/>
          <a:ext cx="0" cy="3086100"/>
          <a:chOff x="596" y="422"/>
          <a:chExt cx="56" cy="610"/>
        </a:xfrm>
      </xdr:grpSpPr>
      <xdr:grpSp>
        <xdr:nvGrpSpPr>
          <xdr:cNvPr id="64" name="Group 2657">
            <a:extLst>
              <a:ext uri="{FF2B5EF4-FFF2-40B4-BE49-F238E27FC236}">
                <a16:creationId xmlns:a16="http://schemas.microsoft.com/office/drawing/2014/main" id="{72828BE9-AA66-D319-E8D2-A2F0F63CC6A6}"/>
              </a:ext>
            </a:extLst>
          </xdr:cNvPr>
          <xdr:cNvGrpSpPr>
            <a:grpSpLocks/>
          </xdr:cNvGrpSpPr>
        </xdr:nvGrpSpPr>
        <xdr:grpSpPr bwMode="auto">
          <a:xfrm>
            <a:off x="596" y="422"/>
            <a:ext cx="56" cy="25"/>
            <a:chOff x="2755" y="422"/>
            <a:chExt cx="56" cy="32"/>
          </a:xfrm>
        </xdr:grpSpPr>
        <xdr:sp macro="" textlink="">
          <xdr:nvSpPr>
            <xdr:cNvPr id="122" name="Rectangle 2658">
              <a:extLst>
                <a:ext uri="{FF2B5EF4-FFF2-40B4-BE49-F238E27FC236}">
                  <a16:creationId xmlns:a16="http://schemas.microsoft.com/office/drawing/2014/main" id="{E3B50140-D6D5-3865-9011-4641127B9F3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123" name="Rectangle 2659">
              <a:extLst>
                <a:ext uri="{FF2B5EF4-FFF2-40B4-BE49-F238E27FC236}">
                  <a16:creationId xmlns:a16="http://schemas.microsoft.com/office/drawing/2014/main" id="{960BF70D-35B7-0272-1EC2-79B4A366CC2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65" name="Group 2660">
            <a:extLst>
              <a:ext uri="{FF2B5EF4-FFF2-40B4-BE49-F238E27FC236}">
                <a16:creationId xmlns:a16="http://schemas.microsoft.com/office/drawing/2014/main" id="{D41F9435-153D-56E5-1956-04ABBBF7EFD9}"/>
              </a:ext>
            </a:extLst>
          </xdr:cNvPr>
          <xdr:cNvGrpSpPr>
            <a:grpSpLocks/>
          </xdr:cNvGrpSpPr>
        </xdr:nvGrpSpPr>
        <xdr:grpSpPr bwMode="auto">
          <a:xfrm>
            <a:off x="596" y="452"/>
            <a:ext cx="56" cy="25"/>
            <a:chOff x="2755" y="422"/>
            <a:chExt cx="56" cy="32"/>
          </a:xfrm>
        </xdr:grpSpPr>
        <xdr:sp macro="" textlink="">
          <xdr:nvSpPr>
            <xdr:cNvPr id="120" name="Rectangle 2661">
              <a:extLst>
                <a:ext uri="{FF2B5EF4-FFF2-40B4-BE49-F238E27FC236}">
                  <a16:creationId xmlns:a16="http://schemas.microsoft.com/office/drawing/2014/main" id="{F76BB666-9B3F-58D3-2B49-EE9345DFD9B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121" name="Rectangle 2662">
              <a:extLst>
                <a:ext uri="{FF2B5EF4-FFF2-40B4-BE49-F238E27FC236}">
                  <a16:creationId xmlns:a16="http://schemas.microsoft.com/office/drawing/2014/main" id="{96F84845-027B-AFF2-A787-D2A1131FCCA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66" name="Group 2663">
            <a:extLst>
              <a:ext uri="{FF2B5EF4-FFF2-40B4-BE49-F238E27FC236}">
                <a16:creationId xmlns:a16="http://schemas.microsoft.com/office/drawing/2014/main" id="{4EED87BC-921E-50FD-27D1-D8AC8255F3EA}"/>
              </a:ext>
            </a:extLst>
          </xdr:cNvPr>
          <xdr:cNvGrpSpPr>
            <a:grpSpLocks/>
          </xdr:cNvGrpSpPr>
        </xdr:nvGrpSpPr>
        <xdr:grpSpPr bwMode="auto">
          <a:xfrm>
            <a:off x="596" y="482"/>
            <a:ext cx="56" cy="25"/>
            <a:chOff x="2755" y="422"/>
            <a:chExt cx="56" cy="32"/>
          </a:xfrm>
        </xdr:grpSpPr>
        <xdr:sp macro="" textlink="">
          <xdr:nvSpPr>
            <xdr:cNvPr id="118" name="Rectangle 2664">
              <a:extLst>
                <a:ext uri="{FF2B5EF4-FFF2-40B4-BE49-F238E27FC236}">
                  <a16:creationId xmlns:a16="http://schemas.microsoft.com/office/drawing/2014/main" id="{B968A980-85EF-CC81-B820-359D7317BF2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119" name="Rectangle 2665">
              <a:extLst>
                <a:ext uri="{FF2B5EF4-FFF2-40B4-BE49-F238E27FC236}">
                  <a16:creationId xmlns:a16="http://schemas.microsoft.com/office/drawing/2014/main" id="{D0A91FE9-15FA-1BD5-D1B6-BF6F64473EE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67" name="Group 2666">
            <a:extLst>
              <a:ext uri="{FF2B5EF4-FFF2-40B4-BE49-F238E27FC236}">
                <a16:creationId xmlns:a16="http://schemas.microsoft.com/office/drawing/2014/main" id="{14B425B5-00D5-A0DF-CA54-88FA7578D6AA}"/>
              </a:ext>
            </a:extLst>
          </xdr:cNvPr>
          <xdr:cNvGrpSpPr>
            <a:grpSpLocks/>
          </xdr:cNvGrpSpPr>
        </xdr:nvGrpSpPr>
        <xdr:grpSpPr bwMode="auto">
          <a:xfrm>
            <a:off x="596" y="512"/>
            <a:ext cx="56" cy="25"/>
            <a:chOff x="2755" y="422"/>
            <a:chExt cx="56" cy="32"/>
          </a:xfrm>
        </xdr:grpSpPr>
        <xdr:sp macro="" textlink="">
          <xdr:nvSpPr>
            <xdr:cNvPr id="116" name="Rectangle 2667">
              <a:extLst>
                <a:ext uri="{FF2B5EF4-FFF2-40B4-BE49-F238E27FC236}">
                  <a16:creationId xmlns:a16="http://schemas.microsoft.com/office/drawing/2014/main" id="{3AB19F42-A939-4102-5369-8B7B7620C32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117" name="Rectangle 2668">
              <a:extLst>
                <a:ext uri="{FF2B5EF4-FFF2-40B4-BE49-F238E27FC236}">
                  <a16:creationId xmlns:a16="http://schemas.microsoft.com/office/drawing/2014/main" id="{73FD21CE-E526-10AB-B0D0-FA240839F13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68" name="Group 2669">
            <a:extLst>
              <a:ext uri="{FF2B5EF4-FFF2-40B4-BE49-F238E27FC236}">
                <a16:creationId xmlns:a16="http://schemas.microsoft.com/office/drawing/2014/main" id="{DCF016E9-CDE2-20AC-0287-7526CDAAC641}"/>
              </a:ext>
            </a:extLst>
          </xdr:cNvPr>
          <xdr:cNvGrpSpPr>
            <a:grpSpLocks/>
          </xdr:cNvGrpSpPr>
        </xdr:nvGrpSpPr>
        <xdr:grpSpPr bwMode="auto">
          <a:xfrm>
            <a:off x="596" y="542"/>
            <a:ext cx="56" cy="25"/>
            <a:chOff x="2755" y="422"/>
            <a:chExt cx="56" cy="32"/>
          </a:xfrm>
        </xdr:grpSpPr>
        <xdr:sp macro="" textlink="">
          <xdr:nvSpPr>
            <xdr:cNvPr id="114" name="Rectangle 2670">
              <a:extLst>
                <a:ext uri="{FF2B5EF4-FFF2-40B4-BE49-F238E27FC236}">
                  <a16:creationId xmlns:a16="http://schemas.microsoft.com/office/drawing/2014/main" id="{A5E2BE14-8661-9643-7C2C-2AC0AAF5751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115" name="Rectangle 2671">
              <a:extLst>
                <a:ext uri="{FF2B5EF4-FFF2-40B4-BE49-F238E27FC236}">
                  <a16:creationId xmlns:a16="http://schemas.microsoft.com/office/drawing/2014/main" id="{397EAE08-E669-7611-F9B1-D8F77084612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69" name="Group 2672">
            <a:extLst>
              <a:ext uri="{FF2B5EF4-FFF2-40B4-BE49-F238E27FC236}">
                <a16:creationId xmlns:a16="http://schemas.microsoft.com/office/drawing/2014/main" id="{F9002249-0BA7-C202-BC09-FE5DBFAB8226}"/>
              </a:ext>
            </a:extLst>
          </xdr:cNvPr>
          <xdr:cNvGrpSpPr>
            <a:grpSpLocks/>
          </xdr:cNvGrpSpPr>
        </xdr:nvGrpSpPr>
        <xdr:grpSpPr bwMode="auto">
          <a:xfrm>
            <a:off x="596" y="577"/>
            <a:ext cx="56" cy="25"/>
            <a:chOff x="2755" y="422"/>
            <a:chExt cx="56" cy="32"/>
          </a:xfrm>
        </xdr:grpSpPr>
        <xdr:sp macro="" textlink="">
          <xdr:nvSpPr>
            <xdr:cNvPr id="112" name="Rectangle 2673">
              <a:extLst>
                <a:ext uri="{FF2B5EF4-FFF2-40B4-BE49-F238E27FC236}">
                  <a16:creationId xmlns:a16="http://schemas.microsoft.com/office/drawing/2014/main" id="{52706945-D5E4-5454-62B2-3E85A96FDAF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113" name="Rectangle 2674">
              <a:extLst>
                <a:ext uri="{FF2B5EF4-FFF2-40B4-BE49-F238E27FC236}">
                  <a16:creationId xmlns:a16="http://schemas.microsoft.com/office/drawing/2014/main" id="{A0F34ADB-F0A6-EC63-3026-7AEAC976049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70" name="Group 2675">
            <a:extLst>
              <a:ext uri="{FF2B5EF4-FFF2-40B4-BE49-F238E27FC236}">
                <a16:creationId xmlns:a16="http://schemas.microsoft.com/office/drawing/2014/main" id="{BC419541-4CB2-594E-B8FF-C9532A80DF84}"/>
              </a:ext>
            </a:extLst>
          </xdr:cNvPr>
          <xdr:cNvGrpSpPr>
            <a:grpSpLocks/>
          </xdr:cNvGrpSpPr>
        </xdr:nvGrpSpPr>
        <xdr:grpSpPr bwMode="auto">
          <a:xfrm>
            <a:off x="596" y="607"/>
            <a:ext cx="56" cy="25"/>
            <a:chOff x="2755" y="422"/>
            <a:chExt cx="56" cy="32"/>
          </a:xfrm>
        </xdr:grpSpPr>
        <xdr:sp macro="" textlink="">
          <xdr:nvSpPr>
            <xdr:cNvPr id="110" name="Rectangle 2676">
              <a:extLst>
                <a:ext uri="{FF2B5EF4-FFF2-40B4-BE49-F238E27FC236}">
                  <a16:creationId xmlns:a16="http://schemas.microsoft.com/office/drawing/2014/main" id="{4DC3BCF9-6ACA-2C02-92F7-AE1838BD7A2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111" name="Rectangle 2677">
              <a:extLst>
                <a:ext uri="{FF2B5EF4-FFF2-40B4-BE49-F238E27FC236}">
                  <a16:creationId xmlns:a16="http://schemas.microsoft.com/office/drawing/2014/main" id="{AE38DD71-FDE1-6C41-BE5D-38390A287D8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71" name="Group 2678">
            <a:extLst>
              <a:ext uri="{FF2B5EF4-FFF2-40B4-BE49-F238E27FC236}">
                <a16:creationId xmlns:a16="http://schemas.microsoft.com/office/drawing/2014/main" id="{94CDCD58-2438-DA8D-21E7-48AE398F557B}"/>
              </a:ext>
            </a:extLst>
          </xdr:cNvPr>
          <xdr:cNvGrpSpPr>
            <a:grpSpLocks/>
          </xdr:cNvGrpSpPr>
        </xdr:nvGrpSpPr>
        <xdr:grpSpPr bwMode="auto">
          <a:xfrm>
            <a:off x="596" y="637"/>
            <a:ext cx="56" cy="25"/>
            <a:chOff x="2755" y="422"/>
            <a:chExt cx="56" cy="32"/>
          </a:xfrm>
        </xdr:grpSpPr>
        <xdr:sp macro="" textlink="">
          <xdr:nvSpPr>
            <xdr:cNvPr id="108" name="Rectangle 2679">
              <a:extLst>
                <a:ext uri="{FF2B5EF4-FFF2-40B4-BE49-F238E27FC236}">
                  <a16:creationId xmlns:a16="http://schemas.microsoft.com/office/drawing/2014/main" id="{F9ED68A0-6FE4-2231-41EE-EE66D40BAC5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109" name="Rectangle 2680">
              <a:extLst>
                <a:ext uri="{FF2B5EF4-FFF2-40B4-BE49-F238E27FC236}">
                  <a16:creationId xmlns:a16="http://schemas.microsoft.com/office/drawing/2014/main" id="{9E629302-10CE-69FF-52F7-F64FBF0270A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72" name="Group 2681">
            <a:extLst>
              <a:ext uri="{FF2B5EF4-FFF2-40B4-BE49-F238E27FC236}">
                <a16:creationId xmlns:a16="http://schemas.microsoft.com/office/drawing/2014/main" id="{2F7E23C2-4F4B-8B97-720A-6A716A0662C9}"/>
              </a:ext>
            </a:extLst>
          </xdr:cNvPr>
          <xdr:cNvGrpSpPr>
            <a:grpSpLocks/>
          </xdr:cNvGrpSpPr>
        </xdr:nvGrpSpPr>
        <xdr:grpSpPr bwMode="auto">
          <a:xfrm>
            <a:off x="596" y="667"/>
            <a:ext cx="56" cy="25"/>
            <a:chOff x="2755" y="422"/>
            <a:chExt cx="56" cy="32"/>
          </a:xfrm>
        </xdr:grpSpPr>
        <xdr:sp macro="" textlink="">
          <xdr:nvSpPr>
            <xdr:cNvPr id="106" name="Rectangle 2682">
              <a:extLst>
                <a:ext uri="{FF2B5EF4-FFF2-40B4-BE49-F238E27FC236}">
                  <a16:creationId xmlns:a16="http://schemas.microsoft.com/office/drawing/2014/main" id="{63BF57B3-58A4-4F51-3C45-A12495AE9C0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107" name="Rectangle 2683">
              <a:extLst>
                <a:ext uri="{FF2B5EF4-FFF2-40B4-BE49-F238E27FC236}">
                  <a16:creationId xmlns:a16="http://schemas.microsoft.com/office/drawing/2014/main" id="{5D40841D-1B46-F34B-A916-E2AB885B083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73" name="Group 2684">
            <a:extLst>
              <a:ext uri="{FF2B5EF4-FFF2-40B4-BE49-F238E27FC236}">
                <a16:creationId xmlns:a16="http://schemas.microsoft.com/office/drawing/2014/main" id="{5AD4AAAD-A4F4-556C-A9E4-26B1F337A5F9}"/>
              </a:ext>
            </a:extLst>
          </xdr:cNvPr>
          <xdr:cNvGrpSpPr>
            <a:grpSpLocks/>
          </xdr:cNvGrpSpPr>
        </xdr:nvGrpSpPr>
        <xdr:grpSpPr bwMode="auto">
          <a:xfrm>
            <a:off x="596" y="697"/>
            <a:ext cx="56" cy="25"/>
            <a:chOff x="2755" y="422"/>
            <a:chExt cx="56" cy="32"/>
          </a:xfrm>
        </xdr:grpSpPr>
        <xdr:sp macro="" textlink="">
          <xdr:nvSpPr>
            <xdr:cNvPr id="104" name="Rectangle 2685">
              <a:extLst>
                <a:ext uri="{FF2B5EF4-FFF2-40B4-BE49-F238E27FC236}">
                  <a16:creationId xmlns:a16="http://schemas.microsoft.com/office/drawing/2014/main" id="{C50E67B6-9779-F158-9E10-F4B6C14E889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105" name="Rectangle 2686">
              <a:extLst>
                <a:ext uri="{FF2B5EF4-FFF2-40B4-BE49-F238E27FC236}">
                  <a16:creationId xmlns:a16="http://schemas.microsoft.com/office/drawing/2014/main" id="{EE7FB09A-D883-AF8F-DA3A-84CA31BDAFD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74" name="Group 2687">
            <a:extLst>
              <a:ext uri="{FF2B5EF4-FFF2-40B4-BE49-F238E27FC236}">
                <a16:creationId xmlns:a16="http://schemas.microsoft.com/office/drawing/2014/main" id="{BD247B05-7EAC-6C5A-97CD-E74B8C7DA30B}"/>
              </a:ext>
            </a:extLst>
          </xdr:cNvPr>
          <xdr:cNvGrpSpPr>
            <a:grpSpLocks/>
          </xdr:cNvGrpSpPr>
        </xdr:nvGrpSpPr>
        <xdr:grpSpPr bwMode="auto">
          <a:xfrm>
            <a:off x="596" y="732"/>
            <a:ext cx="56" cy="25"/>
            <a:chOff x="2755" y="422"/>
            <a:chExt cx="56" cy="32"/>
          </a:xfrm>
        </xdr:grpSpPr>
        <xdr:sp macro="" textlink="">
          <xdr:nvSpPr>
            <xdr:cNvPr id="102" name="Rectangle 2688">
              <a:extLst>
                <a:ext uri="{FF2B5EF4-FFF2-40B4-BE49-F238E27FC236}">
                  <a16:creationId xmlns:a16="http://schemas.microsoft.com/office/drawing/2014/main" id="{025357E6-4997-EBBA-D80C-9FE408D4112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103" name="Rectangle 2689">
              <a:extLst>
                <a:ext uri="{FF2B5EF4-FFF2-40B4-BE49-F238E27FC236}">
                  <a16:creationId xmlns:a16="http://schemas.microsoft.com/office/drawing/2014/main" id="{0808C652-4A47-76CA-E613-ADD1E7331EC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75" name="Group 2690">
            <a:extLst>
              <a:ext uri="{FF2B5EF4-FFF2-40B4-BE49-F238E27FC236}">
                <a16:creationId xmlns:a16="http://schemas.microsoft.com/office/drawing/2014/main" id="{1F91BE4F-1EB4-1695-440E-3BE9D5CEACD7}"/>
              </a:ext>
            </a:extLst>
          </xdr:cNvPr>
          <xdr:cNvGrpSpPr>
            <a:grpSpLocks/>
          </xdr:cNvGrpSpPr>
        </xdr:nvGrpSpPr>
        <xdr:grpSpPr bwMode="auto">
          <a:xfrm>
            <a:off x="596" y="762"/>
            <a:ext cx="56" cy="25"/>
            <a:chOff x="2755" y="422"/>
            <a:chExt cx="56" cy="32"/>
          </a:xfrm>
        </xdr:grpSpPr>
        <xdr:sp macro="" textlink="">
          <xdr:nvSpPr>
            <xdr:cNvPr id="100" name="Rectangle 2691">
              <a:extLst>
                <a:ext uri="{FF2B5EF4-FFF2-40B4-BE49-F238E27FC236}">
                  <a16:creationId xmlns:a16="http://schemas.microsoft.com/office/drawing/2014/main" id="{3B77A1DF-4ED0-A7BC-3651-B8B02002AEB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101" name="Rectangle 2692">
              <a:extLst>
                <a:ext uri="{FF2B5EF4-FFF2-40B4-BE49-F238E27FC236}">
                  <a16:creationId xmlns:a16="http://schemas.microsoft.com/office/drawing/2014/main" id="{85F1747F-D0C9-8407-C808-A53782F00E2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76" name="Group 2693">
            <a:extLst>
              <a:ext uri="{FF2B5EF4-FFF2-40B4-BE49-F238E27FC236}">
                <a16:creationId xmlns:a16="http://schemas.microsoft.com/office/drawing/2014/main" id="{152C3D82-5FC8-0A0A-99D9-2C11C85E96FE}"/>
              </a:ext>
            </a:extLst>
          </xdr:cNvPr>
          <xdr:cNvGrpSpPr>
            <a:grpSpLocks/>
          </xdr:cNvGrpSpPr>
        </xdr:nvGrpSpPr>
        <xdr:grpSpPr bwMode="auto">
          <a:xfrm>
            <a:off x="596" y="792"/>
            <a:ext cx="56" cy="25"/>
            <a:chOff x="2755" y="422"/>
            <a:chExt cx="56" cy="32"/>
          </a:xfrm>
        </xdr:grpSpPr>
        <xdr:sp macro="" textlink="">
          <xdr:nvSpPr>
            <xdr:cNvPr id="98" name="Rectangle 2694">
              <a:extLst>
                <a:ext uri="{FF2B5EF4-FFF2-40B4-BE49-F238E27FC236}">
                  <a16:creationId xmlns:a16="http://schemas.microsoft.com/office/drawing/2014/main" id="{819CADA8-D148-D39B-4701-94673238964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99" name="Rectangle 2695">
              <a:extLst>
                <a:ext uri="{FF2B5EF4-FFF2-40B4-BE49-F238E27FC236}">
                  <a16:creationId xmlns:a16="http://schemas.microsoft.com/office/drawing/2014/main" id="{D53C8B0D-D498-822B-016B-EE10FF2D3AC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77" name="Group 2696">
            <a:extLst>
              <a:ext uri="{FF2B5EF4-FFF2-40B4-BE49-F238E27FC236}">
                <a16:creationId xmlns:a16="http://schemas.microsoft.com/office/drawing/2014/main" id="{B6542623-134A-E352-D7EE-FC98FF13456A}"/>
              </a:ext>
            </a:extLst>
          </xdr:cNvPr>
          <xdr:cNvGrpSpPr>
            <a:grpSpLocks/>
          </xdr:cNvGrpSpPr>
        </xdr:nvGrpSpPr>
        <xdr:grpSpPr bwMode="auto">
          <a:xfrm>
            <a:off x="596" y="822"/>
            <a:ext cx="56" cy="25"/>
            <a:chOff x="2755" y="422"/>
            <a:chExt cx="56" cy="32"/>
          </a:xfrm>
        </xdr:grpSpPr>
        <xdr:sp macro="" textlink="">
          <xdr:nvSpPr>
            <xdr:cNvPr id="96" name="Rectangle 2697">
              <a:extLst>
                <a:ext uri="{FF2B5EF4-FFF2-40B4-BE49-F238E27FC236}">
                  <a16:creationId xmlns:a16="http://schemas.microsoft.com/office/drawing/2014/main" id="{A7BBD736-1EEE-26E1-ABF0-C92A196FB24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97" name="Rectangle 2698">
              <a:extLst>
                <a:ext uri="{FF2B5EF4-FFF2-40B4-BE49-F238E27FC236}">
                  <a16:creationId xmlns:a16="http://schemas.microsoft.com/office/drawing/2014/main" id="{2959BFE1-C6E9-ABAA-BC87-0180B63208E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78" name="Group 2699">
            <a:extLst>
              <a:ext uri="{FF2B5EF4-FFF2-40B4-BE49-F238E27FC236}">
                <a16:creationId xmlns:a16="http://schemas.microsoft.com/office/drawing/2014/main" id="{26C45616-E512-A7DC-DCF9-04E705A90467}"/>
              </a:ext>
            </a:extLst>
          </xdr:cNvPr>
          <xdr:cNvGrpSpPr>
            <a:grpSpLocks/>
          </xdr:cNvGrpSpPr>
        </xdr:nvGrpSpPr>
        <xdr:grpSpPr bwMode="auto">
          <a:xfrm>
            <a:off x="596" y="852"/>
            <a:ext cx="56" cy="25"/>
            <a:chOff x="2755" y="422"/>
            <a:chExt cx="56" cy="32"/>
          </a:xfrm>
        </xdr:grpSpPr>
        <xdr:sp macro="" textlink="">
          <xdr:nvSpPr>
            <xdr:cNvPr id="94" name="Rectangle 2700">
              <a:extLst>
                <a:ext uri="{FF2B5EF4-FFF2-40B4-BE49-F238E27FC236}">
                  <a16:creationId xmlns:a16="http://schemas.microsoft.com/office/drawing/2014/main" id="{D7E1B06F-71AF-65DF-86AC-C648BA966F1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95" name="Rectangle 2701">
              <a:extLst>
                <a:ext uri="{FF2B5EF4-FFF2-40B4-BE49-F238E27FC236}">
                  <a16:creationId xmlns:a16="http://schemas.microsoft.com/office/drawing/2014/main" id="{7D667933-207C-6BC0-4DDD-F2578A01C9F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79" name="Group 2702">
            <a:extLst>
              <a:ext uri="{FF2B5EF4-FFF2-40B4-BE49-F238E27FC236}">
                <a16:creationId xmlns:a16="http://schemas.microsoft.com/office/drawing/2014/main" id="{220E7152-CA09-114F-9308-39BC489160F7}"/>
              </a:ext>
            </a:extLst>
          </xdr:cNvPr>
          <xdr:cNvGrpSpPr>
            <a:grpSpLocks/>
          </xdr:cNvGrpSpPr>
        </xdr:nvGrpSpPr>
        <xdr:grpSpPr bwMode="auto">
          <a:xfrm>
            <a:off x="596" y="887"/>
            <a:ext cx="56" cy="25"/>
            <a:chOff x="2755" y="422"/>
            <a:chExt cx="56" cy="32"/>
          </a:xfrm>
        </xdr:grpSpPr>
        <xdr:sp macro="" textlink="">
          <xdr:nvSpPr>
            <xdr:cNvPr id="92" name="Rectangle 2703">
              <a:extLst>
                <a:ext uri="{FF2B5EF4-FFF2-40B4-BE49-F238E27FC236}">
                  <a16:creationId xmlns:a16="http://schemas.microsoft.com/office/drawing/2014/main" id="{D7A28847-8D9F-62C0-2357-92B2F24394A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93" name="Rectangle 2704">
              <a:extLst>
                <a:ext uri="{FF2B5EF4-FFF2-40B4-BE49-F238E27FC236}">
                  <a16:creationId xmlns:a16="http://schemas.microsoft.com/office/drawing/2014/main" id="{835E168D-6F3D-3174-B9C6-F45A5031DB8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80" name="Group 2705">
            <a:extLst>
              <a:ext uri="{FF2B5EF4-FFF2-40B4-BE49-F238E27FC236}">
                <a16:creationId xmlns:a16="http://schemas.microsoft.com/office/drawing/2014/main" id="{8874F4DD-9C90-1086-59F6-83BBC8A14B83}"/>
              </a:ext>
            </a:extLst>
          </xdr:cNvPr>
          <xdr:cNvGrpSpPr>
            <a:grpSpLocks/>
          </xdr:cNvGrpSpPr>
        </xdr:nvGrpSpPr>
        <xdr:grpSpPr bwMode="auto">
          <a:xfrm>
            <a:off x="596" y="917"/>
            <a:ext cx="56" cy="25"/>
            <a:chOff x="2755" y="422"/>
            <a:chExt cx="56" cy="32"/>
          </a:xfrm>
        </xdr:grpSpPr>
        <xdr:sp macro="" textlink="">
          <xdr:nvSpPr>
            <xdr:cNvPr id="90" name="Rectangle 2706">
              <a:extLst>
                <a:ext uri="{FF2B5EF4-FFF2-40B4-BE49-F238E27FC236}">
                  <a16:creationId xmlns:a16="http://schemas.microsoft.com/office/drawing/2014/main" id="{18C2FBE7-D190-5979-D8D3-032B5D5ECDE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91" name="Rectangle 2707">
              <a:extLst>
                <a:ext uri="{FF2B5EF4-FFF2-40B4-BE49-F238E27FC236}">
                  <a16:creationId xmlns:a16="http://schemas.microsoft.com/office/drawing/2014/main" id="{362BB8DF-4ED6-0D5B-9BA1-058856B4407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81" name="Group 2708">
            <a:extLst>
              <a:ext uri="{FF2B5EF4-FFF2-40B4-BE49-F238E27FC236}">
                <a16:creationId xmlns:a16="http://schemas.microsoft.com/office/drawing/2014/main" id="{95F59B72-95F9-ED6A-268A-15FF8E38B9F0}"/>
              </a:ext>
            </a:extLst>
          </xdr:cNvPr>
          <xdr:cNvGrpSpPr>
            <a:grpSpLocks/>
          </xdr:cNvGrpSpPr>
        </xdr:nvGrpSpPr>
        <xdr:grpSpPr bwMode="auto">
          <a:xfrm>
            <a:off x="596" y="947"/>
            <a:ext cx="56" cy="25"/>
            <a:chOff x="2755" y="422"/>
            <a:chExt cx="56" cy="32"/>
          </a:xfrm>
        </xdr:grpSpPr>
        <xdr:sp macro="" textlink="">
          <xdr:nvSpPr>
            <xdr:cNvPr id="88" name="Rectangle 2709">
              <a:extLst>
                <a:ext uri="{FF2B5EF4-FFF2-40B4-BE49-F238E27FC236}">
                  <a16:creationId xmlns:a16="http://schemas.microsoft.com/office/drawing/2014/main" id="{44B38BE7-4A2F-7549-75EB-1C56A04A439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89" name="Rectangle 2710">
              <a:extLst>
                <a:ext uri="{FF2B5EF4-FFF2-40B4-BE49-F238E27FC236}">
                  <a16:creationId xmlns:a16="http://schemas.microsoft.com/office/drawing/2014/main" id="{387B099D-3C64-F2FA-C497-6D00C3FFCCA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82" name="Group 2711">
            <a:extLst>
              <a:ext uri="{FF2B5EF4-FFF2-40B4-BE49-F238E27FC236}">
                <a16:creationId xmlns:a16="http://schemas.microsoft.com/office/drawing/2014/main" id="{04C4A703-2B25-48D9-70A9-8C84EC6601B8}"/>
              </a:ext>
            </a:extLst>
          </xdr:cNvPr>
          <xdr:cNvGrpSpPr>
            <a:grpSpLocks/>
          </xdr:cNvGrpSpPr>
        </xdr:nvGrpSpPr>
        <xdr:grpSpPr bwMode="auto">
          <a:xfrm>
            <a:off x="596" y="977"/>
            <a:ext cx="56" cy="25"/>
            <a:chOff x="2755" y="422"/>
            <a:chExt cx="56" cy="32"/>
          </a:xfrm>
        </xdr:grpSpPr>
        <xdr:sp macro="" textlink="">
          <xdr:nvSpPr>
            <xdr:cNvPr id="86" name="Rectangle 2712">
              <a:extLst>
                <a:ext uri="{FF2B5EF4-FFF2-40B4-BE49-F238E27FC236}">
                  <a16:creationId xmlns:a16="http://schemas.microsoft.com/office/drawing/2014/main" id="{89847038-8765-33F4-DB6F-6DDABA49BFB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87" name="Rectangle 2713">
              <a:extLst>
                <a:ext uri="{FF2B5EF4-FFF2-40B4-BE49-F238E27FC236}">
                  <a16:creationId xmlns:a16="http://schemas.microsoft.com/office/drawing/2014/main" id="{8C442E00-371E-1392-CC16-6390AB5F608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  <xdr:grpSp>
        <xdr:nvGrpSpPr>
          <xdr:cNvPr id="83" name="Group 2714">
            <a:extLst>
              <a:ext uri="{FF2B5EF4-FFF2-40B4-BE49-F238E27FC236}">
                <a16:creationId xmlns:a16="http://schemas.microsoft.com/office/drawing/2014/main" id="{E342E0C7-08F0-9CED-5E12-ED64C95E02AF}"/>
              </a:ext>
            </a:extLst>
          </xdr:cNvPr>
          <xdr:cNvGrpSpPr>
            <a:grpSpLocks/>
          </xdr:cNvGrpSpPr>
        </xdr:nvGrpSpPr>
        <xdr:grpSpPr bwMode="auto">
          <a:xfrm>
            <a:off x="596" y="1007"/>
            <a:ext cx="56" cy="25"/>
            <a:chOff x="2755" y="422"/>
            <a:chExt cx="56" cy="32"/>
          </a:xfrm>
        </xdr:grpSpPr>
        <xdr:sp macro="" textlink="">
          <xdr:nvSpPr>
            <xdr:cNvPr id="84" name="Rectangle 2715">
              <a:extLst>
                <a:ext uri="{FF2B5EF4-FFF2-40B4-BE49-F238E27FC236}">
                  <a16:creationId xmlns:a16="http://schemas.microsoft.com/office/drawing/2014/main" id="{B8EE5707-C4D2-B771-B17D-C4A73302A45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5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85" name="Rectangle 2716">
              <a:extLst>
                <a:ext uri="{FF2B5EF4-FFF2-40B4-BE49-F238E27FC236}">
                  <a16:creationId xmlns:a16="http://schemas.microsoft.com/office/drawing/2014/main" id="{5419139A-1FF7-2C52-D6DB-F2A22F1EA3E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83" y="422"/>
              <a:ext cx="28" cy="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A4B8-E482-DE46-9716-00A50BEF1546}">
  <dimension ref="A1:BH39"/>
  <sheetViews>
    <sheetView tabSelected="1" topLeftCell="A2" workbookViewId="0">
      <selection sqref="A1:BH39"/>
    </sheetView>
  </sheetViews>
  <sheetFormatPr baseColWidth="10" defaultRowHeight="16" x14ac:dyDescent="0.2"/>
  <sheetData>
    <row r="1" spans="1:60" x14ac:dyDescent="0.2">
      <c r="A1" s="1" t="s">
        <v>0</v>
      </c>
      <c r="B1" s="1"/>
      <c r="C1" s="2"/>
      <c r="D1" s="3"/>
      <c r="E1" s="3"/>
      <c r="F1" s="2"/>
      <c r="G1" s="3"/>
      <c r="H1" s="3"/>
      <c r="I1" s="3"/>
      <c r="J1" s="3"/>
      <c r="K1" s="4"/>
      <c r="L1" s="4"/>
      <c r="M1" s="4"/>
      <c r="N1" s="4"/>
      <c r="O1" s="4"/>
      <c r="P1" s="3"/>
      <c r="Q1" s="3"/>
      <c r="R1" s="1" t="s">
        <v>0</v>
      </c>
      <c r="S1" s="3"/>
      <c r="T1" s="3"/>
      <c r="U1" s="4"/>
      <c r="V1" s="4"/>
      <c r="W1" s="3"/>
      <c r="X1" s="3"/>
      <c r="Y1" s="3"/>
      <c r="Z1" s="5"/>
      <c r="AA1" s="3"/>
      <c r="AB1" s="3"/>
      <c r="AC1" s="4"/>
      <c r="AD1" s="1"/>
      <c r="AE1" s="1"/>
      <c r="AF1" s="1" t="s">
        <v>0</v>
      </c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1"/>
      <c r="AV1" s="1"/>
      <c r="AW1" s="1"/>
      <c r="AX1" s="1" t="s">
        <v>0</v>
      </c>
      <c r="AY1" s="3"/>
      <c r="AZ1" s="3"/>
      <c r="BA1" s="3"/>
      <c r="BB1" s="3"/>
      <c r="BC1" s="4"/>
      <c r="BD1" s="1"/>
      <c r="BE1" s="1"/>
      <c r="BF1" s="6"/>
      <c r="BG1" s="3"/>
      <c r="BH1" s="7"/>
    </row>
    <row r="2" spans="1:60" x14ac:dyDescent="0.2">
      <c r="A2" s="8"/>
      <c r="B2" s="8"/>
      <c r="C2" s="9"/>
      <c r="D2" s="10"/>
      <c r="E2" s="10"/>
      <c r="F2" s="9"/>
      <c r="G2" s="10"/>
      <c r="H2" s="10"/>
      <c r="I2" s="10"/>
      <c r="J2" s="10"/>
      <c r="K2" s="11"/>
      <c r="L2" s="11"/>
      <c r="M2" s="11"/>
      <c r="N2" s="11"/>
      <c r="O2" s="11"/>
      <c r="P2" s="10"/>
      <c r="Q2" s="10"/>
      <c r="R2" s="10"/>
      <c r="S2" s="10"/>
      <c r="T2" s="10"/>
      <c r="U2" s="11"/>
      <c r="V2" s="11"/>
      <c r="W2" s="10"/>
      <c r="X2" s="10"/>
      <c r="Y2" s="10"/>
      <c r="Z2" s="10"/>
      <c r="AA2" s="10"/>
      <c r="AB2" s="10"/>
      <c r="AC2" s="12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4"/>
      <c r="AU2" s="13"/>
      <c r="AV2" s="13"/>
      <c r="AW2" s="13"/>
      <c r="AX2" s="13"/>
      <c r="AY2" s="13"/>
      <c r="AZ2" s="13"/>
      <c r="BA2" s="13"/>
      <c r="BB2" s="13"/>
      <c r="BC2" s="12"/>
      <c r="BD2" s="15"/>
      <c r="BE2" s="15"/>
      <c r="BF2" s="15"/>
      <c r="BG2" s="15"/>
      <c r="BH2" s="16" t="s">
        <v>1</v>
      </c>
    </row>
    <row r="3" spans="1:60" x14ac:dyDescent="0.2">
      <c r="A3" s="17" t="s">
        <v>2</v>
      </c>
      <c r="B3" s="18">
        <v>2</v>
      </c>
      <c r="C3" s="19">
        <f>B3+0.01</f>
        <v>2.0099999999999998</v>
      </c>
      <c r="D3" s="18"/>
      <c r="E3" s="20"/>
      <c r="F3" s="19">
        <f>C3+0.01</f>
        <v>2.0199999999999996</v>
      </c>
      <c r="G3" s="18"/>
      <c r="H3" s="20"/>
      <c r="I3" s="21">
        <f>F3+0.01</f>
        <v>2.0299999999999994</v>
      </c>
      <c r="J3" s="18"/>
      <c r="K3" s="22">
        <f>I3+0.01</f>
        <v>2.0399999999999991</v>
      </c>
      <c r="L3" s="23"/>
      <c r="M3" s="23"/>
      <c r="N3" s="24"/>
      <c r="O3" s="25">
        <f>K3+0.01</f>
        <v>2.0499999999999989</v>
      </c>
      <c r="P3" s="26">
        <f>O3+0.01</f>
        <v>2.0599999999999987</v>
      </c>
      <c r="Q3" s="27">
        <f>P3+0.01</f>
        <v>2.0699999999999985</v>
      </c>
      <c r="R3" s="17" t="s">
        <v>2</v>
      </c>
      <c r="S3" s="27">
        <f>Q3+0.01</f>
        <v>2.0799999999999983</v>
      </c>
      <c r="T3" s="28">
        <f>S3+0.01</f>
        <v>2.0899999999999981</v>
      </c>
      <c r="U3" s="27">
        <f>T3+0.01</f>
        <v>2.0999999999999979</v>
      </c>
      <c r="V3" s="29">
        <f>U3+0.01</f>
        <v>2.1099999999999977</v>
      </c>
      <c r="W3" s="29">
        <f>V3+0.01</f>
        <v>2.1199999999999974</v>
      </c>
      <c r="X3" s="30"/>
      <c r="Y3" s="31">
        <f>W3+0.01</f>
        <v>2.1299999999999972</v>
      </c>
      <c r="Z3" s="32"/>
      <c r="AA3" s="33"/>
      <c r="AB3" s="34"/>
      <c r="AC3" s="35">
        <f>Y3+0.01</f>
        <v>2.139999999999997</v>
      </c>
      <c r="AD3" s="27">
        <f>AC3+0.01</f>
        <v>2.1499999999999968</v>
      </c>
      <c r="AE3" s="27">
        <f>AD3+0.01</f>
        <v>2.1599999999999966</v>
      </c>
      <c r="AF3" s="17" t="s">
        <v>2</v>
      </c>
      <c r="AG3" s="29">
        <f>AE3+0.01</f>
        <v>2.1699999999999964</v>
      </c>
      <c r="AH3" s="31">
        <f>+AG3+0.01</f>
        <v>2.1799999999999962</v>
      </c>
      <c r="AI3" s="36"/>
      <c r="AJ3" s="36"/>
      <c r="AK3" s="32"/>
      <c r="AL3" s="30"/>
      <c r="AM3" s="30"/>
      <c r="AN3" s="30"/>
      <c r="AO3" s="30"/>
      <c r="AP3" s="37"/>
      <c r="AQ3" s="38">
        <f>AH3+0.01</f>
        <v>2.1899999999999959</v>
      </c>
      <c r="AR3" s="38">
        <f>AH3+0.01</f>
        <v>2.1899999999999959</v>
      </c>
      <c r="AS3" s="39">
        <f>AR3+0.01</f>
        <v>2.1999999999999957</v>
      </c>
      <c r="AT3" s="40">
        <f>AS3+0.01</f>
        <v>2.2099999999999955</v>
      </c>
      <c r="AU3" s="38">
        <f>AT3+0.01</f>
        <v>2.2199999999999953</v>
      </c>
      <c r="AV3" s="39">
        <f>AU3+0.01</f>
        <v>2.2299999999999951</v>
      </c>
      <c r="AW3" s="39">
        <f>AV3+0.01</f>
        <v>2.2399999999999949</v>
      </c>
      <c r="AX3" s="17" t="s">
        <v>2</v>
      </c>
      <c r="AY3" s="39">
        <f>AW3+0.01</f>
        <v>2.2499999999999947</v>
      </c>
      <c r="AZ3" s="39">
        <f t="shared" ref="AZ3:BH3" si="0">AY3+0.01</f>
        <v>2.2599999999999945</v>
      </c>
      <c r="BA3" s="39">
        <f t="shared" si="0"/>
        <v>2.2699999999999942</v>
      </c>
      <c r="BB3" s="39">
        <f t="shared" si="0"/>
        <v>2.279999999999994</v>
      </c>
      <c r="BC3" s="41">
        <f t="shared" si="0"/>
        <v>2.2899999999999938</v>
      </c>
      <c r="BD3" s="39">
        <f t="shared" si="0"/>
        <v>2.2999999999999936</v>
      </c>
      <c r="BE3" s="39">
        <f>BD3+0.01</f>
        <v>2.3099999999999934</v>
      </c>
      <c r="BF3" s="39">
        <f>BE3+0.01</f>
        <v>2.3199999999999932</v>
      </c>
      <c r="BG3" s="39">
        <f t="shared" si="0"/>
        <v>2.329999999999993</v>
      </c>
      <c r="BH3" s="42">
        <f t="shared" si="0"/>
        <v>2.3399999999999928</v>
      </c>
    </row>
    <row r="4" spans="1:60" ht="39" x14ac:dyDescent="0.2">
      <c r="A4" s="43"/>
      <c r="B4" s="44" t="s">
        <v>3</v>
      </c>
      <c r="C4" s="45" t="s">
        <v>4</v>
      </c>
      <c r="D4" s="46"/>
      <c r="E4" s="47"/>
      <c r="F4" s="45" t="s">
        <v>5</v>
      </c>
      <c r="G4" s="46"/>
      <c r="H4" s="47"/>
      <c r="I4" s="48" t="s">
        <v>6</v>
      </c>
      <c r="J4" s="49"/>
      <c r="K4" s="48" t="s">
        <v>7</v>
      </c>
      <c r="L4" s="50"/>
      <c r="M4" s="50"/>
      <c r="N4" s="49"/>
      <c r="O4" s="51" t="s">
        <v>8</v>
      </c>
      <c r="P4" s="49" t="s">
        <v>9</v>
      </c>
      <c r="Q4" s="52" t="s">
        <v>10</v>
      </c>
      <c r="R4" s="43"/>
      <c r="S4" s="53" t="s">
        <v>11</v>
      </c>
      <c r="T4" s="54" t="s">
        <v>12</v>
      </c>
      <c r="U4" s="53" t="s">
        <v>13</v>
      </c>
      <c r="V4" s="51" t="s">
        <v>14</v>
      </c>
      <c r="W4" s="55" t="s">
        <v>15</v>
      </c>
      <c r="X4" s="56"/>
      <c r="Y4" s="57" t="s">
        <v>16</v>
      </c>
      <c r="Z4" s="58"/>
      <c r="AA4" s="58"/>
      <c r="AB4" s="59"/>
      <c r="AC4" s="60" t="s">
        <v>17</v>
      </c>
      <c r="AD4" s="61" t="s">
        <v>18</v>
      </c>
      <c r="AE4" s="60" t="s">
        <v>19</v>
      </c>
      <c r="AF4" s="43"/>
      <c r="AG4" s="52" t="s">
        <v>20</v>
      </c>
      <c r="AH4" s="62" t="s">
        <v>21</v>
      </c>
      <c r="AI4" s="63"/>
      <c r="AJ4" s="63"/>
      <c r="AK4" s="63"/>
      <c r="AL4" s="63"/>
      <c r="AM4" s="63"/>
      <c r="AN4" s="63"/>
      <c r="AO4" s="63"/>
      <c r="AP4" s="64"/>
      <c r="AQ4" s="65" t="s">
        <v>22</v>
      </c>
      <c r="AR4" s="57" t="s">
        <v>23</v>
      </c>
      <c r="AS4" s="60" t="s">
        <v>24</v>
      </c>
      <c r="AT4" s="66" t="s">
        <v>25</v>
      </c>
      <c r="AU4" s="57" t="s">
        <v>26</v>
      </c>
      <c r="AV4" s="60" t="s">
        <v>27</v>
      </c>
      <c r="AW4" s="60" t="s">
        <v>28</v>
      </c>
      <c r="AX4" s="43"/>
      <c r="AY4" s="67" t="s">
        <v>29</v>
      </c>
      <c r="AZ4" s="60" t="s">
        <v>30</v>
      </c>
      <c r="BA4" s="61" t="s">
        <v>31</v>
      </c>
      <c r="BB4" s="68" t="s">
        <v>32</v>
      </c>
      <c r="BC4" s="69" t="s">
        <v>33</v>
      </c>
      <c r="BD4" s="61" t="s">
        <v>34</v>
      </c>
      <c r="BE4" s="61" t="s">
        <v>35</v>
      </c>
      <c r="BF4" s="51" t="s">
        <v>36</v>
      </c>
      <c r="BG4" s="51" t="s">
        <v>37</v>
      </c>
      <c r="BH4" s="70" t="s">
        <v>38</v>
      </c>
    </row>
    <row r="5" spans="1:60" x14ac:dyDescent="0.2">
      <c r="A5" s="43"/>
      <c r="B5" s="44"/>
      <c r="C5" s="45"/>
      <c r="D5" s="46"/>
      <c r="E5" s="47"/>
      <c r="F5" s="45"/>
      <c r="G5" s="46"/>
      <c r="H5" s="47"/>
      <c r="I5" s="48"/>
      <c r="J5" s="49"/>
      <c r="K5" s="48"/>
      <c r="L5" s="50"/>
      <c r="M5" s="50"/>
      <c r="N5" s="49"/>
      <c r="O5" s="51"/>
      <c r="P5" s="49"/>
      <c r="Q5" s="52"/>
      <c r="R5" s="43"/>
      <c r="S5" s="53"/>
      <c r="T5" s="54"/>
      <c r="U5" s="53"/>
      <c r="V5" s="51"/>
      <c r="W5" s="71"/>
      <c r="X5" s="56"/>
      <c r="Y5" s="57"/>
      <c r="Z5" s="58"/>
      <c r="AA5" s="58"/>
      <c r="AB5" s="59"/>
      <c r="AC5" s="60"/>
      <c r="AD5" s="61"/>
      <c r="AE5" s="60"/>
      <c r="AF5" s="43"/>
      <c r="AG5" s="52"/>
      <c r="AH5" s="62"/>
      <c r="AI5" s="63"/>
      <c r="AJ5" s="63"/>
      <c r="AK5" s="63"/>
      <c r="AL5" s="63"/>
      <c r="AM5" s="63"/>
      <c r="AN5" s="63"/>
      <c r="AO5" s="63"/>
      <c r="AP5" s="64"/>
      <c r="AQ5" s="72"/>
      <c r="AR5" s="57"/>
      <c r="AS5" s="60"/>
      <c r="AT5" s="73"/>
      <c r="AU5" s="57"/>
      <c r="AV5" s="60"/>
      <c r="AW5" s="60"/>
      <c r="AX5" s="43"/>
      <c r="AY5" s="67"/>
      <c r="AZ5" s="60"/>
      <c r="BA5" s="61"/>
      <c r="BB5" s="68"/>
      <c r="BC5" s="69"/>
      <c r="BD5" s="61"/>
      <c r="BE5" s="61"/>
      <c r="BF5" s="51"/>
      <c r="BG5" s="51"/>
      <c r="BH5" s="70"/>
    </row>
    <row r="6" spans="1:60" x14ac:dyDescent="0.2">
      <c r="A6" s="43"/>
      <c r="B6" s="44"/>
      <c r="C6" s="45"/>
      <c r="D6" s="46"/>
      <c r="E6" s="47"/>
      <c r="F6" s="45"/>
      <c r="G6" s="46"/>
      <c r="H6" s="47"/>
      <c r="I6" s="48"/>
      <c r="J6" s="49"/>
      <c r="K6" s="48"/>
      <c r="L6" s="50"/>
      <c r="M6" s="50"/>
      <c r="N6" s="49"/>
      <c r="O6" s="51"/>
      <c r="P6" s="49"/>
      <c r="Q6" s="52"/>
      <c r="R6" s="43"/>
      <c r="S6" s="53"/>
      <c r="T6" s="54"/>
      <c r="U6" s="53"/>
      <c r="V6" s="51"/>
      <c r="W6" s="71"/>
      <c r="X6" s="56"/>
      <c r="Y6" s="74" t="s">
        <v>39</v>
      </c>
      <c r="Z6" s="75"/>
      <c r="AA6" s="75"/>
      <c r="AB6" s="76"/>
      <c r="AC6" s="60"/>
      <c r="AD6" s="77"/>
      <c r="AE6" s="60"/>
      <c r="AF6" s="43"/>
      <c r="AG6" s="52"/>
      <c r="AH6" s="62"/>
      <c r="AI6" s="63"/>
      <c r="AJ6" s="63"/>
      <c r="AK6" s="63"/>
      <c r="AL6" s="63"/>
      <c r="AM6" s="63"/>
      <c r="AN6" s="63"/>
      <c r="AO6" s="63"/>
      <c r="AP6" s="64"/>
      <c r="AQ6" s="72"/>
      <c r="AR6" s="57"/>
      <c r="AS6" s="60"/>
      <c r="AT6" s="73"/>
      <c r="AU6" s="57"/>
      <c r="AV6" s="60"/>
      <c r="AW6" s="60"/>
      <c r="AX6" s="43"/>
      <c r="AY6" s="67"/>
      <c r="AZ6" s="60"/>
      <c r="BA6" s="61"/>
      <c r="BB6" s="68"/>
      <c r="BC6" s="69"/>
      <c r="BD6" s="77"/>
      <c r="BE6" s="61"/>
      <c r="BF6" s="51"/>
      <c r="BG6" s="51"/>
      <c r="BH6" s="70"/>
    </row>
    <row r="7" spans="1:60" x14ac:dyDescent="0.2">
      <c r="A7" s="43"/>
      <c r="B7" s="44"/>
      <c r="C7" s="45"/>
      <c r="D7" s="46"/>
      <c r="E7" s="47"/>
      <c r="F7" s="45"/>
      <c r="G7" s="46"/>
      <c r="H7" s="47"/>
      <c r="I7" s="48"/>
      <c r="J7" s="49"/>
      <c r="K7" s="48"/>
      <c r="L7" s="50"/>
      <c r="M7" s="50"/>
      <c r="N7" s="49"/>
      <c r="O7" s="51"/>
      <c r="P7" s="49"/>
      <c r="Q7" s="52"/>
      <c r="R7" s="43"/>
      <c r="S7" s="53"/>
      <c r="T7" s="54"/>
      <c r="U7" s="78"/>
      <c r="V7" s="51"/>
      <c r="W7" s="71"/>
      <c r="X7" s="56"/>
      <c r="Y7" s="48" t="s">
        <v>40</v>
      </c>
      <c r="Z7" s="50"/>
      <c r="AA7" s="50"/>
      <c r="AB7" s="49"/>
      <c r="AC7" s="60"/>
      <c r="AD7" s="61" t="s">
        <v>41</v>
      </c>
      <c r="AE7" s="60"/>
      <c r="AF7" s="43"/>
      <c r="AG7" s="52"/>
      <c r="AH7" s="62"/>
      <c r="AI7" s="63"/>
      <c r="AJ7" s="63"/>
      <c r="AK7" s="63"/>
      <c r="AL7" s="63"/>
      <c r="AM7" s="63"/>
      <c r="AN7" s="63"/>
      <c r="AO7" s="63"/>
      <c r="AP7" s="64"/>
      <c r="AQ7" s="72"/>
      <c r="AR7" s="57"/>
      <c r="AS7" s="60"/>
      <c r="AT7" s="73"/>
      <c r="AU7" s="57"/>
      <c r="AV7" s="60"/>
      <c r="AW7" s="60"/>
      <c r="AX7" s="43"/>
      <c r="AY7" s="67"/>
      <c r="AZ7" s="60"/>
      <c r="BA7" s="61"/>
      <c r="BB7" s="68"/>
      <c r="BC7" s="69"/>
      <c r="BD7" s="61" t="s">
        <v>41</v>
      </c>
      <c r="BE7" s="61"/>
      <c r="BF7" s="51"/>
      <c r="BG7" s="51"/>
      <c r="BH7" s="70"/>
    </row>
    <row r="8" spans="1:60" x14ac:dyDescent="0.2">
      <c r="A8" s="43"/>
      <c r="B8" s="44"/>
      <c r="C8" s="79"/>
      <c r="D8" s="80"/>
      <c r="E8" s="81"/>
      <c r="F8" s="79"/>
      <c r="G8" s="80"/>
      <c r="H8" s="81"/>
      <c r="I8" s="48"/>
      <c r="J8" s="49"/>
      <c r="K8" s="82" t="s">
        <v>39</v>
      </c>
      <c r="L8" s="83"/>
      <c r="M8" s="83"/>
      <c r="N8" s="84"/>
      <c r="O8" s="51"/>
      <c r="P8" s="49"/>
      <c r="Q8" s="52"/>
      <c r="R8" s="43"/>
      <c r="S8" s="53"/>
      <c r="T8" s="54"/>
      <c r="U8" s="51"/>
      <c r="V8" s="85"/>
      <c r="W8" s="71"/>
      <c r="X8" s="56"/>
      <c r="Y8" s="74" t="s">
        <v>42</v>
      </c>
      <c r="Z8" s="75"/>
      <c r="AA8" s="75"/>
      <c r="AB8" s="76"/>
      <c r="AC8" s="60"/>
      <c r="AD8" s="61"/>
      <c r="AE8" s="60"/>
      <c r="AF8" s="43"/>
      <c r="AG8" s="52"/>
      <c r="AH8" s="62"/>
      <c r="AI8" s="63"/>
      <c r="AJ8" s="63"/>
      <c r="AK8" s="63"/>
      <c r="AL8" s="63"/>
      <c r="AM8" s="63"/>
      <c r="AN8" s="63"/>
      <c r="AO8" s="63"/>
      <c r="AP8" s="64"/>
      <c r="AQ8" s="86"/>
      <c r="AR8" s="57"/>
      <c r="AS8" s="60"/>
      <c r="AT8" s="73"/>
      <c r="AU8" s="57"/>
      <c r="AV8" s="60"/>
      <c r="AW8" s="60"/>
      <c r="AX8" s="43"/>
      <c r="AY8" s="67"/>
      <c r="AZ8" s="60"/>
      <c r="BA8" s="61"/>
      <c r="BB8" s="68"/>
      <c r="BC8" s="87"/>
      <c r="BD8" s="61"/>
      <c r="BE8" s="61"/>
      <c r="BF8" s="51"/>
      <c r="BG8" s="88"/>
      <c r="BH8" s="89"/>
    </row>
    <row r="9" spans="1:60" x14ac:dyDescent="0.2">
      <c r="A9" s="43"/>
      <c r="B9" s="44"/>
      <c r="C9" s="79"/>
      <c r="D9" s="80"/>
      <c r="E9" s="81"/>
      <c r="F9" s="79"/>
      <c r="G9" s="80"/>
      <c r="H9" s="81"/>
      <c r="I9" s="48"/>
      <c r="J9" s="49"/>
      <c r="K9" s="48" t="s">
        <v>43</v>
      </c>
      <c r="L9" s="50"/>
      <c r="M9" s="50"/>
      <c r="N9" s="49"/>
      <c r="O9" s="51"/>
      <c r="P9" s="49"/>
      <c r="Q9" s="52"/>
      <c r="R9" s="43"/>
      <c r="S9" s="53"/>
      <c r="T9" s="90"/>
      <c r="U9" s="51"/>
      <c r="V9" s="85"/>
      <c r="W9" s="71"/>
      <c r="X9" s="56"/>
      <c r="Y9" s="74" t="s">
        <v>44</v>
      </c>
      <c r="Z9" s="75"/>
      <c r="AA9" s="75"/>
      <c r="AB9" s="76"/>
      <c r="AC9" s="60"/>
      <c r="AD9" s="61"/>
      <c r="AE9" s="60"/>
      <c r="AF9" s="43"/>
      <c r="AG9" s="91"/>
      <c r="AH9" s="85"/>
      <c r="AI9" s="92"/>
      <c r="AJ9" s="92"/>
      <c r="AK9" s="93"/>
      <c r="AL9" s="93"/>
      <c r="AM9" s="93"/>
      <c r="AN9" s="93"/>
      <c r="AO9" s="93"/>
      <c r="AP9" s="94"/>
      <c r="AQ9" s="95" t="s">
        <v>45</v>
      </c>
      <c r="AR9" s="95" t="s">
        <v>46</v>
      </c>
      <c r="AS9" s="60"/>
      <c r="AT9" s="73"/>
      <c r="AU9" s="57"/>
      <c r="AV9" s="60"/>
      <c r="AW9" s="60"/>
      <c r="AX9" s="43"/>
      <c r="AY9" s="67"/>
      <c r="AZ9" s="60"/>
      <c r="BA9" s="61"/>
      <c r="BB9" s="68"/>
      <c r="BC9" s="87"/>
      <c r="BD9" s="61"/>
      <c r="BE9" s="61"/>
      <c r="BF9" s="51"/>
      <c r="BG9" s="96" t="s">
        <v>47</v>
      </c>
      <c r="BH9" s="16" t="s">
        <v>48</v>
      </c>
    </row>
    <row r="10" spans="1:60" ht="27" x14ac:dyDescent="0.2">
      <c r="A10" s="43"/>
      <c r="B10" s="44"/>
      <c r="C10" s="45" t="s">
        <v>49</v>
      </c>
      <c r="D10" s="46"/>
      <c r="E10" s="47"/>
      <c r="F10" s="45" t="s">
        <v>49</v>
      </c>
      <c r="G10" s="46"/>
      <c r="H10" s="47"/>
      <c r="I10" s="48"/>
      <c r="J10" s="49"/>
      <c r="K10" s="74" t="s">
        <v>42</v>
      </c>
      <c r="L10" s="75"/>
      <c r="M10" s="75"/>
      <c r="N10" s="76"/>
      <c r="O10" s="51"/>
      <c r="P10" s="49"/>
      <c r="Q10" s="52"/>
      <c r="R10" s="43"/>
      <c r="S10" s="53"/>
      <c r="T10" s="90" t="s">
        <v>50</v>
      </c>
      <c r="U10" s="51" t="str">
        <f>CONCATENATE("1 Diplômé, études achevées ►(",ROUND(W3,2),")")</f>
        <v>1 Diplômé, études achevées ►(2,12)</v>
      </c>
      <c r="V10" s="86" t="s">
        <v>51</v>
      </c>
      <c r="W10" s="71"/>
      <c r="X10" s="56"/>
      <c r="Y10" s="74" t="s">
        <v>52</v>
      </c>
      <c r="Z10" s="75"/>
      <c r="AA10" s="75"/>
      <c r="AB10" s="76"/>
      <c r="AC10" s="60"/>
      <c r="AD10" s="61"/>
      <c r="AE10" s="60"/>
      <c r="AF10" s="43"/>
      <c r="AG10" s="97"/>
      <c r="AH10" s="98" t="s">
        <v>53</v>
      </c>
      <c r="AI10" s="99"/>
      <c r="AJ10" s="99"/>
      <c r="AK10" s="99"/>
      <c r="AL10" s="99"/>
      <c r="AM10" s="99"/>
      <c r="AN10" s="99"/>
      <c r="AO10" s="99"/>
      <c r="AP10" s="100"/>
      <c r="AQ10" s="95" t="s">
        <v>54</v>
      </c>
      <c r="AR10" s="101" t="s">
        <v>55</v>
      </c>
      <c r="AS10" s="60"/>
      <c r="AT10" s="73"/>
      <c r="AU10" s="57"/>
      <c r="AV10" s="60"/>
      <c r="AW10" s="60"/>
      <c r="AX10" s="43"/>
      <c r="AY10" s="67"/>
      <c r="AZ10" s="60"/>
      <c r="BA10" s="61"/>
      <c r="BB10" s="68"/>
      <c r="BC10" s="87"/>
      <c r="BD10" s="61"/>
      <c r="BE10" s="5"/>
      <c r="BF10" s="51"/>
      <c r="BG10" s="96" t="s">
        <v>56</v>
      </c>
      <c r="BH10" s="16" t="s">
        <v>57</v>
      </c>
    </row>
    <row r="11" spans="1:60" ht="26" x14ac:dyDescent="0.2">
      <c r="A11" s="43"/>
      <c r="B11" s="44"/>
      <c r="C11" s="102" t="s">
        <v>58</v>
      </c>
      <c r="D11" s="103"/>
      <c r="E11" s="104"/>
      <c r="F11" s="102" t="s">
        <v>58</v>
      </c>
      <c r="G11" s="103"/>
      <c r="H11" s="104"/>
      <c r="I11" s="79"/>
      <c r="J11" s="81"/>
      <c r="K11" s="74" t="s">
        <v>44</v>
      </c>
      <c r="L11" s="75"/>
      <c r="M11" s="75"/>
      <c r="N11" s="76"/>
      <c r="O11" s="51"/>
      <c r="P11" s="80"/>
      <c r="Q11" s="52"/>
      <c r="R11" s="43"/>
      <c r="S11" s="53"/>
      <c r="T11" s="105" t="s">
        <v>59</v>
      </c>
      <c r="U11" s="51"/>
      <c r="V11" s="86" t="s">
        <v>60</v>
      </c>
      <c r="W11" s="106"/>
      <c r="X11" s="107"/>
      <c r="Y11" s="108" t="s">
        <v>61</v>
      </c>
      <c r="Z11" s="109"/>
      <c r="AA11" s="109"/>
      <c r="AB11" s="110"/>
      <c r="AC11" s="111" t="str">
        <f>CONCATENATE("1 Maternelle ►(",TEXT(AE3,"0.00"),")")</f>
        <v>1 Maternelle ►(0.02)</v>
      </c>
      <c r="AD11" s="61" t="s">
        <v>62</v>
      </c>
      <c r="AE11" s="77"/>
      <c r="AF11" s="43"/>
      <c r="AG11" s="112"/>
      <c r="AH11" s="113" t="s">
        <v>63</v>
      </c>
      <c r="AI11" s="114"/>
      <c r="AJ11" s="114"/>
      <c r="AK11" s="115"/>
      <c r="AL11" s="115"/>
      <c r="AM11" s="115"/>
      <c r="AN11" s="115"/>
      <c r="AO11" s="115"/>
      <c r="AP11" s="116"/>
      <c r="AQ11" s="95" t="s">
        <v>64</v>
      </c>
      <c r="AR11" s="95" t="s">
        <v>65</v>
      </c>
      <c r="AS11" s="60"/>
      <c r="AT11" s="73"/>
      <c r="AU11" s="57"/>
      <c r="AV11" s="60"/>
      <c r="AW11" s="60"/>
      <c r="AX11" s="43"/>
      <c r="AY11" s="67"/>
      <c r="AZ11" s="60"/>
      <c r="BA11" s="61"/>
      <c r="BB11" s="68"/>
      <c r="BC11" s="111" t="str">
        <f>CONCATENATE("1 Maternelle ►(",TEXT(BE3,"0.00"),")")</f>
        <v>1 Maternelle ►(0.02)</v>
      </c>
      <c r="BD11" s="61" t="s">
        <v>62</v>
      </c>
      <c r="BE11" s="77" t="s">
        <v>66</v>
      </c>
      <c r="BF11" s="117"/>
      <c r="BG11" s="96" t="s">
        <v>67</v>
      </c>
      <c r="BH11" s="16" t="s">
        <v>68</v>
      </c>
    </row>
    <row r="12" spans="1:60" ht="27" x14ac:dyDescent="0.2">
      <c r="A12" s="43"/>
      <c r="B12" s="44"/>
      <c r="C12" s="118" t="s">
        <v>69</v>
      </c>
      <c r="D12" s="118" t="s">
        <v>70</v>
      </c>
      <c r="E12" s="118" t="s">
        <v>71</v>
      </c>
      <c r="F12" s="118" t="s">
        <v>69</v>
      </c>
      <c r="G12" s="118" t="s">
        <v>70</v>
      </c>
      <c r="H12" s="118" t="s">
        <v>71</v>
      </c>
      <c r="I12" s="119"/>
      <c r="J12" s="120"/>
      <c r="K12" s="74" t="s">
        <v>52</v>
      </c>
      <c r="L12" s="75"/>
      <c r="M12" s="75"/>
      <c r="N12" s="76"/>
      <c r="O12" s="121"/>
      <c r="P12" s="76" t="s">
        <v>72</v>
      </c>
      <c r="Q12" s="52"/>
      <c r="R12" s="43"/>
      <c r="S12" s="53"/>
      <c r="T12" s="90" t="s">
        <v>73</v>
      </c>
      <c r="U12" s="122" t="str">
        <f>CONCATENATE("2 Passe en classe supérieure ►(",W3,")")</f>
        <v>2 Passe en classe supérieure ►(2,12)</v>
      </c>
      <c r="V12" s="86" t="s">
        <v>74</v>
      </c>
      <c r="W12" s="106"/>
      <c r="X12" s="107"/>
      <c r="Y12" s="74" t="s">
        <v>75</v>
      </c>
      <c r="Z12" s="75"/>
      <c r="AA12" s="75"/>
      <c r="AB12" s="76"/>
      <c r="AC12" s="123" t="str">
        <f>CONCATENATE("2 Primaire ►(",TEXT(AE3,"0.00"),")")</f>
        <v>2 Primaire ►(0.02)</v>
      </c>
      <c r="AD12" s="61"/>
      <c r="AE12" s="77"/>
      <c r="AF12" s="43"/>
      <c r="AG12" s="97" t="s">
        <v>76</v>
      </c>
      <c r="AH12" s="124"/>
      <c r="AI12" s="115"/>
      <c r="AJ12" s="115"/>
      <c r="AK12" s="115"/>
      <c r="AL12" s="115"/>
      <c r="AM12" s="115"/>
      <c r="AN12" s="115"/>
      <c r="AO12" s="115"/>
      <c r="AP12" s="116"/>
      <c r="AQ12" s="95" t="s">
        <v>77</v>
      </c>
      <c r="AR12" s="95" t="s">
        <v>78</v>
      </c>
      <c r="AS12" s="60"/>
      <c r="AT12" s="5"/>
      <c r="AU12" s="57"/>
      <c r="AV12" s="60"/>
      <c r="AW12" s="60"/>
      <c r="AX12" s="43"/>
      <c r="AY12" s="67"/>
      <c r="AZ12" s="125"/>
      <c r="BA12" s="125"/>
      <c r="BB12" s="68"/>
      <c r="BC12" s="123" t="str">
        <f>CONCATENATE("2 Primaire ►(",TEXT(BE3,"0.00"),")")</f>
        <v>2 Primaire ►(0.02)</v>
      </c>
      <c r="BD12" s="61"/>
      <c r="BE12" s="77" t="s">
        <v>79</v>
      </c>
      <c r="BF12" s="117"/>
      <c r="BG12" s="126" t="s">
        <v>80</v>
      </c>
      <c r="BH12" s="16" t="s">
        <v>81</v>
      </c>
    </row>
    <row r="13" spans="1:60" x14ac:dyDescent="0.2">
      <c r="A13" s="43"/>
      <c r="B13" s="44"/>
      <c r="C13" s="127" t="s">
        <v>82</v>
      </c>
      <c r="D13" s="128" t="s">
        <v>83</v>
      </c>
      <c r="E13" s="129" t="s">
        <v>84</v>
      </c>
      <c r="F13" s="127" t="s">
        <v>82</v>
      </c>
      <c r="G13" s="128" t="s">
        <v>83</v>
      </c>
      <c r="H13" s="129" t="s">
        <v>84</v>
      </c>
      <c r="I13" s="119"/>
      <c r="J13" s="120"/>
      <c r="K13" s="74" t="s">
        <v>61</v>
      </c>
      <c r="L13" s="75"/>
      <c r="M13" s="75"/>
      <c r="N13" s="76"/>
      <c r="O13" s="130" t="s">
        <v>48</v>
      </c>
      <c r="P13" s="76"/>
      <c r="Q13" s="52"/>
      <c r="R13" s="43"/>
      <c r="S13" s="131"/>
      <c r="T13" s="90" t="s">
        <v>85</v>
      </c>
      <c r="U13" s="122"/>
      <c r="V13" s="86" t="s">
        <v>86</v>
      </c>
      <c r="W13" s="86"/>
      <c r="X13" s="132"/>
      <c r="Y13" s="74" t="s">
        <v>87</v>
      </c>
      <c r="Z13" s="75"/>
      <c r="AA13" s="75"/>
      <c r="AB13" s="76"/>
      <c r="AC13" s="69" t="str">
        <f>CONCATENATE("3 Secondaire 1 (Post Primaire) Général ►(",TEXT(AE3,"0.00"),")")</f>
        <v>3 Secondaire 1 (Post Primaire) Général ►(0.02)</v>
      </c>
      <c r="AD13" s="61" t="s">
        <v>88</v>
      </c>
      <c r="AE13" s="77" t="s">
        <v>66</v>
      </c>
      <c r="AF13" s="43"/>
      <c r="AG13" s="97" t="s">
        <v>89</v>
      </c>
      <c r="AH13" s="133" t="s">
        <v>69</v>
      </c>
      <c r="AI13" s="134" t="s">
        <v>70</v>
      </c>
      <c r="AJ13" s="134" t="s">
        <v>71</v>
      </c>
      <c r="AK13" s="134" t="s">
        <v>90</v>
      </c>
      <c r="AL13" s="134" t="s">
        <v>91</v>
      </c>
      <c r="AM13" s="134" t="s">
        <v>92</v>
      </c>
      <c r="AN13" s="134" t="s">
        <v>93</v>
      </c>
      <c r="AO13" s="134" t="s">
        <v>94</v>
      </c>
      <c r="AP13" s="134" t="s">
        <v>95</v>
      </c>
      <c r="AQ13" s="95" t="s">
        <v>96</v>
      </c>
      <c r="AR13" s="95" t="s">
        <v>97</v>
      </c>
      <c r="AS13" s="60"/>
      <c r="AT13" s="5"/>
      <c r="AU13" s="57"/>
      <c r="AV13" s="60"/>
      <c r="AW13" s="60"/>
      <c r="AX13" s="43"/>
      <c r="AY13" s="67"/>
      <c r="AZ13" s="125"/>
      <c r="BA13" s="125"/>
      <c r="BB13" s="135"/>
      <c r="BC13" s="69" t="str">
        <f>CONCATENATE("3 Secondaire 1 (Post Primaire) Général ►(",TEXT(BE3,"0.00"),")")</f>
        <v>3 Secondaire 1 (Post Primaire) Général ►(0.02)</v>
      </c>
      <c r="BD13" s="61" t="s">
        <v>88</v>
      </c>
      <c r="BE13" s="77" t="s">
        <v>98</v>
      </c>
      <c r="BF13" s="136" t="s">
        <v>99</v>
      </c>
      <c r="BG13" s="126" t="s">
        <v>100</v>
      </c>
      <c r="BH13" s="89"/>
    </row>
    <row r="14" spans="1:60" ht="26" x14ac:dyDescent="0.2">
      <c r="A14" s="43"/>
      <c r="B14" s="44"/>
      <c r="C14" s="127"/>
      <c r="D14" s="128"/>
      <c r="E14" s="129"/>
      <c r="F14" s="127"/>
      <c r="G14" s="128"/>
      <c r="H14" s="129"/>
      <c r="I14" s="86"/>
      <c r="J14" s="132"/>
      <c r="K14" s="74" t="s">
        <v>101</v>
      </c>
      <c r="L14" s="75"/>
      <c r="M14" s="75"/>
      <c r="N14" s="76"/>
      <c r="O14" s="137" t="s">
        <v>102</v>
      </c>
      <c r="P14" s="76" t="s">
        <v>103</v>
      </c>
      <c r="Q14" s="138"/>
      <c r="R14" s="43"/>
      <c r="S14" s="131"/>
      <c r="T14" s="90" t="s">
        <v>104</v>
      </c>
      <c r="U14" s="122" t="str">
        <f>CONCATENATE("3  Echec, redoublement ►(",W3,")")</f>
        <v>3  Echec, redoublement ►(2,12)</v>
      </c>
      <c r="V14" s="88" t="s">
        <v>105</v>
      </c>
      <c r="W14" s="86"/>
      <c r="X14" s="132"/>
      <c r="Y14" s="74" t="s">
        <v>106</v>
      </c>
      <c r="Z14" s="75"/>
      <c r="AA14" s="75"/>
      <c r="AB14" s="76"/>
      <c r="AC14" s="69"/>
      <c r="AD14" s="61"/>
      <c r="AE14" s="77" t="s">
        <v>79</v>
      </c>
      <c r="AF14" s="43"/>
      <c r="AG14" s="97" t="s">
        <v>107</v>
      </c>
      <c r="AH14" s="139" t="s">
        <v>108</v>
      </c>
      <c r="AI14" s="139" t="s">
        <v>109</v>
      </c>
      <c r="AJ14" s="139" t="s">
        <v>110</v>
      </c>
      <c r="AK14" s="139" t="s">
        <v>111</v>
      </c>
      <c r="AL14" s="140" t="s">
        <v>112</v>
      </c>
      <c r="AM14" s="139" t="s">
        <v>113</v>
      </c>
      <c r="AN14" s="139" t="s">
        <v>114</v>
      </c>
      <c r="AO14" s="141" t="s">
        <v>115</v>
      </c>
      <c r="AP14" s="139" t="s">
        <v>116</v>
      </c>
      <c r="AQ14" s="86"/>
      <c r="AR14" s="90" t="s">
        <v>117</v>
      </c>
      <c r="AS14" s="142"/>
      <c r="AT14" s="5"/>
      <c r="AU14" s="143"/>
      <c r="AV14" s="142"/>
      <c r="AW14" s="142"/>
      <c r="AX14" s="43"/>
      <c r="AY14" s="67"/>
      <c r="AZ14" s="125"/>
      <c r="BA14" s="125"/>
      <c r="BB14" s="144" t="s">
        <v>118</v>
      </c>
      <c r="BC14" s="69"/>
      <c r="BD14" s="61"/>
      <c r="BE14" s="77" t="s">
        <v>119</v>
      </c>
      <c r="BF14" s="136"/>
      <c r="BG14" s="126" t="s">
        <v>120</v>
      </c>
      <c r="BH14" s="89"/>
    </row>
    <row r="15" spans="1:60" ht="27" x14ac:dyDescent="0.2">
      <c r="A15" s="43"/>
      <c r="B15" s="44"/>
      <c r="C15" s="127"/>
      <c r="D15" s="128"/>
      <c r="E15" s="129"/>
      <c r="F15" s="127"/>
      <c r="G15" s="128"/>
      <c r="H15" s="129"/>
      <c r="I15" s="86"/>
      <c r="J15" s="132"/>
      <c r="K15" s="74" t="s">
        <v>121</v>
      </c>
      <c r="L15" s="75"/>
      <c r="M15" s="75"/>
      <c r="N15" s="76"/>
      <c r="O15" s="137"/>
      <c r="P15" s="76"/>
      <c r="Q15" s="145"/>
      <c r="R15" s="43"/>
      <c r="S15" s="146" t="s">
        <v>122</v>
      </c>
      <c r="T15" s="90" t="s">
        <v>117</v>
      </c>
      <c r="U15" s="122"/>
      <c r="V15" s="85" t="s">
        <v>123</v>
      </c>
      <c r="W15" s="86"/>
      <c r="X15" s="132"/>
      <c r="Y15" s="74" t="s">
        <v>124</v>
      </c>
      <c r="Z15" s="75"/>
      <c r="AA15" s="75"/>
      <c r="AB15" s="76"/>
      <c r="AC15" s="69" t="str">
        <f>CONCATENATE("4 Secondaire 1 (Post Primaire) Technique")</f>
        <v>4 Secondaire 1 (Post Primaire) Technique</v>
      </c>
      <c r="AD15" s="61"/>
      <c r="AE15" s="77" t="s">
        <v>98</v>
      </c>
      <c r="AF15" s="43"/>
      <c r="AG15" s="147" t="s">
        <v>125</v>
      </c>
      <c r="AH15" s="148"/>
      <c r="AI15" s="148"/>
      <c r="AJ15" s="148"/>
      <c r="AK15" s="148"/>
      <c r="AL15" s="148"/>
      <c r="AM15" s="148"/>
      <c r="AN15" s="148"/>
      <c r="AO15" s="149"/>
      <c r="AP15" s="148"/>
      <c r="AQ15" s="86"/>
      <c r="AR15" s="72" t="s">
        <v>126</v>
      </c>
      <c r="AS15" s="150" t="s">
        <v>127</v>
      </c>
      <c r="AT15" s="151" t="s">
        <v>127</v>
      </c>
      <c r="AU15" s="152" t="s">
        <v>127</v>
      </c>
      <c r="AV15" s="150" t="s">
        <v>127</v>
      </c>
      <c r="AW15" s="150" t="s">
        <v>127</v>
      </c>
      <c r="AX15" s="43"/>
      <c r="AY15" s="150" t="s">
        <v>127</v>
      </c>
      <c r="AZ15" s="150" t="s">
        <v>127</v>
      </c>
      <c r="BA15" s="150" t="s">
        <v>127</v>
      </c>
      <c r="BB15" s="144"/>
      <c r="BC15" s="69" t="str">
        <f>CONCATENATE("4 Secondaire 1 (Post Primaire) Technique")</f>
        <v>4 Secondaire 1 (Post Primaire) Technique</v>
      </c>
      <c r="BD15" s="61"/>
      <c r="BE15" s="77" t="s">
        <v>128</v>
      </c>
      <c r="BF15" s="153"/>
      <c r="BG15" s="126" t="s">
        <v>129</v>
      </c>
      <c r="BH15" s="89"/>
    </row>
    <row r="16" spans="1:60" ht="27" x14ac:dyDescent="0.2">
      <c r="A16" s="43"/>
      <c r="B16" s="44"/>
      <c r="C16" s="127"/>
      <c r="D16" s="128"/>
      <c r="E16" s="129"/>
      <c r="F16" s="127"/>
      <c r="G16" s="128"/>
      <c r="H16" s="129"/>
      <c r="I16" s="154" t="str">
        <f>CONCATENATE("1 Oui ►(",Q3,")")</f>
        <v>1 Oui ►(2,07)</v>
      </c>
      <c r="J16" s="155"/>
      <c r="K16" s="74" t="s">
        <v>130</v>
      </c>
      <c r="L16" s="75"/>
      <c r="M16" s="75"/>
      <c r="N16" s="76"/>
      <c r="O16" s="130"/>
      <c r="P16" s="137" t="s">
        <v>131</v>
      </c>
      <c r="Q16" s="156"/>
      <c r="R16" s="43"/>
      <c r="S16" s="146" t="s">
        <v>132</v>
      </c>
      <c r="T16" s="72" t="s">
        <v>126</v>
      </c>
      <c r="U16" s="122"/>
      <c r="V16" s="122" t="s">
        <v>133</v>
      </c>
      <c r="W16" s="154" t="str">
        <f>CONCATENATE("1 Oui ►(",AC3,")")</f>
        <v>1 Oui ►(2,14)</v>
      </c>
      <c r="X16" s="155"/>
      <c r="Y16" s="74" t="s">
        <v>134</v>
      </c>
      <c r="Z16" s="75"/>
      <c r="AA16" s="75"/>
      <c r="AB16" s="76"/>
      <c r="AC16" s="69"/>
      <c r="AD16" s="52" t="s">
        <v>135</v>
      </c>
      <c r="AE16" s="77" t="s">
        <v>119</v>
      </c>
      <c r="AF16" s="43"/>
      <c r="AG16" s="147"/>
      <c r="AH16" s="148"/>
      <c r="AI16" s="148"/>
      <c r="AJ16" s="148"/>
      <c r="AK16" s="148"/>
      <c r="AL16" s="148"/>
      <c r="AM16" s="148"/>
      <c r="AN16" s="148"/>
      <c r="AO16" s="149"/>
      <c r="AP16" s="148"/>
      <c r="AQ16" s="86"/>
      <c r="AR16" s="86"/>
      <c r="AS16" s="150"/>
      <c r="AT16" s="151"/>
      <c r="AU16" s="152"/>
      <c r="AV16" s="150"/>
      <c r="AW16" s="150"/>
      <c r="AX16" s="43"/>
      <c r="AY16" s="150"/>
      <c r="AZ16" s="150"/>
      <c r="BA16" s="150"/>
      <c r="BB16" s="144"/>
      <c r="BC16" s="69"/>
      <c r="BD16" s="52" t="s">
        <v>136</v>
      </c>
      <c r="BE16" s="77" t="s">
        <v>137</v>
      </c>
      <c r="BF16" s="157"/>
      <c r="BG16" s="126" t="s">
        <v>138</v>
      </c>
      <c r="BH16" s="89"/>
    </row>
    <row r="17" spans="1:60" ht="26" x14ac:dyDescent="0.2">
      <c r="A17" s="43"/>
      <c r="B17" s="44"/>
      <c r="C17" s="127"/>
      <c r="D17" s="128"/>
      <c r="E17" s="129"/>
      <c r="F17" s="127"/>
      <c r="G17" s="128"/>
      <c r="H17" s="129"/>
      <c r="I17" s="154" t="s">
        <v>139</v>
      </c>
      <c r="J17" s="155"/>
      <c r="K17" s="74" t="s">
        <v>140</v>
      </c>
      <c r="L17" s="75"/>
      <c r="M17" s="75"/>
      <c r="N17" s="76"/>
      <c r="O17" s="130"/>
      <c r="P17" s="137"/>
      <c r="Q17" s="121"/>
      <c r="R17" s="43"/>
      <c r="S17" s="97" t="str">
        <f>CONCATENATE("►(",W3,")")</f>
        <v>►(2,12)</v>
      </c>
      <c r="T17" s="158"/>
      <c r="U17" s="51" t="str">
        <f>CONCATENATE("4  Echec, renvoi  ►(",W3,")")</f>
        <v>4  Echec, renvoi  ►(2,12)</v>
      </c>
      <c r="V17" s="122"/>
      <c r="W17" s="159" t="s">
        <v>132</v>
      </c>
      <c r="X17" s="160"/>
      <c r="Y17" s="74" t="s">
        <v>141</v>
      </c>
      <c r="Z17" s="75"/>
      <c r="AA17" s="75"/>
      <c r="AB17" s="76"/>
      <c r="AC17" s="111" t="s">
        <v>142</v>
      </c>
      <c r="AD17" s="52"/>
      <c r="AE17" s="77" t="s">
        <v>128</v>
      </c>
      <c r="AF17" s="43"/>
      <c r="AG17" s="161"/>
      <c r="AH17" s="148"/>
      <c r="AI17" s="148"/>
      <c r="AJ17" s="148"/>
      <c r="AK17" s="148"/>
      <c r="AL17" s="148"/>
      <c r="AM17" s="148"/>
      <c r="AN17" s="148"/>
      <c r="AO17" s="149"/>
      <c r="AP17" s="148"/>
      <c r="AQ17" s="162"/>
      <c r="AR17" s="162"/>
      <c r="AS17" s="150"/>
      <c r="AT17" s="151"/>
      <c r="AU17" s="152"/>
      <c r="AV17" s="150"/>
      <c r="AW17" s="150"/>
      <c r="AX17" s="43"/>
      <c r="AY17" s="150"/>
      <c r="AZ17" s="150"/>
      <c r="BA17" s="150"/>
      <c r="BB17" s="144"/>
      <c r="BC17" s="111" t="s">
        <v>142</v>
      </c>
      <c r="BD17" s="52"/>
      <c r="BE17" s="77" t="s">
        <v>143</v>
      </c>
      <c r="BF17" s="157"/>
      <c r="BG17" s="126" t="s">
        <v>144</v>
      </c>
      <c r="BH17" s="89"/>
    </row>
    <row r="18" spans="1:60" ht="39" x14ac:dyDescent="0.2">
      <c r="A18" s="43"/>
      <c r="B18" s="44"/>
      <c r="C18" s="127"/>
      <c r="D18" s="128"/>
      <c r="E18" s="129"/>
      <c r="F18" s="127"/>
      <c r="G18" s="128"/>
      <c r="H18" s="129"/>
      <c r="I18" s="163"/>
      <c r="J18" s="164"/>
      <c r="K18" s="82" t="s">
        <v>145</v>
      </c>
      <c r="L18" s="83"/>
      <c r="M18" s="83"/>
      <c r="N18" s="84"/>
      <c r="O18" s="165"/>
      <c r="P18" s="166" t="s">
        <v>146</v>
      </c>
      <c r="Q18" s="121"/>
      <c r="R18" s="43"/>
      <c r="S18" s="97"/>
      <c r="T18" s="167"/>
      <c r="U18" s="51"/>
      <c r="V18" s="85" t="s">
        <v>147</v>
      </c>
      <c r="W18" s="168"/>
      <c r="X18" s="167"/>
      <c r="Y18" s="108" t="s">
        <v>148</v>
      </c>
      <c r="Z18" s="109"/>
      <c r="AA18" s="109"/>
      <c r="AB18" s="110"/>
      <c r="AC18" s="111" t="s">
        <v>149</v>
      </c>
      <c r="AD18" s="52"/>
      <c r="AE18" s="77" t="s">
        <v>137</v>
      </c>
      <c r="AF18" s="43"/>
      <c r="AG18" s="161"/>
      <c r="AH18" s="148"/>
      <c r="AI18" s="148"/>
      <c r="AJ18" s="148"/>
      <c r="AK18" s="148"/>
      <c r="AL18" s="148"/>
      <c r="AM18" s="148"/>
      <c r="AN18" s="148"/>
      <c r="AO18" s="149"/>
      <c r="AP18" s="148"/>
      <c r="AQ18" s="162"/>
      <c r="AR18" s="162"/>
      <c r="AS18" s="150"/>
      <c r="AT18" s="151"/>
      <c r="AU18" s="152"/>
      <c r="AV18" s="150"/>
      <c r="AW18" s="150"/>
      <c r="AX18" s="43"/>
      <c r="AY18" s="150"/>
      <c r="AZ18" s="150"/>
      <c r="BA18" s="150"/>
      <c r="BB18" s="144"/>
      <c r="BC18" s="111" t="s">
        <v>149</v>
      </c>
      <c r="BD18" s="52"/>
      <c r="BE18" s="77" t="s">
        <v>150</v>
      </c>
      <c r="BF18" s="157"/>
      <c r="BG18" s="169" t="s">
        <v>151</v>
      </c>
      <c r="BH18" s="89"/>
    </row>
    <row r="19" spans="1:60" x14ac:dyDescent="0.2">
      <c r="A19" s="43"/>
      <c r="B19" s="44"/>
      <c r="C19" s="127"/>
      <c r="D19" s="128"/>
      <c r="E19" s="129"/>
      <c r="F19" s="127"/>
      <c r="G19" s="128"/>
      <c r="H19" s="129"/>
      <c r="I19" s="82"/>
      <c r="J19" s="83"/>
      <c r="K19" s="74" t="s">
        <v>152</v>
      </c>
      <c r="L19" s="75"/>
      <c r="M19" s="75"/>
      <c r="N19" s="76"/>
      <c r="O19" s="130"/>
      <c r="P19" s="166"/>
      <c r="Q19" s="121"/>
      <c r="R19" s="43"/>
      <c r="S19" s="136"/>
      <c r="T19" s="132"/>
      <c r="U19" s="122" t="s">
        <v>153</v>
      </c>
      <c r="V19" s="51" t="s">
        <v>154</v>
      </c>
      <c r="W19" s="86"/>
      <c r="X19" s="132"/>
      <c r="Y19" s="82" t="s">
        <v>155</v>
      </c>
      <c r="Z19" s="83"/>
      <c r="AA19" s="83"/>
      <c r="AB19" s="84"/>
      <c r="AC19" s="170" t="s">
        <v>156</v>
      </c>
      <c r="AD19" s="52"/>
      <c r="AE19" s="77" t="s">
        <v>143</v>
      </c>
      <c r="AF19" s="43"/>
      <c r="AG19" s="161"/>
      <c r="AH19" s="148"/>
      <c r="AI19" s="148"/>
      <c r="AJ19" s="148"/>
      <c r="AK19" s="148"/>
      <c r="AL19" s="148"/>
      <c r="AM19" s="148"/>
      <c r="AN19" s="148"/>
      <c r="AO19" s="149"/>
      <c r="AP19" s="148"/>
      <c r="AQ19" s="86"/>
      <c r="AR19" s="86"/>
      <c r="AS19" s="150"/>
      <c r="AT19" s="151"/>
      <c r="AU19" s="152"/>
      <c r="AV19" s="150"/>
      <c r="AW19" s="150"/>
      <c r="AX19" s="43"/>
      <c r="AY19" s="150"/>
      <c r="AZ19" s="150"/>
      <c r="BA19" s="150"/>
      <c r="BB19" s="144"/>
      <c r="BC19" s="170" t="s">
        <v>156</v>
      </c>
      <c r="BD19" s="52"/>
      <c r="BE19" s="77" t="s">
        <v>157</v>
      </c>
      <c r="BF19" s="157"/>
      <c r="BG19" s="169" t="s">
        <v>158</v>
      </c>
      <c r="BH19" s="89"/>
    </row>
    <row r="20" spans="1:60" ht="39" x14ac:dyDescent="0.2">
      <c r="A20" s="43"/>
      <c r="B20" s="44"/>
      <c r="C20" s="127"/>
      <c r="D20" s="128"/>
      <c r="E20" s="129"/>
      <c r="F20" s="127"/>
      <c r="G20" s="128"/>
      <c r="H20" s="129"/>
      <c r="I20" s="82"/>
      <c r="J20" s="83"/>
      <c r="K20" s="74" t="s">
        <v>159</v>
      </c>
      <c r="L20" s="75"/>
      <c r="M20" s="75"/>
      <c r="N20" s="76"/>
      <c r="O20" s="130"/>
      <c r="P20" s="171" t="s">
        <v>160</v>
      </c>
      <c r="Q20" s="121"/>
      <c r="R20" s="43"/>
      <c r="S20" s="136"/>
      <c r="T20" s="132"/>
      <c r="U20" s="122"/>
      <c r="V20" s="51"/>
      <c r="W20" s="86"/>
      <c r="X20" s="132"/>
      <c r="Y20" s="74" t="s">
        <v>161</v>
      </c>
      <c r="Z20" s="75"/>
      <c r="AA20" s="75"/>
      <c r="AB20" s="76"/>
      <c r="AC20" s="170"/>
      <c r="AD20" s="61" t="s">
        <v>162</v>
      </c>
      <c r="AE20" s="77" t="s">
        <v>150</v>
      </c>
      <c r="AF20" s="43"/>
      <c r="AG20" s="161"/>
      <c r="AH20" s="148"/>
      <c r="AI20" s="148"/>
      <c r="AJ20" s="148"/>
      <c r="AK20" s="148"/>
      <c r="AL20" s="148"/>
      <c r="AM20" s="148"/>
      <c r="AN20" s="148"/>
      <c r="AO20" s="149"/>
      <c r="AP20" s="148"/>
      <c r="AQ20" s="86"/>
      <c r="AR20" s="86"/>
      <c r="AS20" s="150"/>
      <c r="AT20" s="151"/>
      <c r="AU20" s="152"/>
      <c r="AV20" s="150"/>
      <c r="AW20" s="150"/>
      <c r="AX20" s="43"/>
      <c r="AY20" s="150"/>
      <c r="AZ20" s="150"/>
      <c r="BA20" s="150"/>
      <c r="BB20" s="144"/>
      <c r="BC20" s="170"/>
      <c r="BD20" s="77" t="s">
        <v>162</v>
      </c>
      <c r="BE20" s="77" t="s">
        <v>163</v>
      </c>
      <c r="BF20" s="157"/>
      <c r="BG20" s="125"/>
      <c r="BH20" s="89"/>
    </row>
    <row r="21" spans="1:60" ht="26" x14ac:dyDescent="0.2">
      <c r="A21" s="43"/>
      <c r="B21" s="44"/>
      <c r="C21" s="127"/>
      <c r="D21" s="128"/>
      <c r="E21" s="129"/>
      <c r="F21" s="127"/>
      <c r="G21" s="128"/>
      <c r="H21" s="129"/>
      <c r="I21" s="82"/>
      <c r="J21" s="83"/>
      <c r="K21" s="74" t="s">
        <v>164</v>
      </c>
      <c r="L21" s="75"/>
      <c r="M21" s="75"/>
      <c r="N21" s="76"/>
      <c r="O21" s="172"/>
      <c r="P21" s="173"/>
      <c r="Q21" s="121"/>
      <c r="R21" s="43"/>
      <c r="S21" s="97"/>
      <c r="T21" s="132"/>
      <c r="U21" s="145"/>
      <c r="V21" s="88" t="s">
        <v>165</v>
      </c>
      <c r="W21" s="86"/>
      <c r="X21" s="132"/>
      <c r="Y21" s="74" t="s">
        <v>166</v>
      </c>
      <c r="Z21" s="75"/>
      <c r="AA21" s="75"/>
      <c r="AB21" s="76"/>
      <c r="AC21" s="170"/>
      <c r="AD21" s="61"/>
      <c r="AE21" s="77" t="s">
        <v>157</v>
      </c>
      <c r="AF21" s="43"/>
      <c r="AG21" s="161"/>
      <c r="AH21" s="148"/>
      <c r="AI21" s="148"/>
      <c r="AJ21" s="148"/>
      <c r="AK21" s="148"/>
      <c r="AL21" s="148"/>
      <c r="AM21" s="148"/>
      <c r="AN21" s="148"/>
      <c r="AO21" s="149"/>
      <c r="AP21" s="148"/>
      <c r="AQ21" s="85"/>
      <c r="AR21" s="85"/>
      <c r="AS21" s="97"/>
      <c r="AT21" s="92"/>
      <c r="AU21" s="85"/>
      <c r="AV21" s="97"/>
      <c r="AW21" s="97"/>
      <c r="AX21" s="43"/>
      <c r="AY21" s="97"/>
      <c r="AZ21" s="97"/>
      <c r="BA21" s="145"/>
      <c r="BB21" s="144"/>
      <c r="BC21" s="170"/>
      <c r="BD21" s="77" t="s">
        <v>167</v>
      </c>
      <c r="BE21" s="77"/>
      <c r="BF21" s="157"/>
      <c r="BG21" s="97"/>
      <c r="BH21" s="89"/>
    </row>
    <row r="22" spans="1:60" ht="26" x14ac:dyDescent="0.2">
      <c r="A22" s="43"/>
      <c r="B22" s="44"/>
      <c r="C22" s="127"/>
      <c r="D22" s="128"/>
      <c r="E22" s="129"/>
      <c r="F22" s="127"/>
      <c r="G22" s="128"/>
      <c r="H22" s="129"/>
      <c r="I22" s="82"/>
      <c r="J22" s="83"/>
      <c r="K22" s="143"/>
      <c r="L22" s="5"/>
      <c r="M22" s="5"/>
      <c r="N22" s="174"/>
      <c r="O22" s="175"/>
      <c r="P22" s="173"/>
      <c r="Q22" s="176"/>
      <c r="R22" s="43"/>
      <c r="S22" s="97"/>
      <c r="T22" s="132"/>
      <c r="U22" s="97"/>
      <c r="V22" s="88" t="s">
        <v>168</v>
      </c>
      <c r="W22" s="86"/>
      <c r="X22" s="132"/>
      <c r="Y22" s="74" t="s">
        <v>169</v>
      </c>
      <c r="Z22" s="75"/>
      <c r="AA22" s="75"/>
      <c r="AB22" s="76"/>
      <c r="AC22" s="111" t="str">
        <f>CONCATENATE("8 Supérieur ")</f>
        <v xml:space="preserve">8 Supérieur </v>
      </c>
      <c r="AD22" s="77" t="s">
        <v>167</v>
      </c>
      <c r="AE22" s="77" t="s">
        <v>163</v>
      </c>
      <c r="AF22" s="43"/>
      <c r="AG22" s="161"/>
      <c r="AH22" s="148"/>
      <c r="AI22" s="148"/>
      <c r="AJ22" s="148"/>
      <c r="AK22" s="148"/>
      <c r="AL22" s="148"/>
      <c r="AM22" s="148"/>
      <c r="AN22" s="148"/>
      <c r="AO22" s="149"/>
      <c r="AP22" s="148"/>
      <c r="AQ22" s="85"/>
      <c r="AR22" s="85"/>
      <c r="AS22" s="97"/>
      <c r="AT22" s="92"/>
      <c r="AU22" s="85"/>
      <c r="AV22" s="97"/>
      <c r="AW22" s="97"/>
      <c r="AX22" s="43"/>
      <c r="AY22" s="97"/>
      <c r="AZ22" s="97"/>
      <c r="BA22" s="177"/>
      <c r="BB22" s="144"/>
      <c r="BC22" s="111" t="str">
        <f>CONCATENATE("8 Supérieur ")</f>
        <v xml:space="preserve">8 Supérieur </v>
      </c>
      <c r="BD22" s="77" t="s">
        <v>170</v>
      </c>
      <c r="BE22" s="77"/>
      <c r="BF22" s="157"/>
      <c r="BG22" s="97"/>
      <c r="BH22" s="89"/>
    </row>
    <row r="23" spans="1:60" ht="26" x14ac:dyDescent="0.2">
      <c r="A23" s="43"/>
      <c r="B23" s="44"/>
      <c r="C23" s="127"/>
      <c r="D23" s="128"/>
      <c r="E23" s="129"/>
      <c r="F23" s="127"/>
      <c r="G23" s="128"/>
      <c r="H23" s="129"/>
      <c r="I23" s="178"/>
      <c r="J23" s="179"/>
      <c r="K23" s="180"/>
      <c r="L23" s="181"/>
      <c r="M23" s="181"/>
      <c r="N23" s="182"/>
      <c r="O23" s="183"/>
      <c r="P23" s="184"/>
      <c r="Q23" s="185"/>
      <c r="R23" s="43"/>
      <c r="S23" s="97"/>
      <c r="T23" s="132"/>
      <c r="U23" s="186"/>
      <c r="V23" s="85"/>
      <c r="W23" s="86"/>
      <c r="X23" s="132"/>
      <c r="Y23" s="187" t="str">
        <f>CONCATENATE("►► ","(",ROUND(BC3, 2),")")</f>
        <v>►► (2,29)</v>
      </c>
      <c r="Z23" s="188"/>
      <c r="AA23" s="188"/>
      <c r="AB23" s="189"/>
      <c r="AC23" s="190"/>
      <c r="AD23" s="77" t="s">
        <v>170</v>
      </c>
      <c r="AE23" s="191"/>
      <c r="AF23" s="43"/>
      <c r="AG23" s="161"/>
      <c r="AH23" s="148"/>
      <c r="AI23" s="148"/>
      <c r="AJ23" s="148"/>
      <c r="AK23" s="148"/>
      <c r="AL23" s="148"/>
      <c r="AM23" s="148"/>
      <c r="AN23" s="148"/>
      <c r="AO23" s="149"/>
      <c r="AP23" s="148"/>
      <c r="AQ23" s="85"/>
      <c r="AR23" s="85"/>
      <c r="AS23" s="186"/>
      <c r="AT23" s="92"/>
      <c r="AU23" s="192"/>
      <c r="AV23" s="186"/>
      <c r="AW23" s="186"/>
      <c r="AX23" s="43"/>
      <c r="AY23" s="186"/>
      <c r="AZ23" s="186"/>
      <c r="BA23" s="193"/>
      <c r="BB23" s="194" t="str">
        <f>CONCATENATE("►► (",ROUND(BG3,2),")")</f>
        <v>►► (2,33)</v>
      </c>
      <c r="BC23" s="190"/>
      <c r="BD23" s="195"/>
      <c r="BE23" s="191"/>
      <c r="BF23" s="196"/>
      <c r="BG23" s="186"/>
      <c r="BH23" s="89"/>
    </row>
    <row r="24" spans="1:60" ht="27" thickBot="1" x14ac:dyDescent="0.25">
      <c r="A24" s="197"/>
      <c r="B24" s="198" t="s">
        <v>2</v>
      </c>
      <c r="C24" s="199"/>
      <c r="D24" s="200"/>
      <c r="E24" s="201"/>
      <c r="F24" s="199"/>
      <c r="G24" s="200"/>
      <c r="H24" s="201"/>
      <c r="I24" s="202" t="s">
        <v>171</v>
      </c>
      <c r="J24" s="203"/>
      <c r="K24" s="202" t="s">
        <v>171</v>
      </c>
      <c r="L24" s="204"/>
      <c r="M24" s="204"/>
      <c r="N24" s="203"/>
      <c r="O24" s="205" t="s">
        <v>171</v>
      </c>
      <c r="P24" s="206" t="s">
        <v>171</v>
      </c>
      <c r="Q24" s="205" t="s">
        <v>172</v>
      </c>
      <c r="R24" s="197"/>
      <c r="S24" s="207" t="s">
        <v>171</v>
      </c>
      <c r="T24" s="208" t="s">
        <v>171</v>
      </c>
      <c r="U24" s="209" t="s">
        <v>171</v>
      </c>
      <c r="V24" s="210" t="s">
        <v>171</v>
      </c>
      <c r="W24" s="211" t="s">
        <v>171</v>
      </c>
      <c r="X24" s="212"/>
      <c r="Y24" s="213" t="s">
        <v>171</v>
      </c>
      <c r="Z24" s="214"/>
      <c r="AA24" s="214"/>
      <c r="AB24" s="215"/>
      <c r="AC24" s="216" t="s">
        <v>171</v>
      </c>
      <c r="AD24" s="217" t="s">
        <v>171</v>
      </c>
      <c r="AE24" s="217" t="s">
        <v>171</v>
      </c>
      <c r="AF24" s="197"/>
      <c r="AG24" s="217" t="s">
        <v>171</v>
      </c>
      <c r="AH24" s="148"/>
      <c r="AI24" s="148"/>
      <c r="AJ24" s="148"/>
      <c r="AK24" s="148"/>
      <c r="AL24" s="148"/>
      <c r="AM24" s="148"/>
      <c r="AN24" s="148"/>
      <c r="AO24" s="149"/>
      <c r="AP24" s="148"/>
      <c r="AQ24" s="218"/>
      <c r="AR24" s="205" t="s">
        <v>171</v>
      </c>
      <c r="AS24" s="209" t="s">
        <v>173</v>
      </c>
      <c r="AT24" s="209" t="s">
        <v>173</v>
      </c>
      <c r="AU24" s="209" t="s">
        <v>173</v>
      </c>
      <c r="AV24" s="209" t="s">
        <v>173</v>
      </c>
      <c r="AW24" s="209" t="s">
        <v>173</v>
      </c>
      <c r="AX24" s="197"/>
      <c r="AY24" s="172" t="s">
        <v>173</v>
      </c>
      <c r="AZ24" s="172" t="s">
        <v>173</v>
      </c>
      <c r="BA24" s="209" t="s">
        <v>173</v>
      </c>
      <c r="BB24" s="209" t="s">
        <v>173</v>
      </c>
      <c r="BC24" s="216" t="s">
        <v>171</v>
      </c>
      <c r="BD24" s="217" t="s">
        <v>171</v>
      </c>
      <c r="BE24" s="219" t="s">
        <v>171</v>
      </c>
      <c r="BF24" s="220" t="s">
        <v>174</v>
      </c>
      <c r="BG24" s="221" t="s">
        <v>171</v>
      </c>
      <c r="BH24" s="222" t="s">
        <v>171</v>
      </c>
    </row>
    <row r="25" spans="1:60" ht="17" thickTop="1" x14ac:dyDescent="0.2">
      <c r="A25" s="223">
        <v>1</v>
      </c>
      <c r="B25" s="224"/>
      <c r="C25" s="225"/>
      <c r="D25" s="182"/>
      <c r="E25" s="225"/>
      <c r="F25" s="225"/>
      <c r="G25" s="182"/>
      <c r="H25" s="225"/>
      <c r="I25" s="226"/>
      <c r="J25" s="227"/>
      <c r="K25" s="228"/>
      <c r="L25" s="229"/>
      <c r="M25" s="229"/>
      <c r="N25" s="230"/>
      <c r="O25" s="183"/>
      <c r="P25" s="181"/>
      <c r="Q25" s="231"/>
      <c r="R25" s="223">
        <v>1</v>
      </c>
      <c r="S25" s="225"/>
      <c r="T25" s="232"/>
      <c r="U25" s="233"/>
      <c r="V25" s="234"/>
      <c r="W25" s="226"/>
      <c r="X25" s="227"/>
      <c r="Y25" s="181"/>
      <c r="Z25" s="181"/>
      <c r="AA25" s="235"/>
      <c r="AB25" s="182"/>
      <c r="AC25" s="233"/>
      <c r="AD25" s="225"/>
      <c r="AE25" s="225"/>
      <c r="AF25" s="223">
        <v>1</v>
      </c>
      <c r="AG25" s="236"/>
      <c r="AH25" s="237"/>
      <c r="AI25" s="237"/>
      <c r="AJ25" s="237"/>
      <c r="AK25" s="225"/>
      <c r="AL25" s="225"/>
      <c r="AM25" s="225"/>
      <c r="AN25" s="225"/>
      <c r="AO25" s="225"/>
      <c r="AP25" s="225"/>
      <c r="AQ25" s="232"/>
      <c r="AR25" s="225"/>
      <c r="AS25" s="225"/>
      <c r="AT25" s="225"/>
      <c r="AU25" s="225"/>
      <c r="AV25" s="225"/>
      <c r="AW25" s="225"/>
      <c r="AX25" s="223">
        <v>1</v>
      </c>
      <c r="AY25" s="225"/>
      <c r="AZ25" s="225"/>
      <c r="BA25" s="225"/>
      <c r="BB25" s="225"/>
      <c r="BC25" s="233"/>
      <c r="BD25" s="238"/>
      <c r="BE25" s="238"/>
      <c r="BF25" s="225"/>
      <c r="BG25" s="239"/>
      <c r="BH25" s="89"/>
    </row>
    <row r="26" spans="1:60" x14ac:dyDescent="0.2">
      <c r="A26" s="240">
        <v>2</v>
      </c>
      <c r="B26" s="241"/>
      <c r="C26" s="236"/>
      <c r="D26" s="242"/>
      <c r="E26" s="236"/>
      <c r="F26" s="236"/>
      <c r="G26" s="242"/>
      <c r="H26" s="236"/>
      <c r="I26" s="243"/>
      <c r="J26" s="242"/>
      <c r="K26" s="244"/>
      <c r="L26" s="245"/>
      <c r="M26" s="245"/>
      <c r="N26" s="246"/>
      <c r="O26" s="247"/>
      <c r="P26" s="248"/>
      <c r="Q26" s="249"/>
      <c r="R26" s="240">
        <v>2</v>
      </c>
      <c r="S26" s="236"/>
      <c r="T26" s="250"/>
      <c r="U26" s="251"/>
      <c r="V26" s="244"/>
      <c r="W26" s="243"/>
      <c r="X26" s="242"/>
      <c r="Y26" s="252"/>
      <c r="Z26" s="252"/>
      <c r="AA26" s="253"/>
      <c r="AB26" s="254"/>
      <c r="AC26" s="251"/>
      <c r="AD26" s="255"/>
      <c r="AE26" s="255"/>
      <c r="AF26" s="240">
        <v>2</v>
      </c>
      <c r="AG26" s="236"/>
      <c r="AH26" s="256"/>
      <c r="AI26" s="256"/>
      <c r="AJ26" s="256"/>
      <c r="AK26" s="255"/>
      <c r="AL26" s="255"/>
      <c r="AM26" s="255"/>
      <c r="AN26" s="255"/>
      <c r="AO26" s="255"/>
      <c r="AP26" s="255"/>
      <c r="AQ26" s="253"/>
      <c r="AR26" s="255"/>
      <c r="AS26" s="255"/>
      <c r="AT26" s="255"/>
      <c r="AU26" s="257"/>
      <c r="AV26" s="257"/>
      <c r="AW26" s="257"/>
      <c r="AX26" s="240">
        <v>2</v>
      </c>
      <c r="AY26" s="257"/>
      <c r="AZ26" s="257"/>
      <c r="BA26" s="257"/>
      <c r="BB26" s="257"/>
      <c r="BC26" s="251"/>
      <c r="BD26" s="254"/>
      <c r="BE26" s="254"/>
      <c r="BF26" s="257"/>
      <c r="BG26" s="257"/>
      <c r="BH26" s="89"/>
    </row>
    <row r="27" spans="1:60" x14ac:dyDescent="0.2">
      <c r="A27" s="240">
        <v>3</v>
      </c>
      <c r="B27" s="241"/>
      <c r="C27" s="236"/>
      <c r="D27" s="242"/>
      <c r="E27" s="236"/>
      <c r="F27" s="236"/>
      <c r="G27" s="242"/>
      <c r="H27" s="236"/>
      <c r="I27" s="243"/>
      <c r="J27" s="242"/>
      <c r="K27" s="258"/>
      <c r="L27" s="259"/>
      <c r="M27" s="259"/>
      <c r="N27" s="260"/>
      <c r="O27" s="261"/>
      <c r="P27" s="252"/>
      <c r="Q27" s="249"/>
      <c r="R27" s="240">
        <v>3</v>
      </c>
      <c r="S27" s="236"/>
      <c r="T27" s="250"/>
      <c r="U27" s="251"/>
      <c r="V27" s="244"/>
      <c r="W27" s="243"/>
      <c r="X27" s="242"/>
      <c r="Y27" s="252"/>
      <c r="Z27" s="252"/>
      <c r="AA27" s="253"/>
      <c r="AB27" s="254"/>
      <c r="AC27" s="251"/>
      <c r="AD27" s="255"/>
      <c r="AE27" s="255"/>
      <c r="AF27" s="240">
        <v>3</v>
      </c>
      <c r="AG27" s="236"/>
      <c r="AH27" s="256"/>
      <c r="AI27" s="256"/>
      <c r="AJ27" s="256"/>
      <c r="AK27" s="255"/>
      <c r="AL27" s="255"/>
      <c r="AM27" s="255"/>
      <c r="AN27" s="255"/>
      <c r="AO27" s="255"/>
      <c r="AP27" s="255"/>
      <c r="AQ27" s="253"/>
      <c r="AR27" s="255"/>
      <c r="AS27" s="255"/>
      <c r="AT27" s="255"/>
      <c r="AU27" s="257"/>
      <c r="AV27" s="257"/>
      <c r="AW27" s="257"/>
      <c r="AX27" s="240">
        <v>3</v>
      </c>
      <c r="AY27" s="257"/>
      <c r="AZ27" s="257"/>
      <c r="BA27" s="257"/>
      <c r="BB27" s="257"/>
      <c r="BC27" s="251"/>
      <c r="BD27" s="254"/>
      <c r="BE27" s="254"/>
      <c r="BF27" s="257"/>
      <c r="BG27" s="257"/>
      <c r="BH27" s="89"/>
    </row>
    <row r="28" spans="1:60" x14ac:dyDescent="0.2">
      <c r="A28" s="240">
        <v>4</v>
      </c>
      <c r="B28" s="241"/>
      <c r="C28" s="236"/>
      <c r="D28" s="242"/>
      <c r="E28" s="236"/>
      <c r="F28" s="236"/>
      <c r="G28" s="242"/>
      <c r="H28" s="236"/>
      <c r="I28" s="243"/>
      <c r="J28" s="242"/>
      <c r="K28" s="258"/>
      <c r="L28" s="259"/>
      <c r="M28" s="259"/>
      <c r="N28" s="260"/>
      <c r="O28" s="261"/>
      <c r="P28" s="252"/>
      <c r="Q28" s="249"/>
      <c r="R28" s="240">
        <v>4</v>
      </c>
      <c r="S28" s="236"/>
      <c r="T28" s="250"/>
      <c r="U28" s="251"/>
      <c r="V28" s="244"/>
      <c r="W28" s="243"/>
      <c r="X28" s="242"/>
      <c r="Y28" s="252"/>
      <c r="Z28" s="252"/>
      <c r="AA28" s="253"/>
      <c r="AB28" s="254"/>
      <c r="AC28" s="251"/>
      <c r="AD28" s="255"/>
      <c r="AE28" s="255"/>
      <c r="AF28" s="240">
        <v>4</v>
      </c>
      <c r="AG28" s="236"/>
      <c r="AH28" s="256"/>
      <c r="AI28" s="256"/>
      <c r="AJ28" s="256"/>
      <c r="AK28" s="255"/>
      <c r="AL28" s="255"/>
      <c r="AM28" s="255"/>
      <c r="AN28" s="255"/>
      <c r="AO28" s="255"/>
      <c r="AP28" s="255"/>
      <c r="AQ28" s="253"/>
      <c r="AR28" s="255"/>
      <c r="AS28" s="255"/>
      <c r="AT28" s="255"/>
      <c r="AU28" s="257"/>
      <c r="AV28" s="257"/>
      <c r="AW28" s="257"/>
      <c r="AX28" s="240">
        <v>4</v>
      </c>
      <c r="AY28" s="257"/>
      <c r="AZ28" s="257"/>
      <c r="BA28" s="257"/>
      <c r="BB28" s="257"/>
      <c r="BC28" s="251"/>
      <c r="BD28" s="254"/>
      <c r="BE28" s="254"/>
      <c r="BF28" s="257"/>
      <c r="BG28" s="257"/>
      <c r="BH28" s="89"/>
    </row>
    <row r="29" spans="1:60" ht="17" thickBot="1" x14ac:dyDescent="0.25">
      <c r="A29" s="240">
        <v>5</v>
      </c>
      <c r="B29" s="241"/>
      <c r="C29" s="255"/>
      <c r="D29" s="254"/>
      <c r="E29" s="255"/>
      <c r="F29" s="255"/>
      <c r="G29" s="254"/>
      <c r="H29" s="255"/>
      <c r="I29" s="262"/>
      <c r="J29" s="254"/>
      <c r="K29" s="263"/>
      <c r="L29" s="264"/>
      <c r="M29" s="264"/>
      <c r="N29" s="265"/>
      <c r="O29" s="266"/>
      <c r="P29" s="267"/>
      <c r="Q29" s="257"/>
      <c r="R29" s="240">
        <v>5</v>
      </c>
      <c r="S29" s="255"/>
      <c r="T29" s="253"/>
      <c r="U29" s="268"/>
      <c r="V29" s="258"/>
      <c r="W29" s="262"/>
      <c r="X29" s="254"/>
      <c r="Y29" s="252"/>
      <c r="Z29" s="252"/>
      <c r="AA29" s="253"/>
      <c r="AB29" s="254"/>
      <c r="AC29" s="268"/>
      <c r="AD29" s="255"/>
      <c r="AE29" s="255"/>
      <c r="AF29" s="240">
        <v>5</v>
      </c>
      <c r="AG29" s="255"/>
      <c r="AH29" s="256"/>
      <c r="AI29" s="256"/>
      <c r="AJ29" s="256"/>
      <c r="AK29" s="255"/>
      <c r="AL29" s="255"/>
      <c r="AM29" s="255"/>
      <c r="AN29" s="255"/>
      <c r="AO29" s="255"/>
      <c r="AP29" s="255"/>
      <c r="AQ29" s="253"/>
      <c r="AR29" s="255"/>
      <c r="AS29" s="255"/>
      <c r="AT29" s="255"/>
      <c r="AU29" s="257"/>
      <c r="AV29" s="257"/>
      <c r="AW29" s="257"/>
      <c r="AX29" s="240">
        <v>5</v>
      </c>
      <c r="AY29" s="257"/>
      <c r="AZ29" s="257"/>
      <c r="BA29" s="257"/>
      <c r="BB29" s="257"/>
      <c r="BC29" s="268"/>
      <c r="BD29" s="254"/>
      <c r="BE29" s="254"/>
      <c r="BF29" s="257"/>
      <c r="BG29" s="257"/>
      <c r="BH29" s="89"/>
    </row>
    <row r="30" spans="1:60" ht="17" thickTop="1" x14ac:dyDescent="0.2">
      <c r="A30" s="223">
        <v>6</v>
      </c>
      <c r="B30" s="269"/>
      <c r="C30" s="225"/>
      <c r="D30" s="227"/>
      <c r="E30" s="225"/>
      <c r="F30" s="225"/>
      <c r="G30" s="227"/>
      <c r="H30" s="225"/>
      <c r="I30" s="226"/>
      <c r="J30" s="227"/>
      <c r="K30" s="228"/>
      <c r="L30" s="229"/>
      <c r="M30" s="229"/>
      <c r="N30" s="230"/>
      <c r="O30" s="183"/>
      <c r="P30" s="181"/>
      <c r="Q30" s="231"/>
      <c r="R30" s="223">
        <v>6</v>
      </c>
      <c r="S30" s="225"/>
      <c r="T30" s="232"/>
      <c r="U30" s="233"/>
      <c r="V30" s="234"/>
      <c r="W30" s="226"/>
      <c r="X30" s="227"/>
      <c r="Y30" s="270"/>
      <c r="Z30" s="270"/>
      <c r="AA30" s="232"/>
      <c r="AB30" s="227"/>
      <c r="AC30" s="233"/>
      <c r="AD30" s="225"/>
      <c r="AE30" s="225"/>
      <c r="AF30" s="223">
        <v>6</v>
      </c>
      <c r="AG30" s="225"/>
      <c r="AH30" s="237"/>
      <c r="AI30" s="237"/>
      <c r="AJ30" s="237"/>
      <c r="AK30" s="225"/>
      <c r="AL30" s="225"/>
      <c r="AM30" s="225"/>
      <c r="AN30" s="225"/>
      <c r="AO30" s="225"/>
      <c r="AP30" s="225"/>
      <c r="AQ30" s="232"/>
      <c r="AR30" s="225"/>
      <c r="AS30" s="225"/>
      <c r="AT30" s="225"/>
      <c r="AU30" s="225"/>
      <c r="AV30" s="225"/>
      <c r="AW30" s="225"/>
      <c r="AX30" s="223">
        <v>6</v>
      </c>
      <c r="AY30" s="225"/>
      <c r="AZ30" s="225"/>
      <c r="BA30" s="225"/>
      <c r="BB30" s="225"/>
      <c r="BC30" s="233"/>
      <c r="BD30" s="238"/>
      <c r="BE30" s="238"/>
      <c r="BF30" s="225"/>
      <c r="BG30" s="239"/>
      <c r="BH30" s="89"/>
    </row>
    <row r="31" spans="1:60" x14ac:dyDescent="0.2">
      <c r="A31" s="271">
        <v>7</v>
      </c>
      <c r="B31" s="272"/>
      <c r="C31" s="273"/>
      <c r="D31" s="182"/>
      <c r="E31" s="273"/>
      <c r="F31" s="273"/>
      <c r="G31" s="182"/>
      <c r="H31" s="273"/>
      <c r="I31" s="180"/>
      <c r="J31" s="182"/>
      <c r="K31" s="244"/>
      <c r="L31" s="245"/>
      <c r="M31" s="245"/>
      <c r="N31" s="246"/>
      <c r="O31" s="183"/>
      <c r="P31" s="181"/>
      <c r="Q31" s="274"/>
      <c r="R31" s="271">
        <v>7</v>
      </c>
      <c r="S31" s="273"/>
      <c r="T31" s="235"/>
      <c r="U31" s="275"/>
      <c r="V31" s="228"/>
      <c r="W31" s="180"/>
      <c r="X31" s="182"/>
      <c r="Y31" s="276"/>
      <c r="Z31" s="276"/>
      <c r="AA31" s="277"/>
      <c r="AB31" s="278"/>
      <c r="AC31" s="251"/>
      <c r="AD31" s="279"/>
      <c r="AE31" s="279"/>
      <c r="AF31" s="271">
        <v>7</v>
      </c>
      <c r="AG31" s="236"/>
      <c r="AH31" s="280"/>
      <c r="AI31" s="280"/>
      <c r="AJ31" s="280"/>
      <c r="AK31" s="279"/>
      <c r="AL31" s="279"/>
      <c r="AM31" s="279"/>
      <c r="AN31" s="279"/>
      <c r="AO31" s="279"/>
      <c r="AP31" s="279"/>
      <c r="AQ31" s="277"/>
      <c r="AR31" s="279"/>
      <c r="AS31" s="279"/>
      <c r="AT31" s="279"/>
      <c r="AU31" s="279"/>
      <c r="AV31" s="279"/>
      <c r="AW31" s="279"/>
      <c r="AX31" s="271">
        <v>7</v>
      </c>
      <c r="AY31" s="279"/>
      <c r="AZ31" s="279"/>
      <c r="BA31" s="279"/>
      <c r="BB31" s="279"/>
      <c r="BC31" s="251"/>
      <c r="BD31" s="278"/>
      <c r="BE31" s="278"/>
      <c r="BF31" s="281"/>
      <c r="BG31" s="281"/>
      <c r="BH31" s="89"/>
    </row>
    <row r="32" spans="1:60" x14ac:dyDescent="0.2">
      <c r="A32" s="240">
        <v>8</v>
      </c>
      <c r="B32" s="241"/>
      <c r="C32" s="236"/>
      <c r="D32" s="242"/>
      <c r="E32" s="236"/>
      <c r="F32" s="236"/>
      <c r="G32" s="242"/>
      <c r="H32" s="236"/>
      <c r="I32" s="243"/>
      <c r="J32" s="242"/>
      <c r="K32" s="244"/>
      <c r="L32" s="245"/>
      <c r="M32" s="245"/>
      <c r="N32" s="246"/>
      <c r="O32" s="247"/>
      <c r="P32" s="248"/>
      <c r="Q32" s="249"/>
      <c r="R32" s="240">
        <v>8</v>
      </c>
      <c r="S32" s="236"/>
      <c r="T32" s="250"/>
      <c r="U32" s="251"/>
      <c r="V32" s="244"/>
      <c r="W32" s="243"/>
      <c r="X32" s="242"/>
      <c r="Y32" s="252"/>
      <c r="Z32" s="252"/>
      <c r="AA32" s="253"/>
      <c r="AB32" s="254"/>
      <c r="AC32" s="251"/>
      <c r="AD32" s="255"/>
      <c r="AE32" s="255"/>
      <c r="AF32" s="240">
        <v>8</v>
      </c>
      <c r="AG32" s="236"/>
      <c r="AH32" s="256"/>
      <c r="AI32" s="256"/>
      <c r="AJ32" s="256"/>
      <c r="AK32" s="255"/>
      <c r="AL32" s="255"/>
      <c r="AM32" s="255"/>
      <c r="AN32" s="255"/>
      <c r="AO32" s="255"/>
      <c r="AP32" s="255"/>
      <c r="AQ32" s="253"/>
      <c r="AR32" s="255"/>
      <c r="AS32" s="255"/>
      <c r="AT32" s="255"/>
      <c r="AU32" s="255"/>
      <c r="AV32" s="255"/>
      <c r="AW32" s="255"/>
      <c r="AX32" s="240">
        <v>8</v>
      </c>
      <c r="AY32" s="255"/>
      <c r="AZ32" s="255"/>
      <c r="BA32" s="255"/>
      <c r="BB32" s="255"/>
      <c r="BC32" s="251"/>
      <c r="BD32" s="254"/>
      <c r="BE32" s="254"/>
      <c r="BF32" s="257"/>
      <c r="BG32" s="257"/>
      <c r="BH32" s="89"/>
    </row>
    <row r="33" spans="1:60" x14ac:dyDescent="0.2">
      <c r="A33" s="240">
        <v>9</v>
      </c>
      <c r="B33" s="241"/>
      <c r="C33" s="236"/>
      <c r="D33" s="242"/>
      <c r="E33" s="236"/>
      <c r="F33" s="236"/>
      <c r="G33" s="242"/>
      <c r="H33" s="236"/>
      <c r="I33" s="243"/>
      <c r="J33" s="242"/>
      <c r="K33" s="228"/>
      <c r="L33" s="282"/>
      <c r="M33" s="282"/>
      <c r="N33" s="283"/>
      <c r="O33" s="275"/>
      <c r="P33" s="181"/>
      <c r="Q33" s="249"/>
      <c r="R33" s="240">
        <v>9</v>
      </c>
      <c r="S33" s="236"/>
      <c r="T33" s="250"/>
      <c r="U33" s="251"/>
      <c r="V33" s="244"/>
      <c r="W33" s="243"/>
      <c r="X33" s="242"/>
      <c r="Y33" s="252"/>
      <c r="Z33" s="252"/>
      <c r="AA33" s="253"/>
      <c r="AB33" s="254"/>
      <c r="AC33" s="251"/>
      <c r="AD33" s="255"/>
      <c r="AE33" s="255"/>
      <c r="AF33" s="240">
        <v>9</v>
      </c>
      <c r="AG33" s="236"/>
      <c r="AH33" s="256"/>
      <c r="AI33" s="256"/>
      <c r="AJ33" s="256"/>
      <c r="AK33" s="255"/>
      <c r="AL33" s="255"/>
      <c r="AM33" s="255"/>
      <c r="AN33" s="255"/>
      <c r="AO33" s="255"/>
      <c r="AP33" s="255"/>
      <c r="AQ33" s="253"/>
      <c r="AR33" s="255"/>
      <c r="AS33" s="255"/>
      <c r="AT33" s="255"/>
      <c r="AU33" s="255"/>
      <c r="AV33" s="255"/>
      <c r="AW33" s="255"/>
      <c r="AX33" s="240">
        <v>9</v>
      </c>
      <c r="AY33" s="255"/>
      <c r="AZ33" s="255"/>
      <c r="BA33" s="255"/>
      <c r="BB33" s="255"/>
      <c r="BC33" s="251"/>
      <c r="BD33" s="254"/>
      <c r="BE33" s="254"/>
      <c r="BF33" s="257"/>
      <c r="BG33" s="257"/>
      <c r="BH33" s="89"/>
    </row>
    <row r="34" spans="1:60" ht="17" thickBot="1" x14ac:dyDescent="0.25">
      <c r="A34" s="240">
        <v>10</v>
      </c>
      <c r="B34" s="241"/>
      <c r="C34" s="255"/>
      <c r="D34" s="254"/>
      <c r="E34" s="255"/>
      <c r="F34" s="255"/>
      <c r="G34" s="254"/>
      <c r="H34" s="255"/>
      <c r="I34" s="262"/>
      <c r="J34" s="254"/>
      <c r="K34" s="263"/>
      <c r="L34" s="284"/>
      <c r="M34" s="284"/>
      <c r="N34" s="285"/>
      <c r="O34" s="286"/>
      <c r="P34" s="267"/>
      <c r="Q34" s="257"/>
      <c r="R34" s="240">
        <v>10</v>
      </c>
      <c r="S34" s="255"/>
      <c r="T34" s="253"/>
      <c r="U34" s="268"/>
      <c r="V34" s="258"/>
      <c r="W34" s="262"/>
      <c r="X34" s="254"/>
      <c r="Y34" s="252"/>
      <c r="Z34" s="252"/>
      <c r="AA34" s="253"/>
      <c r="AB34" s="254"/>
      <c r="AC34" s="268"/>
      <c r="AD34" s="255"/>
      <c r="AE34" s="255"/>
      <c r="AF34" s="240">
        <v>10</v>
      </c>
      <c r="AG34" s="255"/>
      <c r="AH34" s="256"/>
      <c r="AI34" s="256"/>
      <c r="AJ34" s="256"/>
      <c r="AK34" s="255"/>
      <c r="AL34" s="255"/>
      <c r="AM34" s="255"/>
      <c r="AN34" s="255"/>
      <c r="AO34" s="255"/>
      <c r="AP34" s="255"/>
      <c r="AQ34" s="253"/>
      <c r="AR34" s="255"/>
      <c r="AS34" s="255"/>
      <c r="AT34" s="255"/>
      <c r="AU34" s="255"/>
      <c r="AV34" s="255"/>
      <c r="AW34" s="255"/>
      <c r="AX34" s="240">
        <v>10</v>
      </c>
      <c r="AY34" s="255"/>
      <c r="AZ34" s="255"/>
      <c r="BA34" s="255"/>
      <c r="BB34" s="255"/>
      <c r="BC34" s="268"/>
      <c r="BD34" s="254"/>
      <c r="BE34" s="254"/>
      <c r="BF34" s="257"/>
      <c r="BG34" s="257"/>
      <c r="BH34" s="89"/>
    </row>
    <row r="35" spans="1:60" ht="17" thickTop="1" x14ac:dyDescent="0.2">
      <c r="A35" s="223">
        <v>11</v>
      </c>
      <c r="B35" s="269"/>
      <c r="C35" s="225"/>
      <c r="D35" s="237"/>
      <c r="E35" s="225"/>
      <c r="F35" s="225"/>
      <c r="G35" s="237"/>
      <c r="H35" s="225"/>
      <c r="I35" s="226"/>
      <c r="J35" s="237"/>
      <c r="K35" s="228"/>
      <c r="L35" s="282"/>
      <c r="M35" s="282"/>
      <c r="N35" s="283"/>
      <c r="O35" s="275"/>
      <c r="P35" s="235"/>
      <c r="Q35" s="225"/>
      <c r="R35" s="223">
        <v>11</v>
      </c>
      <c r="S35" s="225"/>
      <c r="T35" s="232"/>
      <c r="U35" s="233"/>
      <c r="V35" s="234"/>
      <c r="W35" s="226"/>
      <c r="X35" s="227"/>
      <c r="Y35" s="270"/>
      <c r="Z35" s="270"/>
      <c r="AA35" s="232"/>
      <c r="AB35" s="227"/>
      <c r="AC35" s="233"/>
      <c r="AD35" s="225"/>
      <c r="AE35" s="225"/>
      <c r="AF35" s="223">
        <v>11</v>
      </c>
      <c r="AG35" s="225"/>
      <c r="AH35" s="237"/>
      <c r="AI35" s="237"/>
      <c r="AJ35" s="237"/>
      <c r="AK35" s="225"/>
      <c r="AL35" s="225"/>
      <c r="AM35" s="225"/>
      <c r="AN35" s="225"/>
      <c r="AO35" s="225"/>
      <c r="AP35" s="225"/>
      <c r="AQ35" s="232"/>
      <c r="AR35" s="225"/>
      <c r="AS35" s="225"/>
      <c r="AT35" s="225"/>
      <c r="AU35" s="225"/>
      <c r="AV35" s="225"/>
      <c r="AW35" s="225"/>
      <c r="AX35" s="223">
        <v>11</v>
      </c>
      <c r="AY35" s="225"/>
      <c r="AZ35" s="225"/>
      <c r="BA35" s="225"/>
      <c r="BB35" s="225"/>
      <c r="BC35" s="233"/>
      <c r="BD35" s="237"/>
      <c r="BE35" s="237"/>
      <c r="BF35" s="225"/>
      <c r="BG35" s="225"/>
      <c r="BH35" s="89"/>
    </row>
    <row r="36" spans="1:60" x14ac:dyDescent="0.2">
      <c r="A36" s="240">
        <v>12</v>
      </c>
      <c r="B36" s="241"/>
      <c r="C36" s="236"/>
      <c r="D36" s="287"/>
      <c r="E36" s="236"/>
      <c r="F36" s="236"/>
      <c r="G36" s="287"/>
      <c r="H36" s="236"/>
      <c r="I36" s="243"/>
      <c r="J36" s="287"/>
      <c r="K36" s="244"/>
      <c r="L36" s="288"/>
      <c r="M36" s="288"/>
      <c r="N36" s="289"/>
      <c r="O36" s="251"/>
      <c r="P36" s="250"/>
      <c r="Q36" s="236"/>
      <c r="R36" s="240">
        <v>12</v>
      </c>
      <c r="S36" s="236"/>
      <c r="T36" s="250"/>
      <c r="U36" s="251"/>
      <c r="V36" s="244"/>
      <c r="W36" s="243"/>
      <c r="X36" s="242"/>
      <c r="Y36" s="252"/>
      <c r="Z36" s="252"/>
      <c r="AA36" s="253"/>
      <c r="AB36" s="254"/>
      <c r="AC36" s="251"/>
      <c r="AD36" s="255"/>
      <c r="AE36" s="255"/>
      <c r="AF36" s="240">
        <v>12</v>
      </c>
      <c r="AG36" s="236"/>
      <c r="AH36" s="256"/>
      <c r="AI36" s="256"/>
      <c r="AJ36" s="256"/>
      <c r="AK36" s="255"/>
      <c r="AL36" s="255"/>
      <c r="AM36" s="255"/>
      <c r="AN36" s="255"/>
      <c r="AO36" s="255"/>
      <c r="AP36" s="255"/>
      <c r="AQ36" s="253"/>
      <c r="AR36" s="255"/>
      <c r="AS36" s="255"/>
      <c r="AT36" s="255"/>
      <c r="AU36" s="257"/>
      <c r="AV36" s="257"/>
      <c r="AW36" s="257"/>
      <c r="AX36" s="240">
        <v>12</v>
      </c>
      <c r="AY36" s="257"/>
      <c r="AZ36" s="257"/>
      <c r="BA36" s="257"/>
      <c r="BB36" s="257"/>
      <c r="BC36" s="251"/>
      <c r="BD36" s="256"/>
      <c r="BE36" s="256"/>
      <c r="BF36" s="255"/>
      <c r="BG36" s="255"/>
      <c r="BH36" s="89"/>
    </row>
    <row r="37" spans="1:60" x14ac:dyDescent="0.2">
      <c r="A37" s="240">
        <v>13</v>
      </c>
      <c r="B37" s="241"/>
      <c r="C37" s="236"/>
      <c r="D37" s="287"/>
      <c r="E37" s="236"/>
      <c r="F37" s="236"/>
      <c r="G37" s="287"/>
      <c r="H37" s="236"/>
      <c r="I37" s="243"/>
      <c r="J37" s="287"/>
      <c r="K37" s="244"/>
      <c r="L37" s="288"/>
      <c r="M37" s="288"/>
      <c r="N37" s="289"/>
      <c r="O37" s="251"/>
      <c r="P37" s="250"/>
      <c r="Q37" s="236"/>
      <c r="R37" s="240">
        <v>13</v>
      </c>
      <c r="S37" s="236"/>
      <c r="T37" s="250"/>
      <c r="U37" s="251"/>
      <c r="V37" s="244"/>
      <c r="W37" s="243"/>
      <c r="X37" s="242"/>
      <c r="Y37" s="252"/>
      <c r="Z37" s="252"/>
      <c r="AA37" s="253"/>
      <c r="AB37" s="254"/>
      <c r="AC37" s="251"/>
      <c r="AD37" s="255"/>
      <c r="AE37" s="255"/>
      <c r="AF37" s="240">
        <v>13</v>
      </c>
      <c r="AG37" s="236"/>
      <c r="AH37" s="256"/>
      <c r="AI37" s="256"/>
      <c r="AJ37" s="256"/>
      <c r="AK37" s="255"/>
      <c r="AL37" s="255"/>
      <c r="AM37" s="255"/>
      <c r="AN37" s="255"/>
      <c r="AO37" s="255"/>
      <c r="AP37" s="255"/>
      <c r="AQ37" s="253"/>
      <c r="AR37" s="255"/>
      <c r="AS37" s="255"/>
      <c r="AT37" s="255"/>
      <c r="AU37" s="257"/>
      <c r="AV37" s="257"/>
      <c r="AW37" s="257"/>
      <c r="AX37" s="240">
        <v>13</v>
      </c>
      <c r="AY37" s="257"/>
      <c r="AZ37" s="257"/>
      <c r="BA37" s="257"/>
      <c r="BB37" s="257"/>
      <c r="BC37" s="251"/>
      <c r="BD37" s="254"/>
      <c r="BE37" s="254"/>
      <c r="BF37" s="257"/>
      <c r="BG37" s="257"/>
      <c r="BH37" s="89"/>
    </row>
    <row r="38" spans="1:60" x14ac:dyDescent="0.2">
      <c r="A38" s="240">
        <v>14</v>
      </c>
      <c r="B38" s="241"/>
      <c r="C38" s="236"/>
      <c r="D38" s="287"/>
      <c r="E38" s="236"/>
      <c r="F38" s="236"/>
      <c r="G38" s="287"/>
      <c r="H38" s="236"/>
      <c r="I38" s="243"/>
      <c r="J38" s="287"/>
      <c r="K38" s="290"/>
      <c r="L38" s="291"/>
      <c r="M38" s="291"/>
      <c r="N38" s="292"/>
      <c r="O38" s="293"/>
      <c r="P38" s="250"/>
      <c r="Q38" s="236"/>
      <c r="R38" s="240">
        <v>14</v>
      </c>
      <c r="S38" s="236"/>
      <c r="T38" s="250"/>
      <c r="U38" s="251"/>
      <c r="V38" s="244"/>
      <c r="W38" s="243"/>
      <c r="X38" s="242"/>
      <c r="Y38" s="252"/>
      <c r="Z38" s="252"/>
      <c r="AA38" s="253"/>
      <c r="AB38" s="254"/>
      <c r="AC38" s="251"/>
      <c r="AD38" s="255"/>
      <c r="AE38" s="255"/>
      <c r="AF38" s="240">
        <v>14</v>
      </c>
      <c r="AG38" s="236"/>
      <c r="AH38" s="256"/>
      <c r="AI38" s="256"/>
      <c r="AJ38" s="256"/>
      <c r="AK38" s="255"/>
      <c r="AL38" s="255"/>
      <c r="AM38" s="255"/>
      <c r="AN38" s="255"/>
      <c r="AO38" s="255"/>
      <c r="AP38" s="255"/>
      <c r="AQ38" s="253"/>
      <c r="AR38" s="255"/>
      <c r="AS38" s="255"/>
      <c r="AT38" s="255"/>
      <c r="AU38" s="257"/>
      <c r="AV38" s="257"/>
      <c r="AW38" s="257"/>
      <c r="AX38" s="240">
        <v>14</v>
      </c>
      <c r="AY38" s="257"/>
      <c r="AZ38" s="257"/>
      <c r="BA38" s="257"/>
      <c r="BB38" s="257"/>
      <c r="BC38" s="251"/>
      <c r="BD38" s="254"/>
      <c r="BE38" s="254"/>
      <c r="BF38" s="257"/>
      <c r="BG38" s="257"/>
      <c r="BH38" s="89"/>
    </row>
    <row r="39" spans="1:60" x14ac:dyDescent="0.2">
      <c r="A39" s="294">
        <v>15</v>
      </c>
      <c r="B39" s="295"/>
      <c r="C39" s="236"/>
      <c r="D39" s="287"/>
      <c r="E39" s="236"/>
      <c r="F39" s="236"/>
      <c r="G39" s="287"/>
      <c r="H39" s="236"/>
      <c r="I39" s="243"/>
      <c r="J39" s="287"/>
      <c r="K39" s="296"/>
      <c r="L39" s="297"/>
      <c r="M39" s="297"/>
      <c r="N39" s="298"/>
      <c r="O39" s="299"/>
      <c r="P39" s="235"/>
      <c r="Q39" s="236"/>
      <c r="R39" s="294">
        <v>15</v>
      </c>
      <c r="S39" s="236"/>
      <c r="T39" s="250"/>
      <c r="U39" s="251"/>
      <c r="V39" s="244"/>
      <c r="W39" s="243"/>
      <c r="X39" s="242"/>
      <c r="Y39" s="248"/>
      <c r="Z39" s="248"/>
      <c r="AA39" s="250"/>
      <c r="AB39" s="242"/>
      <c r="AC39" s="251"/>
      <c r="AD39" s="236"/>
      <c r="AE39" s="236"/>
      <c r="AF39" s="294">
        <v>15</v>
      </c>
      <c r="AG39" s="236"/>
      <c r="AH39" s="287"/>
      <c r="AI39" s="287"/>
      <c r="AJ39" s="287"/>
      <c r="AK39" s="236"/>
      <c r="AL39" s="236"/>
      <c r="AM39" s="236"/>
      <c r="AN39" s="236"/>
      <c r="AO39" s="236"/>
      <c r="AP39" s="236"/>
      <c r="AQ39" s="250"/>
      <c r="AR39" s="236"/>
      <c r="AS39" s="236"/>
      <c r="AT39" s="236"/>
      <c r="AU39" s="249"/>
      <c r="AV39" s="249"/>
      <c r="AW39" s="249"/>
      <c r="AX39" s="294">
        <v>15</v>
      </c>
      <c r="AY39" s="249"/>
      <c r="AZ39" s="249"/>
      <c r="BA39" s="249"/>
      <c r="BB39" s="249"/>
      <c r="BC39" s="251"/>
      <c r="BD39" s="242"/>
      <c r="BE39" s="242"/>
      <c r="BF39" s="249"/>
      <c r="BG39" s="249"/>
      <c r="BH39" s="89"/>
    </row>
  </sheetData>
  <mergeCells count="147">
    <mergeCell ref="I22:J22"/>
    <mergeCell ref="Y22:AB22"/>
    <mergeCell ref="Y23:AB23"/>
    <mergeCell ref="I24:J24"/>
    <mergeCell ref="K24:N24"/>
    <mergeCell ref="W24:X24"/>
    <mergeCell ref="Y24:AB24"/>
    <mergeCell ref="AC19:AC21"/>
    <mergeCell ref="BC19:BC21"/>
    <mergeCell ref="K20:N20"/>
    <mergeCell ref="Y20:AB20"/>
    <mergeCell ref="AD20:AD21"/>
    <mergeCell ref="I21:J21"/>
    <mergeCell ref="K21:N21"/>
    <mergeCell ref="Y21:AB21"/>
    <mergeCell ref="P18:P19"/>
    <mergeCell ref="Y18:AB18"/>
    <mergeCell ref="I19:J20"/>
    <mergeCell ref="K19:N19"/>
    <mergeCell ref="S19:S20"/>
    <mergeCell ref="U19:U20"/>
    <mergeCell ref="V19:V20"/>
    <mergeCell ref="Y19:AB19"/>
    <mergeCell ref="Y16:AB16"/>
    <mergeCell ref="AD16:AD19"/>
    <mergeCell ref="BD16:BD19"/>
    <mergeCell ref="I17:J17"/>
    <mergeCell ref="K17:N17"/>
    <mergeCell ref="U17:U18"/>
    <mergeCell ref="W17:X17"/>
    <mergeCell ref="Y17:AB17"/>
    <mergeCell ref="I18:J18"/>
    <mergeCell ref="K18:N18"/>
    <mergeCell ref="AW15:AW20"/>
    <mergeCell ref="AY15:AY20"/>
    <mergeCell ref="AZ15:AZ20"/>
    <mergeCell ref="BA15:BA20"/>
    <mergeCell ref="BC15:BC16"/>
    <mergeCell ref="I16:J16"/>
    <mergeCell ref="K16:N16"/>
    <mergeCell ref="P16:P17"/>
    <mergeCell ref="V16:V17"/>
    <mergeCell ref="W16:X16"/>
    <mergeCell ref="AP14:AP24"/>
    <mergeCell ref="BB14:BB22"/>
    <mergeCell ref="K15:N15"/>
    <mergeCell ref="Y15:AB15"/>
    <mergeCell ref="AC15:AC16"/>
    <mergeCell ref="AG15:AG16"/>
    <mergeCell ref="AS15:AS20"/>
    <mergeCell ref="AT15:AT20"/>
    <mergeCell ref="AU15:AU20"/>
    <mergeCell ref="AV15:AV20"/>
    <mergeCell ref="BF13:BF14"/>
    <mergeCell ref="K14:N14"/>
    <mergeCell ref="O14:O15"/>
    <mergeCell ref="P14:P15"/>
    <mergeCell ref="U14:U16"/>
    <mergeCell ref="Y14:AB14"/>
    <mergeCell ref="AH14:AH24"/>
    <mergeCell ref="AI14:AI24"/>
    <mergeCell ref="AJ14:AJ24"/>
    <mergeCell ref="AK14:AK24"/>
    <mergeCell ref="K13:N13"/>
    <mergeCell ref="Y13:AB13"/>
    <mergeCell ref="AC13:AC14"/>
    <mergeCell ref="AD13:AD15"/>
    <mergeCell ref="BC13:BC14"/>
    <mergeCell ref="BD13:BD15"/>
    <mergeCell ref="AL14:AL24"/>
    <mergeCell ref="AM14:AM24"/>
    <mergeCell ref="AN14:AN24"/>
    <mergeCell ref="AO14:AO24"/>
    <mergeCell ref="C13:C24"/>
    <mergeCell ref="D13:D24"/>
    <mergeCell ref="E13:E24"/>
    <mergeCell ref="F13:F24"/>
    <mergeCell ref="G13:G24"/>
    <mergeCell ref="H13:H24"/>
    <mergeCell ref="C11:E11"/>
    <mergeCell ref="F11:H11"/>
    <mergeCell ref="K11:N11"/>
    <mergeCell ref="Y11:AB11"/>
    <mergeCell ref="AD11:AD12"/>
    <mergeCell ref="AH11:AP12"/>
    <mergeCell ref="K12:N12"/>
    <mergeCell ref="P12:P13"/>
    <mergeCell ref="U12:U13"/>
    <mergeCell ref="Y12:AB12"/>
    <mergeCell ref="K8:N8"/>
    <mergeCell ref="U8:U9"/>
    <mergeCell ref="Y8:AB8"/>
    <mergeCell ref="K9:N9"/>
    <mergeCell ref="Y9:AB9"/>
    <mergeCell ref="C10:E10"/>
    <mergeCell ref="F10:H10"/>
    <mergeCell ref="K10:N10"/>
    <mergeCell ref="U10:U11"/>
    <mergeCell ref="Y10:AB10"/>
    <mergeCell ref="BE4:BE9"/>
    <mergeCell ref="BF4:BF10"/>
    <mergeCell ref="BG4:BG7"/>
    <mergeCell ref="BH4:BH7"/>
    <mergeCell ref="Y6:AB6"/>
    <mergeCell ref="Y7:AB7"/>
    <mergeCell ref="AD7:AD10"/>
    <mergeCell ref="BD7:BD10"/>
    <mergeCell ref="AH10:AP10"/>
    <mergeCell ref="AY4:AY14"/>
    <mergeCell ref="AZ4:AZ11"/>
    <mergeCell ref="BA4:BA11"/>
    <mergeCell ref="BB4:BB12"/>
    <mergeCell ref="BC4:BC7"/>
    <mergeCell ref="BD4:BD5"/>
    <mergeCell ref="BD11:BD12"/>
    <mergeCell ref="AR4:AR8"/>
    <mergeCell ref="AS4:AS13"/>
    <mergeCell ref="AT4:AT11"/>
    <mergeCell ref="AU4:AU13"/>
    <mergeCell ref="AV4:AV13"/>
    <mergeCell ref="AW4:AW13"/>
    <mergeCell ref="Y4:AB5"/>
    <mergeCell ref="AC4:AC10"/>
    <mergeCell ref="AD4:AD5"/>
    <mergeCell ref="AE4:AE10"/>
    <mergeCell ref="AG4:AG9"/>
    <mergeCell ref="AH4:AP8"/>
    <mergeCell ref="AX3:AX24"/>
    <mergeCell ref="B4:B23"/>
    <mergeCell ref="C4:E7"/>
    <mergeCell ref="F4:H7"/>
    <mergeCell ref="I4:J10"/>
    <mergeCell ref="K4:N7"/>
    <mergeCell ref="O4:O11"/>
    <mergeCell ref="P4:P10"/>
    <mergeCell ref="Q4:Q13"/>
    <mergeCell ref="S4:S14"/>
    <mergeCell ref="A3:A24"/>
    <mergeCell ref="K3:N3"/>
    <mergeCell ref="R3:R24"/>
    <mergeCell ref="Y3:Z3"/>
    <mergeCell ref="AF3:AF24"/>
    <mergeCell ref="AH3:AK3"/>
    <mergeCell ref="T4:T8"/>
    <mergeCell ref="U4:U7"/>
    <mergeCell ref="V4:V7"/>
    <mergeCell ref="W4:X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ABDOUL BACHIR GADO DAN ZAMA</dc:creator>
  <cp:lastModifiedBy>ABDOUL BACHIR GADO DAN ZAMA</cp:lastModifiedBy>
  <dcterms:created xsi:type="dcterms:W3CDTF">2023-10-14T10:19:31Z</dcterms:created>
  <dcterms:modified xsi:type="dcterms:W3CDTF">2023-10-14T10:22:01Z</dcterms:modified>
</cp:coreProperties>
</file>