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_2018" sheetId="1" r:id="rId4"/>
    <sheet state="visible" name="P2_2018" sheetId="2" r:id="rId5"/>
    <sheet state="visible" name="P3_2019" sheetId="3" r:id="rId6"/>
    <sheet state="visible" name="P2_2019" sheetId="4" r:id="rId7"/>
    <sheet state="visible" name="P2_2017" sheetId="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/>
  <calcPr/>
  <extLst>
    <ext uri="GoogleSheetsCustomDataVersion1">
      <go:sheetsCustomData xmlns:go="http://customooxmlschemas.google.com/" r:id="rId17" roundtripDataSignature="AMtx7mhbMiJ31Oj5vO/7gTsgBkGNaMt1vw=="/>
    </ext>
  </extLst>
</workbook>
</file>

<file path=xl/sharedStrings.xml><?xml version="1.0" encoding="utf-8"?>
<sst xmlns="http://schemas.openxmlformats.org/spreadsheetml/2006/main" count="293" uniqueCount="142">
  <si>
    <t>Sample ID</t>
  </si>
  <si>
    <t>station</t>
  </si>
  <si>
    <t>depth</t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</si>
  <si>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>VPDB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</si>
  <si>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C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</si>
  <si>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Volume filtered (L)</t>
  </si>
  <si>
    <t>uM C</t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</si>
  <si>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>Air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</si>
  <si>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N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</si>
  <si>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uM N</t>
  </si>
  <si>
    <t>C/N</t>
  </si>
  <si>
    <t>P1 cast59 20m</t>
  </si>
  <si>
    <t>P1</t>
  </si>
  <si>
    <t>P1 cast59 50m</t>
  </si>
  <si>
    <t>P1 cast59 60m</t>
  </si>
  <si>
    <t>P1 cast59 70m</t>
  </si>
  <si>
    <t>P1 cast59 75m</t>
  </si>
  <si>
    <t>P1 cast63 77m</t>
  </si>
  <si>
    <t>P1 cast59 85m</t>
  </si>
  <si>
    <t>P1 cast59 100m</t>
  </si>
  <si>
    <t>P1 cast59 125m</t>
  </si>
  <si>
    <t>P1 cast59 150m</t>
  </si>
  <si>
    <t>P1 cast59 175m</t>
  </si>
  <si>
    <t>P1 cast59 200m</t>
  </si>
  <si>
    <t>P1 cast59 225m</t>
  </si>
  <si>
    <t>P1 cast59 250m</t>
  </si>
  <si>
    <t>P1 cast59 275m</t>
  </si>
  <si>
    <t>P1 cast59 300m</t>
  </si>
  <si>
    <t>P1 cast59 325m</t>
  </si>
  <si>
    <t>P1 cast59 350m</t>
  </si>
  <si>
    <t>P1 cast59 400m</t>
  </si>
  <si>
    <t>P1 cast63 450m</t>
  </si>
  <si>
    <t>P1 cast66 500m</t>
  </si>
  <si>
    <t>P1 cast63 600m</t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</si>
  <si>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>VPDB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</si>
  <si>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C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</si>
  <si>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>Air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</si>
  <si>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N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</si>
  <si>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P2 cast46 10m</t>
  </si>
  <si>
    <t>P2</t>
  </si>
  <si>
    <t>P2 cast46 45m</t>
  </si>
  <si>
    <t>P2 cast57 60m</t>
  </si>
  <si>
    <t>P2 cast57 75m</t>
  </si>
  <si>
    <t>P2 cast57 90m</t>
  </si>
  <si>
    <t>P2 cast57 100m</t>
  </si>
  <si>
    <t>P2 cast57 110m</t>
  </si>
  <si>
    <t>P2 cast57 125m</t>
  </si>
  <si>
    <t>P2 cast57 150m</t>
  </si>
  <si>
    <t>P2 cast57 175m</t>
  </si>
  <si>
    <t>P2 cast57 200m</t>
  </si>
  <si>
    <t>P2 cast57 225m</t>
  </si>
  <si>
    <t>P2 cast57 250m</t>
  </si>
  <si>
    <t>P2 cast48 260m</t>
  </si>
  <si>
    <t>P2 cast48 270m</t>
  </si>
  <si>
    <t>P2 cast48 280m</t>
  </si>
  <si>
    <t>P2 cast48 290m</t>
  </si>
  <si>
    <t>P2 cast57 300m</t>
  </si>
  <si>
    <t>Station</t>
  </si>
  <si>
    <t>year</t>
  </si>
  <si>
    <t>Comment</t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</si>
  <si>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>VPDB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</si>
  <si>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C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</si>
  <si>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Volume filtered L</t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</si>
  <si>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>Air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</si>
  <si>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N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</si>
  <si>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N Comment</t>
  </si>
  <si>
    <t>P3-50m-2019</t>
  </si>
  <si>
    <t>P3</t>
  </si>
  <si>
    <t>Precision decreases for samples containing less than 20ugN</t>
  </si>
  <si>
    <t>P3-55m-T0-prod</t>
  </si>
  <si>
    <t>T0prod</t>
  </si>
  <si>
    <t>P3-60m-2019</t>
  </si>
  <si>
    <t>P3-70m-2019</t>
  </si>
  <si>
    <t>P3-80m-2019</t>
  </si>
  <si>
    <t>P3-90m-2019</t>
  </si>
  <si>
    <t>P3-100m-2019</t>
  </si>
  <si>
    <t>Contained too little nitrogen</t>
  </si>
  <si>
    <t>P3-110m-2019</t>
  </si>
  <si>
    <t>P3-120m-2019</t>
  </si>
  <si>
    <t>P3-125m-T0-prod</t>
  </si>
  <si>
    <t>P3-130m-2019</t>
  </si>
  <si>
    <t>P3-140m-2019</t>
  </si>
  <si>
    <t xml:space="preserve">This one seems off. </t>
  </si>
  <si>
    <t>P3-150m-2019</t>
  </si>
  <si>
    <t>P3-160m-2019</t>
  </si>
  <si>
    <t>P3-170m-2019</t>
  </si>
  <si>
    <t>P3-180m-2019</t>
  </si>
  <si>
    <t>P3-190m-2019</t>
  </si>
  <si>
    <t>P3-200m-2019</t>
  </si>
  <si>
    <t>P3-225m-2019</t>
  </si>
  <si>
    <t>P3-300m-2019</t>
  </si>
  <si>
    <t>P3-400m-2019</t>
  </si>
  <si>
    <t>P3-500m-2019</t>
  </si>
  <si>
    <t>P3-600m-2019</t>
  </si>
  <si>
    <t>P3-700m-2019</t>
  </si>
  <si>
    <t>P3-800m-2019</t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</si>
  <si>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>VPDB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</si>
  <si>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C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</si>
  <si>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r>
      <rPr>
        <rFont val="Arial"/>
        <b/>
        <color theme="1"/>
        <sz val="10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>Air</t>
    </r>
    <r>
      <rPr>
        <rFont val="Arial"/>
        <b/>
        <color theme="1"/>
        <sz val="10.0"/>
      </rPr>
      <t xml:space="preserve"> (‰)</t>
    </r>
  </si>
  <si>
    <r>
      <rPr>
        <rFont val="Arial"/>
        <b/>
        <color theme="1"/>
        <sz val="10.0"/>
      </rPr>
      <t>Total N 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</si>
  <si>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P2-20m-2019</t>
  </si>
  <si>
    <t>P2-50m-2019</t>
  </si>
  <si>
    <t>P2-60m-2019</t>
  </si>
  <si>
    <t>P2-70m-2019</t>
  </si>
  <si>
    <t>P2-2019-70m-T0-viral</t>
  </si>
  <si>
    <t>T0viral</t>
  </si>
  <si>
    <t>different cast</t>
  </si>
  <si>
    <t>P2-75m-T0-prod-2019</t>
  </si>
  <si>
    <t>P2-80m-2019</t>
  </si>
  <si>
    <t>P2-90m-2019</t>
  </si>
  <si>
    <t>P2-100m-2019</t>
  </si>
  <si>
    <t>P2-110m-2019</t>
  </si>
  <si>
    <t>P2-120m-T0-prod-2019</t>
  </si>
  <si>
    <t>P2-120m-2019</t>
  </si>
  <si>
    <t>P2-130m-2019</t>
  </si>
  <si>
    <t>P2-2019-130m-T0viral</t>
  </si>
  <si>
    <t>P2-140m-2019</t>
  </si>
  <si>
    <t>P2-150m-2019</t>
  </si>
  <si>
    <t>P2-160m-2019</t>
  </si>
  <si>
    <t>P2-170m-2019</t>
  </si>
  <si>
    <t>P2-180m-2019</t>
  </si>
  <si>
    <t>P2-190m-2019</t>
  </si>
  <si>
    <t>P2-200m-2019</t>
  </si>
  <si>
    <t>P2-225m-2019</t>
  </si>
  <si>
    <t>depth (m)</t>
  </si>
  <si>
    <t>mg/L C</t>
  </si>
  <si>
    <t>d13C vs VPDB (permil)</t>
  </si>
  <si>
    <t>d15N vs Air N2 (permil)</t>
  </si>
  <si>
    <t>C:N</t>
  </si>
  <si>
    <t>43m_P2_cast31</t>
  </si>
  <si>
    <t>70m_P2_cast31</t>
  </si>
  <si>
    <t>80m_P2_cast31</t>
  </si>
  <si>
    <t>90m_P2_cast31</t>
  </si>
  <si>
    <t>100m_P2_cast31</t>
  </si>
  <si>
    <t>110m_P2_cast31</t>
  </si>
  <si>
    <t>120m_P2_cast31</t>
  </si>
  <si>
    <t>140m_P2_cast31</t>
  </si>
  <si>
    <t>160m_P2_cast31</t>
  </si>
  <si>
    <t>180m_P2_cast31</t>
  </si>
  <si>
    <t>200m_P2_cast31</t>
  </si>
  <si>
    <t>300m_P2_cast31</t>
  </si>
  <si>
    <t>400m_P2_cast31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</si>
</sst>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0.00"/>
  </numFmts>
  <fonts count="6">
    <font>
      <sz val="12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FF0000"/>
      <name val="Arial"/>
    </font>
    <font>
      <sz val="12.0"/>
      <color rgb="FFFF0000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0" fillId="0" fontId="1" numFmtId="164" xfId="0" applyAlignment="1" applyFont="1" applyNumberFormat="1">
      <alignment horizontal="center" shrinkToFit="0" vertical="top" wrapText="1"/>
    </xf>
    <xf borderId="1" fillId="2" fontId="1" numFmtId="164" xfId="0" applyAlignment="1" applyBorder="1" applyFill="1" applyFont="1" applyNumberFormat="1">
      <alignment horizontal="center" shrinkToFit="0" vertical="top" wrapText="1"/>
    </xf>
    <xf borderId="0" fillId="0" fontId="2" numFmtId="0" xfId="0" applyFont="1"/>
    <xf borderId="0" fillId="0" fontId="2" numFmtId="164" xfId="0" applyFont="1" applyNumberFormat="1"/>
    <xf borderId="1" fillId="2" fontId="2" numFmtId="164" xfId="0" applyBorder="1" applyFont="1" applyNumberFormat="1"/>
    <xf borderId="1" fillId="3" fontId="3" numFmtId="164" xfId="0" applyBorder="1" applyFill="1" applyFont="1" applyNumberFormat="1"/>
    <xf borderId="1" fillId="3" fontId="2" numFmtId="164" xfId="0" applyBorder="1" applyFont="1" applyNumberFormat="1"/>
    <xf borderId="0" fillId="0" fontId="3" numFmtId="0" xfId="0" applyFont="1"/>
    <xf borderId="0" fillId="0" fontId="3" numFmtId="164" xfId="0" applyFont="1" applyNumberForma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1" fillId="4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1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7" Type="http://customschemas.google.com/relationships/workbookmetadata" Target="metadata"/><Relationship Id="rId16" Type="http://schemas.openxmlformats.org/officeDocument/2006/relationships/externalLink" Target="externalLinks/externalLink8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uchsmanC%20ETNP2018Plate1-3%20CN%200720%20(Autosaved)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larafuchsman/Desktop/2018/P2_Station32_cast42t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lara/Desktop/2018/Revelle_2018_BottleData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uchsmanC%20ENTP2019%20CN%201020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lara/Desktop/2019/Processed_CTD_Files_2019/St22_P3_cast67-align-cellTM-derive-bin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lara/Library/Containers/com.microsoft.Excel/Data/Desktop/2019/Processed%20CTD%20Files%202019/St22_P3_cast84-align-cellTM-derive-bin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lara/Desktop/2019/KiloMoana_2019_nutrients_summary_4.xlsx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Neibauer_180124_Summary_Clar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Samples"/>
      <sheetName val="References"/>
      <sheetName val="Sample 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2_Station32_cast42t.txt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ottleData"/>
      <sheetName val="St 22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Samples"/>
      <sheetName val="References"/>
      <sheetName val="Sample List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22_P3_cast67-align-cellTM-der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22_P3_cast84-align-cellTM-der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iloMoana_2019_nutrients_summar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ibauer_180124_Summary_Clara.t"/>
      <sheetName val="P2 cast 31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</row>
    <row r="2" ht="15.75" customHeight="1">
      <c r="A2" s="5" t="s">
        <v>11</v>
      </c>
      <c r="B2" s="5" t="s">
        <v>12</v>
      </c>
      <c r="C2" s="5">
        <v>20.0</v>
      </c>
      <c r="D2" s="6">
        <v>-26.297128249181856</v>
      </c>
      <c r="E2" s="6">
        <v>239.19862465536102</v>
      </c>
      <c r="F2" s="5">
        <v>3.84</v>
      </c>
      <c r="G2" s="5">
        <f t="shared" ref="G2:G23" si="1">(E2/12)/F2</f>
        <v>5.190942375</v>
      </c>
      <c r="H2" s="6">
        <v>7.200733610414011</v>
      </c>
      <c r="I2" s="6">
        <v>47.23519562195363</v>
      </c>
      <c r="J2" s="7">
        <v>0.8786308709440779</v>
      </c>
      <c r="K2" s="7">
        <f t="shared" ref="K2:K23" si="2">G2/J2</f>
        <v>5.907989973</v>
      </c>
    </row>
    <row r="3" ht="15.75" customHeight="1">
      <c r="A3" s="5" t="s">
        <v>13</v>
      </c>
      <c r="B3" s="5" t="s">
        <v>12</v>
      </c>
      <c r="C3" s="5">
        <v>50.0</v>
      </c>
      <c r="D3" s="6">
        <v>-28.510846826870665</v>
      </c>
      <c r="E3" s="6">
        <v>95.60561143603273</v>
      </c>
      <c r="F3" s="5">
        <v>3.14</v>
      </c>
      <c r="G3" s="5">
        <f t="shared" si="1"/>
        <v>2.537303913</v>
      </c>
      <c r="H3" s="6">
        <v>8.3393623821226</v>
      </c>
      <c r="I3" s="6">
        <v>14.041959873524625</v>
      </c>
      <c r="J3" s="7">
        <v>0.3194258387971935</v>
      </c>
      <c r="K3" s="7">
        <f t="shared" si="2"/>
        <v>7.943327072</v>
      </c>
    </row>
    <row r="4" ht="15.75" customHeight="1">
      <c r="A4" s="5" t="s">
        <v>14</v>
      </c>
      <c r="B4" s="5" t="s">
        <v>12</v>
      </c>
      <c r="C4" s="5">
        <v>60.0</v>
      </c>
      <c r="D4" s="6">
        <v>-27.715956537447045</v>
      </c>
      <c r="E4" s="6">
        <v>115.90845002195901</v>
      </c>
      <c r="F4" s="5">
        <v>3.79</v>
      </c>
      <c r="G4" s="5">
        <f t="shared" si="1"/>
        <v>2.548558708</v>
      </c>
      <c r="H4" s="6">
        <v>6.4913603975368614</v>
      </c>
      <c r="I4" s="6">
        <v>18.552687637168116</v>
      </c>
      <c r="J4" s="7">
        <v>0.3496548744283474</v>
      </c>
      <c r="K4" s="7">
        <f t="shared" si="2"/>
        <v>7.288783581</v>
      </c>
    </row>
    <row r="5" ht="15.75" customHeight="1">
      <c r="A5" s="5" t="s">
        <v>15</v>
      </c>
      <c r="B5" s="5" t="s">
        <v>12</v>
      </c>
      <c r="C5" s="5">
        <v>70.0</v>
      </c>
      <c r="D5" s="6">
        <v>-27.76428253780926</v>
      </c>
      <c r="E5" s="6">
        <v>130.4111145464842</v>
      </c>
      <c r="F5" s="5">
        <v>3.22</v>
      </c>
      <c r="G5" s="5">
        <f t="shared" si="1"/>
        <v>3.375028844</v>
      </c>
      <c r="H5" s="6">
        <v>6.4832743231562615</v>
      </c>
      <c r="I5" s="6">
        <v>23.72552352826585</v>
      </c>
      <c r="J5" s="7">
        <v>0.5262982149127295</v>
      </c>
      <c r="K5" s="7">
        <f t="shared" si="2"/>
        <v>6.412768937</v>
      </c>
    </row>
    <row r="6" ht="15.75" customHeight="1">
      <c r="A6" s="5" t="s">
        <v>16</v>
      </c>
      <c r="B6" s="5" t="s">
        <v>12</v>
      </c>
      <c r="C6" s="5">
        <v>75.0</v>
      </c>
      <c r="D6" s="6">
        <v>-26.106650873686263</v>
      </c>
      <c r="E6" s="6">
        <v>168.49641097381334</v>
      </c>
      <c r="F6" s="5">
        <v>4.29</v>
      </c>
      <c r="G6" s="5">
        <f t="shared" si="1"/>
        <v>3.273046056</v>
      </c>
      <c r="H6" s="6">
        <v>6.4725787370813626</v>
      </c>
      <c r="I6" s="6">
        <v>27.53789341391967</v>
      </c>
      <c r="J6" s="7">
        <v>0.4585063838481463</v>
      </c>
      <c r="K6" s="7">
        <f t="shared" si="2"/>
        <v>7.138496151</v>
      </c>
    </row>
    <row r="7" ht="15.75" customHeight="1">
      <c r="A7" s="5" t="s">
        <v>17</v>
      </c>
      <c r="B7" s="5" t="s">
        <v>12</v>
      </c>
      <c r="C7" s="5">
        <v>77.0</v>
      </c>
      <c r="D7" s="6">
        <v>-26.627094154260554</v>
      </c>
      <c r="E7" s="6">
        <v>153.9858387790257</v>
      </c>
      <c r="F7" s="5">
        <v>4.0</v>
      </c>
      <c r="G7" s="5">
        <f t="shared" si="1"/>
        <v>3.208038308</v>
      </c>
      <c r="H7" s="6">
        <v>6.208089104270704</v>
      </c>
      <c r="I7" s="6">
        <v>23.21087762968392</v>
      </c>
      <c r="J7" s="7">
        <v>0.41447995767292717</v>
      </c>
      <c r="K7" s="7">
        <f t="shared" si="2"/>
        <v>7.739911782</v>
      </c>
    </row>
    <row r="8" ht="15.75" customHeight="1">
      <c r="A8" s="5" t="s">
        <v>18</v>
      </c>
      <c r="B8" s="5" t="s">
        <v>12</v>
      </c>
      <c r="C8" s="5">
        <v>85.0</v>
      </c>
      <c r="D8" s="6">
        <v>-27.632321295876025</v>
      </c>
      <c r="E8" s="6">
        <v>146.23968765617207</v>
      </c>
      <c r="F8" s="5">
        <v>4.27</v>
      </c>
      <c r="G8" s="5">
        <f t="shared" si="1"/>
        <v>2.854014201</v>
      </c>
      <c r="H8" s="6">
        <v>5.1129262251074925</v>
      </c>
      <c r="I8" s="6">
        <v>25.42726421497677</v>
      </c>
      <c r="J8" s="7">
        <v>0.4253473438437064</v>
      </c>
      <c r="K8" s="7">
        <f t="shared" si="2"/>
        <v>6.709843713</v>
      </c>
    </row>
    <row r="9" ht="15.75" customHeight="1">
      <c r="A9" s="5" t="s">
        <v>19</v>
      </c>
      <c r="B9" s="5" t="s">
        <v>12</v>
      </c>
      <c r="C9" s="5">
        <v>100.0</v>
      </c>
      <c r="D9" s="6">
        <v>-26.819687834492374</v>
      </c>
      <c r="E9" s="6">
        <v>104.73746252225585</v>
      </c>
      <c r="F9" s="5">
        <v>4.24</v>
      </c>
      <c r="G9" s="5">
        <f t="shared" si="1"/>
        <v>2.058519311</v>
      </c>
      <c r="H9" s="6">
        <v>7.7848097145138695</v>
      </c>
      <c r="I9" s="6">
        <v>12.752238250422227</v>
      </c>
      <c r="J9" s="7">
        <v>0.21482881149633132</v>
      </c>
      <c r="K9" s="7">
        <f t="shared" si="2"/>
        <v>9.582137965</v>
      </c>
    </row>
    <row r="10" ht="15.75" customHeight="1">
      <c r="A10" s="5" t="s">
        <v>20</v>
      </c>
      <c r="B10" s="5" t="s">
        <v>12</v>
      </c>
      <c r="C10" s="5">
        <v>125.0</v>
      </c>
      <c r="D10" s="6">
        <v>-27.082762151715166</v>
      </c>
      <c r="E10" s="6">
        <v>106.85581088622115</v>
      </c>
      <c r="F10" s="5">
        <v>4.44</v>
      </c>
      <c r="G10" s="5">
        <f t="shared" si="1"/>
        <v>2.005552006</v>
      </c>
      <c r="H10" s="6">
        <v>9.032797999338838</v>
      </c>
      <c r="I10" s="6">
        <v>13.235228673465791</v>
      </c>
      <c r="J10" s="7">
        <v>0.2129219542063351</v>
      </c>
      <c r="K10" s="7">
        <f t="shared" si="2"/>
        <v>9.419188423</v>
      </c>
    </row>
    <row r="11" ht="15.75" customHeight="1">
      <c r="A11" s="5" t="s">
        <v>21</v>
      </c>
      <c r="B11" s="5" t="s">
        <v>12</v>
      </c>
      <c r="C11" s="5">
        <v>150.0</v>
      </c>
      <c r="D11" s="6">
        <v>-27.848793795261706</v>
      </c>
      <c r="E11" s="6">
        <v>97.21278270195005</v>
      </c>
      <c r="F11" s="5">
        <v>4.24</v>
      </c>
      <c r="G11" s="5">
        <f t="shared" si="1"/>
        <v>1.910628591</v>
      </c>
      <c r="H11" s="6">
        <v>9.673646242814122</v>
      </c>
      <c r="I11" s="6">
        <v>11.052087380340367</v>
      </c>
      <c r="J11" s="7">
        <v>0.18618745586826763</v>
      </c>
      <c r="K11" s="7">
        <f t="shared" si="2"/>
        <v>10.26185455</v>
      </c>
    </row>
    <row r="12" ht="15.75" customHeight="1">
      <c r="A12" s="5" t="s">
        <v>22</v>
      </c>
      <c r="B12" s="5" t="s">
        <v>12</v>
      </c>
      <c r="C12" s="5">
        <v>175.0</v>
      </c>
      <c r="D12" s="6">
        <v>-27.965199101356355</v>
      </c>
      <c r="E12" s="6">
        <v>81.01087191968472</v>
      </c>
      <c r="F12" s="5">
        <v>4.0</v>
      </c>
      <c r="G12" s="5">
        <f t="shared" si="1"/>
        <v>1.687726498</v>
      </c>
      <c r="H12" s="8">
        <v>9.810349454287046</v>
      </c>
      <c r="I12" s="6">
        <v>8.962523670384211</v>
      </c>
      <c r="J12" s="7">
        <v>0.1600450655425752</v>
      </c>
      <c r="K12" s="7">
        <f t="shared" si="2"/>
        <v>10.54532042</v>
      </c>
    </row>
    <row r="13" ht="15.75" customHeight="1">
      <c r="A13" s="5" t="s">
        <v>23</v>
      </c>
      <c r="B13" s="5" t="s">
        <v>12</v>
      </c>
      <c r="C13" s="5">
        <v>200.0</v>
      </c>
      <c r="D13" s="6">
        <v>-27.218262158163448</v>
      </c>
      <c r="E13" s="6">
        <v>128.2217610610507</v>
      </c>
      <c r="F13" s="5">
        <v>6.0</v>
      </c>
      <c r="G13" s="5">
        <f t="shared" si="1"/>
        <v>1.780857793</v>
      </c>
      <c r="H13" s="6">
        <v>8.99345625797526</v>
      </c>
      <c r="I13" s="6">
        <v>13.84932272617888</v>
      </c>
      <c r="J13" s="7">
        <v>0.16487288959736762</v>
      </c>
      <c r="K13" s="7">
        <f t="shared" si="2"/>
        <v>10.80139856</v>
      </c>
    </row>
    <row r="14" ht="15.75" customHeight="1">
      <c r="A14" s="5" t="s">
        <v>24</v>
      </c>
      <c r="B14" s="5" t="s">
        <v>12</v>
      </c>
      <c r="C14" s="5">
        <v>225.0</v>
      </c>
      <c r="D14" s="6">
        <v>-24.4623081825258</v>
      </c>
      <c r="E14" s="6">
        <v>136.85306283125567</v>
      </c>
      <c r="F14" s="5">
        <v>8.0</v>
      </c>
      <c r="G14" s="5">
        <f t="shared" si="1"/>
        <v>1.425552738</v>
      </c>
      <c r="H14" s="6">
        <v>9.667664707895128</v>
      </c>
      <c r="I14" s="6">
        <v>15.809647811838929</v>
      </c>
      <c r="J14" s="7">
        <v>0.14115756974856186</v>
      </c>
      <c r="K14" s="7">
        <f t="shared" si="2"/>
        <v>10.09901729</v>
      </c>
    </row>
    <row r="15" ht="15.75" customHeight="1">
      <c r="A15" s="5" t="s">
        <v>25</v>
      </c>
      <c r="B15" s="5" t="s">
        <v>12</v>
      </c>
      <c r="C15" s="5">
        <v>250.0</v>
      </c>
      <c r="D15" s="6">
        <v>-25.88475555745991</v>
      </c>
      <c r="E15" s="6">
        <v>122.69562845225137</v>
      </c>
      <c r="F15" s="5">
        <v>8.0</v>
      </c>
      <c r="G15" s="5">
        <f t="shared" si="1"/>
        <v>1.278079463</v>
      </c>
      <c r="H15" s="6">
        <v>9.995308105454066</v>
      </c>
      <c r="I15" s="6">
        <v>16.413181406175877</v>
      </c>
      <c r="J15" s="7">
        <v>0.14654626255514175</v>
      </c>
      <c r="K15" s="7">
        <f t="shared" si="2"/>
        <v>8.721337827</v>
      </c>
    </row>
    <row r="16" ht="15.75" customHeight="1">
      <c r="A16" s="5" t="s">
        <v>26</v>
      </c>
      <c r="B16" s="5" t="s">
        <v>12</v>
      </c>
      <c r="C16" s="5">
        <v>275.0</v>
      </c>
      <c r="D16" s="6">
        <v>-26.659526122571084</v>
      </c>
      <c r="E16" s="6">
        <v>118.91712734442196</v>
      </c>
      <c r="F16" s="5">
        <v>8.0</v>
      </c>
      <c r="G16" s="5">
        <f t="shared" si="1"/>
        <v>1.238720077</v>
      </c>
      <c r="H16" s="6">
        <v>10.207713196555991</v>
      </c>
      <c r="I16" s="6">
        <v>15.800314264306703</v>
      </c>
      <c r="J16" s="7">
        <v>0.14107423450273843</v>
      </c>
      <c r="K16" s="7">
        <f t="shared" si="2"/>
        <v>8.780625894</v>
      </c>
    </row>
    <row r="17" ht="15.75" customHeight="1">
      <c r="A17" s="5" t="s">
        <v>27</v>
      </c>
      <c r="B17" s="5" t="s">
        <v>12</v>
      </c>
      <c r="C17" s="5">
        <v>300.0</v>
      </c>
      <c r="D17" s="6">
        <v>-26.547193906431573</v>
      </c>
      <c r="E17" s="6">
        <v>113.79706347331397</v>
      </c>
      <c r="F17" s="5">
        <v>8.0</v>
      </c>
      <c r="G17" s="5">
        <f t="shared" si="1"/>
        <v>1.185386078</v>
      </c>
      <c r="H17" s="6">
        <v>10.072394616393845</v>
      </c>
      <c r="I17" s="6">
        <v>14.64600919534746</v>
      </c>
      <c r="J17" s="7">
        <v>0.13076793924417376</v>
      </c>
      <c r="K17" s="7">
        <f t="shared" si="2"/>
        <v>9.064806593</v>
      </c>
    </row>
    <row r="18" ht="15.75" customHeight="1">
      <c r="A18" s="5" t="s">
        <v>28</v>
      </c>
      <c r="B18" s="5" t="s">
        <v>12</v>
      </c>
      <c r="C18" s="5">
        <v>325.0</v>
      </c>
      <c r="D18" s="6">
        <v>-26.49801807606276</v>
      </c>
      <c r="E18" s="6">
        <v>104.12488424638097</v>
      </c>
      <c r="F18" s="5">
        <v>8.0</v>
      </c>
      <c r="G18" s="5">
        <f t="shared" si="1"/>
        <v>1.084634211</v>
      </c>
      <c r="H18" s="6">
        <v>10.072859819267237</v>
      </c>
      <c r="I18" s="6">
        <v>11.899765302451716</v>
      </c>
      <c r="J18" s="7">
        <v>0.10624790448617603</v>
      </c>
      <c r="K18" s="7">
        <f t="shared" si="2"/>
        <v>10.20852332</v>
      </c>
    </row>
    <row r="19" ht="15.75" customHeight="1">
      <c r="A19" s="5" t="s">
        <v>29</v>
      </c>
      <c r="B19" s="5" t="s">
        <v>12</v>
      </c>
      <c r="C19" s="5">
        <v>350.0</v>
      </c>
      <c r="D19" s="6">
        <v>-26.75013339300758</v>
      </c>
      <c r="E19" s="6">
        <v>110.61730519895993</v>
      </c>
      <c r="F19" s="5">
        <v>8.0</v>
      </c>
      <c r="G19" s="5">
        <f t="shared" si="1"/>
        <v>1.152263596</v>
      </c>
      <c r="H19" s="6">
        <v>10.37523590096</v>
      </c>
      <c r="I19" s="6">
        <v>13.068524044193136</v>
      </c>
      <c r="J19" s="7">
        <v>0.11668325039458158</v>
      </c>
      <c r="K19" s="7">
        <f t="shared" si="2"/>
        <v>9.875141393</v>
      </c>
    </row>
    <row r="20" ht="15.75" customHeight="1">
      <c r="A20" s="5" t="s">
        <v>30</v>
      </c>
      <c r="B20" s="5" t="s">
        <v>12</v>
      </c>
      <c r="C20" s="5">
        <v>400.0</v>
      </c>
      <c r="D20" s="6">
        <v>-26.910926769623543</v>
      </c>
      <c r="E20" s="6">
        <v>89.38271953753751</v>
      </c>
      <c r="F20" s="5">
        <v>8.0</v>
      </c>
      <c r="G20" s="5">
        <f t="shared" si="1"/>
        <v>0.9310699952</v>
      </c>
      <c r="H20" s="6">
        <v>9.823435633057002</v>
      </c>
      <c r="I20" s="6">
        <v>9.105599986022625</v>
      </c>
      <c r="J20" s="7">
        <v>0.081299999875202</v>
      </c>
      <c r="K20" s="7">
        <f t="shared" si="2"/>
        <v>11.45227548</v>
      </c>
    </row>
    <row r="21" ht="15.75" customHeight="1">
      <c r="A21" s="5" t="s">
        <v>31</v>
      </c>
      <c r="B21" s="5" t="s">
        <v>12</v>
      </c>
      <c r="C21" s="5">
        <v>450.0</v>
      </c>
      <c r="D21" s="6">
        <v>-27.71883651576795</v>
      </c>
      <c r="E21" s="6">
        <v>94.64725676737926</v>
      </c>
      <c r="F21" s="5">
        <v>8.0</v>
      </c>
      <c r="G21" s="5">
        <f t="shared" si="1"/>
        <v>0.9859089247</v>
      </c>
      <c r="H21" s="6">
        <v>9.673600231787438</v>
      </c>
      <c r="I21" s="6">
        <v>12.573761322503781</v>
      </c>
      <c r="J21" s="7">
        <v>0.11226572609378375</v>
      </c>
      <c r="K21" s="7">
        <f t="shared" si="2"/>
        <v>8.781922667</v>
      </c>
    </row>
    <row r="22" ht="15.75" customHeight="1">
      <c r="A22" s="5" t="s">
        <v>32</v>
      </c>
      <c r="B22" s="5" t="s">
        <v>12</v>
      </c>
      <c r="C22" s="5">
        <v>500.0</v>
      </c>
      <c r="D22" s="6">
        <v>-26.033558256792343</v>
      </c>
      <c r="E22" s="6">
        <v>158.36894974103546</v>
      </c>
      <c r="F22" s="5">
        <v>9.72</v>
      </c>
      <c r="G22" s="5">
        <f t="shared" si="1"/>
        <v>1.357758485</v>
      </c>
      <c r="H22" s="6">
        <v>9.66911070712305</v>
      </c>
      <c r="I22" s="6">
        <v>20.083036126064048</v>
      </c>
      <c r="J22" s="7">
        <v>0.1475825700034101</v>
      </c>
      <c r="K22" s="7">
        <f t="shared" si="2"/>
        <v>9.199992149</v>
      </c>
    </row>
    <row r="23" ht="15.75" customHeight="1">
      <c r="A23" s="5" t="s">
        <v>33</v>
      </c>
      <c r="B23" s="5" t="s">
        <v>12</v>
      </c>
      <c r="C23" s="5">
        <v>600.0</v>
      </c>
      <c r="D23" s="6">
        <v>-28.775439582461907</v>
      </c>
      <c r="E23" s="6">
        <v>80.80171535185178</v>
      </c>
      <c r="F23" s="5">
        <v>7.87</v>
      </c>
      <c r="G23" s="5">
        <f t="shared" si="1"/>
        <v>0.8555878373</v>
      </c>
      <c r="H23" s="8">
        <v>9.433354753687583</v>
      </c>
      <c r="I23" s="6">
        <v>9.15474286529846</v>
      </c>
      <c r="J23" s="7">
        <v>0.08308897136774787</v>
      </c>
      <c r="K23" s="7">
        <f t="shared" si="2"/>
        <v>10.29724912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34</v>
      </c>
      <c r="E1" s="3" t="s">
        <v>35</v>
      </c>
      <c r="F1" s="1" t="s">
        <v>5</v>
      </c>
      <c r="G1" s="1" t="s">
        <v>6</v>
      </c>
      <c r="H1" s="2" t="s">
        <v>36</v>
      </c>
      <c r="I1" s="3" t="s">
        <v>37</v>
      </c>
      <c r="J1" s="4" t="s">
        <v>9</v>
      </c>
      <c r="K1" s="4" t="s">
        <v>10</v>
      </c>
    </row>
    <row r="2" ht="15.75" customHeight="1">
      <c r="A2" s="5" t="s">
        <v>38</v>
      </c>
      <c r="B2" s="5" t="s">
        <v>39</v>
      </c>
      <c r="C2" s="5">
        <v>10.0</v>
      </c>
      <c r="D2" s="6">
        <v>-25.212757182447696</v>
      </c>
      <c r="E2" s="6">
        <v>127.77826796320393</v>
      </c>
      <c r="F2" s="5">
        <v>3.76</v>
      </c>
      <c r="G2" s="5">
        <f t="shared" ref="G2:G19" si="1">(E2/12)/F2</f>
        <v>2.831965159</v>
      </c>
      <c r="H2" s="6">
        <v>6.917668019457118</v>
      </c>
      <c r="I2" s="6">
        <v>23.155397190864132</v>
      </c>
      <c r="J2" s="7">
        <v>0.43988216547994174</v>
      </c>
      <c r="K2" s="7">
        <f t="shared" ref="K2:K19" si="2">G2/J2</f>
        <v>6.438008587</v>
      </c>
    </row>
    <row r="3" ht="15.75" customHeight="1">
      <c r="A3" s="5" t="s">
        <v>40</v>
      </c>
      <c r="B3" s="5" t="s">
        <v>39</v>
      </c>
      <c r="C3" s="5">
        <v>45.0</v>
      </c>
      <c r="D3" s="6">
        <v>-24.34991005672849</v>
      </c>
      <c r="E3" s="6">
        <v>251.18823526947716</v>
      </c>
      <c r="F3" s="5">
        <v>4.0</v>
      </c>
      <c r="G3" s="5">
        <f t="shared" si="1"/>
        <v>5.233088235</v>
      </c>
      <c r="H3" s="6">
        <v>7.631045362412684</v>
      </c>
      <c r="I3" s="6">
        <v>47.26546100177754</v>
      </c>
      <c r="J3" s="7">
        <v>0.844026089317456</v>
      </c>
      <c r="K3" s="7">
        <f t="shared" si="2"/>
        <v>6.200149854</v>
      </c>
    </row>
    <row r="4" ht="15.75" customHeight="1">
      <c r="A4" s="5" t="s">
        <v>41</v>
      </c>
      <c r="B4" s="5" t="s">
        <v>39</v>
      </c>
      <c r="C4" s="5">
        <v>60.0</v>
      </c>
      <c r="D4" s="6">
        <v>-27.1422743317281</v>
      </c>
      <c r="E4" s="6">
        <v>125.12790229762707</v>
      </c>
      <c r="F4" s="5">
        <v>4.0</v>
      </c>
      <c r="G4" s="5">
        <f t="shared" si="1"/>
        <v>2.606831298</v>
      </c>
      <c r="H4" s="6">
        <v>4.520642301932376</v>
      </c>
      <c r="I4" s="6">
        <v>22.150075810761717</v>
      </c>
      <c r="J4" s="7">
        <v>0.3955370680493164</v>
      </c>
      <c r="K4" s="7">
        <f t="shared" si="2"/>
        <v>6.590611875</v>
      </c>
    </row>
    <row r="5" ht="15.75" customHeight="1">
      <c r="A5" s="5" t="s">
        <v>42</v>
      </c>
      <c r="B5" s="5" t="s">
        <v>39</v>
      </c>
      <c r="C5" s="5">
        <v>75.0</v>
      </c>
      <c r="D5" s="6">
        <v>-24.242187199975028</v>
      </c>
      <c r="E5" s="6">
        <v>120.7554168262733</v>
      </c>
      <c r="F5" s="5">
        <v>4.0</v>
      </c>
      <c r="G5" s="5">
        <f t="shared" si="1"/>
        <v>2.515737851</v>
      </c>
      <c r="H5" s="6">
        <v>6.153996503585165</v>
      </c>
      <c r="I5" s="6">
        <v>14.599314785373771</v>
      </c>
      <c r="J5" s="7">
        <v>0.26070204973881733</v>
      </c>
      <c r="K5" s="7">
        <f t="shared" si="2"/>
        <v>9.649858346</v>
      </c>
    </row>
    <row r="6" ht="15.75" customHeight="1">
      <c r="A6" s="5" t="s">
        <v>43</v>
      </c>
      <c r="B6" s="5" t="s">
        <v>39</v>
      </c>
      <c r="C6" s="5">
        <v>90.0</v>
      </c>
      <c r="D6" s="6">
        <v>-25.65884140768418</v>
      </c>
      <c r="E6" s="6">
        <v>72.07275562786491</v>
      </c>
      <c r="F6" s="5">
        <v>4.42</v>
      </c>
      <c r="G6" s="5">
        <f t="shared" si="1"/>
        <v>1.358837776</v>
      </c>
      <c r="H6" s="9">
        <v>9.453381506348434</v>
      </c>
      <c r="I6" s="6">
        <v>6.848928924874099</v>
      </c>
      <c r="J6" s="7">
        <v>0.11068081649764219</v>
      </c>
      <c r="K6" s="7">
        <f t="shared" si="2"/>
        <v>12.27708485</v>
      </c>
    </row>
    <row r="7" ht="15.75" customHeight="1">
      <c r="A7" s="5" t="s">
        <v>44</v>
      </c>
      <c r="B7" s="5" t="s">
        <v>39</v>
      </c>
      <c r="C7" s="5">
        <v>100.0</v>
      </c>
      <c r="D7" s="6">
        <v>-25.382440958840014</v>
      </c>
      <c r="E7" s="6">
        <v>105.46068220275616</v>
      </c>
      <c r="F7" s="5">
        <v>4.0</v>
      </c>
      <c r="G7" s="5">
        <f t="shared" si="1"/>
        <v>2.197097546</v>
      </c>
      <c r="H7" s="6">
        <v>6.45256121802938</v>
      </c>
      <c r="I7" s="6">
        <v>14.940642733784557</v>
      </c>
      <c r="J7" s="7">
        <v>0.2667971916747242</v>
      </c>
      <c r="K7" s="7">
        <f t="shared" si="2"/>
        <v>8.23508498</v>
      </c>
    </row>
    <row r="8" ht="15.75" customHeight="1">
      <c r="A8" s="5" t="s">
        <v>45</v>
      </c>
      <c r="B8" s="5" t="s">
        <v>39</v>
      </c>
      <c r="C8" s="5">
        <v>110.0</v>
      </c>
      <c r="D8" s="6">
        <v>-27.221461337572208</v>
      </c>
      <c r="E8" s="6">
        <v>87.3936757087461</v>
      </c>
      <c r="F8" s="5">
        <v>4.0</v>
      </c>
      <c r="G8" s="5">
        <f t="shared" si="1"/>
        <v>1.820701577</v>
      </c>
      <c r="H8" s="6">
        <v>5.45053618536743</v>
      </c>
      <c r="I8" s="6">
        <v>14.067085137449588</v>
      </c>
      <c r="J8" s="7">
        <v>0.2511979488830284</v>
      </c>
      <c r="K8" s="7">
        <f t="shared" si="2"/>
        <v>7.248075016</v>
      </c>
    </row>
    <row r="9" ht="15.75" customHeight="1">
      <c r="A9" s="5" t="s">
        <v>46</v>
      </c>
      <c r="B9" s="5" t="s">
        <v>39</v>
      </c>
      <c r="C9" s="5">
        <v>125.0</v>
      </c>
      <c r="D9" s="6">
        <v>-24.782845803645262</v>
      </c>
      <c r="E9" s="6">
        <v>91.8705442966116</v>
      </c>
      <c r="F9" s="5">
        <v>3.32</v>
      </c>
      <c r="G9" s="5">
        <f t="shared" si="1"/>
        <v>2.305987558</v>
      </c>
      <c r="H9" s="9">
        <v>8.155432559247908</v>
      </c>
      <c r="I9" s="6">
        <v>8.094200260316523</v>
      </c>
      <c r="J9" s="7">
        <v>0.17414372332866876</v>
      </c>
      <c r="K9" s="7">
        <f t="shared" si="2"/>
        <v>13.24186433</v>
      </c>
    </row>
    <row r="10" ht="15.75" customHeight="1">
      <c r="A10" s="5" t="s">
        <v>47</v>
      </c>
      <c r="B10" s="5" t="s">
        <v>39</v>
      </c>
      <c r="C10" s="5">
        <v>150.0</v>
      </c>
      <c r="D10" s="6">
        <v>-23.974579934945517</v>
      </c>
      <c r="E10" s="6">
        <v>127.14500870769517</v>
      </c>
      <c r="F10" s="5">
        <v>6.0</v>
      </c>
      <c r="G10" s="5">
        <f t="shared" si="1"/>
        <v>1.765902899</v>
      </c>
      <c r="H10" s="6">
        <v>8.042279393539816</v>
      </c>
      <c r="I10" s="6">
        <v>13.445628612460535</v>
      </c>
      <c r="J10" s="7">
        <v>0.16006700729119686</v>
      </c>
      <c r="K10" s="7">
        <f t="shared" si="2"/>
        <v>11.03227285</v>
      </c>
    </row>
    <row r="11" ht="15.75" customHeight="1">
      <c r="A11" s="5" t="s">
        <v>48</v>
      </c>
      <c r="B11" s="5" t="s">
        <v>39</v>
      </c>
      <c r="C11" s="5">
        <v>175.0</v>
      </c>
      <c r="D11" s="6">
        <v>-24.131606256392985</v>
      </c>
      <c r="E11" s="6">
        <v>123.72932416367927</v>
      </c>
      <c r="F11" s="5">
        <v>6.0</v>
      </c>
      <c r="G11" s="5">
        <f t="shared" si="1"/>
        <v>1.718462836</v>
      </c>
      <c r="H11" s="6">
        <v>9.25858798471298</v>
      </c>
      <c r="I11" s="6">
        <v>12.83078644015314</v>
      </c>
      <c r="J11" s="7">
        <v>0.15274745762087072</v>
      </c>
      <c r="K11" s="7">
        <f t="shared" si="2"/>
        <v>11.25035311</v>
      </c>
    </row>
    <row r="12" ht="15.75" customHeight="1">
      <c r="A12" s="5" t="s">
        <v>49</v>
      </c>
      <c r="B12" s="5" t="s">
        <v>39</v>
      </c>
      <c r="C12" s="5">
        <v>200.0</v>
      </c>
      <c r="D12" s="6">
        <v>-24.3476368160548</v>
      </c>
      <c r="E12" s="6">
        <v>113.82828211038039</v>
      </c>
      <c r="F12" s="5">
        <v>6.0</v>
      </c>
      <c r="G12" s="5">
        <f t="shared" si="1"/>
        <v>1.580948363</v>
      </c>
      <c r="H12" s="6">
        <v>7.56795902921845</v>
      </c>
      <c r="I12" s="6">
        <v>12.144783367251051</v>
      </c>
      <c r="J12" s="7">
        <v>0.14458075437203632</v>
      </c>
      <c r="K12" s="7">
        <f t="shared" si="2"/>
        <v>10.93470822</v>
      </c>
    </row>
    <row r="13" ht="15.75" customHeight="1">
      <c r="A13" s="5" t="s">
        <v>50</v>
      </c>
      <c r="B13" s="5" t="s">
        <v>39</v>
      </c>
      <c r="C13" s="5">
        <v>225.0</v>
      </c>
      <c r="D13" s="6">
        <v>-26.76682383941402</v>
      </c>
      <c r="E13" s="6">
        <v>94.96660618953238</v>
      </c>
      <c r="F13" s="5">
        <v>6.0</v>
      </c>
      <c r="G13" s="5">
        <f t="shared" si="1"/>
        <v>1.318980642</v>
      </c>
      <c r="H13" s="6">
        <v>8.647004766580862</v>
      </c>
      <c r="I13" s="6">
        <v>10.10821431491323</v>
      </c>
      <c r="J13" s="7">
        <v>0.12033588470134798</v>
      </c>
      <c r="K13" s="7">
        <f t="shared" si="2"/>
        <v>10.96082557</v>
      </c>
    </row>
    <row r="14" ht="15.75" customHeight="1">
      <c r="A14" s="5" t="s">
        <v>51</v>
      </c>
      <c r="B14" s="5" t="s">
        <v>39</v>
      </c>
      <c r="C14" s="5">
        <v>250.0</v>
      </c>
      <c r="D14" s="6">
        <v>-25.87388661000272</v>
      </c>
      <c r="E14" s="6">
        <v>92.84742623584422</v>
      </c>
      <c r="F14" s="5">
        <v>6.0</v>
      </c>
      <c r="G14" s="5">
        <f t="shared" si="1"/>
        <v>1.289547587</v>
      </c>
      <c r="H14" s="8">
        <v>8.114674323731792</v>
      </c>
      <c r="I14" s="6">
        <v>9.757407520860863</v>
      </c>
      <c r="J14" s="7">
        <v>0.1161596133435817</v>
      </c>
      <c r="K14" s="7">
        <f t="shared" si="2"/>
        <v>11.10151411</v>
      </c>
    </row>
    <row r="15" ht="15.75" customHeight="1">
      <c r="A15" s="5" t="s">
        <v>52</v>
      </c>
      <c r="B15" s="5" t="s">
        <v>39</v>
      </c>
      <c r="C15" s="5">
        <v>260.0</v>
      </c>
      <c r="D15" s="6">
        <v>-24.15758951047815</v>
      </c>
      <c r="E15" s="6">
        <v>125.99715891757513</v>
      </c>
      <c r="F15" s="5">
        <v>8.0</v>
      </c>
      <c r="G15" s="5">
        <f t="shared" si="1"/>
        <v>1.312470405</v>
      </c>
      <c r="H15" s="6">
        <v>9.179498189973833</v>
      </c>
      <c r="I15" s="6">
        <v>15.351771569819952</v>
      </c>
      <c r="J15" s="7">
        <v>0.13706938901624957</v>
      </c>
      <c r="K15" s="7">
        <f t="shared" si="2"/>
        <v>9.575226203</v>
      </c>
    </row>
    <row r="16" ht="15.75" customHeight="1">
      <c r="A16" s="5" t="s">
        <v>53</v>
      </c>
      <c r="B16" s="5" t="s">
        <v>39</v>
      </c>
      <c r="C16" s="5">
        <v>270.0</v>
      </c>
      <c r="D16" s="6">
        <v>-25.33277929438078</v>
      </c>
      <c r="E16" s="6">
        <v>112.8544868521599</v>
      </c>
      <c r="F16" s="5">
        <v>8.0</v>
      </c>
      <c r="G16" s="5">
        <f t="shared" si="1"/>
        <v>1.175567571</v>
      </c>
      <c r="H16" s="6">
        <v>8.908350410389142</v>
      </c>
      <c r="I16" s="6">
        <v>15.726449014471044</v>
      </c>
      <c r="J16" s="7">
        <v>0.14041472334349145</v>
      </c>
      <c r="K16" s="7">
        <f t="shared" si="2"/>
        <v>8.372110441</v>
      </c>
    </row>
    <row r="17" ht="15.75" customHeight="1">
      <c r="A17" s="5" t="s">
        <v>54</v>
      </c>
      <c r="B17" s="5" t="s">
        <v>39</v>
      </c>
      <c r="C17" s="5">
        <v>280.0</v>
      </c>
      <c r="D17" s="6">
        <v>-25.135065174727703</v>
      </c>
      <c r="E17" s="6">
        <v>112.85149758699357</v>
      </c>
      <c r="F17" s="5">
        <v>8.0</v>
      </c>
      <c r="G17" s="5">
        <f t="shared" si="1"/>
        <v>1.175536433</v>
      </c>
      <c r="H17" s="6">
        <v>8.843600664993113</v>
      </c>
      <c r="I17" s="6">
        <v>14.87189865897097</v>
      </c>
      <c r="J17" s="7">
        <v>0.13278480945509794</v>
      </c>
      <c r="K17" s="7">
        <f t="shared" si="2"/>
        <v>8.852943631</v>
      </c>
    </row>
    <row r="18" ht="15.75" customHeight="1">
      <c r="A18" s="5" t="s">
        <v>55</v>
      </c>
      <c r="B18" s="5" t="s">
        <v>39</v>
      </c>
      <c r="C18" s="5">
        <v>290.0</v>
      </c>
      <c r="D18" s="6">
        <v>-26.883693675980552</v>
      </c>
      <c r="E18" s="6">
        <v>82.97835913033153</v>
      </c>
      <c r="F18" s="5">
        <v>6.0</v>
      </c>
      <c r="G18" s="5">
        <f t="shared" si="1"/>
        <v>1.15247721</v>
      </c>
      <c r="H18" s="6">
        <v>8.483590162648412</v>
      </c>
      <c r="I18" s="6">
        <v>10.11676669039326</v>
      </c>
      <c r="J18" s="7">
        <v>0.12043769869515784</v>
      </c>
      <c r="K18" s="7">
        <f t="shared" si="2"/>
        <v>9.569073659</v>
      </c>
    </row>
    <row r="19" ht="15.75" customHeight="1">
      <c r="A19" s="5" t="s">
        <v>56</v>
      </c>
      <c r="B19" s="5" t="s">
        <v>39</v>
      </c>
      <c r="C19" s="5">
        <v>300.0</v>
      </c>
      <c r="D19" s="6">
        <v>-26.710107029068133</v>
      </c>
      <c r="E19" s="6">
        <v>84.40148382905046</v>
      </c>
      <c r="F19" s="5">
        <v>6.0</v>
      </c>
      <c r="G19" s="5">
        <f t="shared" si="1"/>
        <v>1.172242831</v>
      </c>
      <c r="H19" s="8">
        <v>7.763078908441656</v>
      </c>
      <c r="I19" s="6">
        <v>9.03961690387925</v>
      </c>
      <c r="J19" s="7">
        <v>0.10761448695094344</v>
      </c>
      <c r="K19" s="7">
        <f t="shared" si="2"/>
        <v>10.8929835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57</v>
      </c>
      <c r="C1" s="1" t="s">
        <v>2</v>
      </c>
      <c r="D1" s="1" t="s">
        <v>58</v>
      </c>
      <c r="E1" s="1" t="s">
        <v>59</v>
      </c>
      <c r="F1" s="2" t="s">
        <v>60</v>
      </c>
      <c r="G1" s="3" t="s">
        <v>61</v>
      </c>
      <c r="H1" s="1" t="s">
        <v>62</v>
      </c>
      <c r="I1" s="1" t="s">
        <v>6</v>
      </c>
      <c r="J1" s="2" t="s">
        <v>63</v>
      </c>
      <c r="K1" s="3" t="s">
        <v>64</v>
      </c>
      <c r="L1" s="3" t="s">
        <v>10</v>
      </c>
      <c r="M1" s="1" t="s">
        <v>65</v>
      </c>
      <c r="N1" s="1" t="s">
        <v>9</v>
      </c>
    </row>
    <row r="2" ht="15.75" customHeight="1">
      <c r="A2" s="5" t="s">
        <v>66</v>
      </c>
      <c r="B2" s="5" t="s">
        <v>67</v>
      </c>
      <c r="C2" s="5">
        <v>50.0</v>
      </c>
      <c r="D2" s="5">
        <v>2019.0</v>
      </c>
      <c r="E2" s="5"/>
      <c r="F2" s="6">
        <v>-27.872500017701075</v>
      </c>
      <c r="G2" s="6">
        <v>88.14936495939276</v>
      </c>
      <c r="H2" s="5">
        <v>2.0</v>
      </c>
      <c r="I2" s="5">
        <f t="shared" ref="I2:I26" si="1">(G2/12)/H2</f>
        <v>3.672890207</v>
      </c>
      <c r="J2" s="6">
        <v>7.376432773746155</v>
      </c>
      <c r="K2" s="6">
        <v>13.33151522146272</v>
      </c>
      <c r="L2" s="6">
        <f t="shared" ref="L2:L9" si="2">G2/K2</f>
        <v>6.612103988</v>
      </c>
      <c r="M2" s="5" t="s">
        <v>68</v>
      </c>
      <c r="N2" s="5">
        <f t="shared" ref="N2:N26" si="3">(K2/14)/H2</f>
        <v>0.4761255436</v>
      </c>
    </row>
    <row r="3" ht="15.75" customHeight="1">
      <c r="A3" s="5" t="s">
        <v>69</v>
      </c>
      <c r="B3" s="5" t="s">
        <v>67</v>
      </c>
      <c r="C3" s="5">
        <v>55.0</v>
      </c>
      <c r="D3" s="5">
        <v>2019.0</v>
      </c>
      <c r="E3" s="5" t="s">
        <v>70</v>
      </c>
      <c r="F3" s="6">
        <v>-27.277704605681397</v>
      </c>
      <c r="G3" s="6">
        <v>167.30263599955845</v>
      </c>
      <c r="H3" s="5">
        <v>4.0</v>
      </c>
      <c r="I3" s="5">
        <f t="shared" si="1"/>
        <v>3.485471583</v>
      </c>
      <c r="J3" s="6">
        <v>6.760527144346039</v>
      </c>
      <c r="K3" s="6">
        <v>30.224094669798756</v>
      </c>
      <c r="L3" s="6">
        <f t="shared" si="2"/>
        <v>5.535406034</v>
      </c>
      <c r="M3" s="5"/>
      <c r="N3" s="5">
        <f t="shared" si="3"/>
        <v>0.5397159762</v>
      </c>
    </row>
    <row r="4" ht="15.75" customHeight="1">
      <c r="A4" s="5" t="s">
        <v>71</v>
      </c>
      <c r="B4" s="5" t="s">
        <v>67</v>
      </c>
      <c r="C4" s="5">
        <v>60.0</v>
      </c>
      <c r="D4" s="5">
        <v>2019.0</v>
      </c>
      <c r="E4" s="5"/>
      <c r="F4" s="6">
        <v>-26.39513727550524</v>
      </c>
      <c r="G4" s="6">
        <v>99.97365962679946</v>
      </c>
      <c r="H4" s="5">
        <v>2.0</v>
      </c>
      <c r="I4" s="5">
        <f t="shared" si="1"/>
        <v>4.165569151</v>
      </c>
      <c r="J4" s="6">
        <v>7.2066848281580365</v>
      </c>
      <c r="K4" s="6">
        <v>26.598804936387882</v>
      </c>
      <c r="L4" s="6">
        <f t="shared" si="2"/>
        <v>3.758577119</v>
      </c>
      <c r="M4" s="5"/>
      <c r="N4" s="5">
        <f t="shared" si="3"/>
        <v>0.9499573192</v>
      </c>
    </row>
    <row r="5" ht="15.75" customHeight="1">
      <c r="A5" s="5" t="s">
        <v>72</v>
      </c>
      <c r="B5" s="5" t="s">
        <v>67</v>
      </c>
      <c r="C5" s="5">
        <v>70.0</v>
      </c>
      <c r="D5" s="5">
        <v>2019.0</v>
      </c>
      <c r="E5" s="5"/>
      <c r="F5" s="6">
        <v>-29.28844544877423</v>
      </c>
      <c r="G5" s="6">
        <v>76.71271455160849</v>
      </c>
      <c r="H5" s="5">
        <v>2.0</v>
      </c>
      <c r="I5" s="5">
        <f t="shared" si="1"/>
        <v>3.196363106</v>
      </c>
      <c r="J5" s="6">
        <v>4.033111534931468</v>
      </c>
      <c r="K5" s="6">
        <v>24.745135542221885</v>
      </c>
      <c r="L5" s="6">
        <f t="shared" si="2"/>
        <v>3.100112926</v>
      </c>
      <c r="M5" s="5"/>
      <c r="N5" s="5">
        <f t="shared" si="3"/>
        <v>0.8837548408</v>
      </c>
    </row>
    <row r="6" ht="15.75" customHeight="1">
      <c r="A6" s="5" t="s">
        <v>73</v>
      </c>
      <c r="B6" s="5" t="s">
        <v>67</v>
      </c>
      <c r="C6" s="5">
        <v>80.0</v>
      </c>
      <c r="D6" s="5">
        <v>2019.0</v>
      </c>
      <c r="E6" s="5"/>
      <c r="F6" s="6">
        <v>-30.005754710959703</v>
      </c>
      <c r="G6" s="6">
        <v>61.94765362764551</v>
      </c>
      <c r="H6" s="5">
        <v>2.0</v>
      </c>
      <c r="I6" s="5">
        <f t="shared" si="1"/>
        <v>2.581152234</v>
      </c>
      <c r="J6" s="6">
        <v>5.12275502259084</v>
      </c>
      <c r="K6" s="6">
        <v>10.28041896636245</v>
      </c>
      <c r="L6" s="6">
        <f t="shared" si="2"/>
        <v>6.025790761</v>
      </c>
      <c r="M6" s="5" t="s">
        <v>68</v>
      </c>
      <c r="N6" s="5">
        <f t="shared" si="3"/>
        <v>0.3671578202</v>
      </c>
    </row>
    <row r="7" ht="15.75" customHeight="1">
      <c r="A7" s="5" t="s">
        <v>74</v>
      </c>
      <c r="B7" s="5" t="s">
        <v>67</v>
      </c>
      <c r="C7" s="5">
        <v>90.0</v>
      </c>
      <c r="D7" s="5">
        <v>2019.0</v>
      </c>
      <c r="E7" s="5"/>
      <c r="F7" s="6">
        <v>-29.84859630856868</v>
      </c>
      <c r="G7" s="6">
        <v>55.21700472470012</v>
      </c>
      <c r="H7" s="5">
        <v>2.0</v>
      </c>
      <c r="I7" s="5">
        <f t="shared" si="1"/>
        <v>2.30070853</v>
      </c>
      <c r="J7" s="6">
        <v>8.444136996909249</v>
      </c>
      <c r="K7" s="6">
        <v>10.6593108390285</v>
      </c>
      <c r="L7" s="6">
        <f t="shared" si="2"/>
        <v>5.180166482</v>
      </c>
      <c r="M7" s="5" t="s">
        <v>68</v>
      </c>
      <c r="N7" s="5">
        <f t="shared" si="3"/>
        <v>0.3806896728</v>
      </c>
    </row>
    <row r="8" ht="15.75" customHeight="1">
      <c r="A8" s="5" t="s">
        <v>75</v>
      </c>
      <c r="B8" s="5" t="s">
        <v>67</v>
      </c>
      <c r="C8" s="5">
        <v>100.0</v>
      </c>
      <c r="D8" s="5">
        <v>2019.0</v>
      </c>
      <c r="E8" s="5"/>
      <c r="F8" s="6">
        <v>-29.928511009313933</v>
      </c>
      <c r="G8" s="6">
        <v>45.54883983039777</v>
      </c>
      <c r="H8" s="5">
        <v>2.0</v>
      </c>
      <c r="I8" s="5">
        <f t="shared" si="1"/>
        <v>1.897868326</v>
      </c>
      <c r="J8" s="9">
        <v>8.034928808174051</v>
      </c>
      <c r="K8" s="6">
        <v>5.962717602497831</v>
      </c>
      <c r="L8" s="6">
        <f t="shared" si="2"/>
        <v>7.638939636</v>
      </c>
      <c r="M8" s="5" t="s">
        <v>76</v>
      </c>
      <c r="N8" s="5">
        <f t="shared" si="3"/>
        <v>0.2129542001</v>
      </c>
    </row>
    <row r="9" ht="15.75" customHeight="1">
      <c r="A9" s="5" t="s">
        <v>77</v>
      </c>
      <c r="B9" s="5" t="s">
        <v>67</v>
      </c>
      <c r="C9" s="5">
        <v>110.0</v>
      </c>
      <c r="D9" s="5">
        <v>2019.0</v>
      </c>
      <c r="E9" s="5"/>
      <c r="F9" s="6">
        <v>-30.556301689401334</v>
      </c>
      <c r="G9" s="6">
        <v>46.81061946354629</v>
      </c>
      <c r="H9" s="5">
        <v>2.0</v>
      </c>
      <c r="I9" s="5">
        <f t="shared" si="1"/>
        <v>1.950442478</v>
      </c>
      <c r="J9" s="9">
        <v>8.707199543618765</v>
      </c>
      <c r="K9" s="6">
        <v>7.218703033189962</v>
      </c>
      <c r="L9" s="6">
        <f t="shared" si="2"/>
        <v>6.484630168</v>
      </c>
      <c r="M9" s="5" t="s">
        <v>76</v>
      </c>
      <c r="N9" s="5">
        <f t="shared" si="3"/>
        <v>0.2578108226</v>
      </c>
    </row>
    <row r="10" ht="15.75" customHeight="1">
      <c r="A10" s="5" t="s">
        <v>78</v>
      </c>
      <c r="B10" s="5" t="s">
        <v>67</v>
      </c>
      <c r="C10" s="5">
        <v>120.0</v>
      </c>
      <c r="D10" s="5">
        <v>2019.0</v>
      </c>
      <c r="E10" s="5"/>
      <c r="F10" s="6">
        <v>-31.725742997532183</v>
      </c>
      <c r="G10" s="6">
        <v>42.5683517039473</v>
      </c>
      <c r="H10" s="5">
        <v>2.0</v>
      </c>
      <c r="I10" s="5">
        <f t="shared" si="1"/>
        <v>1.773681321</v>
      </c>
      <c r="J10" s="9">
        <v>7.668322011709834</v>
      </c>
      <c r="K10" s="6">
        <v>4.140425086320433</v>
      </c>
      <c r="L10" s="6"/>
      <c r="M10" s="5" t="s">
        <v>76</v>
      </c>
      <c r="N10" s="5">
        <f t="shared" si="3"/>
        <v>0.1478723245</v>
      </c>
    </row>
    <row r="11" ht="15.75" customHeight="1">
      <c r="A11" s="5" t="s">
        <v>79</v>
      </c>
      <c r="B11" s="5" t="s">
        <v>67</v>
      </c>
      <c r="C11" s="5">
        <v>125.0</v>
      </c>
      <c r="D11" s="5">
        <v>2019.0</v>
      </c>
      <c r="E11" s="5" t="s">
        <v>70</v>
      </c>
      <c r="F11" s="6">
        <v>-27.69012916423273</v>
      </c>
      <c r="G11" s="6">
        <v>84.36569887822529</v>
      </c>
      <c r="H11" s="5">
        <v>4.423</v>
      </c>
      <c r="I11" s="5">
        <f t="shared" si="1"/>
        <v>1.589526318</v>
      </c>
      <c r="J11" s="6">
        <v>11.40440259724393</v>
      </c>
      <c r="K11" s="6">
        <v>11.929488940883463</v>
      </c>
      <c r="L11" s="6">
        <f t="shared" ref="L11:L13" si="4">G11/K11</f>
        <v>7.072029598</v>
      </c>
      <c r="M11" s="5" t="s">
        <v>68</v>
      </c>
      <c r="N11" s="5">
        <f t="shared" si="3"/>
        <v>0.1926534825</v>
      </c>
    </row>
    <row r="12" ht="15.75" customHeight="1">
      <c r="A12" s="5" t="s">
        <v>80</v>
      </c>
      <c r="B12" s="5" t="s">
        <v>67</v>
      </c>
      <c r="C12" s="5">
        <v>130.0</v>
      </c>
      <c r="D12" s="5">
        <v>2019.0</v>
      </c>
      <c r="E12" s="5"/>
      <c r="F12" s="6">
        <v>-28.82571754255143</v>
      </c>
      <c r="G12" s="6">
        <v>86.25762392020908</v>
      </c>
      <c r="H12" s="5">
        <v>4.4</v>
      </c>
      <c r="I12" s="5">
        <f t="shared" si="1"/>
        <v>1.63366712</v>
      </c>
      <c r="J12" s="6">
        <v>7.514488817478069</v>
      </c>
      <c r="K12" s="6">
        <v>11.757847479036956</v>
      </c>
      <c r="L12" s="6">
        <f t="shared" si="4"/>
        <v>7.336174761</v>
      </c>
      <c r="M12" s="5" t="s">
        <v>68</v>
      </c>
      <c r="N12" s="5">
        <f t="shared" si="3"/>
        <v>0.1908741474</v>
      </c>
    </row>
    <row r="13" ht="15.75" customHeight="1">
      <c r="A13" s="10" t="s">
        <v>81</v>
      </c>
      <c r="B13" s="10" t="s">
        <v>67</v>
      </c>
      <c r="C13" s="10">
        <v>140.0</v>
      </c>
      <c r="D13" s="10">
        <v>2019.0</v>
      </c>
      <c r="E13" s="10"/>
      <c r="F13" s="11">
        <v>-26.95826652951739</v>
      </c>
      <c r="G13" s="11">
        <v>160.59020687925164</v>
      </c>
      <c r="H13" s="10">
        <v>4.36</v>
      </c>
      <c r="I13" s="10">
        <f t="shared" si="1"/>
        <v>3.069384688</v>
      </c>
      <c r="J13" s="11">
        <v>8.389540122081725</v>
      </c>
      <c r="K13" s="11">
        <v>13.02480703991036</v>
      </c>
      <c r="L13" s="11">
        <f t="shared" si="4"/>
        <v>12.32956514</v>
      </c>
      <c r="M13" s="10" t="s">
        <v>68</v>
      </c>
      <c r="N13" s="10">
        <f t="shared" si="3"/>
        <v>0.2133815046</v>
      </c>
      <c r="O13" s="12" t="s">
        <v>82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5" t="s">
        <v>83</v>
      </c>
      <c r="B14" s="5" t="s">
        <v>67</v>
      </c>
      <c r="C14" s="5">
        <v>150.0</v>
      </c>
      <c r="D14" s="5">
        <v>2019.0</v>
      </c>
      <c r="E14" s="5"/>
      <c r="F14" s="6">
        <v>-30.40822288816144</v>
      </c>
      <c r="G14" s="6">
        <v>53.04290015116176</v>
      </c>
      <c r="H14" s="5">
        <v>4.46</v>
      </c>
      <c r="I14" s="5">
        <f t="shared" si="1"/>
        <v>0.9910855783</v>
      </c>
      <c r="J14" s="9">
        <v>8.048018678033776</v>
      </c>
      <c r="K14" s="6">
        <v>5.2669611109927965</v>
      </c>
      <c r="L14" s="6"/>
      <c r="M14" s="5" t="s">
        <v>76</v>
      </c>
      <c r="N14" s="5">
        <f t="shared" si="3"/>
        <v>0.08435235604</v>
      </c>
    </row>
    <row r="15" ht="15.75" customHeight="1">
      <c r="A15" s="5" t="s">
        <v>84</v>
      </c>
      <c r="B15" s="5" t="s">
        <v>67</v>
      </c>
      <c r="C15" s="5">
        <v>160.0</v>
      </c>
      <c r="D15" s="5">
        <v>2019.0</v>
      </c>
      <c r="E15" s="5"/>
      <c r="F15" s="6">
        <v>-27.13572942825885</v>
      </c>
      <c r="G15" s="6">
        <v>73.57267654533132</v>
      </c>
      <c r="H15" s="5">
        <v>4.0</v>
      </c>
      <c r="I15" s="5">
        <f t="shared" si="1"/>
        <v>1.532764095</v>
      </c>
      <c r="J15" s="6">
        <v>5.190818134031475</v>
      </c>
      <c r="K15" s="6">
        <v>25.75807422397858</v>
      </c>
      <c r="L15" s="6"/>
      <c r="M15" s="5"/>
      <c r="N15" s="5">
        <f t="shared" si="3"/>
        <v>0.4599656111</v>
      </c>
    </row>
    <row r="16" ht="15.75" customHeight="1">
      <c r="A16" s="5" t="s">
        <v>85</v>
      </c>
      <c r="B16" s="5" t="s">
        <v>67</v>
      </c>
      <c r="C16" s="5">
        <v>170.0</v>
      </c>
      <c r="D16" s="5">
        <v>2019.0</v>
      </c>
      <c r="E16" s="5"/>
      <c r="F16" s="6">
        <v>-27.62777745915684</v>
      </c>
      <c r="G16" s="6">
        <v>89.09923434210341</v>
      </c>
      <c r="H16" s="5">
        <v>4.32</v>
      </c>
      <c r="I16" s="5">
        <f t="shared" si="1"/>
        <v>1.71873523</v>
      </c>
      <c r="J16" s="6">
        <v>8.769202072901289</v>
      </c>
      <c r="K16" s="6">
        <v>10.247856698908175</v>
      </c>
      <c r="L16" s="6">
        <f t="shared" ref="L16:L26" si="5">G16/K16</f>
        <v>8.694426255</v>
      </c>
      <c r="M16" s="5" t="s">
        <v>68</v>
      </c>
      <c r="N16" s="5">
        <f t="shared" si="3"/>
        <v>0.169442075</v>
      </c>
    </row>
    <row r="17" ht="15.75" customHeight="1">
      <c r="A17" s="5" t="s">
        <v>86</v>
      </c>
      <c r="B17" s="5" t="s">
        <v>67</v>
      </c>
      <c r="C17" s="5">
        <v>180.0</v>
      </c>
      <c r="D17" s="5">
        <v>2019.0</v>
      </c>
      <c r="E17" s="5"/>
      <c r="F17" s="6">
        <v>-28.150639684998236</v>
      </c>
      <c r="G17" s="6">
        <v>75.61976694549065</v>
      </c>
      <c r="H17" s="5">
        <v>4.2</v>
      </c>
      <c r="I17" s="5">
        <f t="shared" si="1"/>
        <v>1.500392201</v>
      </c>
      <c r="J17" s="9">
        <v>9.29899895841276</v>
      </c>
      <c r="K17" s="6">
        <v>8.456628008047991</v>
      </c>
      <c r="L17" s="6">
        <f t="shared" si="5"/>
        <v>8.942070867</v>
      </c>
      <c r="M17" s="5" t="s">
        <v>76</v>
      </c>
      <c r="N17" s="5">
        <f t="shared" si="3"/>
        <v>0.1438202042</v>
      </c>
    </row>
    <row r="18" ht="15.75" customHeight="1">
      <c r="A18" s="5" t="s">
        <v>87</v>
      </c>
      <c r="B18" s="5" t="s">
        <v>67</v>
      </c>
      <c r="C18" s="5">
        <v>190.0</v>
      </c>
      <c r="D18" s="5">
        <v>2019.0</v>
      </c>
      <c r="E18" s="5"/>
      <c r="F18" s="6">
        <v>-27.74382860372285</v>
      </c>
      <c r="G18" s="6">
        <v>90.27684523546087</v>
      </c>
      <c r="H18" s="5">
        <v>4.18</v>
      </c>
      <c r="I18" s="5">
        <f t="shared" si="1"/>
        <v>1.799777616</v>
      </c>
      <c r="J18" s="6">
        <v>6.973940447484687</v>
      </c>
      <c r="K18" s="6">
        <v>16.475495275606892</v>
      </c>
      <c r="L18" s="6">
        <f t="shared" si="5"/>
        <v>5.479461693</v>
      </c>
      <c r="M18" s="5" t="s">
        <v>68</v>
      </c>
      <c r="N18" s="5">
        <f t="shared" si="3"/>
        <v>0.2815361462</v>
      </c>
    </row>
    <row r="19" ht="15.75" customHeight="1">
      <c r="A19" s="5" t="s">
        <v>88</v>
      </c>
      <c r="B19" s="5" t="s">
        <v>67</v>
      </c>
      <c r="C19" s="5">
        <v>200.0</v>
      </c>
      <c r="D19" s="5">
        <v>2019.0</v>
      </c>
      <c r="E19" s="5"/>
      <c r="F19" s="6">
        <v>-27.64133573788496</v>
      </c>
      <c r="G19" s="6">
        <v>84.47583203566342</v>
      </c>
      <c r="H19" s="5">
        <v>4.0</v>
      </c>
      <c r="I19" s="5">
        <f t="shared" si="1"/>
        <v>1.759913167</v>
      </c>
      <c r="J19" s="6">
        <v>8.905479493365222</v>
      </c>
      <c r="K19" s="6">
        <v>11.554822996478448</v>
      </c>
      <c r="L19" s="6">
        <f t="shared" si="5"/>
        <v>7.310872011</v>
      </c>
      <c r="M19" s="5" t="s">
        <v>68</v>
      </c>
      <c r="N19" s="5">
        <f t="shared" si="3"/>
        <v>0.2063361249</v>
      </c>
    </row>
    <row r="20" ht="15.75" customHeight="1">
      <c r="A20" s="5" t="s">
        <v>89</v>
      </c>
      <c r="B20" s="5" t="s">
        <v>67</v>
      </c>
      <c r="C20" s="5">
        <v>225.0</v>
      </c>
      <c r="D20" s="5">
        <v>2019.0</v>
      </c>
      <c r="E20" s="5"/>
      <c r="F20" s="6">
        <v>-28.160005425148317</v>
      </c>
      <c r="G20" s="6">
        <v>82.59718197781316</v>
      </c>
      <c r="H20" s="5">
        <v>4.0</v>
      </c>
      <c r="I20" s="5">
        <f t="shared" si="1"/>
        <v>1.720774625</v>
      </c>
      <c r="J20" s="6">
        <v>8.861761927986013</v>
      </c>
      <c r="K20" s="6">
        <v>14.348948903155085</v>
      </c>
      <c r="L20" s="6">
        <f t="shared" si="5"/>
        <v>5.756322817</v>
      </c>
      <c r="M20" s="5" t="s">
        <v>68</v>
      </c>
      <c r="N20" s="5">
        <f t="shared" si="3"/>
        <v>0.2562312304</v>
      </c>
    </row>
    <row r="21" ht="15.75" customHeight="1">
      <c r="A21" s="5" t="s">
        <v>90</v>
      </c>
      <c r="B21" s="5" t="s">
        <v>67</v>
      </c>
      <c r="C21" s="5">
        <v>300.0</v>
      </c>
      <c r="D21" s="5">
        <v>2019.0</v>
      </c>
      <c r="E21" s="5"/>
      <c r="F21" s="6">
        <v>-25.26347506351594</v>
      </c>
      <c r="G21" s="6">
        <v>125.20402732615834</v>
      </c>
      <c r="H21" s="5">
        <v>10.0</v>
      </c>
      <c r="I21" s="5">
        <f t="shared" si="1"/>
        <v>1.043366894</v>
      </c>
      <c r="J21" s="6">
        <v>9.289326343581878</v>
      </c>
      <c r="K21" s="6">
        <v>17.60951498399782</v>
      </c>
      <c r="L21" s="6">
        <f t="shared" si="5"/>
        <v>7.11002134</v>
      </c>
      <c r="M21" s="5" t="s">
        <v>68</v>
      </c>
      <c r="N21" s="5">
        <f t="shared" si="3"/>
        <v>0.1257822499</v>
      </c>
    </row>
    <row r="22" ht="15.75" customHeight="1">
      <c r="A22" s="5" t="s">
        <v>91</v>
      </c>
      <c r="B22" s="5" t="s">
        <v>67</v>
      </c>
      <c r="C22" s="5">
        <v>400.0</v>
      </c>
      <c r="D22" s="5">
        <v>2019.0</v>
      </c>
      <c r="E22" s="5"/>
      <c r="F22" s="6">
        <v>-27.624194576573657</v>
      </c>
      <c r="G22" s="6">
        <v>88.4992151829035</v>
      </c>
      <c r="H22" s="5">
        <v>10.0</v>
      </c>
      <c r="I22" s="5">
        <f t="shared" si="1"/>
        <v>0.7374934599</v>
      </c>
      <c r="J22" s="6">
        <v>9.078360070885948</v>
      </c>
      <c r="K22" s="6">
        <v>10.380078012905852</v>
      </c>
      <c r="L22" s="6">
        <f t="shared" si="5"/>
        <v>8.525871874</v>
      </c>
      <c r="M22" s="5" t="s">
        <v>68</v>
      </c>
      <c r="N22" s="5">
        <f t="shared" si="3"/>
        <v>0.07414341438</v>
      </c>
    </row>
    <row r="23" ht="15.75" customHeight="1">
      <c r="A23" s="5" t="s">
        <v>92</v>
      </c>
      <c r="B23" s="5" t="s">
        <v>67</v>
      </c>
      <c r="C23" s="5">
        <v>500.0</v>
      </c>
      <c r="D23" s="5">
        <v>2019.0</v>
      </c>
      <c r="E23" s="5"/>
      <c r="F23" s="6">
        <v>-27.477636737107158</v>
      </c>
      <c r="G23" s="6">
        <v>92.78202657304178</v>
      </c>
      <c r="H23" s="5">
        <v>10.0</v>
      </c>
      <c r="I23" s="5">
        <f t="shared" si="1"/>
        <v>0.7731835548</v>
      </c>
      <c r="J23" s="8">
        <v>9.000679962288807</v>
      </c>
      <c r="K23" s="6">
        <v>9.48653245126991</v>
      </c>
      <c r="L23" s="6">
        <f t="shared" si="5"/>
        <v>9.780394159</v>
      </c>
      <c r="M23" s="5" t="s">
        <v>76</v>
      </c>
      <c r="N23" s="5">
        <f t="shared" si="3"/>
        <v>0.06776094608</v>
      </c>
    </row>
    <row r="24" ht="15.75" customHeight="1">
      <c r="A24" s="5" t="s">
        <v>93</v>
      </c>
      <c r="B24" s="5" t="s">
        <v>67</v>
      </c>
      <c r="C24" s="5">
        <v>600.0</v>
      </c>
      <c r="D24" s="5">
        <v>2019.0</v>
      </c>
      <c r="E24" s="5"/>
      <c r="F24" s="6">
        <v>-28.253220929300415</v>
      </c>
      <c r="G24" s="6">
        <v>77.52882349821391</v>
      </c>
      <c r="H24" s="5">
        <v>9.22</v>
      </c>
      <c r="I24" s="5">
        <f t="shared" si="1"/>
        <v>0.7007305088</v>
      </c>
      <c r="J24" s="6">
        <v>6.803386014398115</v>
      </c>
      <c r="K24" s="6">
        <v>12.035035850522101</v>
      </c>
      <c r="L24" s="6">
        <f t="shared" si="5"/>
        <v>6.441927092</v>
      </c>
      <c r="M24" s="5" t="s">
        <v>68</v>
      </c>
      <c r="N24" s="5">
        <f t="shared" si="3"/>
        <v>0.09323703014</v>
      </c>
    </row>
    <row r="25" ht="15.75" customHeight="1">
      <c r="A25" s="5" t="s">
        <v>94</v>
      </c>
      <c r="B25" s="5" t="s">
        <v>67</v>
      </c>
      <c r="C25" s="5">
        <v>700.0</v>
      </c>
      <c r="D25" s="5">
        <v>2019.0</v>
      </c>
      <c r="E25" s="5"/>
      <c r="F25" s="6">
        <v>-27.17684532876803</v>
      </c>
      <c r="G25" s="6">
        <v>90.05312499217258</v>
      </c>
      <c r="H25" s="5">
        <v>9.7</v>
      </c>
      <c r="I25" s="5">
        <f t="shared" si="1"/>
        <v>0.7736522766</v>
      </c>
      <c r="J25" s="9">
        <v>7.5841976416348125</v>
      </c>
      <c r="K25" s="6">
        <v>8.668349785140183</v>
      </c>
      <c r="L25" s="6">
        <f t="shared" si="5"/>
        <v>10.38872764</v>
      </c>
      <c r="M25" s="5" t="s">
        <v>76</v>
      </c>
      <c r="N25" s="5">
        <f t="shared" si="3"/>
        <v>0.06383173627</v>
      </c>
    </row>
    <row r="26" ht="15.75" customHeight="1">
      <c r="A26" s="5" t="s">
        <v>95</v>
      </c>
      <c r="B26" s="5" t="s">
        <v>67</v>
      </c>
      <c r="C26" s="5">
        <v>800.0</v>
      </c>
      <c r="D26" s="5">
        <v>2019.0</v>
      </c>
      <c r="E26" s="5"/>
      <c r="F26" s="6">
        <v>-29.020097022207544</v>
      </c>
      <c r="G26" s="6">
        <v>73.7614116657061</v>
      </c>
      <c r="H26" s="5">
        <v>9.2</v>
      </c>
      <c r="I26" s="5">
        <f t="shared" si="1"/>
        <v>0.6681287289</v>
      </c>
      <c r="J26" s="9">
        <v>7.999636903820831</v>
      </c>
      <c r="K26" s="6">
        <v>6.4041232628598435</v>
      </c>
      <c r="L26" s="6">
        <f t="shared" si="5"/>
        <v>11.51780012</v>
      </c>
      <c r="M26" s="5" t="s">
        <v>76</v>
      </c>
      <c r="N26" s="5">
        <f t="shared" si="3"/>
        <v>0.0497214539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26" width="10.56"/>
  </cols>
  <sheetData>
    <row r="1" ht="15.75" customHeight="1">
      <c r="A1" s="1" t="s">
        <v>0</v>
      </c>
      <c r="B1" s="1" t="s">
        <v>57</v>
      </c>
      <c r="C1" s="1" t="s">
        <v>2</v>
      </c>
      <c r="D1" s="1" t="s">
        <v>58</v>
      </c>
      <c r="E1" s="1" t="s">
        <v>59</v>
      </c>
      <c r="F1" s="2" t="s">
        <v>96</v>
      </c>
      <c r="G1" s="3" t="s">
        <v>97</v>
      </c>
      <c r="H1" s="1" t="s">
        <v>62</v>
      </c>
      <c r="I1" s="1" t="s">
        <v>6</v>
      </c>
      <c r="J1" s="2" t="s">
        <v>98</v>
      </c>
      <c r="K1" s="3" t="s">
        <v>99</v>
      </c>
      <c r="L1" s="3" t="s">
        <v>10</v>
      </c>
      <c r="M1" s="1" t="s">
        <v>65</v>
      </c>
      <c r="N1" s="1" t="s">
        <v>9</v>
      </c>
    </row>
    <row r="2" ht="15.75" customHeight="1">
      <c r="A2" s="5" t="s">
        <v>100</v>
      </c>
      <c r="B2" s="5" t="s">
        <v>39</v>
      </c>
      <c r="C2" s="5">
        <v>20.0</v>
      </c>
      <c r="D2" s="5">
        <v>2019.0</v>
      </c>
      <c r="E2" s="5"/>
      <c r="F2" s="6">
        <v>-26.858555241640246</v>
      </c>
      <c r="G2" s="6">
        <v>74.06445590386126</v>
      </c>
      <c r="H2" s="5">
        <v>2.0</v>
      </c>
      <c r="I2" s="5">
        <f t="shared" ref="I2:I23" si="1">(G2/12)/H2</f>
        <v>3.086018996</v>
      </c>
      <c r="J2" s="6">
        <v>4.1306399082376615</v>
      </c>
      <c r="K2" s="6">
        <v>25.07492469200995</v>
      </c>
      <c r="L2" s="6">
        <f t="shared" ref="L2:L7" si="2">G2/K2</f>
        <v>2.953725956</v>
      </c>
      <c r="M2" s="5"/>
      <c r="N2" s="5">
        <f t="shared" ref="N2:N23" si="3">(K2/14)/H2</f>
        <v>0.8955330247</v>
      </c>
    </row>
    <row r="3" ht="15.75" customHeight="1">
      <c r="A3" s="5" t="s">
        <v>101</v>
      </c>
      <c r="B3" s="5" t="s">
        <v>39</v>
      </c>
      <c r="C3" s="5">
        <v>50.0</v>
      </c>
      <c r="D3" s="5">
        <v>2019.0</v>
      </c>
      <c r="E3" s="5"/>
      <c r="F3" s="6">
        <v>-26.054081266153588</v>
      </c>
      <c r="G3" s="6">
        <v>100.73109266044386</v>
      </c>
      <c r="H3" s="5">
        <v>2.0</v>
      </c>
      <c r="I3" s="5">
        <f t="shared" si="1"/>
        <v>4.197128861</v>
      </c>
      <c r="J3" s="6">
        <v>7.915643699422505</v>
      </c>
      <c r="K3" s="6">
        <v>17.28734394565226</v>
      </c>
      <c r="L3" s="6">
        <f t="shared" si="2"/>
        <v>5.826869239</v>
      </c>
      <c r="M3" s="5" t="s">
        <v>68</v>
      </c>
      <c r="N3" s="5">
        <f t="shared" si="3"/>
        <v>0.6174051409</v>
      </c>
    </row>
    <row r="4" ht="15.75" customHeight="1">
      <c r="A4" s="5" t="s">
        <v>102</v>
      </c>
      <c r="B4" s="5" t="s">
        <v>39</v>
      </c>
      <c r="C4" s="5">
        <v>60.0</v>
      </c>
      <c r="D4" s="5">
        <v>2019.0</v>
      </c>
      <c r="E4" s="5"/>
      <c r="F4" s="6">
        <v>-26.22725498184344</v>
      </c>
      <c r="G4" s="6">
        <v>114.91721904277097</v>
      </c>
      <c r="H4" s="5">
        <v>2.0</v>
      </c>
      <c r="I4" s="5">
        <f t="shared" si="1"/>
        <v>4.78821746</v>
      </c>
      <c r="J4" s="6">
        <v>7.266736169889399</v>
      </c>
      <c r="K4" s="6">
        <v>19.377132197701933</v>
      </c>
      <c r="L4" s="6">
        <f t="shared" si="2"/>
        <v>5.930558654</v>
      </c>
      <c r="M4" s="5" t="s">
        <v>68</v>
      </c>
      <c r="N4" s="5">
        <f t="shared" si="3"/>
        <v>0.6920404356</v>
      </c>
    </row>
    <row r="5" ht="15.75" customHeight="1">
      <c r="A5" s="5" t="s">
        <v>103</v>
      </c>
      <c r="B5" s="5" t="s">
        <v>39</v>
      </c>
      <c r="C5" s="5">
        <v>70.0</v>
      </c>
      <c r="D5" s="5">
        <v>2019.0</v>
      </c>
      <c r="E5" s="5"/>
      <c r="F5" s="6">
        <v>-29.487183503726758</v>
      </c>
      <c r="G5" s="6">
        <v>76.61660071567559</v>
      </c>
      <c r="H5" s="5">
        <v>2.0</v>
      </c>
      <c r="I5" s="5">
        <f t="shared" si="1"/>
        <v>3.192358363</v>
      </c>
      <c r="J5" s="6">
        <v>5.602397491680996</v>
      </c>
      <c r="K5" s="6">
        <v>24.74845034926275</v>
      </c>
      <c r="L5" s="6">
        <f t="shared" si="2"/>
        <v>3.095814067</v>
      </c>
      <c r="M5" s="5"/>
      <c r="N5" s="5">
        <f t="shared" si="3"/>
        <v>0.8838732268</v>
      </c>
    </row>
    <row r="6" ht="15.75" customHeight="1">
      <c r="A6" s="5" t="s">
        <v>104</v>
      </c>
      <c r="B6" s="5" t="s">
        <v>39</v>
      </c>
      <c r="C6" s="5">
        <v>70.0</v>
      </c>
      <c r="D6" s="5">
        <v>2019.0</v>
      </c>
      <c r="E6" s="5" t="s">
        <v>105</v>
      </c>
      <c r="F6" s="6">
        <v>-27.402720554971907</v>
      </c>
      <c r="G6" s="6">
        <v>162.87432909113943</v>
      </c>
      <c r="H6" s="5">
        <v>4.0</v>
      </c>
      <c r="I6" s="5">
        <f t="shared" si="1"/>
        <v>3.393215189</v>
      </c>
      <c r="J6" s="6">
        <v>6.708212006033253</v>
      </c>
      <c r="K6" s="6">
        <v>27.746626092889763</v>
      </c>
      <c r="L6" s="6">
        <f t="shared" si="2"/>
        <v>5.870058887</v>
      </c>
      <c r="M6" s="5"/>
      <c r="N6" s="5">
        <f t="shared" si="3"/>
        <v>0.4954754659</v>
      </c>
      <c r="O6" s="13" t="s">
        <v>106</v>
      </c>
    </row>
    <row r="7" ht="15.75" customHeight="1">
      <c r="A7" s="5" t="s">
        <v>107</v>
      </c>
      <c r="B7" s="5" t="s">
        <v>39</v>
      </c>
      <c r="C7" s="5">
        <v>75.0</v>
      </c>
      <c r="D7" s="5">
        <v>2019.0</v>
      </c>
      <c r="E7" s="5" t="s">
        <v>70</v>
      </c>
      <c r="F7" s="6">
        <v>-26.432391340742424</v>
      </c>
      <c r="G7" s="6">
        <v>178.74059031660016</v>
      </c>
      <c r="H7" s="5">
        <v>4.0</v>
      </c>
      <c r="I7" s="5">
        <f t="shared" si="1"/>
        <v>3.723762298</v>
      </c>
      <c r="J7" s="6">
        <v>6.8545420476932515</v>
      </c>
      <c r="K7" s="6">
        <v>32.31955350258126</v>
      </c>
      <c r="L7" s="6">
        <f t="shared" si="2"/>
        <v>5.530416449</v>
      </c>
      <c r="M7" s="5"/>
      <c r="N7" s="5">
        <f t="shared" si="3"/>
        <v>0.577134884</v>
      </c>
      <c r="O7" s="13" t="s">
        <v>106</v>
      </c>
    </row>
    <row r="8" ht="15.75" customHeight="1">
      <c r="A8" s="5" t="s">
        <v>108</v>
      </c>
      <c r="B8" s="5" t="s">
        <v>39</v>
      </c>
      <c r="C8" s="5">
        <v>80.0</v>
      </c>
      <c r="D8" s="5">
        <v>2019.0</v>
      </c>
      <c r="E8" s="5"/>
      <c r="F8" s="6">
        <v>-31.24994903002612</v>
      </c>
      <c r="G8" s="6">
        <v>56.373727798070234</v>
      </c>
      <c r="H8" s="5">
        <v>2.0</v>
      </c>
      <c r="I8" s="5">
        <f t="shared" si="1"/>
        <v>2.348905325</v>
      </c>
      <c r="J8" s="9">
        <v>7.777286945323234</v>
      </c>
      <c r="K8" s="6">
        <v>8.750112591037881</v>
      </c>
      <c r="L8" s="6"/>
      <c r="M8" s="5" t="s">
        <v>76</v>
      </c>
      <c r="N8" s="5">
        <f t="shared" si="3"/>
        <v>0.3125040211</v>
      </c>
    </row>
    <row r="9" ht="15.75" customHeight="1">
      <c r="A9" s="5" t="s">
        <v>109</v>
      </c>
      <c r="B9" s="5" t="s">
        <v>39</v>
      </c>
      <c r="C9" s="5">
        <v>90.0</v>
      </c>
      <c r="D9" s="5">
        <v>2019.0</v>
      </c>
      <c r="E9" s="5"/>
      <c r="F9" s="6">
        <v>-31.174779050345116</v>
      </c>
      <c r="G9" s="6">
        <v>52.42071672662884</v>
      </c>
      <c r="H9" s="5">
        <v>2.0</v>
      </c>
      <c r="I9" s="5">
        <f t="shared" si="1"/>
        <v>2.18419653</v>
      </c>
      <c r="J9" s="6">
        <v>6.40790260331411</v>
      </c>
      <c r="K9" s="6">
        <v>12.574577742040749</v>
      </c>
      <c r="L9" s="6">
        <f t="shared" ref="L9:L23" si="4">G9/K9</f>
        <v>4.16878545</v>
      </c>
      <c r="M9" s="5" t="s">
        <v>68</v>
      </c>
      <c r="N9" s="5">
        <f t="shared" si="3"/>
        <v>0.4490920622</v>
      </c>
    </row>
    <row r="10" ht="15.75" customHeight="1">
      <c r="A10" s="5" t="s">
        <v>110</v>
      </c>
      <c r="B10" s="5" t="s">
        <v>39</v>
      </c>
      <c r="C10" s="5">
        <v>100.0</v>
      </c>
      <c r="D10" s="5">
        <v>2019.0</v>
      </c>
      <c r="E10" s="5"/>
      <c r="F10" s="6">
        <v>-31.468362781939096</v>
      </c>
      <c r="G10" s="6">
        <v>48.755776218400335</v>
      </c>
      <c r="H10" s="5">
        <v>2.0</v>
      </c>
      <c r="I10" s="5">
        <f t="shared" si="1"/>
        <v>2.031490676</v>
      </c>
      <c r="J10" s="6">
        <v>4.959268226212602</v>
      </c>
      <c r="K10" s="6">
        <v>18.775463223758916</v>
      </c>
      <c r="L10" s="6">
        <f t="shared" si="4"/>
        <v>2.596781535</v>
      </c>
      <c r="M10" s="5" t="s">
        <v>68</v>
      </c>
      <c r="N10" s="5">
        <f t="shared" si="3"/>
        <v>0.670552258</v>
      </c>
    </row>
    <row r="11" ht="15.75" customHeight="1">
      <c r="A11" s="5" t="s">
        <v>111</v>
      </c>
      <c r="B11" s="5" t="s">
        <v>39</v>
      </c>
      <c r="C11" s="5">
        <v>110.0</v>
      </c>
      <c r="D11" s="5">
        <v>2019.0</v>
      </c>
      <c r="E11" s="5"/>
      <c r="F11" s="6">
        <v>-31.18307215400607</v>
      </c>
      <c r="G11" s="6">
        <v>48.053628537529754</v>
      </c>
      <c r="H11" s="5">
        <v>2.0</v>
      </c>
      <c r="I11" s="5">
        <f t="shared" si="1"/>
        <v>2.002234522</v>
      </c>
      <c r="J11" s="6">
        <v>6.485689146998601</v>
      </c>
      <c r="K11" s="6">
        <v>14.357099182272693</v>
      </c>
      <c r="L11" s="6">
        <f t="shared" si="4"/>
        <v>3.347029085</v>
      </c>
      <c r="M11" s="5" t="s">
        <v>68</v>
      </c>
      <c r="N11" s="5">
        <f t="shared" si="3"/>
        <v>0.5127535422</v>
      </c>
    </row>
    <row r="12" ht="15.75" customHeight="1">
      <c r="A12" s="5" t="s">
        <v>112</v>
      </c>
      <c r="B12" s="5" t="s">
        <v>39</v>
      </c>
      <c r="C12" s="5">
        <v>120.0</v>
      </c>
      <c r="D12" s="5">
        <v>2019.0</v>
      </c>
      <c r="E12" s="5" t="s">
        <v>70</v>
      </c>
      <c r="F12" s="6">
        <v>-27.80926915710919</v>
      </c>
      <c r="G12" s="6">
        <v>88.90658392232203</v>
      </c>
      <c r="H12" s="5">
        <v>4.0</v>
      </c>
      <c r="I12" s="5">
        <f t="shared" si="1"/>
        <v>1.852220498</v>
      </c>
      <c r="J12" s="6">
        <v>10.539057475934253</v>
      </c>
      <c r="K12" s="6">
        <v>12.81908802440744</v>
      </c>
      <c r="L12" s="6">
        <f t="shared" si="4"/>
        <v>6.935484315</v>
      </c>
      <c r="M12" s="5" t="s">
        <v>68</v>
      </c>
      <c r="N12" s="5">
        <f t="shared" si="3"/>
        <v>0.2289122862</v>
      </c>
      <c r="O12" s="13" t="s">
        <v>106</v>
      </c>
    </row>
    <row r="13" ht="15.75" customHeight="1">
      <c r="A13" s="5" t="s">
        <v>113</v>
      </c>
      <c r="B13" s="5" t="s">
        <v>39</v>
      </c>
      <c r="C13" s="5">
        <v>120.0</v>
      </c>
      <c r="D13" s="5">
        <v>2019.0</v>
      </c>
      <c r="E13" s="5"/>
      <c r="F13" s="6">
        <v>-30.212599873495005</v>
      </c>
      <c r="G13" s="6">
        <v>52.3515358770494</v>
      </c>
      <c r="H13" s="5">
        <v>2.0</v>
      </c>
      <c r="I13" s="5">
        <f t="shared" si="1"/>
        <v>2.181313995</v>
      </c>
      <c r="J13" s="6">
        <v>4.78636150350813</v>
      </c>
      <c r="K13" s="6">
        <v>22.320731106220443</v>
      </c>
      <c r="L13" s="6">
        <f t="shared" si="4"/>
        <v>2.345422093</v>
      </c>
      <c r="M13" s="5"/>
      <c r="N13" s="5">
        <f t="shared" si="3"/>
        <v>0.7971689681</v>
      </c>
    </row>
    <row r="14" ht="15.75" customHeight="1">
      <c r="A14" s="5" t="s">
        <v>114</v>
      </c>
      <c r="B14" s="5" t="s">
        <v>39</v>
      </c>
      <c r="C14" s="5">
        <v>130.0</v>
      </c>
      <c r="D14" s="5">
        <v>2019.0</v>
      </c>
      <c r="E14" s="5"/>
      <c r="F14" s="6">
        <v>-28.493789193311866</v>
      </c>
      <c r="G14" s="6">
        <v>90.76219809616505</v>
      </c>
      <c r="H14" s="5">
        <v>3.84</v>
      </c>
      <c r="I14" s="5">
        <f t="shared" si="1"/>
        <v>1.969665757</v>
      </c>
      <c r="J14" s="6">
        <v>8.588098051385218</v>
      </c>
      <c r="K14" s="6">
        <v>10.739782768947489</v>
      </c>
      <c r="L14" s="6">
        <f t="shared" si="4"/>
        <v>8.451027367</v>
      </c>
      <c r="M14" s="5" t="s">
        <v>68</v>
      </c>
      <c r="N14" s="5">
        <f t="shared" si="3"/>
        <v>0.199772745</v>
      </c>
    </row>
    <row r="15" ht="15.75" customHeight="1">
      <c r="A15" s="5" t="s">
        <v>115</v>
      </c>
      <c r="B15" s="5" t="s">
        <v>39</v>
      </c>
      <c r="C15" s="5">
        <v>130.0</v>
      </c>
      <c r="D15" s="5">
        <v>2019.0</v>
      </c>
      <c r="E15" s="5" t="s">
        <v>105</v>
      </c>
      <c r="F15" s="6">
        <v>-27.952051823474857</v>
      </c>
      <c r="G15" s="6">
        <v>95.53834539150034</v>
      </c>
      <c r="H15" s="5">
        <v>4.0</v>
      </c>
      <c r="I15" s="5">
        <f t="shared" si="1"/>
        <v>1.990382196</v>
      </c>
      <c r="J15" s="6">
        <v>9.241188339369012</v>
      </c>
      <c r="K15" s="6">
        <v>14.971245784436562</v>
      </c>
      <c r="L15" s="6">
        <f t="shared" si="4"/>
        <v>6.381455943</v>
      </c>
      <c r="M15" s="5" t="s">
        <v>68</v>
      </c>
      <c r="N15" s="5">
        <f t="shared" si="3"/>
        <v>0.2673436747</v>
      </c>
      <c r="O15" s="13" t="s">
        <v>106</v>
      </c>
    </row>
    <row r="16" ht="15.75" customHeight="1">
      <c r="A16" s="5" t="s">
        <v>116</v>
      </c>
      <c r="B16" s="5" t="s">
        <v>39</v>
      </c>
      <c r="C16" s="5">
        <v>140.0</v>
      </c>
      <c r="D16" s="5">
        <v>2019.0</v>
      </c>
      <c r="E16" s="5"/>
      <c r="F16" s="6">
        <v>-28.251209521383515</v>
      </c>
      <c r="G16" s="6">
        <v>113.05819152919256</v>
      </c>
      <c r="H16" s="5">
        <v>3.8</v>
      </c>
      <c r="I16" s="5">
        <f t="shared" si="1"/>
        <v>2.479346305</v>
      </c>
      <c r="J16" s="6">
        <v>6.883865724691551</v>
      </c>
      <c r="K16" s="6">
        <v>20.790448302292074</v>
      </c>
      <c r="L16" s="6">
        <f t="shared" si="4"/>
        <v>5.437987189</v>
      </c>
      <c r="M16" s="5"/>
      <c r="N16" s="5">
        <f t="shared" si="3"/>
        <v>0.3907979004</v>
      </c>
    </row>
    <row r="17" ht="15.75" customHeight="1">
      <c r="A17" s="5" t="s">
        <v>117</v>
      </c>
      <c r="B17" s="5" t="s">
        <v>39</v>
      </c>
      <c r="C17" s="5">
        <v>150.0</v>
      </c>
      <c r="D17" s="5">
        <v>2019.0</v>
      </c>
      <c r="E17" s="5"/>
      <c r="F17" s="6">
        <v>-27.723352460124236</v>
      </c>
      <c r="G17" s="6">
        <v>85.29018702440895</v>
      </c>
      <c r="H17" s="5">
        <v>3.68</v>
      </c>
      <c r="I17" s="5">
        <f t="shared" si="1"/>
        <v>1.931390105</v>
      </c>
      <c r="J17" s="6">
        <v>7.403259036039958</v>
      </c>
      <c r="K17" s="6">
        <v>16.20288962305259</v>
      </c>
      <c r="L17" s="6">
        <f t="shared" si="4"/>
        <v>5.26388743</v>
      </c>
      <c r="M17" s="5" t="s">
        <v>68</v>
      </c>
      <c r="N17" s="5">
        <f t="shared" si="3"/>
        <v>0.3144970812</v>
      </c>
    </row>
    <row r="18" ht="15.75" customHeight="1">
      <c r="A18" s="5" t="s">
        <v>118</v>
      </c>
      <c r="B18" s="5" t="s">
        <v>39</v>
      </c>
      <c r="C18" s="5">
        <v>160.0</v>
      </c>
      <c r="D18" s="5">
        <v>2019.0</v>
      </c>
      <c r="E18" s="5"/>
      <c r="F18" s="6">
        <v>-28.15721932026778</v>
      </c>
      <c r="G18" s="6">
        <v>89.06697879381197</v>
      </c>
      <c r="H18" s="5">
        <v>3.65</v>
      </c>
      <c r="I18" s="5">
        <f t="shared" si="1"/>
        <v>2.033492667</v>
      </c>
      <c r="J18" s="6">
        <v>7.934842664449323</v>
      </c>
      <c r="K18" s="6">
        <v>14.873922124500771</v>
      </c>
      <c r="L18" s="6">
        <f t="shared" si="4"/>
        <v>5.988129967</v>
      </c>
      <c r="M18" s="5" t="s">
        <v>68</v>
      </c>
      <c r="N18" s="5">
        <f t="shared" si="3"/>
        <v>0.291074797</v>
      </c>
    </row>
    <row r="19" ht="15.75" customHeight="1">
      <c r="A19" s="5" t="s">
        <v>119</v>
      </c>
      <c r="B19" s="5" t="s">
        <v>39</v>
      </c>
      <c r="C19" s="5">
        <v>170.0</v>
      </c>
      <c r="D19" s="5">
        <v>2019.0</v>
      </c>
      <c r="E19" s="5"/>
      <c r="F19" s="6">
        <v>-28.515818611152188</v>
      </c>
      <c r="G19" s="6">
        <v>93.4843421961798</v>
      </c>
      <c r="H19" s="5">
        <v>3.48</v>
      </c>
      <c r="I19" s="5">
        <f t="shared" si="1"/>
        <v>2.238609727</v>
      </c>
      <c r="J19" s="6">
        <v>6.59038920726104</v>
      </c>
      <c r="K19" s="6">
        <v>18.347342348987393</v>
      </c>
      <c r="L19" s="6">
        <f t="shared" si="4"/>
        <v>5.095252512</v>
      </c>
      <c r="M19" s="5" t="s">
        <v>68</v>
      </c>
      <c r="N19" s="5">
        <f t="shared" si="3"/>
        <v>0.3765874866</v>
      </c>
    </row>
    <row r="20" ht="15.75" customHeight="1">
      <c r="A20" s="5" t="s">
        <v>120</v>
      </c>
      <c r="B20" s="5" t="s">
        <v>39</v>
      </c>
      <c r="C20" s="5">
        <v>180.0</v>
      </c>
      <c r="D20" s="5">
        <v>2019.0</v>
      </c>
      <c r="E20" s="5"/>
      <c r="F20" s="6">
        <v>-28.148310835659778</v>
      </c>
      <c r="G20" s="6">
        <v>88.2832627394971</v>
      </c>
      <c r="H20" s="5">
        <v>3.72</v>
      </c>
      <c r="I20" s="5">
        <f t="shared" si="1"/>
        <v>1.977671656</v>
      </c>
      <c r="J20" s="6">
        <v>8.776506205849552</v>
      </c>
      <c r="K20" s="6">
        <v>11.855907653234665</v>
      </c>
      <c r="L20" s="6">
        <f t="shared" si="4"/>
        <v>7.446352091</v>
      </c>
      <c r="M20" s="5" t="s">
        <v>68</v>
      </c>
      <c r="N20" s="5">
        <f t="shared" si="3"/>
        <v>0.2276479964</v>
      </c>
    </row>
    <row r="21" ht="15.75" customHeight="1">
      <c r="A21" s="5" t="s">
        <v>121</v>
      </c>
      <c r="B21" s="5" t="s">
        <v>39</v>
      </c>
      <c r="C21" s="5">
        <v>190.0</v>
      </c>
      <c r="D21" s="5">
        <v>2019.0</v>
      </c>
      <c r="E21" s="5"/>
      <c r="F21" s="6">
        <v>-28.306366437024344</v>
      </c>
      <c r="G21" s="6">
        <v>91.12355207745568</v>
      </c>
      <c r="H21" s="5">
        <v>3.96</v>
      </c>
      <c r="I21" s="5">
        <f t="shared" si="1"/>
        <v>1.917583167</v>
      </c>
      <c r="J21" s="6">
        <v>8.950765758019232</v>
      </c>
      <c r="K21" s="6">
        <v>10.233497380402687</v>
      </c>
      <c r="L21" s="6">
        <f t="shared" si="4"/>
        <v>8.904438892</v>
      </c>
      <c r="M21" s="5" t="s">
        <v>68</v>
      </c>
      <c r="N21" s="5">
        <f t="shared" si="3"/>
        <v>0.1845868936</v>
      </c>
    </row>
    <row r="22" ht="15.75" customHeight="1">
      <c r="A22" s="5" t="s">
        <v>122</v>
      </c>
      <c r="B22" s="5" t="s">
        <v>39</v>
      </c>
      <c r="C22" s="5">
        <v>200.0</v>
      </c>
      <c r="D22" s="5">
        <v>2019.0</v>
      </c>
      <c r="E22" s="5"/>
      <c r="F22" s="6">
        <v>-28.32241350563719</v>
      </c>
      <c r="G22" s="6">
        <v>81.78269659207666</v>
      </c>
      <c r="H22" s="5">
        <v>3.72</v>
      </c>
      <c r="I22" s="5">
        <f t="shared" si="1"/>
        <v>1.832049655</v>
      </c>
      <c r="J22" s="6">
        <v>7.713491077164361</v>
      </c>
      <c r="K22" s="6">
        <v>15.781954930939019</v>
      </c>
      <c r="L22" s="6">
        <f t="shared" si="4"/>
        <v>5.182038407</v>
      </c>
      <c r="M22" s="5" t="s">
        <v>68</v>
      </c>
      <c r="N22" s="5">
        <f t="shared" si="3"/>
        <v>0.3030329288</v>
      </c>
    </row>
    <row r="23" ht="15.75" customHeight="1">
      <c r="A23" s="5" t="s">
        <v>123</v>
      </c>
      <c r="B23" s="5" t="s">
        <v>39</v>
      </c>
      <c r="C23" s="5">
        <v>225.0</v>
      </c>
      <c r="D23" s="5">
        <v>2019.0</v>
      </c>
      <c r="E23" s="5"/>
      <c r="F23" s="6">
        <v>-27.664062703287218</v>
      </c>
      <c r="G23" s="6">
        <v>94.22519246329539</v>
      </c>
      <c r="H23" s="5">
        <v>4.37</v>
      </c>
      <c r="I23" s="5">
        <f t="shared" si="1"/>
        <v>1.796819078</v>
      </c>
      <c r="J23" s="6">
        <v>8.70462606727612</v>
      </c>
      <c r="K23" s="6">
        <v>12.575536606443567</v>
      </c>
      <c r="L23" s="6">
        <f t="shared" si="4"/>
        <v>7.492737321</v>
      </c>
      <c r="M23" s="5" t="s">
        <v>68</v>
      </c>
      <c r="N23" s="5">
        <f t="shared" si="3"/>
        <v>0.2055497974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0"/>
    <col customWidth="1" min="2" max="27" width="10.56"/>
  </cols>
  <sheetData>
    <row r="1" ht="15.75" customHeight="1">
      <c r="B1" s="13" t="s">
        <v>124</v>
      </c>
      <c r="C1" s="13" t="s">
        <v>9</v>
      </c>
      <c r="D1" s="13" t="s">
        <v>6</v>
      </c>
      <c r="E1" s="14" t="s">
        <v>125</v>
      </c>
      <c r="F1" s="13" t="s">
        <v>126</v>
      </c>
      <c r="G1" s="13" t="s">
        <v>127</v>
      </c>
      <c r="H1" s="13" t="s">
        <v>124</v>
      </c>
      <c r="I1" s="14" t="s">
        <v>128</v>
      </c>
    </row>
    <row r="2" ht="15.75" customHeight="1">
      <c r="A2" s="13" t="s">
        <v>129</v>
      </c>
      <c r="B2" s="13">
        <v>43.0</v>
      </c>
      <c r="C2" s="13">
        <v>0.6877892857142857</v>
      </c>
      <c r="D2" s="13">
        <v>4.5147375</v>
      </c>
      <c r="E2" s="13">
        <f t="shared" ref="E2:E14" si="1">(D2*12)/1000</f>
        <v>0.05417685</v>
      </c>
      <c r="F2" s="13">
        <v>-24.6425</v>
      </c>
      <c r="G2" s="13">
        <v>3.7722</v>
      </c>
      <c r="H2" s="13">
        <v>43.0</v>
      </c>
      <c r="I2" s="13">
        <f t="shared" ref="I2:I14" si="2">D2/C2</f>
        <v>6.56412886</v>
      </c>
    </row>
    <row r="3" ht="15.75" customHeight="1">
      <c r="A3" s="13" t="s">
        <v>130</v>
      </c>
      <c r="B3" s="13">
        <v>70.0</v>
      </c>
      <c r="C3" s="13">
        <v>0.24961785714285714</v>
      </c>
      <c r="D3" s="13">
        <v>1.9265416666666668</v>
      </c>
      <c r="E3" s="13">
        <f t="shared" si="1"/>
        <v>0.0231185</v>
      </c>
      <c r="F3" s="13">
        <v>-25.1372</v>
      </c>
      <c r="G3" s="13">
        <v>11.0676</v>
      </c>
      <c r="H3" s="13">
        <v>70.0</v>
      </c>
      <c r="I3" s="13">
        <f t="shared" si="2"/>
        <v>7.717964126</v>
      </c>
    </row>
    <row r="4" ht="15.75" customHeight="1">
      <c r="A4" s="13" t="s">
        <v>131</v>
      </c>
      <c r="B4" s="13">
        <v>80.0</v>
      </c>
      <c r="C4" s="13">
        <v>0.16758803986710966</v>
      </c>
      <c r="D4" s="13">
        <v>1.2453333333333336</v>
      </c>
      <c r="E4" s="13">
        <f t="shared" si="1"/>
        <v>0.014944</v>
      </c>
      <c r="F4" s="13">
        <v>-24.6598</v>
      </c>
      <c r="G4" s="13">
        <v>9.8853</v>
      </c>
      <c r="H4" s="13">
        <v>80.0</v>
      </c>
      <c r="I4" s="13">
        <f t="shared" si="2"/>
        <v>7.430920096</v>
      </c>
    </row>
    <row r="5" ht="15.75" customHeight="1">
      <c r="A5" s="15" t="s">
        <v>132</v>
      </c>
      <c r="B5" s="13">
        <v>90.0</v>
      </c>
      <c r="C5" s="13">
        <v>0.18599285714285713</v>
      </c>
      <c r="D5" s="13">
        <v>1.5568291666666667</v>
      </c>
      <c r="E5" s="13">
        <f t="shared" si="1"/>
        <v>0.01868195</v>
      </c>
      <c r="F5" s="15">
        <v>-25.1547</v>
      </c>
      <c r="G5" s="15"/>
      <c r="H5" s="13">
        <v>90.0</v>
      </c>
      <c r="I5" s="13">
        <f t="shared" si="2"/>
        <v>8.370370726</v>
      </c>
    </row>
    <row r="6" ht="15.75" customHeight="1">
      <c r="A6" s="13" t="s">
        <v>133</v>
      </c>
      <c r="B6" s="13">
        <v>100.0</v>
      </c>
      <c r="C6" s="13">
        <v>0.245225</v>
      </c>
      <c r="D6" s="13">
        <v>1.882975</v>
      </c>
      <c r="E6" s="13">
        <f t="shared" si="1"/>
        <v>0.0225957</v>
      </c>
      <c r="F6" s="13">
        <v>-24.9989</v>
      </c>
      <c r="G6" s="13">
        <v>10.3396</v>
      </c>
      <c r="H6" s="13">
        <v>100.0</v>
      </c>
      <c r="I6" s="13">
        <f t="shared" si="2"/>
        <v>7.678560506</v>
      </c>
    </row>
    <row r="7" ht="15.75" customHeight="1">
      <c r="A7" s="13" t="s">
        <v>134</v>
      </c>
      <c r="B7" s="13">
        <v>110.0</v>
      </c>
      <c r="C7" s="13">
        <v>0.3420607142857143</v>
      </c>
      <c r="D7" s="13">
        <v>2.403725</v>
      </c>
      <c r="E7" s="13">
        <f t="shared" si="1"/>
        <v>0.0288447</v>
      </c>
      <c r="F7" s="13">
        <v>-25.034</v>
      </c>
      <c r="G7" s="13">
        <v>8.6782</v>
      </c>
      <c r="H7" s="13">
        <v>110.0</v>
      </c>
      <c r="I7" s="13">
        <f t="shared" si="2"/>
        <v>7.027188156</v>
      </c>
    </row>
    <row r="8" ht="15.75" customHeight="1">
      <c r="A8" s="13" t="s">
        <v>135</v>
      </c>
      <c r="B8" s="13">
        <v>120.0</v>
      </c>
      <c r="C8" s="13">
        <v>0.24125714285714286</v>
      </c>
      <c r="D8" s="13">
        <v>2.0696958333333333</v>
      </c>
      <c r="E8" s="13">
        <f t="shared" si="1"/>
        <v>0.02483635</v>
      </c>
      <c r="F8" s="13">
        <v>-25.4704</v>
      </c>
      <c r="G8" s="13">
        <v>5.3412</v>
      </c>
      <c r="H8" s="13">
        <v>120.0</v>
      </c>
      <c r="I8" s="13">
        <f t="shared" si="2"/>
        <v>8.578796088</v>
      </c>
    </row>
    <row r="9" ht="15.75" customHeight="1">
      <c r="A9" s="15" t="s">
        <v>136</v>
      </c>
      <c r="B9" s="13">
        <v>140.0</v>
      </c>
      <c r="C9" s="13">
        <v>0.17413214285714287</v>
      </c>
      <c r="D9" s="13">
        <v>1.6067833333333335</v>
      </c>
      <c r="E9" s="13">
        <f t="shared" si="1"/>
        <v>0.0192814</v>
      </c>
      <c r="F9" s="15">
        <v>-25.168</v>
      </c>
      <c r="G9" s="15"/>
      <c r="H9" s="13">
        <v>140.0</v>
      </c>
      <c r="I9" s="13">
        <f t="shared" si="2"/>
        <v>9.227379316</v>
      </c>
    </row>
    <row r="10" ht="15.75" customHeight="1">
      <c r="A10" s="15" t="s">
        <v>137</v>
      </c>
      <c r="B10" s="13">
        <v>160.0</v>
      </c>
      <c r="C10" s="13">
        <v>0.131975</v>
      </c>
      <c r="D10" s="13">
        <v>1.4309291666666668</v>
      </c>
      <c r="E10" s="13">
        <f t="shared" si="1"/>
        <v>0.01717115</v>
      </c>
      <c r="F10" s="15">
        <v>-25.3878</v>
      </c>
      <c r="G10" s="15"/>
      <c r="H10" s="13">
        <v>160.0</v>
      </c>
      <c r="I10" s="13">
        <f t="shared" si="2"/>
        <v>10.84242596</v>
      </c>
    </row>
    <row r="11" ht="15.75" customHeight="1">
      <c r="A11" s="13" t="s">
        <v>138</v>
      </c>
      <c r="B11" s="13">
        <v>180.0</v>
      </c>
      <c r="C11" s="13">
        <v>0.11398452929558921</v>
      </c>
      <c r="D11" s="13">
        <v>1.127046850998464</v>
      </c>
      <c r="E11" s="13">
        <f t="shared" si="1"/>
        <v>0.01352456221</v>
      </c>
      <c r="F11" s="13">
        <v>-24.4151</v>
      </c>
      <c r="G11" s="13">
        <v>7.378</v>
      </c>
      <c r="H11" s="13">
        <v>180.0</v>
      </c>
      <c r="I11" s="13">
        <f t="shared" si="2"/>
        <v>9.887717728</v>
      </c>
    </row>
    <row r="12" ht="15.75" customHeight="1">
      <c r="A12" s="13" t="s">
        <v>139</v>
      </c>
      <c r="B12" s="13">
        <v>200.0</v>
      </c>
      <c r="C12" s="13">
        <v>0.09476033834586467</v>
      </c>
      <c r="D12" s="13">
        <v>0.8992123538011696</v>
      </c>
      <c r="E12" s="13">
        <f t="shared" si="1"/>
        <v>0.01079054825</v>
      </c>
      <c r="F12" s="13">
        <v>-24.1404</v>
      </c>
      <c r="G12" s="13">
        <v>9.1095</v>
      </c>
      <c r="H12" s="13">
        <v>200.0</v>
      </c>
      <c r="I12" s="13">
        <f t="shared" si="2"/>
        <v>9.489332452</v>
      </c>
    </row>
    <row r="13" ht="15.75" customHeight="1">
      <c r="A13" s="15" t="s">
        <v>140</v>
      </c>
      <c r="B13" s="13">
        <v>300.0</v>
      </c>
      <c r="C13" s="13">
        <v>0.08180941096817876</v>
      </c>
      <c r="D13" s="13">
        <v>0.7627211690363349</v>
      </c>
      <c r="E13" s="13">
        <f t="shared" si="1"/>
        <v>0.009152654028</v>
      </c>
      <c r="F13" s="15">
        <v>-23.9833</v>
      </c>
      <c r="G13" s="15"/>
      <c r="H13" s="13">
        <v>300.0</v>
      </c>
      <c r="I13" s="13">
        <f t="shared" si="2"/>
        <v>9.323147056</v>
      </c>
    </row>
    <row r="14" ht="15.75" customHeight="1">
      <c r="A14" s="15" t="s">
        <v>141</v>
      </c>
      <c r="B14" s="13">
        <v>400.0</v>
      </c>
      <c r="C14" s="13">
        <v>0.05539700996677741</v>
      </c>
      <c r="D14" s="13">
        <v>0.5498682170542636</v>
      </c>
      <c r="E14" s="13">
        <f t="shared" si="1"/>
        <v>0.006598418605</v>
      </c>
      <c r="F14" s="15">
        <v>-24.9765</v>
      </c>
      <c r="G14" s="15"/>
      <c r="H14" s="13">
        <v>400.0</v>
      </c>
      <c r="I14" s="13">
        <f t="shared" si="2"/>
        <v>9.925954801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2021-05-13T19:36:42Z</dcterms:created>
  <dc:creator>Microsoft Office User</dc:creator>
</cp:coreProperties>
</file>