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2_2018_pcm_max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<sst xmlns="http://schemas.openxmlformats.org/spreadsheetml/2006/main" count="109" uniqueCount="66">
  <si>
    <t xml:space="preserve">23.2-24.4</t>
  </si>
  <si>
    <t xml:space="preserve">23.3-25.1</t>
  </si>
  <si>
    <t xml:space="preserve">Cast</t>
  </si>
  <si>
    <t xml:space="preserve">StartTime</t>
  </si>
  <si>
    <t xml:space="preserve">day</t>
  </si>
  <si>
    <t xml:space="preserve">hour</t>
  </si>
  <si>
    <t xml:space="preserve">minute</t>
  </si>
  <si>
    <t xml:space="preserve">second</t>
  </si>
  <si>
    <t xml:space="preserve">seconds total</t>
  </si>
  <si>
    <t xml:space="preserve">seconds elapsed since T0</t>
  </si>
  <si>
    <t xml:space="preserve">days elapsed since time0</t>
  </si>
  <si>
    <t xml:space="preserve">flSP</t>
  </si>
  <si>
    <t xml:space="preserve">CStarTr0</t>
  </si>
  <si>
    <t xml:space="preserve">sbox0Mm/Kg</t>
  </si>
  <si>
    <t xml:space="preserve">O2diff</t>
  </si>
  <si>
    <t xml:space="preserve">2018-04-15 05:12:33</t>
  </si>
  <si>
    <t xml:space="preserve">0</t>
  </si>
  <si>
    <t xml:space="preserve">5</t>
  </si>
  <si>
    <t xml:space="preserve">12</t>
  </si>
  <si>
    <t xml:space="preserve">33</t>
  </si>
  <si>
    <t xml:space="preserve">2018-04-15 15:06:02</t>
  </si>
  <si>
    <t xml:space="preserve">15</t>
  </si>
  <si>
    <t xml:space="preserve">2</t>
  </si>
  <si>
    <t xml:space="preserve">2018-04-15 22:01:43</t>
  </si>
  <si>
    <t xml:space="preserve">22</t>
  </si>
  <si>
    <t xml:space="preserve">1</t>
  </si>
  <si>
    <t xml:space="preserve">43</t>
  </si>
  <si>
    <t xml:space="preserve">2018-04-16 15:03:02</t>
  </si>
  <si>
    <t xml:space="preserve">3</t>
  </si>
  <si>
    <t xml:space="preserve">2018-04-17 15:03:16</t>
  </si>
  <si>
    <t xml:space="preserve">16</t>
  </si>
  <si>
    <t xml:space="preserve">2018-04-17 21:04:08</t>
  </si>
  <si>
    <t xml:space="preserve">21</t>
  </si>
  <si>
    <t xml:space="preserve">4</t>
  </si>
  <si>
    <t xml:space="preserve">8</t>
  </si>
  <si>
    <t xml:space="preserve">2018-04-18 15:03:03</t>
  </si>
  <si>
    <t xml:space="preserve">38</t>
  </si>
  <si>
    <t xml:space="preserve">2018-04-18 22:05:25</t>
  </si>
  <si>
    <t xml:space="preserve">25</t>
  </si>
  <si>
    <t xml:space="preserve">2018-04-19 02:15:57</t>
  </si>
  <si>
    <t xml:space="preserve">57</t>
  </si>
  <si>
    <t xml:space="preserve">2018-04-19 06:07:15</t>
  </si>
  <si>
    <t xml:space="preserve">6</t>
  </si>
  <si>
    <t xml:space="preserve">7</t>
  </si>
  <si>
    <t xml:space="preserve">2018-04-19 12:06:26</t>
  </si>
  <si>
    <t xml:space="preserve">26</t>
  </si>
  <si>
    <t xml:space="preserve">2018-04-19 14:16:53</t>
  </si>
  <si>
    <t xml:space="preserve">14</t>
  </si>
  <si>
    <t xml:space="preserve">53</t>
  </si>
  <si>
    <t xml:space="preserve">2018-04-19 18:05:49</t>
  </si>
  <si>
    <t xml:space="preserve">18</t>
  </si>
  <si>
    <t xml:space="preserve">49</t>
  </si>
  <si>
    <t xml:space="preserve">2018-04-19 23:59:38</t>
  </si>
  <si>
    <t xml:space="preserve">23</t>
  </si>
  <si>
    <t xml:space="preserve">59</t>
  </si>
  <si>
    <t xml:space="preserve">2018-04-20 06:06:48</t>
  </si>
  <si>
    <t xml:space="preserve">48</t>
  </si>
  <si>
    <t xml:space="preserve">2018-04-20 11:01:56</t>
  </si>
  <si>
    <t xml:space="preserve">11</t>
  </si>
  <si>
    <t xml:space="preserve">56</t>
  </si>
  <si>
    <t xml:space="preserve">2018-04-20 22:34:17</t>
  </si>
  <si>
    <t xml:space="preserve">34</t>
  </si>
  <si>
    <t xml:space="preserve">17</t>
  </si>
  <si>
    <t xml:space="preserve">Time0</t>
  </si>
  <si>
    <t xml:space="preserve">O20</t>
  </si>
  <si>
    <t xml:space="preserve">n = datnum([2018 4 15 5 12 33]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</si>
</sst>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7.96"/>
    <col collapsed="false" customWidth="true" hidden="false" outlineLevel="0" max="10" min="3" style="0" width="7.95"/>
    <col collapsed="false" customWidth="true" hidden="false" outlineLevel="0" max="11" min="11" style="0" width="8.66"/>
    <col collapsed="false" customWidth="true" hidden="false" outlineLevel="0" max="12" min="12" style="0" width="12.27"/>
  </cols>
  <sheetData>
    <row r="1" customFormat="false" ht="12.8" hidden="false" customHeight="false" outlineLevel="0" collapsed="false">
      <c r="J1" s="0" t="s">
        <v>0</v>
      </c>
      <c r="M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1" t="s">
        <v>8</v>
      </c>
      <c r="H2" s="1" t="s">
        <v>9</v>
      </c>
      <c r="I2" s="1" t="s">
        <v>10</v>
      </c>
      <c r="J2" s="0" t="s">
        <v>11</v>
      </c>
      <c r="K2" s="0" t="s">
        <v>12</v>
      </c>
      <c r="L2" s="0" t="s">
        <v>13</v>
      </c>
      <c r="M2" s="1" t="s">
        <v>11</v>
      </c>
      <c r="N2" s="1" t="s">
        <v>12</v>
      </c>
      <c r="O2" s="1" t="s">
        <v>13</v>
      </c>
      <c r="P2" s="0" t="s">
        <v>14</v>
      </c>
    </row>
    <row r="3" customFormat="false" ht="12.8" hidden="false" customHeight="false" outlineLevel="0" collapsed="false">
      <c r="A3" s="0" t="n">
        <v>42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3" t="n">
        <f aca="false">(C3*24*60*60)+(D3*60*60)+(E3*60)+F3</f>
        <v>18753</v>
      </c>
      <c r="H3" s="3" t="n">
        <f aca="false">G3-$G$3</f>
        <v>0</v>
      </c>
      <c r="I3" s="3" t="n">
        <f aca="false">H3/(24*60*60)</f>
        <v>0</v>
      </c>
      <c r="J3" s="0" t="n">
        <v>1.04146285714286</v>
      </c>
      <c r="K3" s="0" t="n">
        <v>4.4923380952381</v>
      </c>
      <c r="L3" s="0" t="n">
        <v>154.764</v>
      </c>
      <c r="M3" s="0" t="n">
        <v>0.915212647058824</v>
      </c>
      <c r="N3" s="0" t="n">
        <v>4.50913529411765</v>
      </c>
      <c r="O3" s="0" t="n">
        <v>116.490558823529</v>
      </c>
      <c r="P3" s="0" t="n">
        <f aca="false">O3-$O$3</f>
        <v>0</v>
      </c>
    </row>
    <row r="4" customFormat="false" ht="12.8" hidden="false" customHeight="false" outlineLevel="0" collapsed="false">
      <c r="A4" s="0" t="n">
        <v>43</v>
      </c>
      <c r="B4" s="2" t="s">
        <v>20</v>
      </c>
      <c r="C4" s="2" t="s">
        <v>16</v>
      </c>
      <c r="D4" s="2" t="s">
        <v>21</v>
      </c>
      <c r="E4" s="2" t="s">
        <v>21</v>
      </c>
      <c r="F4" s="2" t="s">
        <v>22</v>
      </c>
      <c r="G4" s="3" t="n">
        <f aca="false">(C4*24*60*60)+(D4*60*60)+(E4*60)+F4</f>
        <v>54902</v>
      </c>
      <c r="H4" s="3" t="n">
        <f aca="false">G4-$G$3</f>
        <v>36149</v>
      </c>
      <c r="I4" s="3" t="n">
        <f aca="false">H4/(24*60*60)</f>
        <v>0.418391203703704</v>
      </c>
      <c r="J4" s="0" t="n">
        <v>0.835784782608696</v>
      </c>
      <c r="K4" s="0" t="n">
        <v>4.4911652173913</v>
      </c>
      <c r="L4" s="0" t="n">
        <v>168.805695652174</v>
      </c>
      <c r="M4" s="0" t="n">
        <v>0.719445135135135</v>
      </c>
      <c r="N4" s="0" t="n">
        <v>4.49554594594595</v>
      </c>
      <c r="O4" s="0" t="n">
        <v>121.474</v>
      </c>
      <c r="P4" s="0" t="n">
        <f aca="false">O4-$O$3</f>
        <v>4.983441176471</v>
      </c>
    </row>
    <row r="5" customFormat="false" ht="12.8" hidden="false" customHeight="false" outlineLevel="0" collapsed="false">
      <c r="A5" s="0" t="n">
        <v>44</v>
      </c>
      <c r="B5" s="2" t="s">
        <v>23</v>
      </c>
      <c r="C5" s="2" t="s">
        <v>16</v>
      </c>
      <c r="D5" s="2" t="s">
        <v>24</v>
      </c>
      <c r="E5" s="2" t="s">
        <v>25</v>
      </c>
      <c r="F5" s="2" t="s">
        <v>26</v>
      </c>
      <c r="G5" s="3" t="n">
        <f aca="false">(C5*24*60*60)+(D5*60*60)+(E5*60)+F5</f>
        <v>79303</v>
      </c>
      <c r="H5" s="3" t="n">
        <f aca="false">G5-$G$3</f>
        <v>60550</v>
      </c>
      <c r="I5" s="3" t="n">
        <f aca="false">H5/(24*60*60)</f>
        <v>0.700810185185185</v>
      </c>
      <c r="J5" s="0" t="n">
        <v>1.24152652173913</v>
      </c>
      <c r="K5" s="0" t="n">
        <v>4.45538695652174</v>
      </c>
      <c r="L5" s="0" t="n">
        <v>172.506913043478</v>
      </c>
      <c r="M5" s="0" t="n">
        <v>1.13382181818182</v>
      </c>
      <c r="N5" s="0" t="n">
        <v>4.48058787878788</v>
      </c>
      <c r="O5" s="0" t="n">
        <v>136.026242424242</v>
      </c>
      <c r="P5" s="0" t="n">
        <f aca="false">O5-$O$3</f>
        <v>19.535683600713</v>
      </c>
    </row>
    <row r="6" customFormat="false" ht="12.8" hidden="false" customHeight="false" outlineLevel="0" collapsed="false">
      <c r="A6" s="0" t="n">
        <v>45</v>
      </c>
      <c r="B6" s="2" t="s">
        <v>27</v>
      </c>
      <c r="C6" s="2" t="s">
        <v>25</v>
      </c>
      <c r="D6" s="2" t="s">
        <v>21</v>
      </c>
      <c r="E6" s="2" t="s">
        <v>28</v>
      </c>
      <c r="F6" s="2" t="s">
        <v>22</v>
      </c>
      <c r="G6" s="3" t="n">
        <f aca="false">(C6*24*60*60)+(D6*60*60)+(E6*60)+F6</f>
        <v>140582</v>
      </c>
      <c r="H6" s="3" t="n">
        <f aca="false">G6-$G$3</f>
        <v>121829</v>
      </c>
      <c r="I6" s="3" t="n">
        <f aca="false">H6/(24*60*60)</f>
        <v>1.41005787037037</v>
      </c>
      <c r="J6" s="0" t="n">
        <v>0.919326470588235</v>
      </c>
      <c r="K6" s="0" t="n">
        <v>4.49028823529412</v>
      </c>
      <c r="L6" s="0" t="n">
        <v>176.060529411765</v>
      </c>
      <c r="M6" s="0" t="n">
        <v>0.774167058823529</v>
      </c>
      <c r="N6" s="0" t="n">
        <v>4.51792352941177</v>
      </c>
      <c r="O6" s="0" t="n">
        <v>111.095764705882</v>
      </c>
      <c r="P6" s="0" t="n">
        <f aca="false">O6-$O$3</f>
        <v>-5.394794117647</v>
      </c>
    </row>
    <row r="7" customFormat="false" ht="12.8" hidden="false" customHeight="false" outlineLevel="0" collapsed="false">
      <c r="A7" s="0" t="n">
        <v>46</v>
      </c>
      <c r="B7" s="2" t="s">
        <v>29</v>
      </c>
      <c r="C7" s="2" t="s">
        <v>22</v>
      </c>
      <c r="D7" s="2" t="s">
        <v>21</v>
      </c>
      <c r="E7" s="2" t="s">
        <v>28</v>
      </c>
      <c r="F7" s="2" t="s">
        <v>30</v>
      </c>
      <c r="G7" s="3" t="n">
        <f aca="false">(C7*24*60*60)+(D7*60*60)+(E7*60)+F7</f>
        <v>226996</v>
      </c>
      <c r="H7" s="3" t="n">
        <f aca="false">G7-$G$3</f>
        <v>208243</v>
      </c>
      <c r="I7" s="3" t="n">
        <f aca="false">H7/(24*60*60)</f>
        <v>2.41021990740741</v>
      </c>
      <c r="J7" s="0" t="n">
        <v>0.896779166666667</v>
      </c>
      <c r="K7" s="0" t="n">
        <v>4.48780416666667</v>
      </c>
      <c r="L7" s="0" t="n">
        <v>171.81325</v>
      </c>
      <c r="M7" s="0" t="n">
        <v>0.765083513513514</v>
      </c>
      <c r="N7" s="0" t="n">
        <v>4.50769189189189</v>
      </c>
      <c r="O7" s="0" t="n">
        <v>130.493324324324</v>
      </c>
      <c r="P7" s="0" t="n">
        <f aca="false">O7-$O$3</f>
        <v>14.002765500795</v>
      </c>
    </row>
    <row r="8" customFormat="false" ht="12.8" hidden="false" customHeight="false" outlineLevel="0" collapsed="false">
      <c r="A8" s="0" t="n">
        <v>47</v>
      </c>
      <c r="B8" s="2" t="s">
        <v>31</v>
      </c>
      <c r="C8" s="2" t="s">
        <v>22</v>
      </c>
      <c r="D8" s="2" t="s">
        <v>32</v>
      </c>
      <c r="E8" s="2" t="s">
        <v>33</v>
      </c>
      <c r="F8" s="2" t="s">
        <v>34</v>
      </c>
      <c r="G8" s="3" t="n">
        <f aca="false">(C8*24*60*60)+(D8*60*60)+(E8*60)+F8</f>
        <v>248648</v>
      </c>
      <c r="H8" s="3" t="n">
        <f aca="false">G8-$G$3</f>
        <v>229895</v>
      </c>
      <c r="I8" s="3" t="n">
        <f aca="false">H8/(24*60*60)</f>
        <v>2.66082175925926</v>
      </c>
      <c r="J8" s="0" t="n">
        <v>1.11704157894737</v>
      </c>
      <c r="K8" s="0" t="n">
        <v>4.47461578947368</v>
      </c>
      <c r="L8" s="0" t="n">
        <v>165.483</v>
      </c>
      <c r="M8" s="0" t="n">
        <v>0.889118888888889</v>
      </c>
      <c r="N8" s="0" t="n">
        <v>4.50505833333333</v>
      </c>
      <c r="O8" s="0" t="n">
        <v>127.321277777778</v>
      </c>
      <c r="P8" s="0" t="n">
        <f aca="false">O8-$O$3</f>
        <v>10.830718954249</v>
      </c>
    </row>
    <row r="9" customFormat="false" ht="12.8" hidden="false" customHeight="false" outlineLevel="0" collapsed="false">
      <c r="A9" s="0" t="n">
        <v>48</v>
      </c>
      <c r="B9" s="2" t="s">
        <v>35</v>
      </c>
      <c r="C9" s="2" t="s">
        <v>28</v>
      </c>
      <c r="D9" s="2" t="s">
        <v>21</v>
      </c>
      <c r="E9" s="2" t="s">
        <v>28</v>
      </c>
      <c r="F9" s="2" t="s">
        <v>36</v>
      </c>
      <c r="G9" s="3" t="n">
        <f aca="false">(C9*24*60*60)+(D9*60*60)+(E9*60)+F9</f>
        <v>313418</v>
      </c>
      <c r="H9" s="3" t="n">
        <f aca="false">G9-$G$3</f>
        <v>294665</v>
      </c>
      <c r="I9" s="3" t="n">
        <f aca="false">H9/(24*60*60)</f>
        <v>3.41047453703704</v>
      </c>
      <c r="J9" s="0" t="n">
        <v>0.540357407407407</v>
      </c>
      <c r="K9" s="0" t="n">
        <v>4.51832222222222</v>
      </c>
      <c r="L9" s="0" t="n">
        <v>197.511074074074</v>
      </c>
      <c r="M9" s="0" t="n">
        <v>0.656199574468085</v>
      </c>
      <c r="N9" s="0" t="n">
        <v>4.52155957446809</v>
      </c>
      <c r="O9" s="0" t="n">
        <v>161.885723404255</v>
      </c>
      <c r="P9" s="0" t="n">
        <f aca="false">O9-$O$3</f>
        <v>45.395164580726</v>
      </c>
    </row>
    <row r="10" customFormat="false" ht="12.8" hidden="false" customHeight="false" outlineLevel="0" collapsed="false">
      <c r="A10" s="0" t="n">
        <v>49</v>
      </c>
      <c r="B10" s="2" t="s">
        <v>37</v>
      </c>
      <c r="C10" s="2" t="s">
        <v>28</v>
      </c>
      <c r="D10" s="2" t="s">
        <v>24</v>
      </c>
      <c r="E10" s="2" t="s">
        <v>17</v>
      </c>
      <c r="F10" s="2" t="s">
        <v>38</v>
      </c>
      <c r="G10" s="3" t="n">
        <f aca="false">(C10*24*60*60)+(D10*60*60)+(E10*60)+F10</f>
        <v>338725</v>
      </c>
      <c r="H10" s="3" t="n">
        <f aca="false">G10-$G$3</f>
        <v>319972</v>
      </c>
      <c r="I10" s="3" t="n">
        <f aca="false">H10/(24*60*60)</f>
        <v>3.70337962962963</v>
      </c>
      <c r="J10" s="0" t="n">
        <v>0.591558333333333</v>
      </c>
      <c r="K10" s="0" t="n">
        <v>4.51172222222222</v>
      </c>
      <c r="L10" s="0" t="n">
        <v>199.254222222222</v>
      </c>
      <c r="M10" s="0" t="n">
        <v>0.697930666666667</v>
      </c>
      <c r="N10" s="0" t="n">
        <v>4.51564333333333</v>
      </c>
      <c r="O10" s="0" t="n">
        <v>167.9424</v>
      </c>
      <c r="P10" s="0" t="n">
        <f aca="false">O10-$O$3</f>
        <v>51.451841176471</v>
      </c>
    </row>
    <row r="11" customFormat="false" ht="12.8" hidden="false" customHeight="false" outlineLevel="0" collapsed="false">
      <c r="A11" s="0" t="n">
        <v>50</v>
      </c>
      <c r="B11" s="2" t="s">
        <v>39</v>
      </c>
      <c r="C11" s="2" t="s">
        <v>33</v>
      </c>
      <c r="D11" s="2" t="s">
        <v>22</v>
      </c>
      <c r="E11" s="2" t="s">
        <v>21</v>
      </c>
      <c r="F11" s="2" t="s">
        <v>40</v>
      </c>
      <c r="G11" s="3" t="n">
        <f aca="false">(C11*24*60*60)+(D11*60*60)+(E11*60)+F11</f>
        <v>353757</v>
      </c>
      <c r="H11" s="3" t="n">
        <f aca="false">G11-$G$3</f>
        <v>335004</v>
      </c>
      <c r="I11" s="3" t="n">
        <f aca="false">H11/(24*60*60)</f>
        <v>3.87736111111111</v>
      </c>
      <c r="J11" s="1" t="n">
        <v>1.12848344827586</v>
      </c>
      <c r="K11" s="1" t="n">
        <v>4.47050344827586</v>
      </c>
      <c r="L11" s="1" t="n">
        <v>173.649379310345</v>
      </c>
      <c r="M11" s="0" t="n">
        <v>0.9975175</v>
      </c>
      <c r="N11" s="0" t="n">
        <v>4.4898575</v>
      </c>
      <c r="O11" s="0" t="n">
        <v>143.4982</v>
      </c>
      <c r="P11" s="0" t="n">
        <f aca="false">O11-$O$3</f>
        <v>27.007641176471</v>
      </c>
    </row>
    <row r="12" customFormat="false" ht="12.8" hidden="false" customHeight="false" outlineLevel="0" collapsed="false">
      <c r="A12" s="0" t="n">
        <v>51</v>
      </c>
      <c r="B12" s="2" t="s">
        <v>41</v>
      </c>
      <c r="C12" s="2" t="s">
        <v>33</v>
      </c>
      <c r="D12" s="2" t="s">
        <v>42</v>
      </c>
      <c r="E12" s="2" t="s">
        <v>43</v>
      </c>
      <c r="F12" s="2" t="s">
        <v>21</v>
      </c>
      <c r="G12" s="3" t="n">
        <f aca="false">(C12*24*60*60)+(D12*60*60)+(E12*60)+F12</f>
        <v>367635</v>
      </c>
      <c r="H12" s="3" t="n">
        <f aca="false">G12-$G$3</f>
        <v>348882</v>
      </c>
      <c r="I12" s="3" t="n">
        <f aca="false">H12/(24*60*60)</f>
        <v>4.03798611111111</v>
      </c>
      <c r="J12" s="0" t="n">
        <v>0.962325882352941</v>
      </c>
      <c r="K12" s="0" t="n">
        <v>4.47655294117647</v>
      </c>
      <c r="L12" s="0" t="n">
        <v>172.437058823529</v>
      </c>
      <c r="M12" s="0" t="n">
        <v>0.8198532</v>
      </c>
      <c r="N12" s="0" t="n">
        <v>4.49618</v>
      </c>
      <c r="O12" s="0" t="n">
        <v>137.89904</v>
      </c>
      <c r="P12" s="0" t="n">
        <f aca="false">O12-$O$3</f>
        <v>21.408481176471</v>
      </c>
    </row>
    <row r="13" customFormat="false" ht="12.8" hidden="false" customHeight="false" outlineLevel="0" collapsed="false">
      <c r="A13" s="0" t="n">
        <v>52</v>
      </c>
      <c r="B13" s="2" t="s">
        <v>44</v>
      </c>
      <c r="C13" s="2" t="s">
        <v>33</v>
      </c>
      <c r="D13" s="2" t="s">
        <v>18</v>
      </c>
      <c r="E13" s="2" t="s">
        <v>42</v>
      </c>
      <c r="F13" s="2" t="s">
        <v>45</v>
      </c>
      <c r="G13" s="3" t="n">
        <f aca="false">(C13*24*60*60)+(D13*60*60)+(E13*60)+F13</f>
        <v>389186</v>
      </c>
      <c r="H13" s="3" t="n">
        <f aca="false">G13-$G$3</f>
        <v>370433</v>
      </c>
      <c r="I13" s="3" t="n">
        <f aca="false">H13/(24*60*60)</f>
        <v>4.28741898148148</v>
      </c>
      <c r="J13" s="0" t="n">
        <v>0.863232173913043</v>
      </c>
      <c r="K13" s="0" t="n">
        <v>4.4862347826087</v>
      </c>
      <c r="L13" s="0" t="n">
        <v>175.999739130435</v>
      </c>
      <c r="M13" s="0" t="n">
        <v>0.731478205128205</v>
      </c>
      <c r="N13" s="0" t="n">
        <v>4.51084615384615</v>
      </c>
      <c r="O13" s="0" t="n">
        <v>132.100307692308</v>
      </c>
      <c r="P13" s="0" t="n">
        <f aca="false">O13-$O$3</f>
        <v>15.609748868779</v>
      </c>
    </row>
    <row r="14" customFormat="false" ht="12.8" hidden="false" customHeight="false" outlineLevel="0" collapsed="false">
      <c r="A14" s="0" t="n">
        <v>53</v>
      </c>
      <c r="B14" s="2" t="s">
        <v>46</v>
      </c>
      <c r="C14" s="2" t="s">
        <v>33</v>
      </c>
      <c r="D14" s="2" t="s">
        <v>47</v>
      </c>
      <c r="E14" s="2" t="s">
        <v>30</v>
      </c>
      <c r="F14" s="2" t="s">
        <v>48</v>
      </c>
      <c r="G14" s="3" t="n">
        <f aca="false">(C14*24*60*60)+(D14*60*60)+(E14*60)+F14</f>
        <v>397013</v>
      </c>
      <c r="H14" s="3" t="n">
        <f aca="false">G14-$G$3</f>
        <v>378260</v>
      </c>
      <c r="I14" s="3" t="n">
        <f aca="false">H14/(24*60*60)</f>
        <v>4.37800925925926</v>
      </c>
      <c r="J14" s="0" t="n">
        <v>0.967582083333333</v>
      </c>
      <c r="K14" s="0" t="n">
        <v>4.48740416666667</v>
      </c>
      <c r="L14" s="0" t="n">
        <v>176.359458333333</v>
      </c>
      <c r="M14" s="0" t="n">
        <v>0.83248</v>
      </c>
      <c r="N14" s="0" t="n">
        <v>4.50727105263158</v>
      </c>
      <c r="O14" s="0" t="n">
        <v>141.739526315789</v>
      </c>
      <c r="P14" s="0" t="n">
        <f aca="false">O14-$O$3</f>
        <v>25.24896749226</v>
      </c>
    </row>
    <row r="15" customFormat="false" ht="12.8" hidden="false" customHeight="false" outlineLevel="0" collapsed="false">
      <c r="A15" s="0" t="n">
        <v>54</v>
      </c>
      <c r="B15" s="2" t="s">
        <v>49</v>
      </c>
      <c r="C15" s="2" t="s">
        <v>33</v>
      </c>
      <c r="D15" s="2" t="s">
        <v>50</v>
      </c>
      <c r="E15" s="2" t="s">
        <v>17</v>
      </c>
      <c r="F15" s="2" t="s">
        <v>51</v>
      </c>
      <c r="G15" s="3" t="n">
        <f aca="false">(C15*24*60*60)+(D15*60*60)+(E15*60)+F15</f>
        <v>410749</v>
      </c>
      <c r="H15" s="3" t="n">
        <f aca="false">G15-$G$3</f>
        <v>391996</v>
      </c>
      <c r="I15" s="3" t="n">
        <f aca="false">H15/(24*60*60)</f>
        <v>4.53699074074074</v>
      </c>
      <c r="J15" s="0" t="n">
        <v>0.984897647058824</v>
      </c>
      <c r="K15" s="0" t="n">
        <v>4.49440588235294</v>
      </c>
      <c r="L15" s="0" t="n">
        <v>175.013294117647</v>
      </c>
      <c r="M15" s="0" t="n">
        <v>0.83029696969697</v>
      </c>
      <c r="N15" s="0" t="n">
        <v>4.51487878787879</v>
      </c>
      <c r="O15" s="0" t="n">
        <v>132.002939393939</v>
      </c>
      <c r="P15" s="0" t="n">
        <f aca="false">O15-$O$3</f>
        <v>15.51238057041</v>
      </c>
    </row>
    <row r="16" customFormat="false" ht="12.8" hidden="false" customHeight="false" outlineLevel="0" collapsed="false">
      <c r="A16" s="0" t="n">
        <v>55</v>
      </c>
      <c r="B16" s="2" t="s">
        <v>52</v>
      </c>
      <c r="C16" s="2" t="s">
        <v>33</v>
      </c>
      <c r="D16" s="2" t="s">
        <v>53</v>
      </c>
      <c r="E16" s="2" t="s">
        <v>54</v>
      </c>
      <c r="F16" s="2" t="s">
        <v>36</v>
      </c>
      <c r="G16" s="3" t="n">
        <f aca="false">(C16*24*60*60)+(D16*60*60)+(E16*60)+F16</f>
        <v>431978</v>
      </c>
      <c r="H16" s="3" t="n">
        <f aca="false">G16-$G$3</f>
        <v>413225</v>
      </c>
      <c r="I16" s="3" t="n">
        <f aca="false">H16/(24*60*60)</f>
        <v>4.78269675925926</v>
      </c>
      <c r="J16" s="0" t="n">
        <v>0.627693157894737</v>
      </c>
      <c r="K16" s="0" t="n">
        <v>4.50395263157895</v>
      </c>
      <c r="L16" s="0" t="n">
        <v>193.920526315789</v>
      </c>
      <c r="M16" s="0" t="n">
        <v>0.698688421052631</v>
      </c>
      <c r="N16" s="0" t="n">
        <v>4.51307368421053</v>
      </c>
      <c r="O16" s="0" t="n">
        <v>151.255815789474</v>
      </c>
      <c r="P16" s="0" t="n">
        <f aca="false">O16-$O$3</f>
        <v>34.765256965945</v>
      </c>
    </row>
    <row r="17" customFormat="false" ht="12.8" hidden="false" customHeight="false" outlineLevel="0" collapsed="false">
      <c r="A17" s="0" t="n">
        <v>56</v>
      </c>
      <c r="B17" s="2" t="s">
        <v>55</v>
      </c>
      <c r="C17" s="2" t="s">
        <v>17</v>
      </c>
      <c r="D17" s="2" t="s">
        <v>42</v>
      </c>
      <c r="E17" s="2" t="s">
        <v>42</v>
      </c>
      <c r="F17" s="2" t="s">
        <v>56</v>
      </c>
      <c r="G17" s="3" t="n">
        <f aca="false">(C17*24*60*60)+(D17*60*60)+(E17*60)+F17</f>
        <v>454008</v>
      </c>
      <c r="H17" s="3" t="n">
        <f aca="false">G17-$G$3</f>
        <v>435255</v>
      </c>
      <c r="I17" s="3" t="n">
        <f aca="false">H17/(24*60*60)</f>
        <v>5.03767361111111</v>
      </c>
      <c r="J17" s="0" t="n">
        <v>0.41878</v>
      </c>
      <c r="K17" s="0" t="n">
        <v>4.52650952380952</v>
      </c>
      <c r="L17" s="0" t="n">
        <v>198.979333333333</v>
      </c>
      <c r="M17" s="0" t="n">
        <v>0.550766904761905</v>
      </c>
      <c r="N17" s="0" t="n">
        <v>4.52686666666667</v>
      </c>
      <c r="O17" s="0" t="n">
        <v>145.692690476191</v>
      </c>
      <c r="P17" s="0" t="n">
        <f aca="false">O17-$O$3</f>
        <v>29.202131652662</v>
      </c>
    </row>
    <row r="18" customFormat="false" ht="12.8" hidden="false" customHeight="false" outlineLevel="0" collapsed="false">
      <c r="A18" s="0" t="n">
        <v>57</v>
      </c>
      <c r="B18" s="2" t="s">
        <v>57</v>
      </c>
      <c r="C18" s="2" t="s">
        <v>17</v>
      </c>
      <c r="D18" s="2" t="s">
        <v>58</v>
      </c>
      <c r="E18" s="2" t="s">
        <v>25</v>
      </c>
      <c r="F18" s="2" t="s">
        <v>59</v>
      </c>
      <c r="G18" s="3" t="n">
        <f aca="false">(C18*24*60*60)+(D18*60*60)+(E18*60)+F18</f>
        <v>471716</v>
      </c>
      <c r="H18" s="3" t="n">
        <f aca="false">G18-$G$3</f>
        <v>452963</v>
      </c>
      <c r="I18" s="3" t="n">
        <f aca="false">H18/(24*60*60)</f>
        <v>5.24262731481482</v>
      </c>
      <c r="J18" s="0" t="n">
        <v>0.412914090909091</v>
      </c>
      <c r="K18" s="0" t="n">
        <v>4.53489545454545</v>
      </c>
      <c r="L18" s="0" t="n">
        <v>199.499772727273</v>
      </c>
      <c r="M18" s="0" t="n">
        <v>0.520184285714286</v>
      </c>
      <c r="N18" s="0" t="n">
        <v>4.53257142857143</v>
      </c>
      <c r="O18" s="0" t="n">
        <v>162.711</v>
      </c>
      <c r="P18" s="0" t="n">
        <f aca="false">O18-$O$3</f>
        <v>46.220441176471</v>
      </c>
    </row>
    <row r="19" customFormat="false" ht="12.8" hidden="false" customHeight="false" outlineLevel="0" collapsed="false">
      <c r="A19" s="0" t="n">
        <v>58</v>
      </c>
      <c r="B19" s="2" t="s">
        <v>60</v>
      </c>
      <c r="C19" s="2" t="s">
        <v>17</v>
      </c>
      <c r="D19" s="2" t="s">
        <v>24</v>
      </c>
      <c r="E19" s="2" t="s">
        <v>61</v>
      </c>
      <c r="F19" s="2" t="s">
        <v>62</v>
      </c>
      <c r="G19" s="3" t="n">
        <f aca="false">(C19*24*60*60)+(D19*60*60)+(E19*60)+F19</f>
        <v>513257</v>
      </c>
      <c r="H19" s="3" t="n">
        <f aca="false">G19-$G$3</f>
        <v>494504</v>
      </c>
      <c r="I19" s="3" t="n">
        <f aca="false">H19/(24*60*60)</f>
        <v>5.72342592592593</v>
      </c>
      <c r="J19" s="0" t="n">
        <v>0.383487083333333</v>
      </c>
      <c r="K19" s="0" t="n">
        <v>4.51920833333333</v>
      </c>
      <c r="L19" s="0" t="n">
        <v>206.617791666667</v>
      </c>
      <c r="M19" s="0" t="n">
        <v>0.518442972972973</v>
      </c>
      <c r="N19" s="0" t="n">
        <v>4.52162702702703</v>
      </c>
      <c r="O19" s="0" t="n">
        <v>169.838378378378</v>
      </c>
      <c r="P19" s="0" t="n">
        <f aca="false">O19-$O$3</f>
        <v>53.347819554849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14</v>
      </c>
      <c r="D1" s="0" t="s">
        <v>63</v>
      </c>
      <c r="G1" s="0" t="s">
        <v>64</v>
      </c>
    </row>
    <row r="2" customFormat="false" ht="12.8" hidden="false" customHeight="false" outlineLevel="0" collapsed="false">
      <c r="A2" s="4" t="n">
        <v>0</v>
      </c>
      <c r="B2" s="4" t="n">
        <v>0</v>
      </c>
      <c r="D2" s="2" t="s">
        <v>15</v>
      </c>
      <c r="G2" s="4" t="n">
        <v>116.490558823529</v>
      </c>
    </row>
    <row r="3" customFormat="false" ht="12.8" hidden="false" customHeight="false" outlineLevel="0" collapsed="false">
      <c r="A3" s="4" t="n">
        <v>0.418391203703704</v>
      </c>
      <c r="B3" s="4" t="n">
        <v>4.983441176471</v>
      </c>
    </row>
    <row r="4" customFormat="false" ht="12.8" hidden="false" customHeight="false" outlineLevel="0" collapsed="false">
      <c r="A4" s="4" t="n">
        <v>0.700810185185185</v>
      </c>
      <c r="B4" s="4" t="n">
        <v>19.535683600713</v>
      </c>
      <c r="D4" s="0" t="s">
        <v>65</v>
      </c>
    </row>
    <row r="5" customFormat="false" ht="12.8" hidden="false" customHeight="false" outlineLevel="0" collapsed="false">
      <c r="A5" s="4" t="n">
        <v>1.41005787037037</v>
      </c>
      <c r="B5" s="4" t="n">
        <v>-5.394794117647</v>
      </c>
    </row>
    <row r="6" customFormat="false" ht="12.8" hidden="false" customHeight="false" outlineLevel="0" collapsed="false">
      <c r="A6" s="4" t="n">
        <v>2.41021990740741</v>
      </c>
      <c r="B6" s="4" t="n">
        <v>14.002765500795</v>
      </c>
    </row>
    <row r="7" customFormat="false" ht="12.8" hidden="false" customHeight="false" outlineLevel="0" collapsed="false">
      <c r="A7" s="4" t="n">
        <v>2.66082175925926</v>
      </c>
      <c r="B7" s="4" t="n">
        <v>10.830718954249</v>
      </c>
    </row>
    <row r="8" customFormat="false" ht="12.8" hidden="false" customHeight="false" outlineLevel="0" collapsed="false">
      <c r="A8" s="4" t="n">
        <v>3.41047453703704</v>
      </c>
      <c r="B8" s="4" t="n">
        <v>45.395164580726</v>
      </c>
    </row>
    <row r="9" customFormat="false" ht="12.8" hidden="false" customHeight="false" outlineLevel="0" collapsed="false">
      <c r="A9" s="4" t="n">
        <v>3.70337962962963</v>
      </c>
      <c r="B9" s="4" t="n">
        <v>51.451841176471</v>
      </c>
    </row>
    <row r="10" customFormat="false" ht="12.8" hidden="false" customHeight="false" outlineLevel="0" collapsed="false">
      <c r="A10" s="4" t="n">
        <v>3.87736111111111</v>
      </c>
      <c r="B10" s="4" t="n">
        <v>27.007641176471</v>
      </c>
    </row>
    <row r="11" customFormat="false" ht="12.8" hidden="false" customHeight="false" outlineLevel="0" collapsed="false">
      <c r="A11" s="4" t="n">
        <v>4.03798611111111</v>
      </c>
      <c r="B11" s="4" t="n">
        <v>21.408481176471</v>
      </c>
    </row>
    <row r="12" customFormat="false" ht="12.8" hidden="false" customHeight="false" outlineLevel="0" collapsed="false">
      <c r="A12" s="4" t="n">
        <v>4.28741898148148</v>
      </c>
      <c r="B12" s="4" t="n">
        <v>15.609748868779</v>
      </c>
    </row>
    <row r="13" customFormat="false" ht="12.8" hidden="false" customHeight="false" outlineLevel="0" collapsed="false">
      <c r="A13" s="4" t="n">
        <v>4.37800925925926</v>
      </c>
      <c r="B13" s="4" t="n">
        <v>25.24896749226</v>
      </c>
    </row>
    <row r="14" customFormat="false" ht="12.8" hidden="false" customHeight="false" outlineLevel="0" collapsed="false">
      <c r="A14" s="4" t="n">
        <v>4.53699074074074</v>
      </c>
      <c r="B14" s="4" t="n">
        <v>15.51238057041</v>
      </c>
    </row>
    <row r="15" customFormat="false" ht="12.8" hidden="false" customHeight="false" outlineLevel="0" collapsed="false">
      <c r="A15" s="4" t="n">
        <v>4.78269675925926</v>
      </c>
      <c r="B15" s="4" t="n">
        <v>34.765256965945</v>
      </c>
    </row>
    <row r="16" customFormat="false" ht="12.8" hidden="false" customHeight="false" outlineLevel="0" collapsed="false">
      <c r="A16" s="4" t="n">
        <v>5.03767361111111</v>
      </c>
      <c r="B16" s="4" t="n">
        <v>29.202131652662</v>
      </c>
    </row>
    <row r="17" customFormat="false" ht="12.8" hidden="false" customHeight="false" outlineLevel="0" collapsed="false">
      <c r="A17" s="4" t="n">
        <v>5.24262731481482</v>
      </c>
      <c r="B17" s="4" t="n">
        <v>46.220441176471</v>
      </c>
    </row>
    <row r="18" customFormat="false" ht="12.8" hidden="false" customHeight="false" outlineLevel="0" collapsed="false">
      <c r="A18" s="4" t="n">
        <v>5.72342592592593</v>
      </c>
      <c r="B18" s="4" t="n">
        <v>53.347819554849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2023-03-30T16:31:19Z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