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2 Flux not control subtracted" sheetId="1" state="visible" r:id="rId2"/>
    <sheet name="RLS calc" sheetId="2" state="visible" r:id="rId3"/>
    <sheet name="P1" sheetId="3" state="visible" r:id="rId4"/>
    <sheet name="2018" sheetId="4" state="visible" r:id="rId5"/>
    <sheet name="rate cal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<sst xmlns="http://schemas.openxmlformats.org/spreadsheetml/2006/main" count="553" uniqueCount="200">
  <si>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</si>
  <si>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</si>
  <si>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</si>
  <si>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</si>
  <si>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</si>
  <si>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</si>
  <si>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</si>
  <si>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</si>
  <si>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</si>
  <si>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</si>
  <si>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</si>
  <si>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</si>
  <si>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</si>
  <si>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</si>
  <si>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</si>
  <si>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</si>
  <si>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</si>
  <si>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</si>
  <si>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</si>
  <si>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</si>
  <si>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</si>
  <si>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</si>
  <si>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</si>
  <si>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</si>
  <si>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</si>
  <si>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</si>
  <si>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</si>
  <si>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</si>
  <si>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</si>
  <si>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</si>
  <si>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</si>
  <si>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</si>
  <si>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</si>
  <si>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</si>
  <si>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</si>
  <si>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</si>
  <si>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</si>
  <si>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</si>
  <si>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</si>
  <si>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</si>
  <si>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</si>
  <si>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</si>
  <si>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</si>
  <si>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</si>
  <si>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</si>
  <si>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</si>
  <si>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</si>
  <si>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</si>
  <si>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</si>
  <si>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</si>
  <si>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</si>
  <si>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</si>
  <si>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</si>
  <si>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</si>
  <si>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</si>
  <si>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P1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</si>
  <si>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</si>
  <si>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</si>
  <si>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</si>
  <si>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</si>
  <si>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</si>
  <si>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</si>
  <si>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</si>
  <si>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</si>
  <si>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</si>
  <si>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</si>
  <si>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</si>
  <si>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</si>
  <si>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</si>
  <si>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</si>
  <si>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</si>
  <si>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</si>
  <si>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</si>
  <si>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</si>
  <si>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</si>
  <si>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</si>
  <si>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</si>
  <si>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</si>
  <si>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</si>
  <si>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</si>
  <si>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</si>
  <si>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</si>
  <si>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</si>
  <si>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</si>
  <si>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</si>
  <si>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</si>
  <si>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</si>
  <si>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</si>
  <si>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</si>
  <si>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</si>
  <si>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</si>
  <si>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</si>
  <si>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</si>
  <si>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</si>
  <si>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Station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</si>
  <si>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</si>
  <si>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</si>
  <si>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</si>
  <si>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</si>
  <si>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</si>
  <si>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</si>
  <si>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</si>
  <si>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</si>
  <si>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</si>
  <si>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</si>
  <si>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Trap type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</si>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</sst>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76163587965"/>
          <c:y val="0.164493632504548"/>
          <c:w val="0.856336210373477"/>
          <c:h val="0.78517283201940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990269"/>
        <c:axId val="47948748"/>
      </c:scatterChart>
      <c:valAx>
        <c:axId val="79902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948748"/>
        <c:crosses val="autoZero"/>
        <c:crossBetween val="midCat"/>
        <c:majorUnit val="1"/>
      </c:valAx>
      <c:valAx>
        <c:axId val="4794874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902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91967172345"/>
          <c:y val="0.196783749471011"/>
          <c:w val="0.731285749813479"/>
          <c:h val="0.752786006488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45514441"/>
        <c:axId val="57720678"/>
      </c:scatterChart>
      <c:valAx>
        <c:axId val="45514441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20678"/>
        <c:crosses val="autoZero"/>
        <c:crossBetween val="midCat"/>
        <c:majorUnit val="5"/>
      </c:valAx>
      <c:valAx>
        <c:axId val="57720678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1444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46561368871"/>
          <c:y val="0.16442417331813"/>
          <c:w val="0.856334320500165"/>
          <c:h val="0.78517673888255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96152557"/>
        <c:axId val="25150893"/>
      </c:scatterChart>
      <c:valAx>
        <c:axId val="9615255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379072063179"/>
              <c:y val="0.02432535157734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50893"/>
        <c:crosses val="autoZero"/>
        <c:crossBetween val="midCat"/>
        <c:majorUnit val="1"/>
      </c:valAx>
      <c:valAx>
        <c:axId val="25150893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5255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58240901"/>
        <c:axId val="65142872"/>
      </c:scatterChart>
      <c:valAx>
        <c:axId val="582409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42872"/>
        <c:crosses val="autoZero"/>
        <c:crossBetween val="between"/>
      </c:valAx>
      <c:valAx>
        <c:axId val="6514287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40901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5175664727"/>
          <c:y val="0.164517831561487"/>
          <c:w val="0.856301097444207"/>
          <c:h val="0.785116489482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9686335"/>
        <c:axId val="25850292"/>
      </c:scatterChart>
      <c:valAx>
        <c:axId val="9968633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50292"/>
        <c:crosses val="autoZero"/>
        <c:crossBetween val="midCat"/>
        <c:majorUnit val="1"/>
      </c:valAx>
      <c:valAx>
        <c:axId val="2585029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6863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5890861275"/>
          <c:y val="0.164422080805091"/>
          <c:w val="0.731229454306377"/>
          <c:h val="0.785185733313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1931296"/>
        <c:axId val="1276219"/>
      </c:scatterChart>
      <c:valAx>
        <c:axId val="61931296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6219"/>
        <c:crosses val="autoZero"/>
        <c:crossBetween val="midCat"/>
      </c:valAx>
      <c:valAx>
        <c:axId val="127621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3129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8744491747"/>
          <c:y val="0.196772588327291"/>
          <c:w val="0.731271939651953"/>
          <c:h val="0.75282576242269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28825243"/>
        <c:axId val="66765116"/>
      </c:scatterChart>
      <c:valAx>
        <c:axId val="28825243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14355067593"/>
              <c:y val="0.0052605388497902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765116"/>
        <c:crosses val="autoZero"/>
        <c:crossBetween val="midCat"/>
        <c:majorUnit val="1"/>
      </c:valAx>
      <c:valAx>
        <c:axId val="66765116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82524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2891430714"/>
          <c:y val="0.164462718079787"/>
          <c:w val="0.73123320207513"/>
          <c:h val="0.785198355372819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6574962"/>
        <c:axId val="66340166"/>
      </c:scatterChart>
      <c:valAx>
        <c:axId val="2657496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40166"/>
        <c:crosses val="autoZero"/>
        <c:crossBetween val="midCat"/>
      </c:valAx>
      <c:valAx>
        <c:axId val="66340166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749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204824761"/>
          <c:y val="0.164491033755274"/>
          <c:w val="0.856395084205735"/>
          <c:h val="0.78513976793248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3898590"/>
        <c:axId val="26333342"/>
      </c:scatterChart>
      <c:valAx>
        <c:axId val="73898590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33342"/>
        <c:crosses val="autoZero"/>
        <c:crossBetween val="midCat"/>
        <c:majorUnit val="1"/>
      </c:valAx>
      <c:valAx>
        <c:axId val="26333342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98590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4047014678"/>
          <c:y val="0.164435032108212"/>
          <c:w val="0.856362432402605"/>
          <c:h val="0.785216559639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'P2 Flux not control subtracted'!$Q$3:$Q$13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4986081"/>
        <c:axId val="19942502"/>
      </c:scatterChart>
      <c:valAx>
        <c:axId val="84986081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42502"/>
        <c:crosses val="autoZero"/>
        <c:crossBetween val="midCat"/>
        <c:majorUnit val="1"/>
      </c:valAx>
      <c:valAx>
        <c:axId val="1994250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86081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5060240964"/>
          <c:y val="0.196843853820598"/>
          <c:w val="0.731265060240964"/>
          <c:h val="0.752837763012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'P2 Flux not control subtracted'!$AB$3:$AB$14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'P2 Flux not control subtracted'!$Y$3:$Y$14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62581869"/>
        <c:axId val="41968245"/>
      </c:scatterChart>
      <c:valAx>
        <c:axId val="62581869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68245"/>
        <c:crosses val="autoZero"/>
        <c:crossBetween val="midCat"/>
        <c:majorUnit val="1"/>
      </c:valAx>
      <c:valAx>
        <c:axId val="4196824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818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5446529958"/>
          <c:y val="0.164469696969697"/>
          <c:w val="0.731280475586133"/>
          <c:h val="0.785151515151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6200379"/>
        <c:axId val="78802236"/>
      </c:scatterChart>
      <c:valAx>
        <c:axId val="3620037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802236"/>
        <c:crosses val="autoZero"/>
        <c:crossBetween val="midCat"/>
        <c:majorUnit val="0.2"/>
      </c:valAx>
      <c:valAx>
        <c:axId val="78802236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003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442800</xdr:colOff>
      <xdr:row>50</xdr:row>
      <xdr:rowOff>60840</xdr:rowOff>
    </xdr:to>
    <xdr:graphicFrame>
      <xdr:nvGraphicFramePr>
        <xdr:cNvPr id="0" name="Chart 1"/>
        <xdr:cNvGraphicFramePr/>
      </xdr:nvGraphicFramePr>
      <xdr:xfrm>
        <a:off x="1679760" y="4836960"/>
        <a:ext cx="4462560" cy="474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632880</xdr:colOff>
      <xdr:row>53</xdr:row>
      <xdr:rowOff>55080</xdr:rowOff>
    </xdr:to>
    <xdr:graphicFrame>
      <xdr:nvGraphicFramePr>
        <xdr:cNvPr id="1" name="Chart 2"/>
        <xdr:cNvGraphicFramePr/>
      </xdr:nvGraphicFramePr>
      <xdr:xfrm>
        <a:off x="6531480" y="5376960"/>
        <a:ext cx="4887360" cy="47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1673640</xdr:colOff>
      <xdr:row>53</xdr:row>
      <xdr:rowOff>145440</xdr:rowOff>
    </xdr:to>
    <xdr:graphicFrame>
      <xdr:nvGraphicFramePr>
        <xdr:cNvPr id="2" name="Chart 3"/>
        <xdr:cNvGraphicFramePr/>
      </xdr:nvGraphicFramePr>
      <xdr:xfrm>
        <a:off x="12412440" y="5376960"/>
        <a:ext cx="5475240" cy="486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358920</xdr:colOff>
      <xdr:row>43</xdr:row>
      <xdr:rowOff>69120</xdr:rowOff>
    </xdr:to>
    <xdr:graphicFrame>
      <xdr:nvGraphicFramePr>
        <xdr:cNvPr id="3" name="Chart 4"/>
        <xdr:cNvGraphicFramePr/>
      </xdr:nvGraphicFramePr>
      <xdr:xfrm>
        <a:off x="41099040" y="3196800"/>
        <a:ext cx="4819680" cy="50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578520</xdr:colOff>
      <xdr:row>45</xdr:row>
      <xdr:rowOff>1440</xdr:rowOff>
    </xdr:to>
    <xdr:graphicFrame>
      <xdr:nvGraphicFramePr>
        <xdr:cNvPr id="4" name="Chart 5"/>
        <xdr:cNvGraphicFramePr/>
      </xdr:nvGraphicFramePr>
      <xdr:xfrm>
        <a:off x="17593920" y="53344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634680</xdr:colOff>
      <xdr:row>71</xdr:row>
      <xdr:rowOff>126360</xdr:rowOff>
    </xdr:to>
    <xdr:graphicFrame>
      <xdr:nvGraphicFramePr>
        <xdr:cNvPr id="5" name="Chart 6"/>
        <xdr:cNvGraphicFramePr/>
      </xdr:nvGraphicFramePr>
      <xdr:xfrm>
        <a:off x="2046960" y="8191440"/>
        <a:ext cx="6327000" cy="54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138960</xdr:colOff>
      <xdr:row>71</xdr:row>
      <xdr:rowOff>126000</xdr:rowOff>
    </xdr:to>
    <xdr:graphicFrame>
      <xdr:nvGraphicFramePr>
        <xdr:cNvPr id="6" name="Chart 7"/>
        <xdr:cNvGraphicFramePr/>
      </xdr:nvGraphicFramePr>
      <xdr:xfrm>
        <a:off x="8711640" y="8381880"/>
        <a:ext cx="6523560" cy="52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575640</xdr:colOff>
      <xdr:row>42</xdr:row>
      <xdr:rowOff>57960</xdr:rowOff>
    </xdr:to>
    <xdr:graphicFrame>
      <xdr:nvGraphicFramePr>
        <xdr:cNvPr id="7" name="Chart 8"/>
        <xdr:cNvGraphicFramePr/>
      </xdr:nvGraphicFramePr>
      <xdr:xfrm>
        <a:off x="44238960" y="2858040"/>
        <a:ext cx="5975640" cy="52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1015560</xdr:colOff>
      <xdr:row>68</xdr:row>
      <xdr:rowOff>179640</xdr:rowOff>
    </xdr:to>
    <xdr:graphicFrame>
      <xdr:nvGraphicFramePr>
        <xdr:cNvPr id="8" name="Chart 9"/>
        <xdr:cNvGraphicFramePr/>
      </xdr:nvGraphicFramePr>
      <xdr:xfrm>
        <a:off x="16214040" y="8381880"/>
        <a:ext cx="5389200" cy="475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691200</xdr:colOff>
      <xdr:row>41</xdr:row>
      <xdr:rowOff>138240</xdr:rowOff>
    </xdr:to>
    <xdr:graphicFrame>
      <xdr:nvGraphicFramePr>
        <xdr:cNvPr id="9" name="Chart 10"/>
        <xdr:cNvGraphicFramePr/>
      </xdr:nvGraphicFramePr>
      <xdr:xfrm>
        <a:off x="50659200" y="2844720"/>
        <a:ext cx="5789880" cy="51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138240</xdr:colOff>
      <xdr:row>40</xdr:row>
      <xdr:rowOff>164160</xdr:rowOff>
    </xdr:to>
    <xdr:graphicFrame>
      <xdr:nvGraphicFramePr>
        <xdr:cNvPr id="10" name="Chart 2"/>
        <xdr:cNvGraphicFramePr/>
      </xdr:nvGraphicFramePr>
      <xdr:xfrm>
        <a:off x="3846600" y="3048480"/>
        <a:ext cx="5469840" cy="473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279360</xdr:colOff>
      <xdr:row>2</xdr:row>
      <xdr:rowOff>174600</xdr:rowOff>
    </xdr:from>
    <xdr:to>
      <xdr:col>10</xdr:col>
      <xdr:colOff>550440</xdr:colOff>
      <xdr:row>24</xdr:row>
      <xdr:rowOff>23760</xdr:rowOff>
    </xdr:to>
    <xdr:graphicFrame>
      <xdr:nvGraphicFramePr>
        <xdr:cNvPr id="11" name=""/>
        <xdr:cNvGraphicFramePr/>
      </xdr:nvGraphicFramePr>
      <xdr:xfrm>
        <a:off x="5155920" y="555480"/>
        <a:ext cx="3522240" cy="40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N3" activeCellId="0" sqref="N3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A14" s="0" t="s">
        <v>55</v>
      </c>
      <c r="B14" s="0" t="n">
        <v>93</v>
      </c>
      <c r="N14" s="0" t="n">
        <v>0.35039640768</v>
      </c>
      <c r="R14" s="0" t="n">
        <f aca="false">N14/12</f>
        <v>0.02919970064</v>
      </c>
      <c r="U14" s="4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A15" s="0" t="s">
        <v>55</v>
      </c>
      <c r="B15" s="0" t="n">
        <v>122</v>
      </c>
      <c r="N15" s="0" t="n">
        <v>0.58685784336</v>
      </c>
      <c r="R15" s="0" t="n">
        <f aca="false">N15/12</f>
        <v>0.04890482028</v>
      </c>
      <c r="U15" s="4" t="n">
        <f aca="false">N15/$AD$2</f>
        <v>0.0694373784128244</v>
      </c>
      <c r="W15" s="0" t="n">
        <v>2018</v>
      </c>
      <c r="X15" s="0" t="s">
        <v>55</v>
      </c>
      <c r="Y15" s="0" t="n">
        <v>93</v>
      </c>
      <c r="Z15" s="0" t="n">
        <v>160</v>
      </c>
      <c r="AB15" s="5" t="n">
        <f aca="false">AA15*U10</f>
        <v>0</v>
      </c>
    </row>
    <row r="16" customFormat="false" ht="15" hidden="false" customHeight="false" outlineLevel="0" collapsed="false">
      <c r="A16" s="0" t="s">
        <v>55</v>
      </c>
      <c r="B16" s="0" t="n">
        <v>145</v>
      </c>
      <c r="N16" s="0" t="n">
        <v>0.24311220636</v>
      </c>
      <c r="R16" s="0" t="n">
        <f aca="false">N16/12</f>
        <v>0.02025935053</v>
      </c>
      <c r="U16" s="4" t="n">
        <f aca="false">N16/$AD$2</f>
        <v>0.0287651847219847</v>
      </c>
      <c r="W16" s="0" t="n">
        <v>2018</v>
      </c>
      <c r="X16" s="0" t="s">
        <v>55</v>
      </c>
      <c r="Y16" s="0" t="n">
        <v>122</v>
      </c>
      <c r="Z16" s="0" t="n">
        <v>54</v>
      </c>
      <c r="AB16" s="5" t="n">
        <f aca="false">AA16*U11</f>
        <v>0</v>
      </c>
    </row>
    <row r="17" customFormat="false" ht="15" hidden="false" customHeight="false" outlineLevel="0" collapsed="false">
      <c r="A17" s="0" t="s">
        <v>55</v>
      </c>
      <c r="B17" s="0" t="n">
        <v>190</v>
      </c>
      <c r="N17" s="0" t="n">
        <v>0.2981113254</v>
      </c>
      <c r="R17" s="0" t="n">
        <f aca="false">N17/12</f>
        <v>0.02484261045</v>
      </c>
      <c r="U17" s="4" t="n">
        <f aca="false">N17/$AD$2</f>
        <v>0.0352727140740458</v>
      </c>
      <c r="W17" s="0" t="n">
        <v>2018</v>
      </c>
      <c r="X17" s="0" t="s">
        <v>55</v>
      </c>
      <c r="Y17" s="0" t="n">
        <v>145</v>
      </c>
      <c r="Z17" s="0" t="n">
        <v>181</v>
      </c>
      <c r="AB17" s="5" t="n">
        <f aca="false">AA17*U12</f>
        <v>0</v>
      </c>
    </row>
    <row r="18" customFormat="false" ht="15" hidden="false" customHeight="false" outlineLevel="0" collapsed="false">
      <c r="A18" s="0" t="s">
        <v>0</v>
      </c>
      <c r="B18" s="0" t="n">
        <v>85</v>
      </c>
      <c r="N18" s="0" t="n">
        <v>1.3821818328</v>
      </c>
      <c r="R18" s="0" t="n">
        <f aca="false">N18/12</f>
        <v>0.1151818194</v>
      </c>
      <c r="U18" s="4" t="n">
        <f aca="false">N18/$AD$2</f>
        <v>0.163540598537405</v>
      </c>
      <c r="W18" s="0" t="n">
        <v>2018</v>
      </c>
      <c r="X18" s="0" t="s">
        <v>55</v>
      </c>
      <c r="Y18" s="0" t="n">
        <v>190</v>
      </c>
      <c r="Z18" s="0" t="n">
        <v>64</v>
      </c>
      <c r="AB18" s="5" t="n">
        <f aca="false">AA18*U13</f>
        <v>0</v>
      </c>
    </row>
    <row r="19" customFormat="false" ht="15" hidden="false" customHeight="false" outlineLevel="0" collapsed="false">
      <c r="A19" s="0" t="s">
        <v>0</v>
      </c>
      <c r="B19" s="0" t="n">
        <v>87</v>
      </c>
      <c r="N19" s="0" t="n">
        <v>0.65778210996</v>
      </c>
      <c r="R19" s="0" t="n">
        <f aca="false">N19/12</f>
        <v>0.05481517583</v>
      </c>
      <c r="U19" s="4" t="n">
        <f aca="false">N19/$AD$2</f>
        <v>0.0778291809494656</v>
      </c>
      <c r="W19" s="0" t="n">
        <v>2018</v>
      </c>
      <c r="X19" s="0" t="s">
        <v>0</v>
      </c>
      <c r="Y19" s="0" t="n">
        <v>85</v>
      </c>
      <c r="Z19" s="0" t="n">
        <v>530</v>
      </c>
      <c r="AB19" s="5" t="n">
        <f aca="false">AA19*U14</f>
        <v>0</v>
      </c>
    </row>
    <row r="20" customFormat="false" ht="15" hidden="false" customHeight="false" outlineLevel="0" collapsed="false">
      <c r="A20" s="0" t="s">
        <v>0</v>
      </c>
      <c r="B20" s="0" t="n">
        <v>120</v>
      </c>
      <c r="N20" s="0" t="n">
        <v>1.7063034312</v>
      </c>
      <c r="R20" s="0" t="n">
        <f aca="false">N20/12</f>
        <v>0.1421919526</v>
      </c>
      <c r="U20" s="4" t="n">
        <f aca="false">N20/$AD$2</f>
        <v>0.201890863996947</v>
      </c>
      <c r="W20" s="0" t="n">
        <v>2018</v>
      </c>
      <c r="X20" s="0" t="s">
        <v>0</v>
      </c>
      <c r="Y20" s="0" t="n">
        <v>87</v>
      </c>
      <c r="Z20" s="0" t="n">
        <v>38.5</v>
      </c>
      <c r="AB20" s="5" t="n">
        <f aca="false">AA20*U15</f>
        <v>0</v>
      </c>
    </row>
    <row r="21" customFormat="false" ht="15" hidden="false" customHeight="false" outlineLevel="0" collapsed="false">
      <c r="A21" s="0" t="s">
        <v>0</v>
      </c>
      <c r="B21" s="0" t="n">
        <v>150</v>
      </c>
      <c r="N21" s="0" t="n">
        <v>0.073060043712</v>
      </c>
      <c r="R21" s="0" t="n">
        <f aca="false">N21/12</f>
        <v>0.006088336976</v>
      </c>
      <c r="U21" s="4" t="n">
        <f aca="false">N21/$AD$2</f>
        <v>0.00864450898882443</v>
      </c>
      <c r="W21" s="0" t="n">
        <v>2018</v>
      </c>
      <c r="X21" s="0" t="s">
        <v>0</v>
      </c>
      <c r="Y21" s="0" t="n">
        <v>120</v>
      </c>
      <c r="AB21" s="5" t="n">
        <f aca="false">AA21*U16</f>
        <v>0</v>
      </c>
    </row>
    <row r="22" customFormat="false" ht="15" hidden="false" customHeight="false" outlineLevel="0" collapsed="false">
      <c r="A22" s="0" t="s">
        <v>0</v>
      </c>
      <c r="B22" s="0" t="n">
        <v>221</v>
      </c>
      <c r="R22" s="0" t="n">
        <f aca="false">N22/12</f>
        <v>0</v>
      </c>
      <c r="U22" s="4" t="n">
        <f aca="false">N22/$AD$2</f>
        <v>0</v>
      </c>
      <c r="W22" s="0" t="n">
        <v>2018</v>
      </c>
      <c r="X22" s="0" t="s">
        <v>0</v>
      </c>
      <c r="Y22" s="0" t="n">
        <v>150</v>
      </c>
      <c r="Z22" s="0" t="n">
        <v>10</v>
      </c>
      <c r="AB22" s="5" t="n">
        <f aca="false">AA22*U17</f>
        <v>0</v>
      </c>
    </row>
    <row r="23" customFormat="false" ht="15" hidden="false" customHeight="false" outlineLevel="0" collapsed="false">
      <c r="A23" s="0" t="s">
        <v>0</v>
      </c>
      <c r="B23" s="0" t="n">
        <v>368</v>
      </c>
      <c r="N23" s="0" t="n">
        <v>0.44133636708</v>
      </c>
      <c r="R23" s="0" t="n">
        <f aca="false">N23/12</f>
        <v>0.03677803059</v>
      </c>
      <c r="U23" s="4" t="n">
        <f aca="false">N23/$AD$2</f>
        <v>0.0522191884712977</v>
      </c>
      <c r="W23" s="0" t="n">
        <v>2018</v>
      </c>
      <c r="X23" s="0" t="s">
        <v>0</v>
      </c>
      <c r="Y23" s="0" t="n">
        <v>221</v>
      </c>
      <c r="Z23" s="0" t="n">
        <v>13</v>
      </c>
      <c r="AB23" s="5" t="n">
        <f aca="false">AA23*U18</f>
        <v>0</v>
      </c>
    </row>
    <row r="24" customFormat="false" ht="15" hidden="false" customHeight="false" outlineLevel="0" collapsed="false">
      <c r="W24" s="0" t="n">
        <v>2018</v>
      </c>
      <c r="X24" s="0" t="s">
        <v>0</v>
      </c>
      <c r="Y24" s="0" t="n">
        <v>368</v>
      </c>
      <c r="Z24" s="0" t="n">
        <v>375</v>
      </c>
      <c r="AB24" s="5" t="n">
        <f aca="false">AA24*U19</f>
        <v>0</v>
      </c>
    </row>
    <row r="31" customFormat="false" ht="15" hidden="false" customHeight="false" outlineLevel="0" collapsed="false">
      <c r="S31" s="0" t="s">
        <v>56</v>
      </c>
    </row>
    <row r="32" customFormat="false" ht="15" hidden="false" customHeight="false" outlineLevel="0" collapsed="false">
      <c r="S32" s="0" t="s">
        <v>57</v>
      </c>
    </row>
    <row r="33" customFormat="false" ht="15" hidden="false" customHeight="false" outlineLevel="0" collapsed="false">
      <c r="S33" s="0" t="s">
        <v>58</v>
      </c>
      <c r="T33" s="0" t="s">
        <v>59</v>
      </c>
    </row>
    <row r="34" customFormat="false" ht="15" hidden="false" customHeight="false" outlineLevel="0" collapsed="false">
      <c r="S34" s="0" t="s">
        <v>60</v>
      </c>
      <c r="T34" s="0" t="s">
        <v>61</v>
      </c>
    </row>
    <row r="35" customFormat="false" ht="15" hidden="false" customHeight="false" outlineLevel="0" collapsed="false">
      <c r="W35" s="0" t="s">
        <v>62</v>
      </c>
    </row>
    <row r="36" customFormat="false" ht="15" hidden="false" customHeight="false" outlineLevel="0" collapsed="false">
      <c r="S36" s="0" t="s">
        <v>63</v>
      </c>
      <c r="T36" s="0" t="s">
        <v>64</v>
      </c>
      <c r="U36" s="0" t="s">
        <v>65</v>
      </c>
      <c r="V36" s="0" t="s">
        <v>66</v>
      </c>
      <c r="W36" s="0" t="n">
        <f aca="false">PI()*(21/2)^2</f>
        <v>346.360590058275</v>
      </c>
      <c r="X36" s="0" t="s">
        <v>67</v>
      </c>
    </row>
    <row r="37" customFormat="false" ht="15" hidden="false" customHeight="false" outlineLevel="0" collapsed="false">
      <c r="S37" s="0" t="s">
        <v>68</v>
      </c>
      <c r="T37" s="0" t="s">
        <v>69</v>
      </c>
      <c r="U37" s="0" t="s">
        <v>65</v>
      </c>
      <c r="W37" s="0" t="n">
        <f aca="false">(PI()*(38.1/2)^2)</f>
        <v>1140.09182796937</v>
      </c>
      <c r="X37" s="0" t="s">
        <v>67</v>
      </c>
      <c r="Y37" s="0" t="s">
        <v>70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71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1953125" defaultRowHeight="15" zeroHeight="false" outlineLevelRow="0" outlineLevelCol="0"/>
  <cols>
    <col collapsed="false" customWidth="true" hidden="false" outlineLevel="0" max="2" min="2" style="0" width="24.66"/>
  </cols>
  <sheetData>
    <row r="1" s="7" customFormat="true" ht="29.85" hidden="false" customHeight="false" outlineLevel="0" collapsed="false">
      <c r="A1" s="6" t="s">
        <v>0</v>
      </c>
      <c r="B1" s="7" t="s">
        <v>73</v>
      </c>
      <c r="C1" s="7" t="s">
        <v>74</v>
      </c>
    </row>
    <row r="2" customFormat="false" ht="15" hidden="false" customHeight="false" outlineLevel="0" collapsed="false">
      <c r="A2" s="6" t="s">
        <v>75</v>
      </c>
      <c r="B2" s="6" t="s">
        <v>26</v>
      </c>
      <c r="C2" s="6" t="s">
        <v>76</v>
      </c>
      <c r="F2" s="0" t="s">
        <v>77</v>
      </c>
      <c r="G2" s="0" t="n">
        <v>100</v>
      </c>
    </row>
    <row r="3" customFormat="false" ht="15" hidden="false" customHeight="false" outlineLevel="0" collapsed="false">
      <c r="A3" s="0" t="n">
        <v>69</v>
      </c>
      <c r="B3" s="0" t="n">
        <v>5.50734455652174</v>
      </c>
      <c r="C3" s="0" t="n">
        <f aca="false">-(A3-$G$2)/(LN(B3)-LN($G$3))</f>
        <v>21.3983044092961</v>
      </c>
      <c r="F3" s="0" t="s">
        <v>78</v>
      </c>
      <c r="G3" s="0" t="n">
        <v>1.2935232</v>
      </c>
    </row>
    <row r="4" customFormat="false" ht="15" hidden="false" customHeight="false" outlineLevel="0" collapsed="false">
      <c r="A4" s="0" t="n">
        <v>100</v>
      </c>
      <c r="B4" s="0" t="n">
        <v>1.2935232</v>
      </c>
      <c r="C4" s="0" t="e">
        <f aca="false">-(A4-$G$2)/(LN(B4)-LN($G$3))</f>
        <v>#DIV/0!</v>
      </c>
    </row>
    <row r="5" customFormat="false" ht="15" hidden="false" customHeight="false" outlineLevel="0" collapsed="false">
      <c r="A5" s="0" t="n">
        <v>120</v>
      </c>
      <c r="B5" s="0" t="n">
        <v>0.992225113043478</v>
      </c>
      <c r="C5" s="0" t="n">
        <f aca="false">-(A5-$G$2)/(LN(B5)-LN($G$3))</f>
        <v>75.4219118853255</v>
      </c>
    </row>
    <row r="6" customFormat="false" ht="15" hidden="false" customHeight="false" outlineLevel="0" collapsed="false">
      <c r="A6" s="0" t="n">
        <v>120</v>
      </c>
      <c r="B6" s="0" t="n">
        <v>1.31366817391304</v>
      </c>
      <c r="C6" s="0" t="n">
        <f aca="false">-(A6-$G$2)/(LN(B6)-LN($G$3))</f>
        <v>-1294.18856517165</v>
      </c>
    </row>
    <row r="7" customFormat="false" ht="15" hidden="false" customHeight="false" outlineLevel="0" collapsed="false">
      <c r="A7" s="0" t="n">
        <v>150</v>
      </c>
      <c r="B7" s="0" t="n">
        <v>0.363637697560976</v>
      </c>
      <c r="C7" s="0" t="n">
        <f aca="false">-(A7-$G$2)/(LN(B7)-LN($G$3))</f>
        <v>39.4021309245151</v>
      </c>
    </row>
    <row r="8" customFormat="false" ht="15" hidden="false" customHeight="false" outlineLevel="0" collapsed="false">
      <c r="A8" s="0" t="n">
        <v>159</v>
      </c>
      <c r="B8" s="0" t="n">
        <v>0.641929460869565</v>
      </c>
      <c r="C8" s="0" t="n">
        <f aca="false">-(A8-$G$2)/(LN(B8)-LN($G$3))</f>
        <v>84.2079405920815</v>
      </c>
    </row>
    <row r="9" customFormat="false" ht="15" hidden="false" customHeight="false" outlineLevel="0" collapsed="false">
      <c r="A9" s="0" t="n">
        <v>180</v>
      </c>
      <c r="B9" s="0" t="n">
        <v>0.495536390243903</v>
      </c>
      <c r="C9" s="0" t="n">
        <f aca="false">-(A9-$G$2)/(LN(B9)-LN($G$3))</f>
        <v>83.378136508636</v>
      </c>
    </row>
    <row r="10" customFormat="false" ht="15" hidden="false" customHeight="false" outlineLevel="0" collapsed="false">
      <c r="A10" s="0" t="n">
        <v>265</v>
      </c>
      <c r="B10" s="0" t="n">
        <v>0.474287083141249</v>
      </c>
      <c r="C10" s="0" t="n">
        <f aca="false">-(A10-$G$2)/(LN(B10)-LN($G$3))</f>
        <v>164.455301296949</v>
      </c>
    </row>
    <row r="11" customFormat="false" ht="15" hidden="false" customHeight="false" outlineLevel="0" collapsed="false">
      <c r="A11" s="4" t="n">
        <v>365</v>
      </c>
      <c r="B11" s="4"/>
    </row>
    <row r="12" customFormat="false" ht="15" hidden="false" customHeight="false" outlineLevel="0" collapsed="false">
      <c r="A12" s="4" t="n">
        <v>452</v>
      </c>
      <c r="B12" s="4"/>
    </row>
    <row r="13" customFormat="false" ht="15" hidden="false" customHeight="false" outlineLevel="0" collapsed="false">
      <c r="A13" s="4" t="n">
        <v>965</v>
      </c>
      <c r="B13" s="4" t="n">
        <v>0.181095820316269</v>
      </c>
      <c r="C13" s="0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55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55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79</v>
      </c>
      <c r="P2" s="0" t="s">
        <v>17</v>
      </c>
      <c r="R2" s="0" t="s">
        <v>80</v>
      </c>
      <c r="S2" s="0" t="s">
        <v>81</v>
      </c>
    </row>
    <row r="3" customFormat="false" ht="15" hidden="false" customHeight="false" outlineLevel="0" collapsed="false">
      <c r="A3" s="0" t="s">
        <v>82</v>
      </c>
      <c r="B3" s="0" t="n">
        <v>69</v>
      </c>
      <c r="C3" s="0" t="s">
        <v>83</v>
      </c>
      <c r="D3" s="0" t="s">
        <v>39</v>
      </c>
      <c r="E3" s="0" t="n">
        <v>0.46</v>
      </c>
      <c r="F3" s="0" t="s">
        <v>42</v>
      </c>
      <c r="G3" s="0" t="n">
        <v>0.6</v>
      </c>
      <c r="H3" s="8" t="n">
        <v>12</v>
      </c>
      <c r="I3" s="9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82</v>
      </c>
      <c r="B4" s="0" t="n">
        <v>74</v>
      </c>
      <c r="C4" s="0" t="s">
        <v>84</v>
      </c>
      <c r="D4" s="0" t="s">
        <v>39</v>
      </c>
      <c r="E4" s="0" t="n">
        <v>0.46</v>
      </c>
      <c r="F4" s="4" t="s">
        <v>85</v>
      </c>
      <c r="G4" s="4" t="n">
        <v>1.6</v>
      </c>
      <c r="H4" s="8" t="n">
        <v>32</v>
      </c>
      <c r="I4" s="10" t="n">
        <v>142.7073</v>
      </c>
      <c r="J4" s="0" t="n">
        <f aca="false">I4*3.52</f>
        <v>502.329696</v>
      </c>
      <c r="K4" s="10" t="n">
        <v>111.2036</v>
      </c>
      <c r="L4" s="10"/>
      <c r="M4" s="10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82</v>
      </c>
      <c r="B5" s="0" t="n">
        <v>90</v>
      </c>
      <c r="C5" s="0" t="s">
        <v>86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9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82</v>
      </c>
      <c r="B6" s="0" t="n">
        <v>100</v>
      </c>
      <c r="C6" s="0" t="s">
        <v>87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9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82</v>
      </c>
      <c r="B7" s="0" t="n">
        <v>110</v>
      </c>
      <c r="C7" s="0" t="s">
        <v>88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9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82</v>
      </c>
      <c r="B8" s="0" t="n">
        <v>120</v>
      </c>
      <c r="C8" s="0" t="s">
        <v>89</v>
      </c>
      <c r="D8" s="0" t="s">
        <v>39</v>
      </c>
      <c r="E8" s="0" t="n">
        <v>0.46</v>
      </c>
      <c r="F8" s="0" t="s">
        <v>42</v>
      </c>
      <c r="G8" s="0" t="n">
        <v>0.6</v>
      </c>
      <c r="H8" s="11" t="n">
        <v>24</v>
      </c>
      <c r="I8" s="9" t="n">
        <v>275.9063</v>
      </c>
      <c r="J8" s="0" t="n">
        <f aca="false">I8*3.52</f>
        <v>971.190176</v>
      </c>
      <c r="L8" s="9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82</v>
      </c>
      <c r="B9" s="0" t="n">
        <v>132</v>
      </c>
      <c r="C9" s="0" t="s">
        <v>88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9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82</v>
      </c>
      <c r="B10" s="0" t="n">
        <v>150</v>
      </c>
      <c r="C10" s="0" t="s">
        <v>87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9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82</v>
      </c>
      <c r="B11" s="0" t="n">
        <v>150</v>
      </c>
      <c r="C11" s="0" t="s">
        <v>90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9" t="n">
        <v>175.4337</v>
      </c>
      <c r="J11" s="0" t="n">
        <f aca="false">I11*3.52</f>
        <v>617.526624</v>
      </c>
      <c r="L11" s="9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82</v>
      </c>
      <c r="B12" s="0" t="n">
        <v>355</v>
      </c>
      <c r="C12" s="0" t="s">
        <v>91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9" t="n">
        <v>418.4212</v>
      </c>
      <c r="J12" s="0" t="n">
        <f aca="false">I12*3.52</f>
        <v>1472.842624</v>
      </c>
      <c r="L12" s="9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82</v>
      </c>
      <c r="B13" s="0" t="n">
        <v>700</v>
      </c>
      <c r="C13" s="0" t="s">
        <v>92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9" t="n">
        <v>224.1651</v>
      </c>
      <c r="J13" s="0" t="n">
        <f aca="false">I13*3.52</f>
        <v>789.061152</v>
      </c>
      <c r="K13" s="10" t="n">
        <v>71.9624</v>
      </c>
      <c r="L13" s="9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0" t="s">
        <v>94</v>
      </c>
      <c r="B1" s="0" t="s">
        <v>17</v>
      </c>
      <c r="C1" s="0" t="s">
        <v>95</v>
      </c>
      <c r="D1" s="0" t="s">
        <v>96</v>
      </c>
      <c r="E1" s="0" t="s">
        <v>97</v>
      </c>
      <c r="F1" s="0" t="s">
        <v>98</v>
      </c>
      <c r="G1" s="4" t="s">
        <v>99</v>
      </c>
    </row>
    <row r="2" customFormat="false" ht="15" hidden="false" customHeight="false" outlineLevel="0" collapsed="false">
      <c r="A2" s="0" t="s">
        <v>55</v>
      </c>
      <c r="B2" s="0" t="n">
        <v>93</v>
      </c>
      <c r="C2" s="0" t="n">
        <v>14</v>
      </c>
      <c r="D2" s="0" t="n">
        <v>160</v>
      </c>
      <c r="E2" s="0" t="n">
        <v>28</v>
      </c>
      <c r="F2" s="0" t="n">
        <v>29.19970064</v>
      </c>
      <c r="G2" s="0" t="n">
        <f aca="false">F2*12/1000</f>
        <v>0.35039640768</v>
      </c>
    </row>
    <row r="3" customFormat="false" ht="15" hidden="false" customHeight="false" outlineLevel="0" collapsed="false">
      <c r="A3" s="0" t="s">
        <v>55</v>
      </c>
      <c r="B3" s="0" t="n">
        <v>122</v>
      </c>
      <c r="C3" s="0" t="n">
        <v>12</v>
      </c>
      <c r="D3" s="0" t="n">
        <v>54</v>
      </c>
      <c r="E3" s="0" t="n">
        <v>20</v>
      </c>
      <c r="F3" s="0" t="n">
        <v>48.90482028</v>
      </c>
      <c r="G3" s="0" t="n">
        <f aca="false">F3*12/1000</f>
        <v>0.58685784336</v>
      </c>
      <c r="AB3" s="0" t="s">
        <v>100</v>
      </c>
    </row>
    <row r="4" customFormat="false" ht="15" hidden="false" customHeight="false" outlineLevel="0" collapsed="false">
      <c r="A4" s="0" t="s">
        <v>55</v>
      </c>
      <c r="B4" s="0" t="n">
        <v>145</v>
      </c>
      <c r="C4" s="0" t="n">
        <v>53</v>
      </c>
      <c r="D4" s="0" t="n">
        <v>181</v>
      </c>
      <c r="E4" s="0" t="n">
        <v>28</v>
      </c>
      <c r="F4" s="0" t="n">
        <v>20.25935053</v>
      </c>
      <c r="G4" s="0" t="n">
        <f aca="false">F4*12/1000</f>
        <v>0.24311220636</v>
      </c>
    </row>
    <row r="5" customFormat="false" ht="15" hidden="false" customHeight="false" outlineLevel="0" collapsed="false">
      <c r="A5" s="0" t="s">
        <v>55</v>
      </c>
      <c r="B5" s="0" t="n">
        <v>190</v>
      </c>
      <c r="C5" s="0" t="n">
        <v>8</v>
      </c>
      <c r="D5" s="0" t="n">
        <v>64</v>
      </c>
      <c r="E5" s="0" t="n">
        <v>20</v>
      </c>
      <c r="F5" s="0" t="n">
        <v>24.84261045</v>
      </c>
      <c r="G5" s="0" t="n">
        <f aca="false">F5*12/1000</f>
        <v>0.2981113254</v>
      </c>
    </row>
    <row r="7" customFormat="false" ht="15" hidden="false" customHeight="false" outlineLevel="0" collapsed="false">
      <c r="A7" s="0" t="s">
        <v>94</v>
      </c>
      <c r="B7" s="0" t="s">
        <v>17</v>
      </c>
      <c r="C7" s="0" t="s">
        <v>95</v>
      </c>
      <c r="D7" s="0" t="s">
        <v>96</v>
      </c>
      <c r="E7" s="0" t="s">
        <v>97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n">
        <v>4</v>
      </c>
      <c r="D8" s="0" t="n">
        <v>530</v>
      </c>
      <c r="E8" s="0" t="n">
        <v>21</v>
      </c>
      <c r="F8" s="0" t="n">
        <v>115.1818194</v>
      </c>
      <c r="G8" s="0" t="n">
        <f aca="false">F8*12/1000</f>
        <v>1.3821818328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n">
        <v>4</v>
      </c>
      <c r="D9" s="0" t="n">
        <v>38.5</v>
      </c>
      <c r="E9" s="0" t="n">
        <v>35</v>
      </c>
      <c r="F9" s="0" t="n">
        <v>54.81517583</v>
      </c>
      <c r="G9" s="0" t="n">
        <f aca="false">F9*12/1000</f>
        <v>0.65778210996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n">
        <v>4.2</v>
      </c>
      <c r="E10" s="0" t="n">
        <v>15</v>
      </c>
      <c r="F10" s="0" t="n">
        <v>142.1919526</v>
      </c>
      <c r="G10" s="0" t="n">
        <f aca="false">F10*12/1000</f>
        <v>1.7063034312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n">
        <v>4.2</v>
      </c>
      <c r="D11" s="0" t="n">
        <v>10</v>
      </c>
      <c r="E11" s="0" t="n">
        <v>15</v>
      </c>
      <c r="F11" s="0" t="n">
        <v>6.088336976</v>
      </c>
      <c r="G11" s="0" t="n">
        <f aca="false">F11*12/1000</f>
        <v>0.073060043712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n">
        <v>2.2</v>
      </c>
      <c r="D12" s="0" t="n">
        <v>13</v>
      </c>
      <c r="E12" s="0" t="n">
        <v>35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n">
        <v>1.5</v>
      </c>
      <c r="D13" s="0" t="n">
        <v>375</v>
      </c>
      <c r="E13" s="0" t="n">
        <v>50</v>
      </c>
      <c r="F13" s="0" t="n">
        <v>36.77803059</v>
      </c>
      <c r="G13" s="0" t="n">
        <f aca="false">F13*12/1000</f>
        <v>0.44133636708</v>
      </c>
    </row>
    <row r="16" customFormat="false" ht="12.8" hidden="false" customHeight="false" outlineLevel="0" collapsed="false">
      <c r="A16" s="0" t="s">
        <v>101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s">
        <v>94</v>
      </c>
      <c r="D17" s="0" t="s">
        <v>17</v>
      </c>
      <c r="E17" s="0" t="s">
        <v>104</v>
      </c>
      <c r="F17" s="0" t="s">
        <v>98</v>
      </c>
      <c r="G17" s="0" t="s">
        <v>105</v>
      </c>
    </row>
    <row r="18" customFormat="false" ht="12.8" hidden="false" customHeight="false" outlineLevel="0" collapsed="false">
      <c r="A18" s="0" t="s">
        <v>106</v>
      </c>
      <c r="C18" s="0" t="s">
        <v>0</v>
      </c>
      <c r="D18" s="0" t="n">
        <v>151</v>
      </c>
      <c r="E18" s="0" t="n">
        <v>59.93179319</v>
      </c>
      <c r="F18" s="0" t="n">
        <v>114.4817664</v>
      </c>
      <c r="G18" s="0" t="s">
        <v>39</v>
      </c>
    </row>
    <row r="19" customFormat="false" ht="12.8" hidden="false" customHeight="false" outlineLevel="0" collapsed="false">
      <c r="A19" s="0" t="s">
        <v>107</v>
      </c>
      <c r="C19" s="0" t="s">
        <v>0</v>
      </c>
      <c r="D19" s="0" t="n">
        <v>151</v>
      </c>
      <c r="G19" s="0" t="s">
        <v>39</v>
      </c>
    </row>
    <row r="20" customFormat="false" ht="12.8" hidden="false" customHeight="false" outlineLevel="0" collapsed="false">
      <c r="A20" s="0" t="s">
        <v>108</v>
      </c>
      <c r="C20" s="0" t="s">
        <v>0</v>
      </c>
      <c r="D20" s="0" t="n">
        <v>121</v>
      </c>
      <c r="E20" s="0" t="n">
        <v>140.2346446</v>
      </c>
      <c r="F20" s="0" t="n">
        <v>142.1919526</v>
      </c>
      <c r="G20" s="0" t="s">
        <v>39</v>
      </c>
    </row>
    <row r="21" customFormat="false" ht="12.8" hidden="false" customHeight="false" outlineLevel="0" collapsed="false">
      <c r="A21" s="0" t="s">
        <v>109</v>
      </c>
      <c r="C21" s="0" t="s">
        <v>0</v>
      </c>
      <c r="D21" s="0" t="n">
        <v>121</v>
      </c>
      <c r="G21" s="0" t="s">
        <v>39</v>
      </c>
    </row>
    <row r="22" customFormat="false" ht="12.8" hidden="false" customHeight="false" outlineLevel="0" collapsed="false">
      <c r="A22" s="0" t="s">
        <v>110</v>
      </c>
      <c r="C22" s="0" t="s">
        <v>0</v>
      </c>
      <c r="D22" s="0" t="n">
        <v>147</v>
      </c>
      <c r="G22" s="0" t="s">
        <v>47</v>
      </c>
    </row>
    <row r="23" customFormat="false" ht="12.8" hidden="false" customHeight="false" outlineLevel="0" collapsed="false">
      <c r="A23" s="0" t="s">
        <v>111</v>
      </c>
      <c r="C23" s="0" t="s">
        <v>0</v>
      </c>
      <c r="D23" s="0" t="n">
        <v>147</v>
      </c>
      <c r="E23" s="0" t="n">
        <v>135.5691057</v>
      </c>
      <c r="F23" s="0" t="n">
        <v>6.088336976</v>
      </c>
      <c r="G23" s="0" t="s">
        <v>47</v>
      </c>
    </row>
    <row r="24" customFormat="false" ht="12.8" hidden="false" customHeight="false" outlineLevel="0" collapsed="false">
      <c r="A24" s="0" t="s">
        <v>112</v>
      </c>
      <c r="C24" s="0" t="s">
        <v>0</v>
      </c>
      <c r="D24" s="0" t="n">
        <v>147</v>
      </c>
      <c r="G24" s="0" t="s">
        <v>47</v>
      </c>
    </row>
    <row r="25" customFormat="false" ht="12.8" hidden="false" customHeight="false" outlineLevel="0" collapsed="false">
      <c r="A25" s="0" t="s">
        <v>113</v>
      </c>
      <c r="C25" s="0" t="s">
        <v>0</v>
      </c>
      <c r="D25" s="0" t="n">
        <v>147</v>
      </c>
      <c r="G25" s="0" t="s">
        <v>47</v>
      </c>
    </row>
    <row r="26" customFormat="false" ht="12.8" hidden="false" customHeight="false" outlineLevel="0" collapsed="false">
      <c r="A26" s="0" t="s">
        <v>114</v>
      </c>
      <c r="C26" s="0" t="s">
        <v>0</v>
      </c>
      <c r="D26" s="0" t="n">
        <v>147</v>
      </c>
      <c r="G26" s="0" t="s">
        <v>47</v>
      </c>
    </row>
    <row r="27" customFormat="false" ht="12.8" hidden="false" customHeight="false" outlineLevel="0" collapsed="false">
      <c r="A27" s="0" t="s">
        <v>115</v>
      </c>
      <c r="C27" s="0" t="s">
        <v>0</v>
      </c>
      <c r="D27" s="0" t="n">
        <v>147</v>
      </c>
      <c r="G27" s="0" t="s">
        <v>47</v>
      </c>
    </row>
    <row r="28" customFormat="false" ht="12.8" hidden="false" customHeight="false" outlineLevel="0" collapsed="false">
      <c r="A28" s="0" t="s">
        <v>116</v>
      </c>
      <c r="C28" s="0" t="s">
        <v>0</v>
      </c>
      <c r="D28" s="0" t="n">
        <v>147</v>
      </c>
      <c r="G28" s="0" t="s">
        <v>47</v>
      </c>
    </row>
    <row r="29" customFormat="false" ht="12.8" hidden="false" customHeight="false" outlineLevel="0" collapsed="false">
      <c r="A29" s="0" t="s">
        <v>117</v>
      </c>
      <c r="C29" s="0" t="s">
        <v>0</v>
      </c>
      <c r="D29" s="0" t="n">
        <v>147</v>
      </c>
      <c r="G29" s="0" t="s">
        <v>47</v>
      </c>
    </row>
    <row r="30" customFormat="false" ht="12.8" hidden="false" customHeight="false" outlineLevel="0" collapsed="false">
      <c r="A30" s="0" t="s">
        <v>118</v>
      </c>
      <c r="C30" s="0" t="s">
        <v>0</v>
      </c>
      <c r="D30" s="0" t="n">
        <v>368</v>
      </c>
      <c r="E30" s="0" t="n">
        <v>5.577733349</v>
      </c>
      <c r="F30" s="0" t="n">
        <v>36.77803059</v>
      </c>
      <c r="G30" s="0" t="s">
        <v>47</v>
      </c>
    </row>
    <row r="31" customFormat="false" ht="12.8" hidden="false" customHeight="false" outlineLevel="0" collapsed="false">
      <c r="A31" s="0" t="s">
        <v>119</v>
      </c>
      <c r="C31" s="0" t="s">
        <v>0</v>
      </c>
      <c r="G31" s="0" t="s">
        <v>47</v>
      </c>
    </row>
    <row r="32" customFormat="false" ht="12.8" hidden="false" customHeight="false" outlineLevel="0" collapsed="false">
      <c r="A32" s="0" t="s">
        <v>120</v>
      </c>
      <c r="C32" s="0" t="s">
        <v>0</v>
      </c>
      <c r="G32" s="0" t="s">
        <v>47</v>
      </c>
    </row>
    <row r="33" customFormat="false" ht="12.8" hidden="false" customHeight="false" outlineLevel="0" collapsed="false">
      <c r="A33" s="0" t="s">
        <v>121</v>
      </c>
      <c r="C33" s="0" t="s">
        <v>0</v>
      </c>
      <c r="G33" s="0" t="s">
        <v>47</v>
      </c>
    </row>
    <row r="34" customFormat="false" ht="12.8" hidden="false" customHeight="false" outlineLevel="0" collapsed="false">
      <c r="A34" s="0" t="s">
        <v>122</v>
      </c>
      <c r="C34" s="0" t="s">
        <v>0</v>
      </c>
      <c r="G34" s="0" t="s">
        <v>47</v>
      </c>
    </row>
    <row r="35" customFormat="false" ht="12.8" hidden="false" customHeight="false" outlineLevel="0" collapsed="false">
      <c r="A35" s="0" t="s">
        <v>123</v>
      </c>
      <c r="C35" s="0" t="s">
        <v>0</v>
      </c>
      <c r="G35" s="0" t="s">
        <v>47</v>
      </c>
    </row>
    <row r="36" customFormat="false" ht="12.8" hidden="false" customHeight="false" outlineLevel="0" collapsed="false">
      <c r="A36" s="0" t="s">
        <v>124</v>
      </c>
      <c r="C36" s="0" t="s">
        <v>0</v>
      </c>
      <c r="D36" s="0" t="n">
        <v>586</v>
      </c>
      <c r="E36" s="0" t="n">
        <v>8.164440297</v>
      </c>
      <c r="F36" s="0" t="n">
        <v>49.69913676</v>
      </c>
      <c r="G36" s="0" t="s">
        <v>47</v>
      </c>
    </row>
    <row r="37" customFormat="false" ht="12.8" hidden="false" customHeight="false" outlineLevel="0" collapsed="false">
      <c r="A37" s="0" t="s">
        <v>125</v>
      </c>
      <c r="C37" s="0" t="s">
        <v>0</v>
      </c>
      <c r="G37" s="0" t="s">
        <v>47</v>
      </c>
    </row>
    <row r="38" customFormat="false" ht="12.8" hidden="false" customHeight="false" outlineLevel="0" collapsed="false">
      <c r="A38" s="0" t="s">
        <v>126</v>
      </c>
      <c r="C38" s="0" t="s">
        <v>0</v>
      </c>
      <c r="G38" s="0" t="s">
        <v>47</v>
      </c>
    </row>
    <row r="39" customFormat="false" ht="12.8" hidden="false" customHeight="false" outlineLevel="0" collapsed="false">
      <c r="A39" s="0" t="s">
        <v>127</v>
      </c>
      <c r="C39" s="0" t="s">
        <v>0</v>
      </c>
      <c r="G39" s="0" t="s">
        <v>47</v>
      </c>
    </row>
    <row r="40" customFormat="false" ht="12.8" hidden="false" customHeight="false" outlineLevel="0" collapsed="false">
      <c r="A40" s="0" t="s">
        <v>128</v>
      </c>
      <c r="C40" s="0" t="s">
        <v>0</v>
      </c>
      <c r="D40" s="0" t="n">
        <v>87</v>
      </c>
      <c r="E40" s="0" t="n">
        <v>24.18012422</v>
      </c>
      <c r="F40" s="0" t="n">
        <v>54.81517583</v>
      </c>
      <c r="G40" s="0" t="s">
        <v>39</v>
      </c>
    </row>
    <row r="41" customFormat="false" ht="12.8" hidden="false" customHeight="false" outlineLevel="0" collapsed="false">
      <c r="A41" s="0" t="s">
        <v>129</v>
      </c>
      <c r="C41" s="0" t="s">
        <v>0</v>
      </c>
      <c r="G41" s="0" t="s">
        <v>39</v>
      </c>
    </row>
    <row r="42" customFormat="false" ht="12.8" hidden="false" customHeight="false" outlineLevel="0" collapsed="false">
      <c r="A42" s="0" t="s">
        <v>130</v>
      </c>
      <c r="C42" s="0" t="s">
        <v>0</v>
      </c>
      <c r="G42" s="0" t="s">
        <v>39</v>
      </c>
    </row>
    <row r="43" customFormat="false" ht="12.8" hidden="false" customHeight="false" outlineLevel="0" collapsed="false">
      <c r="A43" s="0" t="s">
        <v>131</v>
      </c>
      <c r="C43" s="0" t="s">
        <v>0</v>
      </c>
      <c r="D43" s="0" t="n">
        <v>221</v>
      </c>
      <c r="G43" s="0" t="s">
        <v>39</v>
      </c>
    </row>
    <row r="44" customFormat="false" ht="12.8" hidden="false" customHeight="false" outlineLevel="0" collapsed="false">
      <c r="A44" s="0" t="s">
        <v>132</v>
      </c>
      <c r="C44" s="0" t="s">
        <v>0</v>
      </c>
      <c r="G44" s="0" t="s">
        <v>39</v>
      </c>
    </row>
    <row r="45" customFormat="false" ht="12.8" hidden="false" customHeight="false" outlineLevel="0" collapsed="false">
      <c r="A45" s="0" t="s">
        <v>133</v>
      </c>
      <c r="C45" s="0" t="s">
        <v>0</v>
      </c>
      <c r="G45" s="0" t="s">
        <v>39</v>
      </c>
    </row>
    <row r="46" customFormat="false" ht="12.8" hidden="false" customHeight="false" outlineLevel="0" collapsed="false">
      <c r="A46" s="0" t="s">
        <v>134</v>
      </c>
      <c r="C46" s="0" t="s">
        <v>0</v>
      </c>
      <c r="D46" s="0" t="n">
        <v>85</v>
      </c>
      <c r="E46" s="0" t="n">
        <v>26.58868425</v>
      </c>
      <c r="F46" s="0" t="n">
        <v>115.1818194</v>
      </c>
      <c r="G46" s="0" t="s">
        <v>47</v>
      </c>
    </row>
    <row r="47" customFormat="false" ht="12.8" hidden="false" customHeight="false" outlineLevel="0" collapsed="false">
      <c r="A47" s="0" t="s">
        <v>135</v>
      </c>
      <c r="C47" s="0" t="s">
        <v>0</v>
      </c>
      <c r="G47" s="0" t="s">
        <v>47</v>
      </c>
    </row>
    <row r="48" customFormat="false" ht="12.8" hidden="false" customHeight="false" outlineLevel="0" collapsed="false">
      <c r="A48" s="0" t="s">
        <v>136</v>
      </c>
      <c r="C48" s="0" t="s">
        <v>0</v>
      </c>
      <c r="G48" s="0" t="s">
        <v>47</v>
      </c>
    </row>
    <row r="49" customFormat="false" ht="12.8" hidden="false" customHeight="false" outlineLevel="0" collapsed="false">
      <c r="A49" s="0" t="s">
        <v>137</v>
      </c>
      <c r="C49" s="0" t="s">
        <v>0</v>
      </c>
      <c r="G49" s="0" t="s">
        <v>47</v>
      </c>
    </row>
    <row r="50" customFormat="false" ht="12.8" hidden="false" customHeight="false" outlineLevel="0" collapsed="false">
      <c r="A50" s="0" t="s">
        <v>138</v>
      </c>
      <c r="C50" s="0" t="s">
        <v>0</v>
      </c>
      <c r="G50" s="0" t="s">
        <v>47</v>
      </c>
    </row>
    <row r="51" customFormat="false" ht="12.8" hidden="false" customHeight="false" outlineLevel="0" collapsed="false">
      <c r="A51" s="0" t="s">
        <v>139</v>
      </c>
      <c r="C51" s="0" t="s">
        <v>0</v>
      </c>
      <c r="G51" s="0" t="s">
        <v>47</v>
      </c>
    </row>
    <row r="52" customFormat="false" ht="12.8" hidden="false" customHeight="false" outlineLevel="0" collapsed="false">
      <c r="A52" s="0" t="s">
        <v>140</v>
      </c>
      <c r="C52" s="0" t="s">
        <v>0</v>
      </c>
      <c r="D52" s="0" t="n">
        <v>147</v>
      </c>
      <c r="G52" s="0" t="s">
        <v>47</v>
      </c>
    </row>
    <row r="53" customFormat="false" ht="12.8" hidden="false" customHeight="false" outlineLevel="0" collapsed="false">
      <c r="A53" s="0" t="s">
        <v>141</v>
      </c>
      <c r="C53" s="0" t="s">
        <v>0</v>
      </c>
      <c r="G53" s="0" t="s">
        <v>47</v>
      </c>
    </row>
    <row r="54" customFormat="false" ht="12.8" hidden="false" customHeight="false" outlineLevel="0" collapsed="false">
      <c r="A54" s="0" t="s">
        <v>142</v>
      </c>
      <c r="C54" s="0" t="s">
        <v>55</v>
      </c>
      <c r="D54" s="0" t="n">
        <v>50</v>
      </c>
      <c r="F54" s="0" t="n">
        <v>244.4055742</v>
      </c>
      <c r="G54" s="0" t="s">
        <v>47</v>
      </c>
    </row>
    <row r="55" customFormat="false" ht="12.8" hidden="false" customHeight="false" outlineLevel="0" collapsed="false">
      <c r="A55" s="0" t="s">
        <v>143</v>
      </c>
      <c r="C55" s="0" t="s">
        <v>55</v>
      </c>
      <c r="G55" s="0" t="s">
        <v>47</v>
      </c>
    </row>
    <row r="56" customFormat="false" ht="12.8" hidden="false" customHeight="false" outlineLevel="0" collapsed="false">
      <c r="A56" s="0" t="s">
        <v>144</v>
      </c>
      <c r="C56" s="0" t="s">
        <v>55</v>
      </c>
      <c r="G56" s="0" t="s">
        <v>47</v>
      </c>
    </row>
    <row r="57" customFormat="false" ht="12.8" hidden="false" customHeight="false" outlineLevel="0" collapsed="false">
      <c r="A57" s="0" t="s">
        <v>145</v>
      </c>
      <c r="C57" s="0" t="s">
        <v>55</v>
      </c>
      <c r="G57" s="0" t="s">
        <v>47</v>
      </c>
    </row>
    <row r="58" customFormat="false" ht="12.8" hidden="false" customHeight="false" outlineLevel="0" collapsed="false">
      <c r="A58" s="0" t="s">
        <v>146</v>
      </c>
      <c r="C58" s="0" t="s">
        <v>55</v>
      </c>
      <c r="D58" s="0" t="n">
        <v>120</v>
      </c>
      <c r="G58" s="0" t="s">
        <v>47</v>
      </c>
    </row>
    <row r="59" customFormat="false" ht="12.8" hidden="false" customHeight="false" outlineLevel="0" collapsed="false">
      <c r="A59" s="0" t="s">
        <v>147</v>
      </c>
      <c r="C59" s="0" t="s">
        <v>55</v>
      </c>
      <c r="G59" s="0" t="s">
        <v>47</v>
      </c>
    </row>
    <row r="60" customFormat="false" ht="12.8" hidden="false" customHeight="false" outlineLevel="0" collapsed="false">
      <c r="A60" s="0" t="s">
        <v>148</v>
      </c>
      <c r="C60" s="0" t="s">
        <v>55</v>
      </c>
      <c r="G60" s="0" t="s">
        <v>47</v>
      </c>
    </row>
    <row r="61" customFormat="false" ht="12.8" hidden="false" customHeight="false" outlineLevel="0" collapsed="false">
      <c r="A61" s="0" t="s">
        <v>149</v>
      </c>
      <c r="C61" s="0" t="s">
        <v>55</v>
      </c>
      <c r="G61" s="0" t="s">
        <v>47</v>
      </c>
    </row>
    <row r="62" customFormat="false" ht="12.8" hidden="false" customHeight="false" outlineLevel="0" collapsed="false">
      <c r="A62" s="0" t="s">
        <v>150</v>
      </c>
      <c r="C62" s="0" t="s">
        <v>55</v>
      </c>
      <c r="G62" s="0" t="s">
        <v>47</v>
      </c>
    </row>
    <row r="63" customFormat="false" ht="12.8" hidden="false" customHeight="false" outlineLevel="0" collapsed="false">
      <c r="A63" s="0" t="s">
        <v>151</v>
      </c>
      <c r="C63" s="0" t="s">
        <v>55</v>
      </c>
      <c r="D63" s="0" t="n">
        <v>122</v>
      </c>
      <c r="E63" s="0" t="n">
        <v>32.66219522</v>
      </c>
      <c r="F63" s="0" t="n">
        <v>48.90482028</v>
      </c>
      <c r="G63" s="0" t="s">
        <v>39</v>
      </c>
    </row>
    <row r="64" customFormat="false" ht="12.8" hidden="false" customHeight="false" outlineLevel="0" collapsed="false">
      <c r="A64" s="0" t="s">
        <v>152</v>
      </c>
      <c r="C64" s="0" t="s">
        <v>55</v>
      </c>
      <c r="G64" s="0" t="s">
        <v>39</v>
      </c>
    </row>
    <row r="65" customFormat="false" ht="12.8" hidden="false" customHeight="false" outlineLevel="0" collapsed="false">
      <c r="A65" s="0" t="s">
        <v>153</v>
      </c>
      <c r="C65" s="0" t="s">
        <v>55</v>
      </c>
      <c r="G65" s="0" t="s">
        <v>39</v>
      </c>
    </row>
    <row r="66" customFormat="false" ht="12.8" hidden="false" customHeight="false" outlineLevel="0" collapsed="false">
      <c r="A66" s="0" t="s">
        <v>154</v>
      </c>
      <c r="C66" s="0" t="s">
        <v>55</v>
      </c>
      <c r="D66" s="0" t="n">
        <v>120</v>
      </c>
      <c r="E66" s="0" t="n">
        <v>144.5962733</v>
      </c>
      <c r="F66" s="0" t="n">
        <v>47.19008443</v>
      </c>
      <c r="G66" s="0" t="s">
        <v>39</v>
      </c>
    </row>
    <row r="67" customFormat="false" ht="12.8" hidden="false" customHeight="false" outlineLevel="0" collapsed="false">
      <c r="A67" s="0" t="s">
        <v>155</v>
      </c>
      <c r="C67" s="0" t="s">
        <v>55</v>
      </c>
      <c r="D67" s="0" t="n">
        <v>190</v>
      </c>
      <c r="E67" s="0" t="n">
        <v>31.86596927</v>
      </c>
      <c r="F67" s="0" t="n">
        <v>24.84261045</v>
      </c>
      <c r="G67" s="0" t="s">
        <v>39</v>
      </c>
    </row>
    <row r="68" customFormat="false" ht="12.8" hidden="false" customHeight="false" outlineLevel="0" collapsed="false">
      <c r="A68" s="0" t="s">
        <v>156</v>
      </c>
      <c r="C68" s="0" t="s">
        <v>55</v>
      </c>
      <c r="G68" s="0" t="s">
        <v>39</v>
      </c>
    </row>
    <row r="69" customFormat="false" ht="12.8" hidden="false" customHeight="false" outlineLevel="0" collapsed="false">
      <c r="A69" s="0" t="s">
        <v>157</v>
      </c>
      <c r="C69" s="0" t="s">
        <v>55</v>
      </c>
      <c r="G69" s="0" t="s">
        <v>39</v>
      </c>
    </row>
    <row r="70" customFormat="false" ht="12.8" hidden="false" customHeight="false" outlineLevel="0" collapsed="false">
      <c r="A70" s="0" t="s">
        <v>158</v>
      </c>
      <c r="C70" s="0" t="s">
        <v>55</v>
      </c>
      <c r="D70" s="0" t="n">
        <v>123</v>
      </c>
      <c r="E70" s="0" t="n">
        <v>127.6422764</v>
      </c>
    </row>
    <row r="71" customFormat="false" ht="12.8" hidden="false" customHeight="false" outlineLevel="0" collapsed="false">
      <c r="A71" s="0" t="s">
        <v>159</v>
      </c>
      <c r="C71" s="0" t="s">
        <v>55</v>
      </c>
    </row>
    <row r="72" customFormat="false" ht="12.8" hidden="false" customHeight="false" outlineLevel="0" collapsed="false">
      <c r="A72" s="0" t="s">
        <v>160</v>
      </c>
      <c r="C72" s="0" t="s">
        <v>55</v>
      </c>
    </row>
    <row r="73" customFormat="false" ht="12.8" hidden="false" customHeight="false" outlineLevel="0" collapsed="false">
      <c r="A73" s="0" t="s">
        <v>161</v>
      </c>
      <c r="C73" s="0" t="s">
        <v>55</v>
      </c>
    </row>
    <row r="74" customFormat="false" ht="12.8" hidden="false" customHeight="false" outlineLevel="0" collapsed="false">
      <c r="A74" s="0" t="s">
        <v>162</v>
      </c>
      <c r="C74" s="0" t="s">
        <v>55</v>
      </c>
      <c r="D74" s="0" t="n">
        <v>201</v>
      </c>
      <c r="E74" s="0" t="n">
        <v>18.53988134</v>
      </c>
      <c r="F74" s="0" t="n">
        <v>206.4532045</v>
      </c>
    </row>
    <row r="75" customFormat="false" ht="12.8" hidden="false" customHeight="false" outlineLevel="0" collapsed="false">
      <c r="A75" s="0" t="s">
        <v>163</v>
      </c>
      <c r="C75" s="0" t="s">
        <v>55</v>
      </c>
    </row>
    <row r="76" customFormat="false" ht="12.8" hidden="false" customHeight="false" outlineLevel="0" collapsed="false">
      <c r="A76" s="0" t="s">
        <v>164</v>
      </c>
      <c r="C76" s="0" t="s">
        <v>55</v>
      </c>
    </row>
    <row r="77" customFormat="false" ht="12.8" hidden="false" customHeight="false" outlineLevel="0" collapsed="false">
      <c r="A77" s="0" t="s">
        <v>165</v>
      </c>
      <c r="C77" s="0" t="s">
        <v>55</v>
      </c>
    </row>
    <row r="78" customFormat="false" ht="12.8" hidden="false" customHeight="false" outlineLevel="0" collapsed="false">
      <c r="A78" s="0" t="s">
        <v>166</v>
      </c>
      <c r="C78" s="0" t="s">
        <v>55</v>
      </c>
    </row>
    <row r="79" customFormat="false" ht="12.8" hidden="false" customHeight="false" outlineLevel="0" collapsed="false">
      <c r="A79" s="0" t="s">
        <v>167</v>
      </c>
      <c r="C79" s="0" t="s">
        <v>55</v>
      </c>
    </row>
    <row r="80" customFormat="false" ht="12.8" hidden="false" customHeight="false" outlineLevel="0" collapsed="false">
      <c r="A80" s="0" t="s">
        <v>168</v>
      </c>
      <c r="C80" s="0" t="s">
        <v>55</v>
      </c>
    </row>
    <row r="81" customFormat="false" ht="12.8" hidden="false" customHeight="false" outlineLevel="0" collapsed="false">
      <c r="A81" s="0" t="s">
        <v>169</v>
      </c>
      <c r="C81" s="0" t="s">
        <v>55</v>
      </c>
      <c r="D81" s="0" t="n">
        <v>221</v>
      </c>
      <c r="G81" s="0" t="s">
        <v>47</v>
      </c>
    </row>
    <row r="82" customFormat="false" ht="12.8" hidden="false" customHeight="false" outlineLevel="0" collapsed="false">
      <c r="A82" s="0" t="s">
        <v>170</v>
      </c>
      <c r="C82" s="0" t="s">
        <v>55</v>
      </c>
      <c r="E82" s="0" t="n">
        <v>7.360697997</v>
      </c>
      <c r="F82" s="0" t="n">
        <v>94.40429427</v>
      </c>
      <c r="G82" s="0" t="s">
        <v>47</v>
      </c>
    </row>
    <row r="83" customFormat="false" ht="12.8" hidden="false" customHeight="false" outlineLevel="0" collapsed="false">
      <c r="A83" s="0" t="s">
        <v>171</v>
      </c>
      <c r="C83" s="0" t="s">
        <v>55</v>
      </c>
      <c r="G83" s="0" t="s">
        <v>47</v>
      </c>
    </row>
    <row r="84" customFormat="false" ht="12.8" hidden="false" customHeight="false" outlineLevel="0" collapsed="false">
      <c r="A84" s="0" t="s">
        <v>172</v>
      </c>
      <c r="C84" s="0" t="s">
        <v>55</v>
      </c>
      <c r="G84" s="0" t="s">
        <v>47</v>
      </c>
    </row>
    <row r="85" customFormat="false" ht="12.8" hidden="false" customHeight="false" outlineLevel="0" collapsed="false">
      <c r="A85" s="0" t="s">
        <v>173</v>
      </c>
      <c r="C85" s="0" t="s">
        <v>55</v>
      </c>
      <c r="G85" s="0" t="s">
        <v>47</v>
      </c>
    </row>
    <row r="86" customFormat="false" ht="12.8" hidden="false" customHeight="false" outlineLevel="0" collapsed="false">
      <c r="A86" s="0" t="s">
        <v>174</v>
      </c>
      <c r="C86" s="0" t="s">
        <v>55</v>
      </c>
      <c r="G86" s="0" t="s">
        <v>47</v>
      </c>
    </row>
    <row r="87" customFormat="false" ht="12.8" hidden="false" customHeight="false" outlineLevel="0" collapsed="false">
      <c r="A87" s="0" t="s">
        <v>175</v>
      </c>
      <c r="C87" s="0" t="s">
        <v>55</v>
      </c>
      <c r="D87" s="0" t="n">
        <v>586</v>
      </c>
      <c r="E87" s="0" t="n">
        <v>5.35131205</v>
      </c>
      <c r="F87" s="0" t="n">
        <v>54.4451539</v>
      </c>
      <c r="G87" s="0" t="s">
        <v>47</v>
      </c>
    </row>
    <row r="88" customFormat="false" ht="12.8" hidden="false" customHeight="false" outlineLevel="0" collapsed="false">
      <c r="A88" s="0" t="s">
        <v>176</v>
      </c>
      <c r="C88" s="0" t="s">
        <v>55</v>
      </c>
      <c r="G88" s="0" t="s">
        <v>47</v>
      </c>
    </row>
    <row r="89" customFormat="false" ht="12.8" hidden="false" customHeight="false" outlineLevel="0" collapsed="false">
      <c r="A89" s="0" t="s">
        <v>177</v>
      </c>
      <c r="C89" s="0" t="s">
        <v>55</v>
      </c>
      <c r="G89" s="0" t="s">
        <v>47</v>
      </c>
    </row>
    <row r="90" customFormat="false" ht="12.8" hidden="false" customHeight="false" outlineLevel="0" collapsed="false">
      <c r="A90" s="0" t="s">
        <v>178</v>
      </c>
      <c r="C90" s="0" t="s">
        <v>55</v>
      </c>
      <c r="G90" s="0" t="s">
        <v>47</v>
      </c>
    </row>
    <row r="91" customFormat="false" ht="12.8" hidden="false" customHeight="false" outlineLevel="0" collapsed="false">
      <c r="A91" s="0" t="s">
        <v>179</v>
      </c>
      <c r="C91" s="0" t="s">
        <v>55</v>
      </c>
      <c r="G91" s="0" t="s">
        <v>47</v>
      </c>
    </row>
    <row r="92" customFormat="false" ht="12.8" hidden="false" customHeight="false" outlineLevel="0" collapsed="false">
      <c r="A92" s="0" t="s">
        <v>180</v>
      </c>
      <c r="C92" s="0" t="s">
        <v>55</v>
      </c>
      <c r="D92" s="0" t="n">
        <v>145</v>
      </c>
      <c r="E92" s="0" t="n">
        <v>16.09712027</v>
      </c>
      <c r="F92" s="0" t="n">
        <v>20.25935053</v>
      </c>
      <c r="G92" s="0" t="s">
        <v>39</v>
      </c>
    </row>
    <row r="93" customFormat="false" ht="12.8" hidden="false" customHeight="false" outlineLevel="0" collapsed="false">
      <c r="A93" s="0" t="s">
        <v>181</v>
      </c>
      <c r="C93" s="0" t="s">
        <v>55</v>
      </c>
      <c r="G93" s="0" t="s">
        <v>39</v>
      </c>
    </row>
    <row r="94" customFormat="false" ht="12.8" hidden="false" customHeight="false" outlineLevel="0" collapsed="false">
      <c r="A94" s="0" t="s">
        <v>182</v>
      </c>
      <c r="C94" s="0" t="s">
        <v>55</v>
      </c>
      <c r="G94" s="0" t="s">
        <v>39</v>
      </c>
    </row>
    <row r="95" customFormat="false" ht="12.8" hidden="false" customHeight="false" outlineLevel="0" collapsed="false">
      <c r="A95" s="0" t="s">
        <v>183</v>
      </c>
      <c r="C95" s="0" t="s">
        <v>55</v>
      </c>
      <c r="D95" s="0" t="n">
        <v>288</v>
      </c>
      <c r="E95" s="0" t="n">
        <v>9.216589862</v>
      </c>
      <c r="F95" s="0" t="n">
        <v>113.4440422</v>
      </c>
      <c r="G95" s="0" t="s">
        <v>39</v>
      </c>
    </row>
    <row r="96" customFormat="false" ht="12.8" hidden="false" customHeight="false" outlineLevel="0" collapsed="false">
      <c r="A96" s="0" t="s">
        <v>184</v>
      </c>
      <c r="C96" s="0" t="s">
        <v>55</v>
      </c>
      <c r="D96" s="0" t="n">
        <v>93</v>
      </c>
      <c r="E96" s="0" t="n">
        <v>13.12777285</v>
      </c>
      <c r="F96" s="0" t="n">
        <v>29.19970064</v>
      </c>
      <c r="G96" s="0" t="s">
        <v>39</v>
      </c>
    </row>
    <row r="97" customFormat="false" ht="12.8" hidden="false" customHeight="false" outlineLevel="0" collapsed="false">
      <c r="A97" s="0" t="s">
        <v>185</v>
      </c>
      <c r="C97" s="0" t="s">
        <v>55</v>
      </c>
      <c r="G97" s="0" t="s">
        <v>39</v>
      </c>
    </row>
    <row r="98" customFormat="false" ht="12.8" hidden="false" customHeight="false" outlineLevel="0" collapsed="false">
      <c r="A98" s="0" t="s">
        <v>186</v>
      </c>
      <c r="C98" s="0" t="s">
        <v>55</v>
      </c>
      <c r="G98" s="0" t="s">
        <v>39</v>
      </c>
    </row>
    <row r="99" customFormat="false" ht="12.8" hidden="false" customHeight="false" outlineLevel="0" collapsed="false">
      <c r="A99" s="0" t="s">
        <v>187</v>
      </c>
      <c r="C99" s="0" t="s">
        <v>55</v>
      </c>
      <c r="D99" s="0" t="n">
        <v>143</v>
      </c>
      <c r="E99" s="0" t="n">
        <v>54.63414634</v>
      </c>
      <c r="F99" s="0" t="n">
        <v>44.60837344</v>
      </c>
      <c r="G99" s="0" t="s">
        <v>47</v>
      </c>
    </row>
    <row r="100" customFormat="false" ht="12.8" hidden="false" customHeight="false" outlineLevel="0" collapsed="false">
      <c r="A100" s="0" t="s">
        <v>188</v>
      </c>
      <c r="C100" s="0" t="s">
        <v>55</v>
      </c>
      <c r="G100" s="0" t="s">
        <v>47</v>
      </c>
    </row>
    <row r="101" customFormat="false" ht="12.8" hidden="false" customHeight="false" outlineLevel="0" collapsed="false">
      <c r="A101" s="0" t="s">
        <v>189</v>
      </c>
      <c r="C101" s="0" t="s">
        <v>55</v>
      </c>
      <c r="G101" s="0" t="s">
        <v>47</v>
      </c>
    </row>
    <row r="102" customFormat="false" ht="12.8" hidden="false" customHeight="false" outlineLevel="0" collapsed="false">
      <c r="A102" s="0" t="s">
        <v>190</v>
      </c>
      <c r="C102" s="0" t="s">
        <v>55</v>
      </c>
      <c r="G102" s="0" t="s">
        <v>47</v>
      </c>
    </row>
    <row r="103" customFormat="false" ht="12.8" hidden="false" customHeight="false" outlineLevel="0" collapsed="false">
      <c r="A103" s="0" t="s">
        <v>191</v>
      </c>
      <c r="C103" s="0" t="s">
        <v>55</v>
      </c>
      <c r="G103" s="0" t="s">
        <v>47</v>
      </c>
    </row>
    <row r="104" customFormat="false" ht="12.8" hidden="false" customHeight="false" outlineLevel="0" collapsed="false">
      <c r="A104" s="0" t="s">
        <v>192</v>
      </c>
      <c r="C104" s="0" t="s">
        <v>55</v>
      </c>
      <c r="G104" s="0" t="s">
        <v>47</v>
      </c>
    </row>
    <row r="105" customFormat="false" ht="12.8" hidden="false" customHeight="false" outlineLevel="0" collapsed="false">
      <c r="A105" s="0" t="s">
        <v>193</v>
      </c>
      <c r="C105" s="0" t="s">
        <v>55</v>
      </c>
      <c r="D105" s="0" t="n">
        <v>843</v>
      </c>
      <c r="F105" s="0" t="n">
        <v>28.51596639</v>
      </c>
      <c r="G105" s="0" t="s">
        <v>47</v>
      </c>
    </row>
    <row r="106" customFormat="false" ht="12.8" hidden="false" customHeight="false" outlineLevel="0" collapsed="false">
      <c r="A106" s="0" t="s">
        <v>194</v>
      </c>
      <c r="C106" s="0" t="s">
        <v>55</v>
      </c>
      <c r="G106" s="0" t="s">
        <v>47</v>
      </c>
    </row>
    <row r="107" customFormat="false" ht="12.8" hidden="false" customHeight="false" outlineLevel="0" collapsed="false">
      <c r="A107" s="0" t="s">
        <v>195</v>
      </c>
      <c r="C107" s="0" t="s">
        <v>55</v>
      </c>
      <c r="G107" s="0" t="s">
        <v>47</v>
      </c>
    </row>
    <row r="108" customFormat="false" ht="12.8" hidden="false" customHeight="false" outlineLevel="0" collapsed="false">
      <c r="A108" s="0" t="s">
        <v>196</v>
      </c>
      <c r="C108" s="0" t="s">
        <v>55</v>
      </c>
      <c r="G108" s="0" t="s">
        <v>47</v>
      </c>
    </row>
    <row r="109" customFormat="false" ht="12.8" hidden="false" customHeight="false" outlineLevel="0" collapsed="false">
      <c r="A109" s="0" t="s">
        <v>197</v>
      </c>
      <c r="C109" s="0" t="s">
        <v>55</v>
      </c>
      <c r="G109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4" activeCellId="0" sqref="L1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12" width="8.36"/>
  </cols>
  <sheetData>
    <row r="1" customFormat="false" ht="15" hidden="false" customHeight="false" outlineLevel="0" collapsed="false">
      <c r="A1" s="12" t="s">
        <v>103</v>
      </c>
      <c r="B1" s="12" t="s">
        <v>94</v>
      </c>
      <c r="C1" s="12" t="s">
        <v>17</v>
      </c>
      <c r="D1" s="12" t="s">
        <v>198</v>
      </c>
      <c r="E1" s="12" t="s">
        <v>199</v>
      </c>
    </row>
    <row r="2" customFormat="false" ht="15" hidden="false" customHeight="false" outlineLevel="0" collapsed="false">
      <c r="A2" s="12" t="n">
        <v>2017</v>
      </c>
      <c r="B2" s="12" t="s">
        <v>0</v>
      </c>
      <c r="C2" s="12" t="n">
        <v>100</v>
      </c>
      <c r="D2" s="12" t="n">
        <v>15</v>
      </c>
      <c r="E2" s="12" t="n">
        <v>5.50734455652174</v>
      </c>
    </row>
    <row r="3" customFormat="false" ht="15" hidden="false" customHeight="false" outlineLevel="0" collapsed="false">
      <c r="A3" s="12" t="n">
        <v>2017</v>
      </c>
      <c r="B3" s="12" t="s">
        <v>0</v>
      </c>
      <c r="C3" s="12" t="n">
        <v>100</v>
      </c>
      <c r="D3" s="12" t="n">
        <v>29</v>
      </c>
      <c r="E3" s="12" t="n">
        <v>1.2935232</v>
      </c>
    </row>
    <row r="4" customFormat="false" ht="15" hidden="false" customHeight="false" outlineLevel="0" collapsed="false">
      <c r="A4" s="12" t="n">
        <v>2017</v>
      </c>
      <c r="B4" s="12" t="s">
        <v>0</v>
      </c>
      <c r="C4" s="12" t="n">
        <v>100</v>
      </c>
      <c r="E4" s="12" t="n">
        <v>0.992225113043478</v>
      </c>
    </row>
    <row r="5" customFormat="false" ht="15" hidden="false" customHeight="false" outlineLevel="0" collapsed="false">
      <c r="A5" s="12" t="n">
        <v>2017</v>
      </c>
      <c r="B5" s="12" t="s">
        <v>0</v>
      </c>
      <c r="C5" s="12" t="n">
        <v>113</v>
      </c>
      <c r="D5" s="12" t="n">
        <v>34</v>
      </c>
      <c r="E5" s="12" t="n">
        <v>1.31366817391304</v>
      </c>
    </row>
    <row r="6" customFormat="false" ht="15" hidden="false" customHeight="false" outlineLevel="0" collapsed="false">
      <c r="A6" s="12" t="n">
        <v>2017</v>
      </c>
      <c r="B6" s="12" t="s">
        <v>0</v>
      </c>
      <c r="C6" s="12" t="n">
        <v>120</v>
      </c>
      <c r="D6" s="12" t="n">
        <v>16</v>
      </c>
      <c r="E6" s="12" t="n">
        <v>0.363637697560976</v>
      </c>
    </row>
    <row r="7" customFormat="false" ht="15" hidden="false" customHeight="false" outlineLevel="0" collapsed="false">
      <c r="A7" s="12" t="n">
        <v>2017</v>
      </c>
      <c r="B7" s="12" t="s">
        <v>0</v>
      </c>
      <c r="C7" s="12" t="n">
        <v>120</v>
      </c>
      <c r="D7" s="12" t="n">
        <v>21</v>
      </c>
      <c r="E7" s="12" t="n">
        <v>0.641929460869565</v>
      </c>
    </row>
    <row r="8" customFormat="false" ht="15" hidden="false" customHeight="false" outlineLevel="0" collapsed="false">
      <c r="A8" s="12" t="n">
        <v>2017</v>
      </c>
      <c r="B8" s="12" t="s">
        <v>0</v>
      </c>
      <c r="C8" s="12" t="n">
        <v>140</v>
      </c>
      <c r="D8" s="12" t="n">
        <v>10</v>
      </c>
      <c r="E8" s="12" t="n">
        <v>0.495536390243902</v>
      </c>
    </row>
    <row r="9" customFormat="false" ht="15" hidden="false" customHeight="false" outlineLevel="0" collapsed="false">
      <c r="A9" s="12" t="n">
        <v>2017</v>
      </c>
      <c r="B9" s="12" t="s">
        <v>0</v>
      </c>
      <c r="C9" s="12" t="n">
        <v>150</v>
      </c>
      <c r="D9" s="12" t="n">
        <v>30</v>
      </c>
      <c r="E9" s="12" t="n">
        <v>0.474287083141249</v>
      </c>
    </row>
    <row r="10" customFormat="false" ht="15" hidden="false" customHeight="false" outlineLevel="0" collapsed="false">
      <c r="A10" s="12" t="n">
        <v>2017</v>
      </c>
      <c r="B10" s="12" t="s">
        <v>0</v>
      </c>
      <c r="C10" s="12" t="n">
        <v>150</v>
      </c>
      <c r="D10" s="12" t="n">
        <v>24</v>
      </c>
      <c r="E10" s="12" t="n">
        <v>0.427828097560976</v>
      </c>
    </row>
    <row r="11" customFormat="false" ht="15" hidden="false" customHeight="false" outlineLevel="0" collapsed="false">
      <c r="A11" s="12" t="n">
        <v>2017</v>
      </c>
      <c r="B11" s="12" t="s">
        <v>0</v>
      </c>
      <c r="C11" s="12" t="n">
        <v>150</v>
      </c>
      <c r="E11" s="12" t="n">
        <v>0.634010809756098</v>
      </c>
    </row>
    <row r="12" customFormat="false" ht="15" hidden="false" customHeight="false" outlineLevel="0" collapsed="false">
      <c r="A12" s="12" t="n">
        <v>2017</v>
      </c>
      <c r="B12" s="12" t="s">
        <v>0</v>
      </c>
      <c r="C12" s="12" t="n">
        <v>179</v>
      </c>
      <c r="D12" s="12" t="n">
        <v>31</v>
      </c>
      <c r="E12" s="12" t="n">
        <v>0.181095820316269</v>
      </c>
    </row>
    <row r="13" customFormat="false" ht="15" hidden="false" customHeight="false" outlineLevel="0" collapsed="false">
      <c r="A13" s="12" t="n">
        <v>2017</v>
      </c>
      <c r="B13" s="12" t="s">
        <v>0</v>
      </c>
      <c r="C13" s="12" t="n">
        <v>180</v>
      </c>
      <c r="D13" s="12" t="n">
        <v>39</v>
      </c>
      <c r="E13" s="12" t="n">
        <v>0.35039640768</v>
      </c>
    </row>
    <row r="14" customFormat="false" ht="15" hidden="false" customHeight="false" outlineLevel="0" collapsed="false">
      <c r="A14" s="12" t="n">
        <v>2018</v>
      </c>
      <c r="B14" s="12" t="s">
        <v>55</v>
      </c>
      <c r="C14" s="12" t="n">
        <v>93</v>
      </c>
      <c r="D14" s="12" t="n">
        <v>160</v>
      </c>
      <c r="E14" s="12" t="n">
        <v>0.58685784336</v>
      </c>
    </row>
    <row r="15" customFormat="false" ht="15" hidden="false" customHeight="false" outlineLevel="0" collapsed="false">
      <c r="A15" s="12" t="n">
        <v>2018</v>
      </c>
      <c r="B15" s="12" t="s">
        <v>55</v>
      </c>
      <c r="C15" s="12" t="n">
        <v>122</v>
      </c>
      <c r="D15" s="12" t="n">
        <v>54</v>
      </c>
      <c r="E15" s="12" t="n">
        <v>0.24311220636</v>
      </c>
    </row>
    <row r="16" customFormat="false" ht="15" hidden="false" customHeight="false" outlineLevel="0" collapsed="false">
      <c r="A16" s="12" t="n">
        <v>2018</v>
      </c>
      <c r="B16" s="12" t="s">
        <v>55</v>
      </c>
      <c r="C16" s="12" t="n">
        <v>145</v>
      </c>
      <c r="D16" s="12" t="n">
        <v>181</v>
      </c>
      <c r="E16" s="12" t="n">
        <v>0.2981113254</v>
      </c>
    </row>
    <row r="17" customFormat="false" ht="15" hidden="false" customHeight="false" outlineLevel="0" collapsed="false">
      <c r="A17" s="12" t="n">
        <v>2018</v>
      </c>
      <c r="B17" s="12" t="s">
        <v>55</v>
      </c>
      <c r="C17" s="12" t="n">
        <v>190</v>
      </c>
      <c r="D17" s="12" t="n">
        <v>64</v>
      </c>
      <c r="E17" s="12" t="n">
        <v>1.3821818328</v>
      </c>
    </row>
    <row r="18" customFormat="false" ht="15" hidden="false" customHeight="false" outlineLevel="0" collapsed="false">
      <c r="A18" s="12" t="n">
        <v>2018</v>
      </c>
      <c r="B18" s="12" t="s">
        <v>0</v>
      </c>
      <c r="C18" s="12" t="n">
        <v>85</v>
      </c>
      <c r="D18" s="12" t="n">
        <v>530</v>
      </c>
      <c r="E18" s="12" t="n">
        <v>1.3821818328</v>
      </c>
    </row>
    <row r="19" customFormat="false" ht="15" hidden="false" customHeight="false" outlineLevel="0" collapsed="false">
      <c r="A19" s="12" t="n">
        <v>2018</v>
      </c>
      <c r="B19" s="12" t="s">
        <v>0</v>
      </c>
      <c r="C19" s="12" t="n">
        <v>87</v>
      </c>
      <c r="D19" s="12" t="n">
        <v>38.5</v>
      </c>
      <c r="E19" s="12" t="n">
        <v>0.65778210996</v>
      </c>
    </row>
    <row r="20" customFormat="false" ht="15" hidden="false" customHeight="false" outlineLevel="0" collapsed="false">
      <c r="A20" s="12" t="n">
        <v>2018</v>
      </c>
      <c r="B20" s="12" t="s">
        <v>0</v>
      </c>
      <c r="C20" s="12" t="n">
        <v>120</v>
      </c>
      <c r="E20" s="12" t="n">
        <v>1.7063034312</v>
      </c>
    </row>
    <row r="21" customFormat="false" ht="15" hidden="false" customHeight="false" outlineLevel="0" collapsed="false">
      <c r="A21" s="12" t="n">
        <v>2018</v>
      </c>
      <c r="B21" s="12" t="s">
        <v>0</v>
      </c>
      <c r="C21" s="12" t="n">
        <v>150</v>
      </c>
      <c r="D21" s="12" t="n">
        <v>10</v>
      </c>
      <c r="E21" s="12" t="n">
        <v>0.073060043712</v>
      </c>
    </row>
    <row r="22" customFormat="false" ht="15" hidden="false" customHeight="false" outlineLevel="0" collapsed="false">
      <c r="A22" s="12" t="n">
        <v>2018</v>
      </c>
      <c r="B22" s="12" t="s">
        <v>0</v>
      </c>
      <c r="C22" s="12" t="n">
        <v>221</v>
      </c>
      <c r="D22" s="12" t="n">
        <v>13</v>
      </c>
      <c r="E22" s="0"/>
    </row>
    <row r="23" customFormat="false" ht="15" hidden="false" customHeight="false" outlineLevel="0" collapsed="false">
      <c r="A23" s="12" t="n">
        <v>2018</v>
      </c>
      <c r="B23" s="12" t="s">
        <v>0</v>
      </c>
      <c r="C23" s="12" t="n">
        <v>368</v>
      </c>
      <c r="D23" s="12" t="n">
        <v>375</v>
      </c>
      <c r="E23" s="12" t="n">
        <v>0.44133636708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</TotalTime>
  <Application>LibreOffice/7.0.6.2$Linux_X86_64 LibreOffice_project/00$Build-2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2021-07-28T12:51:21Z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