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_SMCP_50_GF75_679_Phy" sheetId="1" state="visible" r:id="rId2"/>
    <sheet name="sorting 679_50" sheetId="2" state="visible" r:id="rId3"/>
    <sheet name="plotting in python" sheetId="3" state="visible" r:id="rId4"/>
    <sheet name="ORIGINAL_SMCP_surf_GF75_680_Phy" sheetId="4" state="visible" r:id="rId5"/>
    <sheet name="sorting_680_sur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<sst xmlns="http://schemas.openxmlformats.org/spreadsheetml/2006/main" count="513" uniqueCount="158">
  <si>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</si>
  <si>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</si>
  <si>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</si>
  <si>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</si>
  <si>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</si>
  <si>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</si>
  <si>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</si>
  <si>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</si>
  <si>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</si>
  <si>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</si>
  <si>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</si>
  <si>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</si>
  <si>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</si>
  <si>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</si>
  <si>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</si>
  <si>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</si>
  <si>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</si>
  <si>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</si>
  <si>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</si>
  <si>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</si>
  <si>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</si>
  <si>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</si>
  <si>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</si>
  <si>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</si>
  <si>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</si>
  <si>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</si>
  <si>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</si>
  <si>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</si>
  <si>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</si>
  <si>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</si>
  <si>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Area</t>
  </si>
  <si>
    <t xml:space="preserve">NAAF_num.</t>
  </si>
  <si>
    <t xml:space="preserve">stripped_IL</t>
  </si>
  <si>
    <t xml:space="preserve">AVTVSLPR</t>
  </si>
  <si>
    <t xml:space="preserve">Actinobacteria</t>
  </si>
  <si>
    <t xml:space="preserve">Bacteria</t>
  </si>
  <si>
    <t xml:space="preserve">DLFAPNK</t>
  </si>
  <si>
    <t xml:space="preserve">Mycosphaerellales</t>
  </si>
  <si>
    <t xml:space="preserve">Eukaryota</t>
  </si>
  <si>
    <t xml:space="preserve">Fungi</t>
  </si>
  <si>
    <t xml:space="preserve">Dikarya</t>
  </si>
  <si>
    <t xml:space="preserve">Ascomycota</t>
  </si>
  <si>
    <t xml:space="preserve">Pezizomycotina</t>
  </si>
  <si>
    <t xml:space="preserve">Dothideomycetes</t>
  </si>
  <si>
    <t xml:space="preserve">Dothideomycetidae</t>
  </si>
  <si>
    <t xml:space="preserve">DMLGAYK</t>
  </si>
  <si>
    <t xml:space="preserve">Eubacteriales</t>
  </si>
  <si>
    <t xml:space="preserve">Firmicutes</t>
  </si>
  <si>
    <t xml:space="preserve">Clostridia</t>
  </si>
  <si>
    <t xml:space="preserve">HVVGQAK</t>
  </si>
  <si>
    <t xml:space="preserve">Oxalobacteraceae</t>
  </si>
  <si>
    <t xml:space="preserve">Proteobacteria</t>
  </si>
  <si>
    <t xml:space="preserve">Betaproteobacteria</t>
  </si>
  <si>
    <t xml:space="preserve">Burkholderiales</t>
  </si>
  <si>
    <t xml:space="preserve">LATVLSPR</t>
  </si>
  <si>
    <t xml:space="preserve">Gammaproteobacteria</t>
  </si>
  <si>
    <t xml:space="preserve">LSVHPHGK</t>
  </si>
  <si>
    <t xml:space="preserve">Pseudocercospora eumusae</t>
  </si>
  <si>
    <t xml:space="preserve">Mycosphaerellaceae</t>
  </si>
  <si>
    <t xml:space="preserve">Pseudocercospora</t>
  </si>
  <si>
    <t xml:space="preserve">MLEHPFLLK</t>
  </si>
  <si>
    <t xml:space="preserve">Parasitella parasitica</t>
  </si>
  <si>
    <t xml:space="preserve">Mucoromycota</t>
  </si>
  <si>
    <t xml:space="preserve">Mucoromycotina</t>
  </si>
  <si>
    <t xml:space="preserve">Mucoromycetes</t>
  </si>
  <si>
    <t xml:space="preserve">Mucorales</t>
  </si>
  <si>
    <t xml:space="preserve">Mucorineae</t>
  </si>
  <si>
    <t xml:space="preserve">Mucoraceae</t>
  </si>
  <si>
    <t xml:space="preserve">Parasitella</t>
  </si>
  <si>
    <t xml:space="preserve">MTNASQK</t>
  </si>
  <si>
    <t xml:space="preserve">Acinetobacter bereziniae</t>
  </si>
  <si>
    <t xml:space="preserve">Pseudomonadales</t>
  </si>
  <si>
    <t xml:space="preserve">Moraxellaceae</t>
  </si>
  <si>
    <t xml:space="preserve">Acinetobacter</t>
  </si>
  <si>
    <t xml:space="preserve">MVLDLSGFK</t>
  </si>
  <si>
    <t xml:space="preserve">Delftia</t>
  </si>
  <si>
    <t xml:space="preserve">Comamonadaceae</t>
  </si>
  <si>
    <t xml:space="preserve">NGGMTQK</t>
  </si>
  <si>
    <t xml:space="preserve">Enterococcus</t>
  </si>
  <si>
    <t xml:space="preserve">Bacilli</t>
  </si>
  <si>
    <t xml:space="preserve">Lactobacillales</t>
  </si>
  <si>
    <t xml:space="preserve">Enterococcaceae</t>
  </si>
  <si>
    <t xml:space="preserve">NHLQLFSK</t>
  </si>
  <si>
    <t xml:space="preserve">Crenarchaeota archaeon</t>
  </si>
  <si>
    <t xml:space="preserve">Archaea</t>
  </si>
  <si>
    <t xml:space="preserve">Crenarchaeota</t>
  </si>
  <si>
    <t xml:space="preserve">QEFLNAAK</t>
  </si>
  <si>
    <t xml:space="preserve">Phorcysia thermohydrogeniphila</t>
  </si>
  <si>
    <t xml:space="preserve">Aquificae</t>
  </si>
  <si>
    <t xml:space="preserve">Desulfurobacteriales</t>
  </si>
  <si>
    <t xml:space="preserve">Desulfurobacteriaceae</t>
  </si>
  <si>
    <t xml:space="preserve">Phorcysia</t>
  </si>
  <si>
    <t xml:space="preserve">TVMVEVTK</t>
  </si>
  <si>
    <t xml:space="preserve">Sphingomonadaceae</t>
  </si>
  <si>
    <t xml:space="preserve">Alphaproteobacteria</t>
  </si>
  <si>
    <t xml:space="preserve">Sphingomonadales</t>
  </si>
  <si>
    <t xml:space="preserve">VATVSPLR</t>
  </si>
  <si>
    <t xml:space="preserve">Solirubrobacteraceae</t>
  </si>
  <si>
    <t xml:space="preserve">Thermoleophilia</t>
  </si>
  <si>
    <t xml:space="preserve">Solirubrobacterales</t>
  </si>
  <si>
    <t xml:space="preserve">Totals</t>
  </si>
  <si>
    <t xml:space="preserve">%s</t>
  </si>
  <si>
    <t xml:space="preserve">Total</t>
  </si>
  <si>
    <t xml:space="preserve">Phylum</t>
  </si>
  <si>
    <t xml:space="preserve">Time 0 small 50</t>
  </si>
  <si>
    <t xml:space="preserve">Time 0 small surf</t>
  </si>
  <si>
    <t xml:space="preserve">Planctomycetes</t>
  </si>
  <si>
    <t xml:space="preserve">Verrucomicrobia</t>
  </si>
  <si>
    <t xml:space="preserve">Acidobacteria</t>
  </si>
  <si>
    <t xml:space="preserve">Bacteroidetes</t>
  </si>
  <si>
    <t xml:space="preserve">Chloroflexi</t>
  </si>
  <si>
    <t xml:space="preserve">Fusobacteria</t>
  </si>
  <si>
    <t xml:space="preserve">Fibrobacteres</t>
  </si>
  <si>
    <t xml:space="preserve">Elusimicrobia</t>
  </si>
  <si>
    <t xml:space="preserve">Candidatus Micrarchaeota</t>
  </si>
  <si>
    <t xml:space="preserve">Candidatus Rokubacteria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</si>
  <si>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</si>
  <si>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</si>
  <si>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</si>
  <si>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</si>
  <si>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Thaumarchaeota</t>
  </si>
  <si>
    <t xml:space="preserve">Euryarchaeota</t>
  </si>
  <si>
    <t xml:space="preserve">Streptophyta</t>
  </si>
  <si>
    <t xml:space="preserve">Chlorophyta</t>
  </si>
  <si>
    <t xml:space="preserve">Bacillariophyta</t>
  </si>
  <si>
    <t xml:space="preserve">Chlorobi</t>
  </si>
  <si>
    <t xml:space="preserve">Cyanobacteria</t>
  </si>
  <si>
    <t xml:space="preserve">Basidiomycota</t>
  </si>
  <si>
    <t xml:space="preserve">Oomycota</t>
  </si>
  <si>
    <t xml:space="preserve">Apicomplexa</t>
  </si>
  <si>
    <t xml:space="preserve">Tubulinea</t>
  </si>
  <si>
    <t xml:space="preserve">Parabasalia</t>
  </si>
  <si>
    <t xml:space="preserve">Evosea</t>
  </si>
  <si>
    <t xml:space="preserve">Haptista</t>
  </si>
  <si>
    <t xml:space="preserve">Uroviricota</t>
  </si>
  <si>
    <t xml:space="preserve">Negarnaviricota</t>
  </si>
  <si>
    <t xml:space="preserve">AMLDPNTADVTAR</t>
  </si>
  <si>
    <t xml:space="preserve">LFLVLPSR</t>
  </si>
  <si>
    <t xml:space="preserve">Marchantia polymorpha</t>
  </si>
  <si>
    <t xml:space="preserve">Viridiplantae</t>
  </si>
  <si>
    <t xml:space="preserve">Streptophytina</t>
  </si>
  <si>
    <t xml:space="preserve">Marchantiopsida</t>
  </si>
  <si>
    <t xml:space="preserve">Marchantiidae</t>
  </si>
  <si>
    <t xml:space="preserve">Marchantiales</t>
  </si>
  <si>
    <t xml:space="preserve">Marchantiaceae</t>
  </si>
  <si>
    <t xml:space="preserve">Marchantia</t>
  </si>
  <si>
    <t xml:space="preserve">LNLLFVDGK</t>
  </si>
  <si>
    <t xml:space="preserve">Paramecium tetraurelia</t>
  </si>
  <si>
    <t xml:space="preserve">Ciliophora</t>
  </si>
  <si>
    <t xml:space="preserve">Intramacronucleata</t>
  </si>
  <si>
    <t xml:space="preserve">Oligohymenophorea</t>
  </si>
  <si>
    <t xml:space="preserve">Peniculida</t>
  </si>
  <si>
    <t xml:space="preserve">Parameciidae</t>
  </si>
  <si>
    <t xml:space="preserve">Paramecium</t>
  </si>
  <si>
    <t xml:space="preserve">SMVFDLLK</t>
  </si>
  <si>
    <t xml:space="preserve">Caloramator fervidus</t>
  </si>
  <si>
    <t xml:space="preserve">Clostridiaceae</t>
  </si>
  <si>
    <t xml:space="preserve">Caloramator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</si>
</sst>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7.27"/>
    <col collapsed="false" customWidth="true" hidden="false" outlineLevel="0" max="3" min="3" style="0" width="12.83"/>
    <col collapsed="false" customWidth="true" hidden="false" outlineLevel="0" max="4" min="4" style="0" width="8.38"/>
    <col collapsed="false" customWidth="true" hidden="false" outlineLevel="0" max="5" min="5" style="0" width="11.3"/>
    <col collapsed="false" customWidth="true" hidden="false" outlineLevel="0" max="6" min="6" style="0" width="11.85"/>
    <col collapsed="false" customWidth="true" hidden="false" outlineLevel="0" max="7" min="7" style="0" width="13.1"/>
    <col collapsed="false" customWidth="true" hidden="false" outlineLevel="0" max="8" min="8" style="0" width="14.49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16.99"/>
    <col collapsed="false" customWidth="true" hidden="false" outlineLevel="0" max="12" min="12" style="0" width="9.35"/>
    <col collapsed="false" customWidth="true" hidden="false" outlineLevel="0" max="13" min="13" style="0" width="17.96"/>
    <col collapsed="false" customWidth="true" hidden="false" outlineLevel="0" max="14" min="14" style="0" width="10.88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9.49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16.59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7.27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6.71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s">
        <v>34</v>
      </c>
      <c r="C2" s="0" t="s">
        <v>35</v>
      </c>
      <c r="G2" s="0" t="s">
        <v>34</v>
      </c>
    </row>
    <row r="3" customFormat="false" ht="12.8" hidden="false" customHeight="false" outlineLevel="0" collapsed="false">
      <c r="A3" s="0" t="s">
        <v>36</v>
      </c>
      <c r="B3" s="0" t="s">
        <v>37</v>
      </c>
      <c r="C3" s="0" t="s">
        <v>38</v>
      </c>
      <c r="D3" s="0" t="s">
        <v>39</v>
      </c>
      <c r="E3" s="0" t="s">
        <v>40</v>
      </c>
      <c r="G3" s="0" t="s">
        <v>41</v>
      </c>
      <c r="H3" s="0" t="s">
        <v>42</v>
      </c>
      <c r="J3" s="0" t="s">
        <v>43</v>
      </c>
      <c r="K3" s="0" t="s">
        <v>44</v>
      </c>
      <c r="M3" s="0" t="s">
        <v>37</v>
      </c>
      <c r="AE3" s="0" t="n">
        <v>6190</v>
      </c>
      <c r="AF3" s="0" t="n">
        <v>884.285714285714</v>
      </c>
    </row>
    <row r="4" customFormat="false" ht="12.8" hidden="false" customHeight="false" outlineLevel="0" collapsed="false">
      <c r="A4" s="0" t="s">
        <v>45</v>
      </c>
      <c r="B4" s="0" t="s">
        <v>46</v>
      </c>
      <c r="C4" s="0" t="s">
        <v>35</v>
      </c>
      <c r="G4" s="0" t="s">
        <v>47</v>
      </c>
      <c r="J4" s="0" t="s">
        <v>48</v>
      </c>
      <c r="M4" s="0" t="s">
        <v>46</v>
      </c>
      <c r="AE4" s="0" t="n">
        <v>161000</v>
      </c>
      <c r="AF4" s="0" t="n">
        <v>23000</v>
      </c>
    </row>
    <row r="5" customFormat="false" ht="12.8" hidden="false" customHeight="false" outlineLevel="0" collapsed="false">
      <c r="A5" s="0" t="s">
        <v>49</v>
      </c>
      <c r="B5" s="0" t="s">
        <v>50</v>
      </c>
      <c r="C5" s="0" t="s">
        <v>35</v>
      </c>
      <c r="G5" s="0" t="s">
        <v>51</v>
      </c>
      <c r="J5" s="0" t="s">
        <v>52</v>
      </c>
      <c r="M5" s="0" t="s">
        <v>53</v>
      </c>
      <c r="Q5" s="0" t="s">
        <v>50</v>
      </c>
    </row>
    <row r="6" customFormat="false" ht="12.8" hidden="false" customHeight="false" outlineLevel="0" collapsed="false">
      <c r="A6" s="0" t="s">
        <v>54</v>
      </c>
      <c r="B6" s="0" t="s">
        <v>55</v>
      </c>
      <c r="C6" s="0" t="s">
        <v>35</v>
      </c>
      <c r="G6" s="0" t="s">
        <v>51</v>
      </c>
      <c r="J6" s="0" t="s">
        <v>55</v>
      </c>
      <c r="AE6" s="0" t="n">
        <v>883000</v>
      </c>
      <c r="AF6" s="0" t="n">
        <v>110375</v>
      </c>
    </row>
    <row r="7" customFormat="false" ht="12.8" hidden="false" customHeight="false" outlineLevel="0" collapsed="false">
      <c r="A7" s="0" t="s">
        <v>54</v>
      </c>
      <c r="B7" s="0" t="s">
        <v>55</v>
      </c>
      <c r="C7" s="0" t="s">
        <v>35</v>
      </c>
      <c r="G7" s="0" t="s">
        <v>51</v>
      </c>
      <c r="J7" s="0" t="s">
        <v>55</v>
      </c>
      <c r="AE7" s="0" t="n">
        <v>2450000</v>
      </c>
      <c r="AF7" s="0" t="n">
        <v>306250</v>
      </c>
    </row>
    <row r="8" customFormat="false" ht="12.8" hidden="false" customHeight="false" outlineLevel="0" collapsed="false">
      <c r="A8" s="0" t="s">
        <v>54</v>
      </c>
      <c r="B8" s="0" t="s">
        <v>55</v>
      </c>
      <c r="C8" s="0" t="s">
        <v>35</v>
      </c>
      <c r="G8" s="0" t="s">
        <v>51</v>
      </c>
      <c r="J8" s="0" t="s">
        <v>55</v>
      </c>
      <c r="AE8" s="0" t="n">
        <v>2450000</v>
      </c>
      <c r="AF8" s="0" t="n">
        <v>306250</v>
      </c>
    </row>
    <row r="9" customFormat="false" ht="12.8" hidden="false" customHeight="false" outlineLevel="0" collapsed="false">
      <c r="A9" s="0" t="s">
        <v>54</v>
      </c>
      <c r="B9" s="0" t="s">
        <v>55</v>
      </c>
      <c r="C9" s="0" t="s">
        <v>35</v>
      </c>
      <c r="G9" s="0" t="s">
        <v>51</v>
      </c>
      <c r="J9" s="0" t="s">
        <v>55</v>
      </c>
      <c r="AE9" s="0" t="n">
        <v>9020000</v>
      </c>
      <c r="AF9" s="0" t="n">
        <v>1127500</v>
      </c>
    </row>
    <row r="10" customFormat="false" ht="12.8" hidden="false" customHeight="false" outlineLevel="0" collapsed="false">
      <c r="A10" s="0" t="s">
        <v>54</v>
      </c>
      <c r="B10" s="0" t="s">
        <v>55</v>
      </c>
      <c r="C10" s="0" t="s">
        <v>35</v>
      </c>
      <c r="G10" s="0" t="s">
        <v>51</v>
      </c>
      <c r="J10" s="0" t="s">
        <v>55</v>
      </c>
      <c r="AE10" s="0" t="n">
        <v>9020000</v>
      </c>
      <c r="AF10" s="0" t="n">
        <v>1127500</v>
      </c>
    </row>
    <row r="11" customFormat="false" ht="12.8" hidden="false" customHeight="false" outlineLevel="0" collapsed="false">
      <c r="A11" s="0" t="s">
        <v>54</v>
      </c>
      <c r="B11" s="0" t="s">
        <v>55</v>
      </c>
      <c r="C11" s="0" t="s">
        <v>35</v>
      </c>
      <c r="G11" s="0" t="s">
        <v>51</v>
      </c>
      <c r="J11" s="0" t="s">
        <v>55</v>
      </c>
      <c r="AE11" s="0" t="n">
        <v>9020000</v>
      </c>
      <c r="AF11" s="0" t="n">
        <v>1127500</v>
      </c>
    </row>
    <row r="12" customFormat="false" ht="12.8" hidden="false" customHeight="false" outlineLevel="0" collapsed="false">
      <c r="A12" s="0" t="s">
        <v>56</v>
      </c>
      <c r="B12" s="0" t="s">
        <v>57</v>
      </c>
      <c r="C12" s="0" t="s">
        <v>38</v>
      </c>
      <c r="D12" s="0" t="s">
        <v>39</v>
      </c>
      <c r="E12" s="0" t="s">
        <v>40</v>
      </c>
      <c r="G12" s="0" t="s">
        <v>41</v>
      </c>
      <c r="H12" s="0" t="s">
        <v>42</v>
      </c>
      <c r="J12" s="0" t="s">
        <v>43</v>
      </c>
      <c r="K12" s="0" t="s">
        <v>44</v>
      </c>
      <c r="M12" s="0" t="s">
        <v>37</v>
      </c>
      <c r="Q12" s="0" t="s">
        <v>58</v>
      </c>
      <c r="U12" s="0" t="s">
        <v>59</v>
      </c>
      <c r="Y12" s="0" t="s">
        <v>57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38</v>
      </c>
      <c r="D13" s="0" t="s">
        <v>39</v>
      </c>
      <c r="G13" s="0" t="s">
        <v>62</v>
      </c>
      <c r="H13" s="0" t="s">
        <v>63</v>
      </c>
      <c r="J13" s="0" t="s">
        <v>64</v>
      </c>
      <c r="M13" s="0" t="s">
        <v>65</v>
      </c>
      <c r="N13" s="0" t="s">
        <v>66</v>
      </c>
      <c r="Q13" s="0" t="s">
        <v>67</v>
      </c>
      <c r="U13" s="0" t="s">
        <v>68</v>
      </c>
      <c r="Y13" s="0" t="s">
        <v>61</v>
      </c>
    </row>
    <row r="14" customFormat="false" ht="12.8" hidden="false" customHeight="false" outlineLevel="0" collapsed="false">
      <c r="A14" s="0" t="s">
        <v>69</v>
      </c>
      <c r="B14" s="0" t="s">
        <v>70</v>
      </c>
      <c r="C14" s="0" t="s">
        <v>35</v>
      </c>
      <c r="G14" s="0" t="s">
        <v>51</v>
      </c>
      <c r="J14" s="0" t="s">
        <v>55</v>
      </c>
      <c r="M14" s="0" t="s">
        <v>71</v>
      </c>
      <c r="Q14" s="0" t="s">
        <v>72</v>
      </c>
      <c r="U14" s="0" t="s">
        <v>73</v>
      </c>
      <c r="Y14" s="0" t="s">
        <v>70</v>
      </c>
    </row>
    <row r="15" customFormat="false" ht="12.8" hidden="false" customHeight="false" outlineLevel="0" collapsed="false">
      <c r="A15" s="0" t="s">
        <v>74</v>
      </c>
      <c r="B15" s="0" t="s">
        <v>75</v>
      </c>
      <c r="C15" s="0" t="s">
        <v>35</v>
      </c>
      <c r="G15" s="0" t="s">
        <v>51</v>
      </c>
      <c r="J15" s="0" t="s">
        <v>52</v>
      </c>
      <c r="M15" s="0" t="s">
        <v>53</v>
      </c>
      <c r="Q15" s="0" t="s">
        <v>76</v>
      </c>
      <c r="U15" s="0" t="s">
        <v>75</v>
      </c>
    </row>
    <row r="16" customFormat="false" ht="12.8" hidden="false" customHeight="false" outlineLevel="0" collapsed="false">
      <c r="A16" s="0" t="s">
        <v>77</v>
      </c>
      <c r="B16" s="0" t="s">
        <v>78</v>
      </c>
      <c r="C16" s="0" t="s">
        <v>35</v>
      </c>
      <c r="G16" s="0" t="s">
        <v>47</v>
      </c>
      <c r="J16" s="0" t="s">
        <v>79</v>
      </c>
      <c r="M16" s="0" t="s">
        <v>80</v>
      </c>
      <c r="Q16" s="0" t="s">
        <v>81</v>
      </c>
      <c r="U16" s="0" t="s">
        <v>78</v>
      </c>
    </row>
    <row r="17" customFormat="false" ht="12.8" hidden="false" customHeight="false" outlineLevel="0" collapsed="false">
      <c r="A17" s="0" t="s">
        <v>82</v>
      </c>
      <c r="B17" s="0" t="s">
        <v>83</v>
      </c>
      <c r="C17" s="0" t="s">
        <v>84</v>
      </c>
      <c r="G17" s="0" t="s">
        <v>85</v>
      </c>
      <c r="Y17" s="0" t="s">
        <v>83</v>
      </c>
    </row>
    <row r="18" customFormat="false" ht="12.8" hidden="false" customHeight="false" outlineLevel="0" collapsed="false">
      <c r="A18" s="0" t="s">
        <v>86</v>
      </c>
      <c r="B18" s="0" t="s">
        <v>87</v>
      </c>
      <c r="C18" s="0" t="s">
        <v>35</v>
      </c>
      <c r="G18" s="0" t="s">
        <v>88</v>
      </c>
      <c r="J18" s="0" t="s">
        <v>88</v>
      </c>
      <c r="M18" s="0" t="s">
        <v>89</v>
      </c>
      <c r="Q18" s="0" t="s">
        <v>90</v>
      </c>
      <c r="U18" s="0" t="s">
        <v>91</v>
      </c>
      <c r="Y18" s="0" t="s">
        <v>87</v>
      </c>
      <c r="AE18" s="0" t="n">
        <v>18600</v>
      </c>
      <c r="AF18" s="0" t="n">
        <v>2325</v>
      </c>
    </row>
    <row r="19" customFormat="false" ht="12.8" hidden="false" customHeight="false" outlineLevel="0" collapsed="false">
      <c r="A19" s="0" t="s">
        <v>86</v>
      </c>
      <c r="B19" s="0" t="s">
        <v>87</v>
      </c>
      <c r="C19" s="0" t="s">
        <v>35</v>
      </c>
      <c r="G19" s="0" t="s">
        <v>88</v>
      </c>
      <c r="J19" s="0" t="s">
        <v>88</v>
      </c>
      <c r="M19" s="0" t="s">
        <v>89</v>
      </c>
      <c r="Q19" s="0" t="s">
        <v>90</v>
      </c>
      <c r="U19" s="0" t="s">
        <v>91</v>
      </c>
      <c r="Y19" s="0" t="s">
        <v>87</v>
      </c>
      <c r="AE19" s="0" t="n">
        <v>80500</v>
      </c>
      <c r="AF19" s="0" t="n">
        <v>10062.5</v>
      </c>
    </row>
    <row r="20" customFormat="false" ht="12.8" hidden="false" customHeight="false" outlineLevel="0" collapsed="false">
      <c r="A20" s="0" t="s">
        <v>92</v>
      </c>
      <c r="B20" s="0" t="s">
        <v>93</v>
      </c>
      <c r="C20" s="0" t="s">
        <v>35</v>
      </c>
      <c r="G20" s="0" t="s">
        <v>51</v>
      </c>
      <c r="J20" s="0" t="s">
        <v>94</v>
      </c>
      <c r="M20" s="0" t="s">
        <v>95</v>
      </c>
      <c r="Q20" s="0" t="s">
        <v>93</v>
      </c>
      <c r="AE20" s="0" t="n">
        <v>21100</v>
      </c>
      <c r="AF20" s="0" t="n">
        <v>2637.5</v>
      </c>
    </row>
    <row r="21" customFormat="false" ht="12.8" hidden="false" customHeight="false" outlineLevel="0" collapsed="false">
      <c r="A21" s="0" t="s">
        <v>96</v>
      </c>
      <c r="B21" s="0" t="s">
        <v>97</v>
      </c>
      <c r="C21" s="0" t="s">
        <v>35</v>
      </c>
      <c r="G21" s="0" t="s">
        <v>34</v>
      </c>
      <c r="J21" s="0" t="s">
        <v>98</v>
      </c>
      <c r="M21" s="0" t="s">
        <v>99</v>
      </c>
      <c r="Q21" s="0" t="s">
        <v>97</v>
      </c>
      <c r="AE21" s="0" t="n">
        <v>9060000</v>
      </c>
      <c r="AF21" s="0" t="n">
        <v>1132500</v>
      </c>
    </row>
    <row r="22" customFormat="false" ht="12.8" hidden="false" customHeight="false" outlineLevel="0" collapsed="false">
      <c r="A22" s="0" t="s">
        <v>96</v>
      </c>
      <c r="B22" s="0" t="s">
        <v>97</v>
      </c>
      <c r="C22" s="0" t="s">
        <v>35</v>
      </c>
      <c r="G22" s="0" t="s">
        <v>34</v>
      </c>
      <c r="J22" s="0" t="s">
        <v>98</v>
      </c>
      <c r="M22" s="0" t="s">
        <v>99</v>
      </c>
      <c r="Q22" s="0" t="s">
        <v>97</v>
      </c>
      <c r="AE22" s="0" t="n">
        <v>9060000</v>
      </c>
      <c r="AF22" s="0" t="n">
        <v>1132500</v>
      </c>
    </row>
    <row r="23" customFormat="false" ht="12.8" hidden="false" customHeight="false" outlineLevel="0" collapsed="false">
      <c r="A23" s="0" t="s">
        <v>96</v>
      </c>
      <c r="B23" s="0" t="s">
        <v>97</v>
      </c>
      <c r="C23" s="0" t="s">
        <v>35</v>
      </c>
      <c r="G23" s="0" t="s">
        <v>34</v>
      </c>
      <c r="J23" s="0" t="s">
        <v>98</v>
      </c>
      <c r="M23" s="0" t="s">
        <v>99</v>
      </c>
      <c r="Q23" s="0" t="s">
        <v>97</v>
      </c>
      <c r="AE23" s="0" t="n">
        <v>9060000</v>
      </c>
      <c r="AF23" s="0" t="n">
        <v>1132500</v>
      </c>
    </row>
    <row r="24" customFormat="false" ht="12.8" hidden="false" customHeight="false" outlineLevel="0" collapsed="false">
      <c r="A24" s="0" t="s">
        <v>96</v>
      </c>
      <c r="B24" s="0" t="s">
        <v>97</v>
      </c>
      <c r="C24" s="0" t="s">
        <v>35</v>
      </c>
      <c r="G24" s="0" t="s">
        <v>34</v>
      </c>
      <c r="J24" s="0" t="s">
        <v>98</v>
      </c>
      <c r="M24" s="0" t="s">
        <v>99</v>
      </c>
      <c r="Q24" s="0" t="s">
        <v>97</v>
      </c>
      <c r="AE24" s="0" t="n">
        <v>9060000</v>
      </c>
      <c r="AF24" s="0" t="n">
        <v>1132500</v>
      </c>
    </row>
    <row r="25" customFormat="false" ht="12.8" hidden="false" customHeight="false" outlineLevel="0" collapsed="false">
      <c r="A25" s="0" t="s">
        <v>96</v>
      </c>
      <c r="B25" s="0" t="s">
        <v>97</v>
      </c>
      <c r="C25" s="0" t="s">
        <v>35</v>
      </c>
      <c r="G25" s="0" t="s">
        <v>34</v>
      </c>
      <c r="J25" s="0" t="s">
        <v>98</v>
      </c>
      <c r="M25" s="0" t="s">
        <v>99</v>
      </c>
      <c r="Q25" s="0" t="s">
        <v>97</v>
      </c>
      <c r="AE25" s="0" t="n">
        <v>17600000</v>
      </c>
      <c r="AF25" s="0" t="n">
        <v>2200000</v>
      </c>
    </row>
    <row r="26" customFormat="false" ht="12.8" hidden="false" customHeight="false" outlineLevel="0" collapsed="false">
      <c r="A26" s="0" t="s">
        <v>96</v>
      </c>
      <c r="B26" s="0" t="s">
        <v>97</v>
      </c>
      <c r="C26" s="0" t="s">
        <v>35</v>
      </c>
      <c r="G26" s="0" t="s">
        <v>34</v>
      </c>
      <c r="J26" s="0" t="s">
        <v>98</v>
      </c>
      <c r="M26" s="0" t="s">
        <v>99</v>
      </c>
      <c r="Q26" s="0" t="s">
        <v>97</v>
      </c>
      <c r="AE26" s="0" t="n">
        <v>17600000</v>
      </c>
      <c r="AF26" s="0" t="n">
        <v>2200000</v>
      </c>
    </row>
    <row r="27" customFormat="false" ht="12.8" hidden="false" customHeight="false" outlineLevel="0" collapsed="false">
      <c r="A27" s="0" t="s">
        <v>96</v>
      </c>
      <c r="B27" s="0" t="s">
        <v>97</v>
      </c>
      <c r="C27" s="0" t="s">
        <v>35</v>
      </c>
      <c r="G27" s="0" t="s">
        <v>34</v>
      </c>
      <c r="J27" s="0" t="s">
        <v>98</v>
      </c>
      <c r="M27" s="0" t="s">
        <v>99</v>
      </c>
      <c r="Q27" s="0" t="s">
        <v>97</v>
      </c>
      <c r="AE27" s="0" t="n">
        <v>17600000</v>
      </c>
      <c r="AF27" s="0" t="n">
        <v>2200000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100</v>
      </c>
      <c r="E1" s="0" t="s">
        <v>101</v>
      </c>
    </row>
    <row r="2" customFormat="false" ht="12.8" hidden="false" customHeight="false" outlineLevel="0" collapsed="false">
      <c r="A2" s="0" t="s">
        <v>34</v>
      </c>
      <c r="C2" s="0" t="n">
        <v>6900000</v>
      </c>
      <c r="D2" s="0" t="n">
        <f aca="false">SUM(C2:C9)</f>
        <v>95940000</v>
      </c>
      <c r="E2" s="0" t="n">
        <f aca="false">D2/$C$28*100</f>
        <v>54.0902007375639</v>
      </c>
    </row>
    <row r="3" customFormat="false" ht="12.8" hidden="false" customHeight="false" outlineLevel="0" collapsed="false">
      <c r="A3" s="0" t="s">
        <v>34</v>
      </c>
      <c r="B3" s="0" t="s">
        <v>98</v>
      </c>
      <c r="C3" s="0" t="n">
        <v>9060000</v>
      </c>
    </row>
    <row r="4" customFormat="false" ht="12.8" hidden="false" customHeight="false" outlineLevel="0" collapsed="false">
      <c r="A4" s="0" t="s">
        <v>34</v>
      </c>
      <c r="B4" s="0" t="s">
        <v>98</v>
      </c>
      <c r="C4" s="0" t="n">
        <v>9060000</v>
      </c>
    </row>
    <row r="5" customFormat="false" ht="12.8" hidden="false" customHeight="false" outlineLevel="0" collapsed="false">
      <c r="A5" s="0" t="s">
        <v>34</v>
      </c>
      <c r="B5" s="0" t="s">
        <v>98</v>
      </c>
      <c r="C5" s="0" t="n">
        <v>9060000</v>
      </c>
    </row>
    <row r="6" customFormat="false" ht="12.8" hidden="false" customHeight="false" outlineLevel="0" collapsed="false">
      <c r="A6" s="0" t="s">
        <v>34</v>
      </c>
      <c r="B6" s="0" t="s">
        <v>98</v>
      </c>
      <c r="C6" s="0" t="n">
        <v>9060000</v>
      </c>
    </row>
    <row r="7" customFormat="false" ht="12.8" hidden="false" customHeight="false" outlineLevel="0" collapsed="false">
      <c r="A7" s="0" t="s">
        <v>34</v>
      </c>
      <c r="B7" s="0" t="s">
        <v>98</v>
      </c>
      <c r="C7" s="0" t="n">
        <v>17600000</v>
      </c>
    </row>
    <row r="8" customFormat="false" ht="12.8" hidden="false" customHeight="false" outlineLevel="0" collapsed="false">
      <c r="A8" s="0" t="s">
        <v>34</v>
      </c>
      <c r="B8" s="0" t="s">
        <v>98</v>
      </c>
      <c r="C8" s="0" t="n">
        <v>17600000</v>
      </c>
    </row>
    <row r="9" customFormat="false" ht="12.8" hidden="false" customHeight="false" outlineLevel="0" collapsed="false">
      <c r="A9" s="0" t="s">
        <v>34</v>
      </c>
      <c r="B9" s="0" t="s">
        <v>98</v>
      </c>
      <c r="C9" s="0" t="n">
        <v>17600000</v>
      </c>
    </row>
    <row r="10" customFormat="false" ht="12.8" hidden="false" customHeight="false" outlineLevel="0" collapsed="false">
      <c r="A10" s="0" t="s">
        <v>88</v>
      </c>
      <c r="B10" s="0" t="s">
        <v>88</v>
      </c>
      <c r="C10" s="0" t="n">
        <v>18600</v>
      </c>
      <c r="D10" s="0" t="n">
        <f aca="false">SUM(C10:C11)</f>
        <v>99100</v>
      </c>
      <c r="E10" s="0" t="n">
        <f aca="false">D10/$C$28*100</f>
        <v>0.0558717833342984</v>
      </c>
    </row>
    <row r="11" customFormat="false" ht="12.8" hidden="false" customHeight="false" outlineLevel="0" collapsed="false">
      <c r="A11" s="0" t="s">
        <v>88</v>
      </c>
      <c r="B11" s="0" t="s">
        <v>88</v>
      </c>
      <c r="C11" s="0" t="n">
        <v>80500</v>
      </c>
    </row>
    <row r="12" customFormat="false" ht="12.8" hidden="false" customHeight="false" outlineLevel="0" collapsed="false">
      <c r="A12" s="0" t="s">
        <v>41</v>
      </c>
      <c r="B12" s="0" t="s">
        <v>43</v>
      </c>
      <c r="C12" s="0" t="n">
        <v>6190</v>
      </c>
      <c r="D12" s="0" t="n">
        <f aca="false">SUM(C12:C13)</f>
        <v>6906190</v>
      </c>
      <c r="E12" s="0" t="n">
        <f aca="false">D12/$C$28*100</f>
        <v>3.89365440308272</v>
      </c>
    </row>
    <row r="13" customFormat="false" ht="12.8" hidden="false" customHeight="false" outlineLevel="0" collapsed="false">
      <c r="A13" s="0" t="s">
        <v>41</v>
      </c>
      <c r="B13" s="0" t="s">
        <v>43</v>
      </c>
      <c r="C13" s="0" t="n">
        <v>6900000</v>
      </c>
    </row>
    <row r="14" customFormat="false" ht="12.8" hidden="false" customHeight="false" outlineLevel="0" collapsed="false">
      <c r="A14" s="0" t="s">
        <v>85</v>
      </c>
      <c r="C14" s="0" t="n">
        <v>6900000</v>
      </c>
      <c r="D14" s="0" t="n">
        <f aca="false">C14</f>
        <v>6900000</v>
      </c>
      <c r="E14" s="0" t="n">
        <f aca="false">D14/$C$28*100</f>
        <v>3.89016453084418</v>
      </c>
    </row>
    <row r="15" customFormat="false" ht="12.8" hidden="false" customHeight="false" outlineLevel="0" collapsed="false">
      <c r="A15" s="0" t="s">
        <v>47</v>
      </c>
      <c r="B15" s="0" t="s">
        <v>48</v>
      </c>
      <c r="C15" s="0" t="n">
        <v>161000</v>
      </c>
      <c r="D15" s="0" t="n">
        <f aca="false">SUM(C15:C16)</f>
        <v>7061000</v>
      </c>
      <c r="E15" s="0" t="n">
        <f aca="false">D15/$C$28*100</f>
        <v>3.98093503656388</v>
      </c>
    </row>
    <row r="16" customFormat="false" ht="12.8" hidden="false" customHeight="false" outlineLevel="0" collapsed="false">
      <c r="A16" s="0" t="s">
        <v>47</v>
      </c>
      <c r="B16" s="0" t="s">
        <v>79</v>
      </c>
      <c r="C16" s="0" t="n">
        <v>6900000</v>
      </c>
    </row>
    <row r="17" customFormat="false" ht="12.8" hidden="false" customHeight="false" outlineLevel="0" collapsed="false">
      <c r="A17" s="0" t="s">
        <v>62</v>
      </c>
      <c r="B17" s="0" t="s">
        <v>64</v>
      </c>
      <c r="C17" s="0" t="n">
        <v>6900000</v>
      </c>
      <c r="D17" s="0" t="n">
        <f aca="false">C17</f>
        <v>6900000</v>
      </c>
      <c r="E17" s="0" t="n">
        <f aca="false">D17/$C$28*100</f>
        <v>3.89016453084418</v>
      </c>
    </row>
    <row r="18" customFormat="false" ht="12.8" hidden="false" customHeight="false" outlineLevel="0" collapsed="false">
      <c r="A18" s="0" t="s">
        <v>51</v>
      </c>
      <c r="B18" s="0" t="s">
        <v>52</v>
      </c>
      <c r="C18" s="0" t="n">
        <v>6900000</v>
      </c>
      <c r="D18" s="0" t="n">
        <f aca="false">SUM(C18:C27)</f>
        <v>53564100</v>
      </c>
      <c r="E18" s="0" t="n">
        <f aca="false">D18/$C$28*100</f>
        <v>30.1990089777668</v>
      </c>
    </row>
    <row r="19" customFormat="false" ht="12.8" hidden="false" customHeight="false" outlineLevel="0" collapsed="false">
      <c r="A19" s="0" t="s">
        <v>51</v>
      </c>
      <c r="B19" s="0" t="s">
        <v>55</v>
      </c>
      <c r="C19" s="0" t="n">
        <v>883000</v>
      </c>
    </row>
    <row r="20" customFormat="false" ht="12.8" hidden="false" customHeight="false" outlineLevel="0" collapsed="false">
      <c r="A20" s="0" t="s">
        <v>51</v>
      </c>
      <c r="B20" s="0" t="s">
        <v>55</v>
      </c>
      <c r="C20" s="0" t="n">
        <v>2450000</v>
      </c>
    </row>
    <row r="21" customFormat="false" ht="12.8" hidden="false" customHeight="false" outlineLevel="0" collapsed="false">
      <c r="A21" s="0" t="s">
        <v>51</v>
      </c>
      <c r="B21" s="0" t="s">
        <v>55</v>
      </c>
      <c r="C21" s="0" t="n">
        <v>2450000</v>
      </c>
    </row>
    <row r="22" customFormat="false" ht="12.8" hidden="false" customHeight="false" outlineLevel="0" collapsed="false">
      <c r="A22" s="0" t="s">
        <v>51</v>
      </c>
      <c r="B22" s="0" t="s">
        <v>55</v>
      </c>
      <c r="C22" s="0" t="n">
        <v>9020000</v>
      </c>
    </row>
    <row r="23" customFormat="false" ht="12.8" hidden="false" customHeight="false" outlineLevel="0" collapsed="false">
      <c r="A23" s="0" t="s">
        <v>51</v>
      </c>
      <c r="B23" s="0" t="s">
        <v>55</v>
      </c>
      <c r="C23" s="0" t="n">
        <v>9020000</v>
      </c>
    </row>
    <row r="24" customFormat="false" ht="12.8" hidden="false" customHeight="false" outlineLevel="0" collapsed="false">
      <c r="A24" s="0" t="s">
        <v>51</v>
      </c>
      <c r="B24" s="0" t="s">
        <v>55</v>
      </c>
      <c r="C24" s="0" t="n">
        <v>9020000</v>
      </c>
    </row>
    <row r="25" customFormat="false" ht="12.8" hidden="false" customHeight="false" outlineLevel="0" collapsed="false">
      <c r="A25" s="0" t="s">
        <v>51</v>
      </c>
      <c r="B25" s="0" t="s">
        <v>55</v>
      </c>
      <c r="C25" s="0" t="n">
        <v>6900000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0" t="n">
        <v>6900000</v>
      </c>
    </row>
    <row r="27" customFormat="false" ht="12.8" hidden="false" customHeight="false" outlineLevel="0" collapsed="false">
      <c r="A27" s="0" t="s">
        <v>51</v>
      </c>
      <c r="B27" s="0" t="s">
        <v>94</v>
      </c>
      <c r="C27" s="0" t="n">
        <v>21100</v>
      </c>
    </row>
    <row r="28" customFormat="false" ht="12.8" hidden="false" customHeight="false" outlineLevel="0" collapsed="false">
      <c r="A28" s="0" t="s">
        <v>102</v>
      </c>
      <c r="C28" s="0" t="n">
        <f aca="false">SUM(C2:C27)</f>
        <v>177370390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103</v>
      </c>
      <c r="B1" s="0" t="s">
        <v>104</v>
      </c>
      <c r="C1" s="0" t="s">
        <v>105</v>
      </c>
    </row>
    <row r="2" customFormat="false" ht="12.8" hidden="false" customHeight="false" outlineLevel="0" collapsed="false">
      <c r="A2" s="0" t="s">
        <v>51</v>
      </c>
      <c r="B2" s="0" t="n">
        <v>30.1990089777668</v>
      </c>
      <c r="C2" s="0" t="n">
        <v>19.621616875266</v>
      </c>
    </row>
    <row r="3" customFormat="false" ht="12.8" hidden="false" customHeight="false" outlineLevel="0" collapsed="false">
      <c r="A3" s="0" t="s">
        <v>34</v>
      </c>
      <c r="B3" s="0" t="n">
        <v>54.0902007375639</v>
      </c>
      <c r="C3" s="0" t="n">
        <v>66.1258620340288</v>
      </c>
    </row>
    <row r="4" customFormat="false" ht="12.8" hidden="false" customHeight="false" outlineLevel="0" collapsed="false">
      <c r="A4" s="0" t="s">
        <v>106</v>
      </c>
      <c r="B4" s="0" t="n">
        <v>0</v>
      </c>
      <c r="C4" s="0" t="n">
        <v>0</v>
      </c>
    </row>
    <row r="5" customFormat="false" ht="12.8" hidden="false" customHeight="false" outlineLevel="0" collapsed="false">
      <c r="A5" s="0" t="s">
        <v>47</v>
      </c>
      <c r="B5" s="0" t="n">
        <v>3.98093503656388</v>
      </c>
      <c r="C5" s="0" t="n">
        <v>0.256465677367934</v>
      </c>
    </row>
    <row r="6" customFormat="false" ht="12.8" hidden="false" customHeight="false" outlineLevel="0" collapsed="false">
      <c r="A6" s="0" t="s">
        <v>107</v>
      </c>
      <c r="B6" s="0" t="n">
        <v>0</v>
      </c>
      <c r="C6" s="0" t="n">
        <v>0</v>
      </c>
    </row>
    <row r="7" customFormat="false" ht="12.8" hidden="false" customHeight="false" outlineLevel="0" collapsed="false">
      <c r="A7" s="0" t="s">
        <v>108</v>
      </c>
      <c r="B7" s="0" t="n">
        <v>0</v>
      </c>
      <c r="C7" s="0" t="n">
        <v>0</v>
      </c>
    </row>
    <row r="8" customFormat="false" ht="12.8" hidden="false" customHeight="false" outlineLevel="0" collapsed="false">
      <c r="A8" s="0" t="s">
        <v>88</v>
      </c>
      <c r="B8" s="0" t="n">
        <v>0.0558717833342984</v>
      </c>
      <c r="C8" s="0" t="n">
        <v>0.0143869342321227</v>
      </c>
    </row>
    <row r="9" customFormat="false" ht="12.8" hidden="false" customHeight="false" outlineLevel="0" collapsed="false">
      <c r="A9" s="0" t="s">
        <v>109</v>
      </c>
      <c r="B9" s="0" t="n">
        <v>0</v>
      </c>
      <c r="C9" s="0" t="n">
        <v>0</v>
      </c>
    </row>
    <row r="10" customFormat="false" ht="12.8" hidden="false" customHeight="false" outlineLevel="0" collapsed="false">
      <c r="A10" s="0" t="s">
        <v>110</v>
      </c>
      <c r="B10" s="0" t="n">
        <v>0</v>
      </c>
      <c r="C10" s="0" t="n">
        <v>0</v>
      </c>
    </row>
    <row r="11" customFormat="false" ht="12.8" hidden="false" customHeight="false" outlineLevel="0" collapsed="false">
      <c r="A11" s="0" t="s">
        <v>111</v>
      </c>
      <c r="B11" s="0" t="n">
        <v>0</v>
      </c>
      <c r="C11" s="0" t="n">
        <v>0</v>
      </c>
    </row>
    <row r="12" customFormat="false" ht="12.8" hidden="false" customHeight="false" outlineLevel="0" collapsed="false">
      <c r="A12" s="0" t="s">
        <v>112</v>
      </c>
      <c r="B12" s="0" t="n">
        <v>0</v>
      </c>
      <c r="C12" s="0" t="n">
        <v>0</v>
      </c>
    </row>
    <row r="13" customFormat="false" ht="12.8" hidden="false" customHeight="false" outlineLevel="0" collapsed="false">
      <c r="A13" s="0" t="s">
        <v>113</v>
      </c>
      <c r="B13" s="0" t="n">
        <v>0</v>
      </c>
      <c r="C13" s="0" t="n">
        <v>0</v>
      </c>
    </row>
    <row r="14" customFormat="false" ht="12.8" hidden="false" customHeight="false" outlineLevel="0" collapsed="false">
      <c r="A14" s="0" t="s">
        <v>114</v>
      </c>
      <c r="B14" s="0" t="n">
        <v>0</v>
      </c>
      <c r="C14" s="0" t="n">
        <v>0</v>
      </c>
    </row>
    <row r="15" customFormat="false" ht="12.8" hidden="false" customHeight="false" outlineLevel="0" collapsed="false">
      <c r="A15" s="0" t="s">
        <v>115</v>
      </c>
      <c r="B15" s="0" t="n">
        <v>0</v>
      </c>
      <c r="C15" s="0" t="n">
        <v>0</v>
      </c>
    </row>
    <row r="16" customFormat="false" ht="12.8" hidden="false" customHeight="false" outlineLevel="0" collapsed="false">
      <c r="A16" s="0" t="s">
        <v>116</v>
      </c>
      <c r="B16" s="0" t="n">
        <v>0</v>
      </c>
      <c r="C16" s="0" t="n">
        <v>0</v>
      </c>
    </row>
    <row r="17" customFormat="false" ht="12.8" hidden="false" customHeight="false" outlineLevel="0" collapsed="false">
      <c r="A17" s="0" t="s">
        <v>117</v>
      </c>
      <c r="B17" s="0" t="n">
        <v>0</v>
      </c>
      <c r="C17" s="0" t="n">
        <v>0</v>
      </c>
    </row>
    <row r="18" customFormat="false" ht="12.8" hidden="false" customHeight="false" outlineLevel="0" collapsed="false">
      <c r="A18" s="0" t="s">
        <v>118</v>
      </c>
      <c r="B18" s="0" t="n">
        <v>0</v>
      </c>
      <c r="C18" s="0" t="n">
        <v>0</v>
      </c>
    </row>
    <row r="19" customFormat="false" ht="12.8" hidden="false" customHeight="false" outlineLevel="0" collapsed="false">
      <c r="A19" s="0" t="s">
        <v>119</v>
      </c>
      <c r="B19" s="0" t="n">
        <v>0</v>
      </c>
      <c r="C19" s="0" t="n">
        <v>0</v>
      </c>
    </row>
    <row r="20" customFormat="false" ht="12.8" hidden="false" customHeight="false" outlineLevel="0" collapsed="false">
      <c r="A20" s="0" t="s">
        <v>85</v>
      </c>
      <c r="B20" s="0" t="n">
        <v>3.89016453084418</v>
      </c>
      <c r="C20" s="0" t="n">
        <v>0</v>
      </c>
    </row>
    <row r="21" customFormat="false" ht="12.8" hidden="false" customHeight="false" outlineLevel="0" collapsed="false">
      <c r="A21" s="0" t="s">
        <v>120</v>
      </c>
      <c r="B21" s="0" t="n">
        <v>0</v>
      </c>
      <c r="C21" s="0" t="n">
        <v>0</v>
      </c>
    </row>
    <row r="22" customFormat="false" ht="12.8" hidden="false" customHeight="false" outlineLevel="0" collapsed="false">
      <c r="A22" s="0" t="s">
        <v>121</v>
      </c>
      <c r="B22" s="0" t="n">
        <v>0</v>
      </c>
      <c r="C22" s="0" t="n">
        <v>0</v>
      </c>
    </row>
    <row r="23" customFormat="false" ht="12.8" hidden="false" customHeight="false" outlineLevel="0" collapsed="false">
      <c r="A23" s="0" t="s">
        <v>122</v>
      </c>
      <c r="B23" s="0" t="n">
        <v>0</v>
      </c>
      <c r="C23" s="0" t="n">
        <v>4.66055615970172</v>
      </c>
    </row>
    <row r="24" customFormat="false" ht="12.8" hidden="false" customHeight="false" outlineLevel="0" collapsed="false">
      <c r="A24" s="0" t="s">
        <v>123</v>
      </c>
      <c r="B24" s="0" t="n">
        <v>0</v>
      </c>
      <c r="C24" s="0" t="n">
        <v>4.66055615970172</v>
      </c>
    </row>
    <row r="25" customFormat="false" ht="12.8" hidden="false" customHeight="false" outlineLevel="0" collapsed="false">
      <c r="A25" s="0" t="s">
        <v>124</v>
      </c>
      <c r="B25" s="0" t="n">
        <v>0</v>
      </c>
      <c r="C25" s="0" t="n">
        <v>0</v>
      </c>
    </row>
    <row r="26" customFormat="false" ht="12.8" hidden="false" customHeight="false" outlineLevel="0" collapsed="false">
      <c r="A26" s="0" t="s">
        <v>125</v>
      </c>
      <c r="B26" s="0" t="n">
        <v>0</v>
      </c>
      <c r="C26" s="0" t="n">
        <v>0</v>
      </c>
    </row>
    <row r="27" customFormat="false" ht="12.8" hidden="false" customHeight="false" outlineLevel="0" collapsed="false">
      <c r="A27" s="0" t="s">
        <v>126</v>
      </c>
      <c r="B27" s="0" t="n">
        <v>0</v>
      </c>
      <c r="C27" s="0" t="n">
        <v>4.66055615970172</v>
      </c>
    </row>
    <row r="28" customFormat="false" ht="12.8" hidden="false" customHeight="false" outlineLevel="0" collapsed="false">
      <c r="A28" s="0" t="s">
        <v>127</v>
      </c>
      <c r="B28" s="0" t="n">
        <v>0</v>
      </c>
      <c r="C28" s="0" t="n">
        <v>0</v>
      </c>
    </row>
    <row r="29" customFormat="false" ht="12.8" hidden="false" customHeight="false" outlineLevel="0" collapsed="false">
      <c r="A29" s="0" t="s">
        <v>41</v>
      </c>
      <c r="B29" s="0" t="n">
        <v>3.89365440308272</v>
      </c>
      <c r="C29" s="0" t="n">
        <v>0</v>
      </c>
    </row>
    <row r="30" customFormat="false" ht="12.8" hidden="false" customHeight="false" outlineLevel="0" collapsed="false">
      <c r="A30" s="0" t="s">
        <v>128</v>
      </c>
      <c r="B30" s="0" t="n">
        <v>0</v>
      </c>
      <c r="C30" s="0" t="n">
        <v>0</v>
      </c>
    </row>
    <row r="31" customFormat="false" ht="12.8" hidden="false" customHeight="false" outlineLevel="0" collapsed="false">
      <c r="A31" s="0" t="s">
        <v>62</v>
      </c>
      <c r="B31" s="0" t="n">
        <v>3.89016453084418</v>
      </c>
      <c r="C31" s="0" t="n">
        <v>0</v>
      </c>
    </row>
    <row r="32" customFormat="false" ht="12.8" hidden="false" customHeight="false" outlineLevel="0" collapsed="false">
      <c r="A32" s="0" t="s">
        <v>129</v>
      </c>
      <c r="B32" s="0" t="n">
        <v>0</v>
      </c>
      <c r="C32" s="0" t="n">
        <v>0</v>
      </c>
    </row>
    <row r="33" customFormat="false" ht="12.8" hidden="false" customHeight="false" outlineLevel="0" collapsed="false">
      <c r="A33" s="0" t="s">
        <v>130</v>
      </c>
      <c r="B33" s="0" t="n">
        <v>0</v>
      </c>
      <c r="C33" s="0" t="n">
        <v>0</v>
      </c>
    </row>
    <row r="34" customFormat="false" ht="12.8" hidden="false" customHeight="false" outlineLevel="0" collapsed="false">
      <c r="A34" s="0" t="s">
        <v>131</v>
      </c>
      <c r="B34" s="0" t="n">
        <v>0</v>
      </c>
      <c r="C34" s="0" t="n">
        <v>0</v>
      </c>
    </row>
    <row r="35" customFormat="false" ht="12.8" hidden="false" customHeight="false" outlineLevel="0" collapsed="false">
      <c r="A35" s="0" t="s">
        <v>132</v>
      </c>
      <c r="B35" s="0" t="n">
        <v>0</v>
      </c>
      <c r="C35" s="0" t="n">
        <v>0</v>
      </c>
    </row>
    <row r="36" customFormat="false" ht="12.8" hidden="false" customHeight="false" outlineLevel="0" collapsed="false">
      <c r="A36" s="0" t="s">
        <v>133</v>
      </c>
      <c r="B36" s="0" t="n">
        <v>0</v>
      </c>
      <c r="C36" s="0" t="n">
        <v>0</v>
      </c>
    </row>
    <row r="37" customFormat="false" ht="12.8" hidden="false" customHeight="false" outlineLevel="0" collapsed="false">
      <c r="A37" s="0" t="s">
        <v>134</v>
      </c>
      <c r="B37" s="0" t="n">
        <v>0</v>
      </c>
      <c r="C37" s="0" t="n">
        <v>0</v>
      </c>
    </row>
    <row r="38" customFormat="false" ht="12.8" hidden="false" customHeight="false" outlineLevel="0" collapsed="false">
      <c r="A38" s="0" t="s">
        <v>135</v>
      </c>
      <c r="B38" s="0" t="n">
        <v>0</v>
      </c>
      <c r="C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27.27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7" min="7" style="0" width="13.24"/>
    <col collapsed="false" customWidth="true" hidden="false" outlineLevel="0" max="8" min="8" style="0" width="16.99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12.83"/>
    <col collapsed="false" customWidth="true" hidden="false" outlineLevel="0" max="12" min="12" style="0" width="9.35"/>
    <col collapsed="false" customWidth="true" hidden="false" outlineLevel="0" max="13" min="13" style="0" width="17.96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9.49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11.3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7.27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2"/>
    <col collapsed="false" customWidth="true" hidden="false" outlineLevel="0" max="32" min="32" style="0" width="16.71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136</v>
      </c>
      <c r="B2" s="0" t="s">
        <v>126</v>
      </c>
      <c r="C2" s="0" t="s">
        <v>35</v>
      </c>
      <c r="G2" s="0" t="s">
        <v>126</v>
      </c>
    </row>
    <row r="3" customFormat="false" ht="12.8" hidden="false" customHeight="false" outlineLevel="0" collapsed="false">
      <c r="A3" s="0" t="s">
        <v>45</v>
      </c>
      <c r="B3" s="0" t="s">
        <v>46</v>
      </c>
      <c r="C3" s="0" t="s">
        <v>35</v>
      </c>
      <c r="G3" s="0" t="s">
        <v>47</v>
      </c>
      <c r="J3" s="0" t="s">
        <v>48</v>
      </c>
      <c r="M3" s="0" t="s">
        <v>46</v>
      </c>
      <c r="AE3" s="0" t="n">
        <v>366000</v>
      </c>
      <c r="AF3" s="0" t="n">
        <v>52285.7142857143</v>
      </c>
    </row>
    <row r="4" customFormat="false" ht="12.8" hidden="false" customHeight="false" outlineLevel="0" collapsed="false">
      <c r="A4" s="0" t="s">
        <v>54</v>
      </c>
      <c r="B4" s="0" t="s">
        <v>55</v>
      </c>
      <c r="C4" s="0" t="s">
        <v>35</v>
      </c>
      <c r="G4" s="0" t="s">
        <v>51</v>
      </c>
      <c r="J4" s="0" t="s">
        <v>55</v>
      </c>
      <c r="AE4" s="0" t="n">
        <v>4820000</v>
      </c>
      <c r="AF4" s="0" t="n">
        <v>602500</v>
      </c>
    </row>
    <row r="5" customFormat="false" ht="12.8" hidden="false" customHeight="false" outlineLevel="0" collapsed="false">
      <c r="A5" s="0" t="s">
        <v>54</v>
      </c>
      <c r="B5" s="0" t="s">
        <v>55</v>
      </c>
      <c r="C5" s="0" t="s">
        <v>35</v>
      </c>
      <c r="G5" s="0" t="s">
        <v>51</v>
      </c>
      <c r="J5" s="0" t="s">
        <v>55</v>
      </c>
      <c r="AE5" s="0" t="n">
        <v>4820000</v>
      </c>
      <c r="AF5" s="0" t="n">
        <v>602500</v>
      </c>
    </row>
    <row r="6" customFormat="false" ht="12.8" hidden="false" customHeight="false" outlineLevel="0" collapsed="false">
      <c r="A6" s="0" t="s">
        <v>54</v>
      </c>
      <c r="B6" s="0" t="s">
        <v>55</v>
      </c>
      <c r="C6" s="0" t="s">
        <v>35</v>
      </c>
      <c r="G6" s="0" t="s">
        <v>51</v>
      </c>
      <c r="J6" s="0" t="s">
        <v>55</v>
      </c>
      <c r="AE6" s="0" t="n">
        <v>6470000</v>
      </c>
      <c r="AF6" s="0" t="n">
        <v>808750</v>
      </c>
    </row>
    <row r="7" customFormat="false" ht="12.8" hidden="false" customHeight="false" outlineLevel="0" collapsed="false">
      <c r="A7" s="0" t="s">
        <v>54</v>
      </c>
      <c r="B7" s="0" t="s">
        <v>55</v>
      </c>
      <c r="C7" s="0" t="s">
        <v>35</v>
      </c>
      <c r="G7" s="0" t="s">
        <v>51</v>
      </c>
      <c r="J7" s="0" t="s">
        <v>55</v>
      </c>
      <c r="AE7" s="0" t="n">
        <v>6470000</v>
      </c>
      <c r="AF7" s="0" t="n">
        <v>808750</v>
      </c>
    </row>
    <row r="8" customFormat="false" ht="12.8" hidden="false" customHeight="false" outlineLevel="0" collapsed="false">
      <c r="A8" s="0" t="s">
        <v>54</v>
      </c>
      <c r="B8" s="0" t="s">
        <v>55</v>
      </c>
      <c r="C8" s="0" t="s">
        <v>35</v>
      </c>
      <c r="G8" s="0" t="s">
        <v>51</v>
      </c>
      <c r="J8" s="0" t="s">
        <v>55</v>
      </c>
      <c r="AE8" s="0" t="n">
        <v>6470000</v>
      </c>
      <c r="AF8" s="0" t="n">
        <v>808750</v>
      </c>
    </row>
    <row r="9" customFormat="false" ht="12.8" hidden="false" customHeight="false" outlineLevel="0" collapsed="false">
      <c r="A9" s="0" t="s">
        <v>137</v>
      </c>
      <c r="B9" s="0" t="s">
        <v>138</v>
      </c>
      <c r="C9" s="0" t="s">
        <v>38</v>
      </c>
      <c r="D9" s="0" t="s">
        <v>139</v>
      </c>
      <c r="G9" s="0" t="s">
        <v>122</v>
      </c>
      <c r="H9" s="0" t="s">
        <v>140</v>
      </c>
      <c r="J9" s="0" t="s">
        <v>141</v>
      </c>
      <c r="K9" s="0" t="s">
        <v>142</v>
      </c>
      <c r="M9" s="0" t="s">
        <v>143</v>
      </c>
      <c r="Q9" s="0" t="s">
        <v>144</v>
      </c>
      <c r="U9" s="0" t="s">
        <v>145</v>
      </c>
      <c r="Y9" s="0" t="s">
        <v>138</v>
      </c>
    </row>
    <row r="10" customFormat="false" ht="12.8" hidden="false" customHeight="false" outlineLevel="0" collapsed="false">
      <c r="A10" s="0" t="s">
        <v>146</v>
      </c>
      <c r="B10" s="0" t="s">
        <v>147</v>
      </c>
      <c r="C10" s="0" t="s">
        <v>38</v>
      </c>
      <c r="G10" s="0" t="s">
        <v>148</v>
      </c>
      <c r="H10" s="0" t="s">
        <v>149</v>
      </c>
      <c r="J10" s="0" t="s">
        <v>150</v>
      </c>
      <c r="M10" s="0" t="s">
        <v>151</v>
      </c>
      <c r="Q10" s="0" t="s">
        <v>152</v>
      </c>
      <c r="U10" s="0" t="s">
        <v>153</v>
      </c>
      <c r="Y10" s="0" t="s">
        <v>147</v>
      </c>
    </row>
    <row r="11" customFormat="false" ht="12.8" hidden="false" customHeight="false" outlineLevel="0" collapsed="false">
      <c r="A11" s="0" t="s">
        <v>86</v>
      </c>
      <c r="B11" s="0" t="s">
        <v>87</v>
      </c>
      <c r="C11" s="0" t="s">
        <v>35</v>
      </c>
      <c r="G11" s="0" t="s">
        <v>88</v>
      </c>
      <c r="J11" s="0" t="s">
        <v>88</v>
      </c>
      <c r="M11" s="0" t="s">
        <v>89</v>
      </c>
      <c r="Q11" s="0" t="s">
        <v>90</v>
      </c>
      <c r="U11" s="0" t="s">
        <v>91</v>
      </c>
      <c r="Y11" s="0" t="s">
        <v>87</v>
      </c>
      <c r="AE11" s="0" t="n">
        <v>21300</v>
      </c>
      <c r="AF11" s="0" t="n">
        <v>2662.5</v>
      </c>
    </row>
    <row r="12" customFormat="false" ht="12.8" hidden="false" customHeight="false" outlineLevel="0" collapsed="false">
      <c r="A12" s="0" t="s">
        <v>154</v>
      </c>
      <c r="B12" s="0" t="s">
        <v>155</v>
      </c>
      <c r="C12" s="0" t="s">
        <v>35</v>
      </c>
      <c r="G12" s="0" t="s">
        <v>47</v>
      </c>
      <c r="J12" s="0" t="s">
        <v>48</v>
      </c>
      <c r="M12" s="0" t="s">
        <v>46</v>
      </c>
      <c r="Q12" s="0" t="s">
        <v>156</v>
      </c>
      <c r="U12" s="0" t="s">
        <v>157</v>
      </c>
      <c r="Y12" s="0" t="s">
        <v>155</v>
      </c>
      <c r="AE12" s="0" t="n">
        <v>13700</v>
      </c>
      <c r="AF12" s="0" t="n">
        <v>1712.5</v>
      </c>
    </row>
    <row r="13" customFormat="false" ht="12.8" hidden="false" customHeight="false" outlineLevel="0" collapsed="false">
      <c r="A13" s="0" t="s">
        <v>96</v>
      </c>
      <c r="B13" s="0" t="s">
        <v>97</v>
      </c>
      <c r="C13" s="0" t="s">
        <v>35</v>
      </c>
      <c r="G13" s="0" t="s">
        <v>34</v>
      </c>
      <c r="J13" s="0" t="s">
        <v>98</v>
      </c>
      <c r="M13" s="0" t="s">
        <v>99</v>
      </c>
      <c r="Q13" s="0" t="s">
        <v>97</v>
      </c>
      <c r="AE13" s="0" t="n">
        <v>11300000</v>
      </c>
      <c r="AF13" s="0" t="n">
        <v>1412500</v>
      </c>
    </row>
    <row r="14" customFormat="false" ht="12.8" hidden="false" customHeight="false" outlineLevel="0" collapsed="false">
      <c r="A14" s="0" t="s">
        <v>96</v>
      </c>
      <c r="B14" s="0" t="s">
        <v>97</v>
      </c>
      <c r="C14" s="0" t="s">
        <v>35</v>
      </c>
      <c r="G14" s="0" t="s">
        <v>34</v>
      </c>
      <c r="J14" s="0" t="s">
        <v>98</v>
      </c>
      <c r="M14" s="0" t="s">
        <v>99</v>
      </c>
      <c r="Q14" s="0" t="s">
        <v>97</v>
      </c>
      <c r="AE14" s="0" t="n">
        <v>11300000</v>
      </c>
      <c r="AF14" s="0" t="n">
        <v>1412500</v>
      </c>
    </row>
    <row r="15" customFormat="false" ht="12.8" hidden="false" customHeight="false" outlineLevel="0" collapsed="false">
      <c r="A15" s="0" t="s">
        <v>96</v>
      </c>
      <c r="B15" s="0" t="s">
        <v>97</v>
      </c>
      <c r="C15" s="0" t="s">
        <v>35</v>
      </c>
      <c r="G15" s="0" t="s">
        <v>34</v>
      </c>
      <c r="J15" s="0" t="s">
        <v>98</v>
      </c>
      <c r="M15" s="0" t="s">
        <v>99</v>
      </c>
      <c r="Q15" s="0" t="s">
        <v>97</v>
      </c>
    </row>
    <row r="16" customFormat="false" ht="12.8" hidden="false" customHeight="false" outlineLevel="0" collapsed="false">
      <c r="A16" s="0" t="s">
        <v>96</v>
      </c>
      <c r="B16" s="0" t="s">
        <v>97</v>
      </c>
      <c r="C16" s="0" t="s">
        <v>35</v>
      </c>
      <c r="G16" s="0" t="s">
        <v>34</v>
      </c>
      <c r="J16" s="0" t="s">
        <v>98</v>
      </c>
      <c r="M16" s="0" t="s">
        <v>99</v>
      </c>
      <c r="Q16" s="0" t="s">
        <v>97</v>
      </c>
      <c r="AE16" s="0" t="n">
        <v>17100000</v>
      </c>
      <c r="AF16" s="0" t="n">
        <v>2137500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35</v>
      </c>
      <c r="G17" s="0" t="s">
        <v>34</v>
      </c>
      <c r="J17" s="0" t="s">
        <v>98</v>
      </c>
      <c r="M17" s="0" t="s">
        <v>99</v>
      </c>
      <c r="Q17" s="0" t="s">
        <v>97</v>
      </c>
      <c r="AE17" s="0" t="n">
        <v>17100000</v>
      </c>
      <c r="AF17" s="0" t="n">
        <v>2137500</v>
      </c>
    </row>
    <row r="18" customFormat="false" ht="12.8" hidden="false" customHeight="false" outlineLevel="0" collapsed="false">
      <c r="A18" s="0" t="s">
        <v>96</v>
      </c>
      <c r="B18" s="0" t="s">
        <v>97</v>
      </c>
      <c r="C18" s="0" t="s">
        <v>35</v>
      </c>
      <c r="G18" s="0" t="s">
        <v>34</v>
      </c>
      <c r="J18" s="0" t="s">
        <v>98</v>
      </c>
      <c r="M18" s="0" t="s">
        <v>99</v>
      </c>
      <c r="Q18" s="0" t="s">
        <v>97</v>
      </c>
      <c r="AE18" s="0" t="n">
        <v>17100000</v>
      </c>
      <c r="AF18" s="0" t="n">
        <v>2137500</v>
      </c>
    </row>
    <row r="19" customFormat="false" ht="12.8" hidden="false" customHeight="false" outlineLevel="0" collapsed="false">
      <c r="A19" s="0" t="s">
        <v>96</v>
      </c>
      <c r="B19" s="0" t="s">
        <v>97</v>
      </c>
      <c r="C19" s="0" t="s">
        <v>35</v>
      </c>
      <c r="G19" s="0" t="s">
        <v>34</v>
      </c>
      <c r="J19" s="0" t="s">
        <v>98</v>
      </c>
      <c r="M19" s="0" t="s">
        <v>99</v>
      </c>
      <c r="Q19" s="0" t="s">
        <v>97</v>
      </c>
      <c r="AE19" s="0" t="n">
        <v>17100000</v>
      </c>
      <c r="AF19" s="0" t="n">
        <v>2137500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9.35"/>
    <col collapsed="false" customWidth="true" hidden="false" outlineLevel="0" max="3" min="3" style="0" width="9.2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100</v>
      </c>
      <c r="E1" s="0" t="s">
        <v>101</v>
      </c>
    </row>
    <row r="2" customFormat="false" ht="12.8" hidden="false" customHeight="false" outlineLevel="0" collapsed="false">
      <c r="A2" s="0" t="s">
        <v>34</v>
      </c>
      <c r="B2" s="0" t="s">
        <v>98</v>
      </c>
      <c r="C2" s="0" t="n">
        <v>11300000</v>
      </c>
      <c r="D2" s="0" t="n">
        <f aca="false">SUM(C2:C8)</f>
        <v>97900000</v>
      </c>
      <c r="E2" s="0" t="n">
        <f aca="false">D2/$C$20*100</f>
        <v>66.1258620340288</v>
      </c>
    </row>
    <row r="3" customFormat="false" ht="12.8" hidden="false" customHeight="false" outlineLevel="0" collapsed="false">
      <c r="A3" s="0" t="s">
        <v>34</v>
      </c>
      <c r="B3" s="0" t="s">
        <v>98</v>
      </c>
      <c r="C3" s="0" t="n">
        <v>11300000</v>
      </c>
    </row>
    <row r="4" customFormat="false" ht="12.8" hidden="false" customHeight="false" outlineLevel="0" collapsed="false">
      <c r="A4" s="0" t="s">
        <v>34</v>
      </c>
      <c r="B4" s="0" t="s">
        <v>98</v>
      </c>
      <c r="C4" s="0" t="n">
        <v>6900000</v>
      </c>
    </row>
    <row r="5" customFormat="false" ht="12.8" hidden="false" customHeight="false" outlineLevel="0" collapsed="false">
      <c r="A5" s="0" t="s">
        <v>34</v>
      </c>
      <c r="B5" s="0" t="s">
        <v>98</v>
      </c>
      <c r="C5" s="0" t="n">
        <v>17100000</v>
      </c>
    </row>
    <row r="6" customFormat="false" ht="12.8" hidden="false" customHeight="false" outlineLevel="0" collapsed="false">
      <c r="A6" s="0" t="s">
        <v>34</v>
      </c>
      <c r="B6" s="0" t="s">
        <v>98</v>
      </c>
      <c r="C6" s="0" t="n">
        <v>17100000</v>
      </c>
    </row>
    <row r="7" customFormat="false" ht="12.8" hidden="false" customHeight="false" outlineLevel="0" collapsed="false">
      <c r="A7" s="0" t="s">
        <v>34</v>
      </c>
      <c r="B7" s="0" t="s">
        <v>98</v>
      </c>
      <c r="C7" s="0" t="n">
        <v>17100000</v>
      </c>
    </row>
    <row r="8" customFormat="false" ht="12.8" hidden="false" customHeight="false" outlineLevel="0" collapsed="false">
      <c r="A8" s="0" t="s">
        <v>34</v>
      </c>
      <c r="B8" s="0" t="s">
        <v>98</v>
      </c>
      <c r="C8" s="0" t="n">
        <v>17100000</v>
      </c>
    </row>
    <row r="9" customFormat="false" ht="12.8" hidden="false" customHeight="false" outlineLevel="0" collapsed="false">
      <c r="A9" s="0" t="s">
        <v>88</v>
      </c>
      <c r="B9" s="0" t="s">
        <v>88</v>
      </c>
      <c r="C9" s="0" t="n">
        <v>21300</v>
      </c>
      <c r="D9" s="0" t="n">
        <f aca="false">C9</f>
        <v>21300</v>
      </c>
      <c r="E9" s="0" t="n">
        <f aca="false">D9/$C$20*100</f>
        <v>0.0143869342321227</v>
      </c>
    </row>
    <row r="10" customFormat="false" ht="12.8" hidden="false" customHeight="false" outlineLevel="0" collapsed="false">
      <c r="A10" s="0" t="s">
        <v>148</v>
      </c>
      <c r="B10" s="0" t="s">
        <v>150</v>
      </c>
      <c r="C10" s="0" t="n">
        <v>6900000</v>
      </c>
      <c r="D10" s="0" t="n">
        <f aca="false">C10</f>
        <v>6900000</v>
      </c>
      <c r="E10" s="0" t="n">
        <f aca="false">D10/$C$20*100</f>
        <v>4.66055615970172</v>
      </c>
    </row>
    <row r="11" customFormat="false" ht="12.8" hidden="false" customHeight="false" outlineLevel="0" collapsed="false">
      <c r="A11" s="0" t="s">
        <v>126</v>
      </c>
      <c r="C11" s="0" t="n">
        <v>6900000</v>
      </c>
      <c r="D11" s="0" t="n">
        <f aca="false">C11</f>
        <v>6900000</v>
      </c>
      <c r="E11" s="0" t="n">
        <f aca="false">D11/$C$20*100</f>
        <v>4.66055615970172</v>
      </c>
    </row>
    <row r="12" customFormat="false" ht="12.8" hidden="false" customHeight="false" outlineLevel="0" collapsed="false">
      <c r="A12" s="0" t="s">
        <v>47</v>
      </c>
      <c r="B12" s="0" t="s">
        <v>48</v>
      </c>
      <c r="C12" s="0" t="n">
        <v>366000</v>
      </c>
      <c r="D12" s="0" t="n">
        <f aca="false">SUM(C12:C13)</f>
        <v>379700</v>
      </c>
      <c r="E12" s="0" t="n">
        <f aca="false">D12/$C$20*100</f>
        <v>0.256465677367934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n">
        <v>13700</v>
      </c>
    </row>
    <row r="14" customFormat="false" ht="12.8" hidden="false" customHeight="false" outlineLevel="0" collapsed="false">
      <c r="A14" s="0" t="s">
        <v>51</v>
      </c>
      <c r="B14" s="0" t="s">
        <v>55</v>
      </c>
      <c r="C14" s="0" t="n">
        <v>4820000</v>
      </c>
      <c r="D14" s="0" t="n">
        <f aca="false">SUM(C14:C18)</f>
        <v>29050000</v>
      </c>
      <c r="E14" s="0" t="n">
        <f aca="false">D14/$C$20*100</f>
        <v>19.621616875266</v>
      </c>
    </row>
    <row r="15" customFormat="false" ht="12.8" hidden="false" customHeight="false" outlineLevel="0" collapsed="false">
      <c r="A15" s="0" t="s">
        <v>51</v>
      </c>
      <c r="B15" s="0" t="s">
        <v>55</v>
      </c>
      <c r="C15" s="0" t="n">
        <v>4820000</v>
      </c>
    </row>
    <row r="16" customFormat="false" ht="12.8" hidden="false" customHeight="false" outlineLevel="0" collapsed="false">
      <c r="A16" s="0" t="s">
        <v>51</v>
      </c>
      <c r="B16" s="0" t="s">
        <v>55</v>
      </c>
      <c r="C16" s="0" t="n">
        <v>6470000</v>
      </c>
    </row>
    <row r="17" customFormat="false" ht="12.8" hidden="false" customHeight="false" outlineLevel="0" collapsed="false">
      <c r="A17" s="0" t="s">
        <v>51</v>
      </c>
      <c r="B17" s="0" t="s">
        <v>55</v>
      </c>
      <c r="C17" s="0" t="n">
        <v>6470000</v>
      </c>
    </row>
    <row r="18" customFormat="false" ht="12.8" hidden="false" customHeight="false" outlineLevel="0" collapsed="false">
      <c r="A18" s="0" t="s">
        <v>51</v>
      </c>
      <c r="B18" s="0" t="s">
        <v>55</v>
      </c>
      <c r="C18" s="0" t="n">
        <v>6470000</v>
      </c>
    </row>
    <row r="19" customFormat="false" ht="12.8" hidden="false" customHeight="false" outlineLevel="0" collapsed="false">
      <c r="A19" s="0" t="s">
        <v>122</v>
      </c>
      <c r="B19" s="0" t="s">
        <v>141</v>
      </c>
      <c r="C19" s="0" t="n">
        <v>6900000</v>
      </c>
      <c r="D19" s="0" t="n">
        <f aca="false">C19</f>
        <v>6900000</v>
      </c>
      <c r="E19" s="0" t="n">
        <f aca="false">D19/$C$20*100</f>
        <v>4.66055615970172</v>
      </c>
    </row>
    <row r="20" customFormat="false" ht="12.8" hidden="false" customHeight="false" outlineLevel="0" collapsed="false">
      <c r="A20" s="0" t="s">
        <v>102</v>
      </c>
      <c r="C20" s="0" t="n">
        <f aca="false">SUM(C2:C19)</f>
        <v>148051000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2022-03-29T13:33:51Z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