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IGINAL_BY_50_GF75_675_Phy_naa" sheetId="1" state="visible" r:id="rId2"/>
    <sheet name="sorting 675_50" sheetId="2" state="visible" r:id="rId3"/>
    <sheet name="plotting in python" sheetId="3" state="visible" r:id="rId4"/>
    <sheet name="ORIGINAL_BY_surf_GF75_676_Phy_n" sheetId="4" state="visible" r:id="rId5"/>
    <sheet name="sorting_676_surf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<sst xmlns="http://schemas.openxmlformats.org/spreadsheetml/2006/main" count="411" uniqueCount="149">
  <si>
    <t xml:space="preserve">peptide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</si>
  <si>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</si>
  <si>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</si>
  <si>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</si>
  <si>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</si>
  <si>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</si>
  <si>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</si>
  <si>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</si>
  <si>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</si>
  <si>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</si>
  <si>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</si>
  <si>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</si>
  <si>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</si>
  <si>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</si>
  <si>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</si>
  <si>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</si>
  <si>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</si>
  <si>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</si>
  <si>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</si>
  <si>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</si>
  <si>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</si>
  <si>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</si>
  <si>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</si>
  <si>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</si>
  <si>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 group</t>
  </si>
  <si>
    <t xml:space="preserve">species subgroup</t>
  </si>
  <si>
    <t xml:space="preserve">species</t>
  </si>
  <si>
    <t xml:space="preserve">subspecies</t>
  </si>
  <si>
    <t xml:space="preserve">varietas</t>
  </si>
  <si>
    <t xml:space="preserve">forma</t>
  </si>
  <si>
    <t xml:space="preserve">Area</t>
  </si>
  <si>
    <t xml:space="preserve">NAAF_num.</t>
  </si>
  <si>
    <t xml:space="preserve">stripped_IL</t>
  </si>
  <si>
    <t xml:space="preserve">EFHPGLAR</t>
  </si>
  <si>
    <t xml:space="preserve">Oleiphilus messinensis</t>
  </si>
  <si>
    <t xml:space="preserve">Bacteria</t>
  </si>
  <si>
    <t xml:space="preserve">Proteobacteria</t>
  </si>
  <si>
    <t xml:space="preserve">Gammaproteobacteria</t>
  </si>
  <si>
    <t xml:space="preserve">Oceanospirillales</t>
  </si>
  <si>
    <t xml:space="preserve">Oleiphilaceae</t>
  </si>
  <si>
    <t xml:space="preserve">Oleiphilus</t>
  </si>
  <si>
    <t xml:space="preserve">LATVLSPR</t>
  </si>
  <si>
    <t xml:space="preserve">LLLFPLMK</t>
  </si>
  <si>
    <t xml:space="preserve">Photobacterium</t>
  </si>
  <si>
    <t xml:space="preserve">Vibrionales</t>
  </si>
  <si>
    <t xml:space="preserve">Vibrionaceae</t>
  </si>
  <si>
    <t xml:space="preserve">LSGVNPADLSLLMVLFR</t>
  </si>
  <si>
    <t xml:space="preserve">Opitutae</t>
  </si>
  <si>
    <t xml:space="preserve">Verrucomicrobia</t>
  </si>
  <si>
    <t xml:space="preserve">MTGLLVLLR</t>
  </si>
  <si>
    <t xml:space="preserve">Actinobacteria</t>
  </si>
  <si>
    <t xml:space="preserve">MVLDLSGFK</t>
  </si>
  <si>
    <t xml:space="preserve">Delftia</t>
  </si>
  <si>
    <t xml:space="preserve">Betaproteobacteria</t>
  </si>
  <si>
    <t xml:space="preserve">Burkholderiales</t>
  </si>
  <si>
    <t xml:space="preserve">Comamonadaceae</t>
  </si>
  <si>
    <t xml:space="preserve">MVLNAFWK</t>
  </si>
  <si>
    <t xml:space="preserve">Scleroderma citrinum Foug A</t>
  </si>
  <si>
    <t xml:space="preserve">Eukaryota</t>
  </si>
  <si>
    <t xml:space="preserve">Fungi</t>
  </si>
  <si>
    <t xml:space="preserve">Dikarya</t>
  </si>
  <si>
    <t xml:space="preserve">Basidiomycota</t>
  </si>
  <si>
    <t xml:space="preserve">Agaricomycotina</t>
  </si>
  <si>
    <t xml:space="preserve">Agaricomycetes</t>
  </si>
  <si>
    <t xml:space="preserve">Agaricomycetidae</t>
  </si>
  <si>
    <t xml:space="preserve">Boletales</t>
  </si>
  <si>
    <t xml:space="preserve">Sclerodermatineae</t>
  </si>
  <si>
    <t xml:space="preserve">Sclerodermataceae</t>
  </si>
  <si>
    <t xml:space="preserve">Scleroderma</t>
  </si>
  <si>
    <t xml:space="preserve">Scleroderma citrinum</t>
  </si>
  <si>
    <t xml:space="preserve">TGLEALALR</t>
  </si>
  <si>
    <t xml:space="preserve">Juglans regia</t>
  </si>
  <si>
    <t xml:space="preserve">Viridiplantae</t>
  </si>
  <si>
    <t xml:space="preserve">Streptophyta</t>
  </si>
  <si>
    <t xml:space="preserve">Streptophytina</t>
  </si>
  <si>
    <t xml:space="preserve">Magnoliopsida</t>
  </si>
  <si>
    <t xml:space="preserve">Fagales</t>
  </si>
  <si>
    <t xml:space="preserve">Juglandaceae</t>
  </si>
  <si>
    <t xml:space="preserve">Juglans</t>
  </si>
  <si>
    <t xml:space="preserve">VATVSPLR</t>
  </si>
  <si>
    <t xml:space="preserve">Solirubrobacteraceae</t>
  </si>
  <si>
    <t xml:space="preserve">Thermoleophilia</t>
  </si>
  <si>
    <t xml:space="preserve">Solirubrobacterales</t>
  </si>
  <si>
    <t xml:space="preserve">VLYYPLVK</t>
  </si>
  <si>
    <t xml:space="preserve">Fluviicola</t>
  </si>
  <si>
    <t xml:space="preserve">Bacteroidetes</t>
  </si>
  <si>
    <t xml:space="preserve">Flavobacteriia</t>
  </si>
  <si>
    <t xml:space="preserve">Flavobacteriales</t>
  </si>
  <si>
    <t xml:space="preserve">Crocinitomicaceae</t>
  </si>
  <si>
    <t xml:space="preserve">VYEAAVFK</t>
  </si>
  <si>
    <t xml:space="preserve">Acidobacteria</t>
  </si>
  <si>
    <t xml:space="preserve">WMLLLFFK</t>
  </si>
  <si>
    <t xml:space="preserve">Arundo donax</t>
  </si>
  <si>
    <t xml:space="preserve">Petrosaviidae</t>
  </si>
  <si>
    <t xml:space="preserve">Poales</t>
  </si>
  <si>
    <t xml:space="preserve">Poaceae</t>
  </si>
  <si>
    <t xml:space="preserve">Arundinoideae</t>
  </si>
  <si>
    <t xml:space="preserve">Arundineae</t>
  </si>
  <si>
    <t xml:space="preserve">Arundo</t>
  </si>
  <si>
    <t xml:space="preserve">Totals</t>
  </si>
  <si>
    <t xml:space="preserve">%s</t>
  </si>
  <si>
    <t xml:space="preserve">Total</t>
  </si>
  <si>
    <t xml:space="preserve">Phylum</t>
  </si>
  <si>
    <t xml:space="preserve">Time 0 small 50</t>
  </si>
  <si>
    <t xml:space="preserve">Time 0 small surf</t>
  </si>
  <si>
    <t xml:space="preserve">Planctomycetes</t>
  </si>
  <si>
    <t xml:space="preserve">Firmicutes</t>
  </si>
  <si>
    <t xml:space="preserve">Aquificae</t>
  </si>
  <si>
    <t xml:space="preserve">Chloroflexi</t>
  </si>
  <si>
    <t xml:space="preserve">Fusobacteria</t>
  </si>
  <si>
    <t xml:space="preserve">Fibrobacteres</t>
  </si>
  <si>
    <t xml:space="preserve">Elusimicrobia</t>
  </si>
  <si>
    <t xml:space="preserve">Candidatus Micrarchaeota</t>
  </si>
  <si>
    <t xml:space="preserve">Candidatus Rokubacteria</t>
  </si>
  <si>
    <t xml:space="preserve">Candidatus Aminicenantes</t>
  </si>
  <si>
    <t xml:space="preserve">Candidatus Saccharibacteria</t>
  </si>
  <si>
    <t xml:space="preserve">Balneolaeota</t>
  </si>
  <si>
    <t xml:space="preserve">Calditrichaeota</t>
  </si>
  <si>
    <t xml:space="preserve">Crenarchaeota</t>
  </si>
  <si>
    <t xml:space="preserve">Thaumarchaeota</t>
  </si>
  <si>
    <t xml:space="preserve">Euryarchaeota</t>
  </si>
  <si>
    <t xml:space="preserve">Chlorophyta</t>
  </si>
  <si>
    <t xml:space="preserve">Bacillariophyta</t>
  </si>
  <si>
    <t xml:space="preserve">Chlorobi</t>
  </si>
  <si>
    <t xml:space="preserve">Cyanobacteria</t>
  </si>
  <si>
    <t xml:space="preserve">Ascomycota</t>
  </si>
  <si>
    <t xml:space="preserve">Oomycota</t>
  </si>
  <si>
    <t xml:space="preserve">Mucoromycota</t>
  </si>
  <si>
    <t xml:space="preserve">Apicomplexa</t>
  </si>
  <si>
    <t xml:space="preserve">Tubulinea</t>
  </si>
  <si>
    <t xml:space="preserve">Parabasalia</t>
  </si>
  <si>
    <t xml:space="preserve">Evosea</t>
  </si>
  <si>
    <t xml:space="preserve">Haptista</t>
  </si>
  <si>
    <t xml:space="preserve">Uroviricota</t>
  </si>
  <si>
    <t xml:space="preserve">Negarnaviricota</t>
  </si>
  <si>
    <t xml:space="preserve">DMLGAYK</t>
  </si>
  <si>
    <t xml:space="preserve">Eubacteriales</t>
  </si>
  <si>
    <t xml:space="preserve">Clostridia</t>
  </si>
  <si>
    <t xml:space="preserve">MHLMHLTK</t>
  </si>
  <si>
    <t xml:space="preserve">Dorea</t>
  </si>
  <si>
    <t xml:space="preserve">Lachnospiraceae</t>
  </si>
  <si>
    <t xml:space="preserve">VGRPYLDK</t>
  </si>
  <si>
    <t xml:space="preserve">Tanacetum cinerariifolium</t>
  </si>
  <si>
    <t xml:space="preserve">Asterales</t>
  </si>
  <si>
    <t xml:space="preserve">Asteraceae</t>
  </si>
  <si>
    <t xml:space="preserve">Asteroideae</t>
  </si>
  <si>
    <t xml:space="preserve">Anthemideae</t>
  </si>
  <si>
    <t xml:space="preserve">Anthemidinae</t>
  </si>
  <si>
    <t xml:space="preserve">Tanacetum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</si>
</sst>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4.91"/>
    <col collapsed="false" customWidth="true" hidden="false" outlineLevel="0" max="3" min="3" style="0" width="12.83"/>
    <col collapsed="false" customWidth="true" hidden="false" outlineLevel="0" max="5" min="4" style="0" width="11.3"/>
    <col collapsed="false" customWidth="true" hidden="false" outlineLevel="0" max="6" min="6" style="0" width="11.85"/>
    <col collapsed="false" customWidth="true" hidden="false" outlineLevel="0" max="7" min="7" style="0" width="14.49"/>
    <col collapsed="false" customWidth="true" hidden="false" outlineLevel="0" max="8" min="8" style="0" width="15.05"/>
    <col collapsed="false" customWidth="true" hidden="false" outlineLevel="0" max="9" min="9" style="0" width="10.32"/>
    <col collapsed="false" customWidth="true" hidden="false" outlineLevel="0" max="10" min="10" style="0" width="19.35"/>
    <col collapsed="false" customWidth="true" hidden="false" outlineLevel="0" max="11" min="11" style="0" width="16.02"/>
    <col collapsed="false" customWidth="true" hidden="false" outlineLevel="0" max="12" min="12" style="0" width="9.35"/>
    <col collapsed="false" customWidth="true" hidden="false" outlineLevel="0" max="13" min="13" style="0" width="16.99"/>
    <col collapsed="false" customWidth="true" hidden="false" outlineLevel="0" max="14" min="14" style="0" width="16.59"/>
    <col collapsed="false" customWidth="true" hidden="false" outlineLevel="0" max="15" min="15" style="0" width="8.52"/>
    <col collapsed="false" customWidth="true" hidden="false" outlineLevel="0" max="16" min="16" style="0" width="9.07"/>
    <col collapsed="false" customWidth="true" hidden="false" outlineLevel="0" max="17" min="17" style="0" width="18.52"/>
    <col collapsed="false" customWidth="true" hidden="false" outlineLevel="0" max="18" min="18" style="0" width="12.96"/>
    <col collapsed="false" customWidth="true" hidden="false" outlineLevel="0" max="19" min="19" style="0" width="10.6"/>
    <col collapsed="false" customWidth="true" hidden="false" outlineLevel="0" max="20" min="20" style="0" width="9.35"/>
    <col collapsed="false" customWidth="true" hidden="false" outlineLevel="0" max="21" min="21" style="0" width="14.21"/>
    <col collapsed="false" customWidth="true" hidden="false" outlineLevel="0" max="22" min="22" style="0" width="7.95"/>
    <col collapsed="false" customWidth="true" hidden="false" outlineLevel="0" max="23" min="23" style="0" width="6.42"/>
    <col collapsed="false" customWidth="true" hidden="false" outlineLevel="0" max="24" min="24" style="0" width="9.35"/>
    <col collapsed="false" customWidth="true" hidden="false" outlineLevel="0" max="25" min="25" style="0" width="20.18"/>
    <col collapsed="false" customWidth="true" hidden="false" outlineLevel="0" max="26" min="26" style="0" width="15.74"/>
    <col collapsed="false" customWidth="true" hidden="false" outlineLevel="0" max="27" min="27" style="0" width="24.91"/>
    <col collapsed="false" customWidth="true" hidden="false" outlineLevel="0" max="28" min="28" style="0" width="10.73"/>
    <col collapsed="false" customWidth="true" hidden="false" outlineLevel="0" max="29" min="29" style="0" width="7.95"/>
    <col collapsed="false" customWidth="true" hidden="false" outlineLevel="0" max="30" min="30" style="0" width="6.16"/>
    <col collapsed="false" customWidth="true" hidden="false" outlineLevel="0" max="31" min="31" style="0" width="9.35"/>
    <col collapsed="false" customWidth="true" hidden="false" outlineLevel="0" max="32" min="32" style="0" width="11.43"/>
    <col collapsed="false" customWidth="true" hidden="false" outlineLevel="0" max="33" min="33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33</v>
      </c>
      <c r="B2" s="0" t="s">
        <v>34</v>
      </c>
      <c r="C2" s="0" t="s">
        <v>35</v>
      </c>
      <c r="G2" s="0" t="s">
        <v>36</v>
      </c>
      <c r="J2" s="0" t="s">
        <v>37</v>
      </c>
      <c r="M2" s="0" t="s">
        <v>38</v>
      </c>
      <c r="Q2" s="0" t="s">
        <v>39</v>
      </c>
      <c r="U2" s="0" t="s">
        <v>40</v>
      </c>
      <c r="Y2" s="0" t="s">
        <v>34</v>
      </c>
      <c r="AE2" s="0" t="n">
        <v>1870</v>
      </c>
      <c r="AF2" s="0" t="n">
        <v>233.75</v>
      </c>
    </row>
    <row r="3" customFormat="false" ht="12.8" hidden="false" customHeight="false" outlineLevel="0" collapsed="false">
      <c r="A3" s="0" t="s">
        <v>41</v>
      </c>
      <c r="B3" s="0" t="s">
        <v>37</v>
      </c>
      <c r="C3" s="0" t="s">
        <v>35</v>
      </c>
      <c r="G3" s="0" t="s">
        <v>36</v>
      </c>
      <c r="J3" s="0" t="s">
        <v>37</v>
      </c>
      <c r="AE3" s="0" t="n">
        <v>6900000</v>
      </c>
      <c r="AF3" s="0" t="n">
        <v>862500</v>
      </c>
    </row>
    <row r="4" customFormat="false" ht="12.8" hidden="false" customHeight="false" outlineLevel="0" collapsed="false">
      <c r="A4" s="0" t="s">
        <v>41</v>
      </c>
      <c r="B4" s="0" t="s">
        <v>37</v>
      </c>
      <c r="C4" s="0" t="s">
        <v>35</v>
      </c>
      <c r="G4" s="0" t="s">
        <v>36</v>
      </c>
      <c r="J4" s="0" t="s">
        <v>37</v>
      </c>
      <c r="AE4" s="0" t="n">
        <v>6900000</v>
      </c>
      <c r="AF4" s="0" t="n">
        <v>862500</v>
      </c>
    </row>
    <row r="5" customFormat="false" ht="12.8" hidden="false" customHeight="false" outlineLevel="0" collapsed="false">
      <c r="A5" s="0" t="s">
        <v>41</v>
      </c>
      <c r="B5" s="0" t="s">
        <v>37</v>
      </c>
      <c r="C5" s="0" t="s">
        <v>35</v>
      </c>
      <c r="G5" s="0" t="s">
        <v>36</v>
      </c>
      <c r="J5" s="0" t="s">
        <v>37</v>
      </c>
      <c r="AE5" s="0" t="n">
        <v>1700000</v>
      </c>
      <c r="AF5" s="0" t="n">
        <v>212500</v>
      </c>
    </row>
    <row r="6" customFormat="false" ht="12.8" hidden="false" customHeight="false" outlineLevel="0" collapsed="false">
      <c r="A6" s="0" t="s">
        <v>41</v>
      </c>
      <c r="B6" s="0" t="s">
        <v>37</v>
      </c>
      <c r="C6" s="0" t="s">
        <v>35</v>
      </c>
      <c r="G6" s="0" t="s">
        <v>36</v>
      </c>
      <c r="J6" s="0" t="s">
        <v>37</v>
      </c>
      <c r="AE6" s="0" t="n">
        <v>1700000</v>
      </c>
      <c r="AF6" s="0" t="n">
        <v>212500</v>
      </c>
    </row>
    <row r="7" customFormat="false" ht="12.8" hidden="false" customHeight="false" outlineLevel="0" collapsed="false">
      <c r="A7" s="0" t="s">
        <v>42</v>
      </c>
      <c r="B7" s="0" t="s">
        <v>43</v>
      </c>
      <c r="C7" s="0" t="s">
        <v>35</v>
      </c>
      <c r="G7" s="0" t="s">
        <v>36</v>
      </c>
      <c r="J7" s="0" t="s">
        <v>37</v>
      </c>
      <c r="M7" s="0" t="s">
        <v>44</v>
      </c>
      <c r="Q7" s="0" t="s">
        <v>45</v>
      </c>
      <c r="U7" s="0" t="s">
        <v>43</v>
      </c>
    </row>
    <row r="8" customFormat="false" ht="12.8" hidden="false" customHeight="false" outlineLevel="0" collapsed="false">
      <c r="A8" s="0" t="s">
        <v>46</v>
      </c>
      <c r="B8" s="0" t="s">
        <v>47</v>
      </c>
      <c r="C8" s="0" t="s">
        <v>35</v>
      </c>
      <c r="G8" s="0" t="s">
        <v>48</v>
      </c>
      <c r="J8" s="0" t="s">
        <v>47</v>
      </c>
    </row>
    <row r="9" customFormat="false" ht="12.8" hidden="false" customHeight="false" outlineLevel="0" collapsed="false">
      <c r="A9" s="0" t="s">
        <v>49</v>
      </c>
      <c r="B9" s="0" t="s">
        <v>50</v>
      </c>
      <c r="C9" s="0" t="s">
        <v>35</v>
      </c>
      <c r="G9" s="0" t="s">
        <v>50</v>
      </c>
    </row>
    <row r="10" customFormat="false" ht="12.8" hidden="false" customHeight="false" outlineLevel="0" collapsed="false">
      <c r="A10" s="0" t="s">
        <v>51</v>
      </c>
      <c r="B10" s="0" t="s">
        <v>52</v>
      </c>
      <c r="C10" s="0" t="s">
        <v>35</v>
      </c>
      <c r="G10" s="0" t="s">
        <v>36</v>
      </c>
      <c r="J10" s="0" t="s">
        <v>53</v>
      </c>
      <c r="M10" s="0" t="s">
        <v>54</v>
      </c>
      <c r="Q10" s="0" t="s">
        <v>55</v>
      </c>
      <c r="U10" s="0" t="s">
        <v>52</v>
      </c>
    </row>
    <row r="11" customFormat="false" ht="12.8" hidden="false" customHeight="false" outlineLevel="0" collapsed="false">
      <c r="A11" s="0" t="s">
        <v>56</v>
      </c>
      <c r="B11" s="0" t="s">
        <v>57</v>
      </c>
      <c r="C11" s="0" t="s">
        <v>58</v>
      </c>
      <c r="D11" s="0" t="s">
        <v>59</v>
      </c>
      <c r="E11" s="0" t="s">
        <v>60</v>
      </c>
      <c r="G11" s="0" t="s">
        <v>61</v>
      </c>
      <c r="H11" s="0" t="s">
        <v>62</v>
      </c>
      <c r="J11" s="0" t="s">
        <v>63</v>
      </c>
      <c r="K11" s="0" t="s">
        <v>64</v>
      </c>
      <c r="M11" s="0" t="s">
        <v>65</v>
      </c>
      <c r="N11" s="0" t="s">
        <v>66</v>
      </c>
      <c r="Q11" s="0" t="s">
        <v>67</v>
      </c>
      <c r="U11" s="0" t="s">
        <v>68</v>
      </c>
      <c r="Y11" s="0" t="s">
        <v>69</v>
      </c>
      <c r="AA11" s="0" t="s">
        <v>57</v>
      </c>
      <c r="AE11" s="0" t="n">
        <v>101000</v>
      </c>
      <c r="AF11" s="0" t="n">
        <v>12625</v>
      </c>
    </row>
    <row r="12" customFormat="false" ht="12.8" hidden="false" customHeight="false" outlineLevel="0" collapsed="false">
      <c r="A12" s="0" t="s">
        <v>70</v>
      </c>
      <c r="B12" s="0" t="s">
        <v>71</v>
      </c>
      <c r="C12" s="0" t="s">
        <v>58</v>
      </c>
      <c r="D12" s="0" t="s">
        <v>72</v>
      </c>
      <c r="G12" s="0" t="s">
        <v>73</v>
      </c>
      <c r="H12" s="0" t="s">
        <v>74</v>
      </c>
      <c r="J12" s="0" t="s">
        <v>75</v>
      </c>
      <c r="M12" s="0" t="s">
        <v>76</v>
      </c>
      <c r="Q12" s="0" t="s">
        <v>77</v>
      </c>
      <c r="U12" s="0" t="s">
        <v>78</v>
      </c>
      <c r="Y12" s="0" t="s">
        <v>71</v>
      </c>
    </row>
    <row r="13" customFormat="false" ht="12.8" hidden="false" customHeight="false" outlineLevel="0" collapsed="false">
      <c r="A13" s="0" t="s">
        <v>79</v>
      </c>
      <c r="B13" s="0" t="s">
        <v>80</v>
      </c>
      <c r="C13" s="0" t="s">
        <v>35</v>
      </c>
      <c r="G13" s="0" t="s">
        <v>50</v>
      </c>
      <c r="J13" s="0" t="s">
        <v>81</v>
      </c>
      <c r="M13" s="0" t="s">
        <v>82</v>
      </c>
      <c r="Q13" s="0" t="s">
        <v>80</v>
      </c>
      <c r="AE13" s="0" t="n">
        <v>15700000</v>
      </c>
      <c r="AF13" s="0" t="n">
        <v>1962500</v>
      </c>
    </row>
    <row r="14" customFormat="false" ht="12.8" hidden="false" customHeight="false" outlineLevel="0" collapsed="false">
      <c r="A14" s="0" t="s">
        <v>79</v>
      </c>
      <c r="B14" s="0" t="s">
        <v>80</v>
      </c>
      <c r="C14" s="0" t="s">
        <v>35</v>
      </c>
      <c r="G14" s="0" t="s">
        <v>50</v>
      </c>
      <c r="J14" s="0" t="s">
        <v>81</v>
      </c>
      <c r="M14" s="0" t="s">
        <v>82</v>
      </c>
      <c r="Q14" s="0" t="s">
        <v>80</v>
      </c>
      <c r="AE14" s="0" t="n">
        <v>4280000</v>
      </c>
      <c r="AF14" s="0" t="n">
        <v>535000</v>
      </c>
    </row>
    <row r="15" customFormat="false" ht="12.8" hidden="false" customHeight="false" outlineLevel="0" collapsed="false">
      <c r="A15" s="0" t="s">
        <v>79</v>
      </c>
      <c r="B15" s="0" t="s">
        <v>80</v>
      </c>
      <c r="C15" s="0" t="s">
        <v>35</v>
      </c>
      <c r="G15" s="0" t="s">
        <v>50</v>
      </c>
      <c r="J15" s="0" t="s">
        <v>81</v>
      </c>
      <c r="M15" s="0" t="s">
        <v>82</v>
      </c>
      <c r="Q15" s="0" t="s">
        <v>80</v>
      </c>
      <c r="AE15" s="0" t="n">
        <v>4280000</v>
      </c>
      <c r="AF15" s="0" t="n">
        <v>535000</v>
      </c>
    </row>
    <row r="16" customFormat="false" ht="12.8" hidden="false" customHeight="false" outlineLevel="0" collapsed="false">
      <c r="A16" s="0" t="s">
        <v>79</v>
      </c>
      <c r="B16" s="0" t="s">
        <v>80</v>
      </c>
      <c r="C16" s="0" t="s">
        <v>35</v>
      </c>
      <c r="G16" s="0" t="s">
        <v>50</v>
      </c>
      <c r="J16" s="0" t="s">
        <v>81</v>
      </c>
      <c r="M16" s="0" t="s">
        <v>82</v>
      </c>
      <c r="Q16" s="0" t="s">
        <v>80</v>
      </c>
      <c r="AE16" s="0" t="n">
        <v>4280000</v>
      </c>
      <c r="AF16" s="0" t="n">
        <v>535000</v>
      </c>
    </row>
    <row r="17" customFormat="false" ht="12.8" hidden="false" customHeight="false" outlineLevel="0" collapsed="false">
      <c r="A17" s="0" t="s">
        <v>83</v>
      </c>
      <c r="B17" s="0" t="s">
        <v>84</v>
      </c>
      <c r="C17" s="0" t="s">
        <v>35</v>
      </c>
      <c r="G17" s="0" t="s">
        <v>85</v>
      </c>
      <c r="J17" s="0" t="s">
        <v>86</v>
      </c>
      <c r="M17" s="0" t="s">
        <v>87</v>
      </c>
      <c r="Q17" s="0" t="s">
        <v>88</v>
      </c>
      <c r="U17" s="0" t="s">
        <v>84</v>
      </c>
    </row>
    <row r="18" customFormat="false" ht="12.8" hidden="false" customHeight="false" outlineLevel="0" collapsed="false">
      <c r="A18" s="0" t="s">
        <v>89</v>
      </c>
      <c r="B18" s="0" t="s">
        <v>90</v>
      </c>
      <c r="C18" s="0" t="s">
        <v>35</v>
      </c>
      <c r="G18" s="0" t="s">
        <v>90</v>
      </c>
    </row>
    <row r="19" customFormat="false" ht="12.8" hidden="false" customHeight="false" outlineLevel="0" collapsed="false">
      <c r="A19" s="0" t="s">
        <v>91</v>
      </c>
      <c r="B19" s="0" t="s">
        <v>92</v>
      </c>
      <c r="C19" s="0" t="s">
        <v>58</v>
      </c>
      <c r="D19" s="0" t="s">
        <v>72</v>
      </c>
      <c r="G19" s="0" t="s">
        <v>73</v>
      </c>
      <c r="H19" s="0" t="s">
        <v>74</v>
      </c>
      <c r="J19" s="0" t="s">
        <v>75</v>
      </c>
      <c r="K19" s="0" t="s">
        <v>93</v>
      </c>
      <c r="M19" s="0" t="s">
        <v>94</v>
      </c>
      <c r="Q19" s="0" t="s">
        <v>95</v>
      </c>
      <c r="R19" s="0" t="s">
        <v>96</v>
      </c>
      <c r="S19" s="0" t="s">
        <v>97</v>
      </c>
      <c r="U19" s="0" t="s">
        <v>98</v>
      </c>
      <c r="Y19" s="0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19.35"/>
    <col collapsed="false" customWidth="true" hidden="false" outlineLevel="0" max="3" min="3" style="0" width="9.35"/>
  </cols>
  <sheetData>
    <row r="1" customFormat="false" ht="12.8" hidden="false" customHeight="false" outlineLevel="0" collapsed="false">
      <c r="A1" s="0" t="s">
        <v>6</v>
      </c>
      <c r="B1" s="0" t="s">
        <v>9</v>
      </c>
      <c r="C1" s="0" t="s">
        <v>30</v>
      </c>
      <c r="D1" s="0" t="s">
        <v>99</v>
      </c>
      <c r="E1" s="0" t="s">
        <v>100</v>
      </c>
    </row>
    <row r="2" customFormat="false" ht="12.8" hidden="false" customHeight="false" outlineLevel="0" collapsed="false">
      <c r="A2" s="0" t="s">
        <v>90</v>
      </c>
      <c r="C2" s="0" t="n">
        <v>6900000</v>
      </c>
      <c r="D2" s="0" t="n">
        <f aca="false">C2</f>
        <v>6900000</v>
      </c>
      <c r="E2" s="0" t="n">
        <f aca="false">D2/$C$20*100</f>
        <v>6.82878465348421</v>
      </c>
    </row>
    <row r="3" customFormat="false" ht="12.8" hidden="false" customHeight="false" outlineLevel="0" collapsed="false">
      <c r="A3" s="0" t="s">
        <v>50</v>
      </c>
      <c r="B3" s="0" t="s">
        <v>81</v>
      </c>
      <c r="C3" s="0" t="n">
        <v>6900000</v>
      </c>
      <c r="D3" s="0" t="n">
        <f aca="false">SUM(C3:C7)</f>
        <v>35440000</v>
      </c>
      <c r="E3" s="0" t="n">
        <f aca="false">D3/$C$20*100</f>
        <v>35.0742214665914</v>
      </c>
    </row>
    <row r="4" customFormat="false" ht="12.8" hidden="false" customHeight="false" outlineLevel="0" collapsed="false">
      <c r="A4" s="0" t="s">
        <v>50</v>
      </c>
      <c r="B4" s="0" t="s">
        <v>81</v>
      </c>
      <c r="C4" s="0" t="n">
        <v>15700000</v>
      </c>
    </row>
    <row r="5" customFormat="false" ht="12.8" hidden="false" customHeight="false" outlineLevel="0" collapsed="false">
      <c r="A5" s="0" t="s">
        <v>50</v>
      </c>
      <c r="B5" s="0" t="s">
        <v>81</v>
      </c>
      <c r="C5" s="0" t="n">
        <v>4280000</v>
      </c>
    </row>
    <row r="6" customFormat="false" ht="12.8" hidden="false" customHeight="false" outlineLevel="0" collapsed="false">
      <c r="A6" s="0" t="s">
        <v>50</v>
      </c>
      <c r="B6" s="0" t="s">
        <v>81</v>
      </c>
      <c r="C6" s="0" t="n">
        <v>4280000</v>
      </c>
    </row>
    <row r="7" customFormat="false" ht="12.8" hidden="false" customHeight="false" outlineLevel="0" collapsed="false">
      <c r="A7" s="0" t="s">
        <v>50</v>
      </c>
      <c r="B7" s="0" t="s">
        <v>81</v>
      </c>
      <c r="C7" s="0" t="n">
        <v>4280000</v>
      </c>
    </row>
    <row r="8" customFormat="false" ht="12.8" hidden="false" customHeight="false" outlineLevel="0" collapsed="false">
      <c r="A8" s="0" t="s">
        <v>85</v>
      </c>
      <c r="B8" s="0" t="s">
        <v>86</v>
      </c>
      <c r="C8" s="0" t="n">
        <v>6900000</v>
      </c>
      <c r="D8" s="0" t="n">
        <f aca="false">C8</f>
        <v>6900000</v>
      </c>
      <c r="E8" s="0" t="n">
        <f aca="false">D8/$C$20*100</f>
        <v>6.82878465348421</v>
      </c>
    </row>
    <row r="9" customFormat="false" ht="12.8" hidden="false" customHeight="false" outlineLevel="0" collapsed="false">
      <c r="A9" s="0" t="s">
        <v>61</v>
      </c>
      <c r="B9" s="0" t="s">
        <v>63</v>
      </c>
      <c r="C9" s="0" t="n">
        <v>101000</v>
      </c>
      <c r="D9" s="0" t="n">
        <f aca="false">C9</f>
        <v>101000</v>
      </c>
      <c r="E9" s="0" t="n">
        <f aca="false">D9/$C$20*100</f>
        <v>0.0999575724640442</v>
      </c>
    </row>
    <row r="10" customFormat="false" ht="12.8" hidden="false" customHeight="false" outlineLevel="0" collapsed="false">
      <c r="A10" s="0" t="s">
        <v>36</v>
      </c>
      <c r="B10" s="0" t="s">
        <v>37</v>
      </c>
      <c r="C10" s="0" t="n">
        <v>1870</v>
      </c>
      <c r="D10" s="0" t="n">
        <f aca="false">SUM(C10:C16)</f>
        <v>31001870</v>
      </c>
      <c r="E10" s="0" t="n">
        <f aca="false">D10/$C$20*100</f>
        <v>30.6818976935236</v>
      </c>
    </row>
    <row r="11" customFormat="false" ht="12.8" hidden="false" customHeight="false" outlineLevel="0" collapsed="false">
      <c r="A11" s="0" t="s">
        <v>36</v>
      </c>
      <c r="B11" s="0" t="s">
        <v>37</v>
      </c>
      <c r="C11" s="0" t="n">
        <v>6900000</v>
      </c>
    </row>
    <row r="12" customFormat="false" ht="12.8" hidden="false" customHeight="false" outlineLevel="0" collapsed="false">
      <c r="A12" s="0" t="s">
        <v>36</v>
      </c>
      <c r="B12" s="0" t="s">
        <v>37</v>
      </c>
      <c r="C12" s="0" t="n">
        <v>6900000</v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n">
        <v>1700000</v>
      </c>
    </row>
    <row r="14" customFormat="false" ht="12.8" hidden="false" customHeight="false" outlineLevel="0" collapsed="false">
      <c r="A14" s="0" t="s">
        <v>36</v>
      </c>
      <c r="B14" s="0" t="s">
        <v>37</v>
      </c>
      <c r="C14" s="0" t="n">
        <v>1700000</v>
      </c>
    </row>
    <row r="15" customFormat="false" ht="12.8" hidden="false" customHeight="false" outlineLevel="0" collapsed="false">
      <c r="A15" s="0" t="s">
        <v>36</v>
      </c>
      <c r="B15" s="0" t="s">
        <v>37</v>
      </c>
      <c r="C15" s="0" t="n">
        <v>6900000</v>
      </c>
    </row>
    <row r="16" customFormat="false" ht="12.8" hidden="false" customHeight="false" outlineLevel="0" collapsed="false">
      <c r="A16" s="0" t="s">
        <v>36</v>
      </c>
      <c r="B16" s="0" t="s">
        <v>53</v>
      </c>
      <c r="C16" s="0" t="n">
        <v>6900000</v>
      </c>
    </row>
    <row r="17" customFormat="false" ht="12.8" hidden="false" customHeight="false" outlineLevel="0" collapsed="false">
      <c r="A17" s="0" t="s">
        <v>73</v>
      </c>
      <c r="B17" s="0" t="s">
        <v>75</v>
      </c>
      <c r="C17" s="0" t="n">
        <v>6900000</v>
      </c>
      <c r="D17" s="0" t="n">
        <f aca="false">SUM(C17:C18)</f>
        <v>13800000</v>
      </c>
      <c r="E17" s="0" t="n">
        <f aca="false">D17/$C$20*100</f>
        <v>13.6575693069684</v>
      </c>
    </row>
    <row r="18" customFormat="false" ht="12.8" hidden="false" customHeight="false" outlineLevel="0" collapsed="false">
      <c r="A18" s="0" t="s">
        <v>73</v>
      </c>
      <c r="B18" s="0" t="s">
        <v>75</v>
      </c>
      <c r="C18" s="0" t="n">
        <v>6900000</v>
      </c>
    </row>
    <row r="19" customFormat="false" ht="12.8" hidden="false" customHeight="false" outlineLevel="0" collapsed="false">
      <c r="A19" s="0" t="s">
        <v>48</v>
      </c>
      <c r="B19" s="0" t="s">
        <v>47</v>
      </c>
      <c r="C19" s="0" t="n">
        <v>6900000</v>
      </c>
      <c r="D19" s="0" t="n">
        <f aca="false">C19</f>
        <v>6900000</v>
      </c>
      <c r="E19" s="0" t="n">
        <f aca="false">D19/$C$20*100</f>
        <v>6.82878465348421</v>
      </c>
    </row>
    <row r="20" customFormat="false" ht="12.8" hidden="false" customHeight="false" outlineLevel="0" collapsed="false">
      <c r="A20" s="0" t="s">
        <v>101</v>
      </c>
      <c r="C20" s="0" t="n">
        <f aca="false">SUM(C2:C19)</f>
        <v>101042870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102</v>
      </c>
      <c r="B1" s="0" t="s">
        <v>103</v>
      </c>
      <c r="C1" s="0" t="s">
        <v>104</v>
      </c>
    </row>
    <row r="2" customFormat="false" ht="12.8" hidden="false" customHeight="false" outlineLevel="0" collapsed="false">
      <c r="A2" s="0" t="s">
        <v>36</v>
      </c>
      <c r="B2" s="0" t="n">
        <v>30.6818976935236</v>
      </c>
      <c r="C2" s="0" t="n">
        <v>20.135690026541</v>
      </c>
    </row>
    <row r="3" customFormat="false" ht="12.8" hidden="false" customHeight="false" outlineLevel="0" collapsed="false">
      <c r="A3" s="0" t="s">
        <v>50</v>
      </c>
      <c r="B3" s="0" t="n">
        <v>35.0742214665914</v>
      </c>
      <c r="C3" s="0" t="n">
        <v>68.4419848498294</v>
      </c>
    </row>
    <row r="4" customFormat="false" ht="12.8" hidden="false" customHeight="false" outlineLevel="0" collapsed="false">
      <c r="A4" s="0" t="s">
        <v>105</v>
      </c>
      <c r="B4" s="0" t="n">
        <v>0</v>
      </c>
    </row>
    <row r="5" customFormat="false" ht="12.8" hidden="false" customHeight="false" outlineLevel="0" collapsed="false">
      <c r="A5" s="0" t="s">
        <v>106</v>
      </c>
      <c r="B5" s="0" t="n">
        <v>0</v>
      </c>
      <c r="C5" s="0" t="n">
        <v>5.8559685057156</v>
      </c>
    </row>
    <row r="6" customFormat="false" ht="12.8" hidden="false" customHeight="false" outlineLevel="0" collapsed="false">
      <c r="A6" s="0" t="s">
        <v>48</v>
      </c>
      <c r="B6" s="0" t="n">
        <v>6.82878465348421</v>
      </c>
    </row>
    <row r="7" customFormat="false" ht="12.8" hidden="false" customHeight="false" outlineLevel="0" collapsed="false">
      <c r="A7" s="0" t="s">
        <v>90</v>
      </c>
      <c r="B7" s="0" t="n">
        <v>6.82878465348421</v>
      </c>
    </row>
    <row r="8" customFormat="false" ht="12.8" hidden="false" customHeight="false" outlineLevel="0" collapsed="false">
      <c r="A8" s="0" t="s">
        <v>107</v>
      </c>
      <c r="B8" s="0" t="n">
        <v>0</v>
      </c>
    </row>
    <row r="9" customFormat="false" ht="12.8" hidden="false" customHeight="false" outlineLevel="0" collapsed="false">
      <c r="A9" s="0" t="s">
        <v>85</v>
      </c>
      <c r="B9" s="0" t="n">
        <v>6.82878465348421</v>
      </c>
    </row>
    <row r="10" customFormat="false" ht="12.8" hidden="false" customHeight="false" outlineLevel="0" collapsed="false">
      <c r="A10" s="0" t="s">
        <v>108</v>
      </c>
      <c r="B10" s="0" t="n">
        <v>0</v>
      </c>
    </row>
    <row r="11" customFormat="false" ht="12.8" hidden="false" customHeight="false" outlineLevel="0" collapsed="false">
      <c r="A11" s="0" t="s">
        <v>109</v>
      </c>
      <c r="B11" s="0" t="n">
        <v>0</v>
      </c>
    </row>
    <row r="12" customFormat="false" ht="12.8" hidden="false" customHeight="false" outlineLevel="0" collapsed="false">
      <c r="A12" s="0" t="s">
        <v>110</v>
      </c>
      <c r="B12" s="0" t="n">
        <v>0</v>
      </c>
    </row>
    <row r="13" customFormat="false" ht="12.8" hidden="false" customHeight="false" outlineLevel="0" collapsed="false">
      <c r="A13" s="0" t="s">
        <v>111</v>
      </c>
      <c r="B13" s="0" t="n">
        <v>0</v>
      </c>
    </row>
    <row r="14" customFormat="false" ht="12.8" hidden="false" customHeight="false" outlineLevel="0" collapsed="false">
      <c r="A14" s="0" t="s">
        <v>112</v>
      </c>
      <c r="B14" s="0" t="n">
        <v>0</v>
      </c>
    </row>
    <row r="15" customFormat="false" ht="12.8" hidden="false" customHeight="false" outlineLevel="0" collapsed="false">
      <c r="A15" s="0" t="s">
        <v>113</v>
      </c>
      <c r="B15" s="0" t="n">
        <v>0</v>
      </c>
    </row>
    <row r="16" customFormat="false" ht="12.8" hidden="false" customHeight="false" outlineLevel="0" collapsed="false">
      <c r="A16" s="0" t="s">
        <v>114</v>
      </c>
      <c r="B16" s="0" t="n">
        <v>0</v>
      </c>
    </row>
    <row r="17" customFormat="false" ht="12.8" hidden="false" customHeight="false" outlineLevel="0" collapsed="false">
      <c r="A17" s="0" t="s">
        <v>115</v>
      </c>
      <c r="B17" s="0" t="n">
        <v>0</v>
      </c>
    </row>
    <row r="18" customFormat="false" ht="12.8" hidden="false" customHeight="false" outlineLevel="0" collapsed="false">
      <c r="A18" s="0" t="s">
        <v>116</v>
      </c>
      <c r="B18" s="0" t="n">
        <v>0</v>
      </c>
    </row>
    <row r="19" customFormat="false" ht="12.8" hidden="false" customHeight="false" outlineLevel="0" collapsed="false">
      <c r="A19" s="0" t="s">
        <v>117</v>
      </c>
      <c r="B19" s="0" t="n">
        <v>0</v>
      </c>
    </row>
    <row r="20" customFormat="false" ht="12.8" hidden="false" customHeight="false" outlineLevel="0" collapsed="false">
      <c r="A20" s="0" t="s">
        <v>118</v>
      </c>
      <c r="B20" s="0" t="n">
        <v>0</v>
      </c>
    </row>
    <row r="21" customFormat="false" ht="12.8" hidden="false" customHeight="false" outlineLevel="0" collapsed="false">
      <c r="A21" s="0" t="s">
        <v>119</v>
      </c>
      <c r="B21" s="0" t="n">
        <v>0</v>
      </c>
    </row>
    <row r="22" customFormat="false" ht="12.8" hidden="false" customHeight="false" outlineLevel="0" collapsed="false">
      <c r="A22" s="0" t="s">
        <v>120</v>
      </c>
      <c r="B22" s="0" t="n">
        <v>0</v>
      </c>
    </row>
    <row r="23" customFormat="false" ht="12.8" hidden="false" customHeight="false" outlineLevel="0" collapsed="false">
      <c r="A23" s="0" t="s">
        <v>73</v>
      </c>
      <c r="B23" s="0" t="n">
        <v>13.6575693069684</v>
      </c>
      <c r="C23" s="0" t="n">
        <v>5.56635661791399</v>
      </c>
    </row>
    <row r="24" customFormat="false" ht="12.8" hidden="false" customHeight="false" outlineLevel="0" collapsed="false">
      <c r="A24" s="0" t="s">
        <v>121</v>
      </c>
      <c r="B24" s="0" t="n">
        <v>0</v>
      </c>
    </row>
    <row r="25" customFormat="false" ht="12.8" hidden="false" customHeight="false" outlineLevel="0" collapsed="false">
      <c r="A25" s="0" t="s">
        <v>122</v>
      </c>
      <c r="B25" s="0" t="n">
        <v>0</v>
      </c>
    </row>
    <row r="26" customFormat="false" ht="12.8" hidden="false" customHeight="false" outlineLevel="0" collapsed="false">
      <c r="A26" s="0" t="s">
        <v>123</v>
      </c>
      <c r="B26" s="0" t="n">
        <v>0</v>
      </c>
    </row>
    <row r="27" customFormat="false" ht="12.8" hidden="false" customHeight="false" outlineLevel="0" collapsed="false">
      <c r="A27" s="0" t="s">
        <v>124</v>
      </c>
      <c r="B27" s="0" t="n">
        <v>0</v>
      </c>
    </row>
    <row r="28" customFormat="false" ht="12.8" hidden="false" customHeight="false" outlineLevel="0" collapsed="false">
      <c r="A28" s="0" t="s">
        <v>61</v>
      </c>
      <c r="B28" s="0" t="n">
        <v>0.0999575724640442</v>
      </c>
    </row>
    <row r="29" customFormat="false" ht="12.8" hidden="false" customHeight="false" outlineLevel="0" collapsed="false">
      <c r="A29" s="0" t="s">
        <v>125</v>
      </c>
      <c r="B29" s="0" t="n">
        <v>0</v>
      </c>
    </row>
    <row r="30" customFormat="false" ht="12.8" hidden="false" customHeight="false" outlineLevel="0" collapsed="false">
      <c r="A30" s="0" t="s">
        <v>126</v>
      </c>
      <c r="B30" s="0" t="n">
        <v>0</v>
      </c>
    </row>
    <row r="31" customFormat="false" ht="12.8" hidden="false" customHeight="false" outlineLevel="0" collapsed="false">
      <c r="A31" s="0" t="s">
        <v>127</v>
      </c>
      <c r="B31" s="0" t="n">
        <v>0</v>
      </c>
    </row>
    <row r="32" customFormat="false" ht="12.8" hidden="false" customHeight="false" outlineLevel="0" collapsed="false">
      <c r="A32" s="0" t="s">
        <v>128</v>
      </c>
      <c r="B32" s="0" t="n">
        <v>0</v>
      </c>
    </row>
    <row r="33" customFormat="false" ht="12.8" hidden="false" customHeight="false" outlineLevel="0" collapsed="false">
      <c r="A33" s="0" t="s">
        <v>129</v>
      </c>
      <c r="B33" s="0" t="n">
        <v>0</v>
      </c>
    </row>
    <row r="34" customFormat="false" ht="12.8" hidden="false" customHeight="false" outlineLevel="0" collapsed="false">
      <c r="A34" s="0" t="s">
        <v>130</v>
      </c>
      <c r="B34" s="0" t="n">
        <v>0</v>
      </c>
    </row>
    <row r="35" customFormat="false" ht="12.8" hidden="false" customHeight="false" outlineLevel="0" collapsed="false">
      <c r="A35" s="0" t="s">
        <v>131</v>
      </c>
      <c r="B35" s="0" t="n">
        <v>0</v>
      </c>
    </row>
    <row r="36" customFormat="false" ht="12.8" hidden="false" customHeight="false" outlineLevel="0" collapsed="false">
      <c r="A36" s="0" t="s">
        <v>132</v>
      </c>
      <c r="B36" s="0" t="n">
        <v>0</v>
      </c>
    </row>
    <row r="37" customFormat="false" ht="12.8" hidden="false" customHeight="false" outlineLevel="0" collapsed="false">
      <c r="A37" s="0" t="s">
        <v>133</v>
      </c>
      <c r="B37" s="0" t="n">
        <v>0</v>
      </c>
    </row>
    <row r="38" customFormat="false" ht="12.8" hidden="false" customHeight="false" outlineLevel="0" collapsed="false">
      <c r="A38" s="0" t="s">
        <v>134</v>
      </c>
      <c r="B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22.13"/>
    <col collapsed="false" customWidth="true" hidden="false" outlineLevel="0" max="3" min="3" style="0" width="12.83"/>
    <col collapsed="false" customWidth="true" hidden="false" outlineLevel="0" max="5" min="4" style="0" width="11.3"/>
    <col collapsed="false" customWidth="true" hidden="false" outlineLevel="0" max="6" min="6" style="0" width="11.85"/>
    <col collapsed="false" customWidth="true" hidden="false" outlineLevel="0" max="8" min="7" style="0" width="13.24"/>
    <col collapsed="false" customWidth="true" hidden="false" outlineLevel="0" max="9" min="9" style="0" width="10.32"/>
    <col collapsed="false" customWidth="true" hidden="false" outlineLevel="0" max="10" min="10" style="0" width="19.35"/>
    <col collapsed="false" customWidth="true" hidden="false" outlineLevel="0" max="11" min="11" style="0" width="8.79"/>
    <col collapsed="false" customWidth="true" hidden="false" outlineLevel="0" max="12" min="12" style="0" width="9.35"/>
    <col collapsed="false" customWidth="true" hidden="false" outlineLevel="0" max="13" min="13" style="0" width="16.99"/>
    <col collapsed="false" customWidth="true" hidden="false" outlineLevel="0" max="14" min="14" style="0" width="5.6"/>
    <col collapsed="false" customWidth="true" hidden="false" outlineLevel="0" max="15" min="15" style="0" width="8.52"/>
    <col collapsed="false" customWidth="true" hidden="false" outlineLevel="0" max="16" min="16" style="0" width="9.07"/>
    <col collapsed="false" customWidth="true" hidden="false" outlineLevel="0" max="17" min="17" style="0" width="18.52"/>
    <col collapsed="false" customWidth="true" hidden="false" outlineLevel="0" max="18" min="18" style="0" width="10.88"/>
    <col collapsed="false" customWidth="true" hidden="false" outlineLevel="0" max="19" min="19" style="0" width="12.13"/>
    <col collapsed="false" customWidth="true" hidden="false" outlineLevel="0" max="20" min="20" style="0" width="12.55"/>
    <col collapsed="false" customWidth="true" hidden="false" outlineLevel="0" max="21" min="21" style="0" width="10.46"/>
    <col collapsed="false" customWidth="true" hidden="false" outlineLevel="0" max="22" min="22" style="0" width="7.95"/>
    <col collapsed="false" customWidth="true" hidden="false" outlineLevel="0" max="23" min="23" style="0" width="6.43"/>
    <col collapsed="false" customWidth="true" hidden="false" outlineLevel="0" max="24" min="24" style="0" width="9.35"/>
    <col collapsed="false" customWidth="true" hidden="false" outlineLevel="0" max="25" min="25" style="0" width="22.13"/>
    <col collapsed="false" customWidth="true" hidden="false" outlineLevel="0" max="26" min="26" style="0" width="15.74"/>
    <col collapsed="false" customWidth="true" hidden="false" outlineLevel="0" max="27" min="27" style="0" width="7.82"/>
    <col collapsed="false" customWidth="true" hidden="false" outlineLevel="0" max="28" min="28" style="0" width="10.73"/>
    <col collapsed="false" customWidth="true" hidden="false" outlineLevel="0" max="29" min="29" style="0" width="7.95"/>
    <col collapsed="false" customWidth="true" hidden="false" outlineLevel="0" max="30" min="30" style="0" width="6.16"/>
    <col collapsed="false" customWidth="true" hidden="false" outlineLevel="0" max="31" min="31" style="0" width="9.35"/>
    <col collapsed="false" customWidth="true" hidden="false" outlineLevel="0" max="32" min="32" style="0" width="16.71"/>
    <col collapsed="false" customWidth="true" hidden="false" outlineLevel="0" max="33" min="33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135</v>
      </c>
      <c r="B2" s="0" t="s">
        <v>136</v>
      </c>
      <c r="C2" s="0" t="s">
        <v>35</v>
      </c>
      <c r="G2" s="0" t="s">
        <v>106</v>
      </c>
      <c r="J2" s="0" t="s">
        <v>137</v>
      </c>
      <c r="M2" s="0" t="s">
        <v>136</v>
      </c>
      <c r="AE2" s="0" t="n">
        <v>224000</v>
      </c>
      <c r="AF2" s="0" t="n">
        <v>32000</v>
      </c>
    </row>
    <row r="3" customFormat="false" ht="12.8" hidden="false" customHeight="false" outlineLevel="0" collapsed="false">
      <c r="A3" s="0" t="s">
        <v>135</v>
      </c>
      <c r="B3" s="0" t="s">
        <v>136</v>
      </c>
      <c r="C3" s="0" t="s">
        <v>35</v>
      </c>
      <c r="G3" s="0" t="s">
        <v>106</v>
      </c>
      <c r="J3" s="0" t="s">
        <v>137</v>
      </c>
      <c r="M3" s="0" t="s">
        <v>136</v>
      </c>
      <c r="AE3" s="0" t="n">
        <v>135000</v>
      </c>
      <c r="AF3" s="0" t="n">
        <v>19285.7142857143</v>
      </c>
    </row>
    <row r="4" customFormat="false" ht="12.8" hidden="false" customHeight="false" outlineLevel="0" collapsed="false">
      <c r="A4" s="0" t="s">
        <v>41</v>
      </c>
      <c r="B4" s="0" t="s">
        <v>37</v>
      </c>
      <c r="C4" s="0" t="s">
        <v>35</v>
      </c>
      <c r="G4" s="0" t="s">
        <v>36</v>
      </c>
      <c r="J4" s="0" t="s">
        <v>37</v>
      </c>
      <c r="AE4" s="0" t="n">
        <v>9550000</v>
      </c>
      <c r="AF4" s="0" t="n">
        <v>1193750</v>
      </c>
    </row>
    <row r="5" customFormat="false" ht="12.8" hidden="false" customHeight="false" outlineLevel="0" collapsed="false">
      <c r="A5" s="0" t="s">
        <v>41</v>
      </c>
      <c r="B5" s="0" t="s">
        <v>37</v>
      </c>
      <c r="C5" s="0" t="s">
        <v>35</v>
      </c>
      <c r="G5" s="0" t="s">
        <v>36</v>
      </c>
      <c r="J5" s="0" t="s">
        <v>37</v>
      </c>
      <c r="AE5" s="0" t="n">
        <v>9550000</v>
      </c>
      <c r="AF5" s="0" t="n">
        <v>1193750</v>
      </c>
    </row>
    <row r="6" customFormat="false" ht="12.8" hidden="false" customHeight="false" outlineLevel="0" collapsed="false">
      <c r="A6" s="0" t="s">
        <v>41</v>
      </c>
      <c r="B6" s="0" t="s">
        <v>37</v>
      </c>
      <c r="C6" s="0" t="s">
        <v>35</v>
      </c>
      <c r="G6" s="0" t="s">
        <v>36</v>
      </c>
      <c r="J6" s="0" t="s">
        <v>37</v>
      </c>
      <c r="AE6" s="0" t="n">
        <v>2930000</v>
      </c>
      <c r="AF6" s="0" t="n">
        <v>366250</v>
      </c>
    </row>
    <row r="7" customFormat="false" ht="12.8" hidden="false" customHeight="false" outlineLevel="0" collapsed="false">
      <c r="A7" s="0" t="s">
        <v>41</v>
      </c>
      <c r="B7" s="0" t="s">
        <v>37</v>
      </c>
      <c r="C7" s="0" t="s">
        <v>35</v>
      </c>
      <c r="G7" s="0" t="s">
        <v>36</v>
      </c>
      <c r="J7" s="0" t="s">
        <v>37</v>
      </c>
      <c r="AE7" s="0" t="n">
        <v>2930000</v>
      </c>
      <c r="AF7" s="0" t="n">
        <v>366250</v>
      </c>
    </row>
    <row r="8" customFormat="false" ht="12.8" hidden="false" customHeight="false" outlineLevel="0" collapsed="false">
      <c r="A8" s="0" t="s">
        <v>138</v>
      </c>
      <c r="B8" s="0" t="s">
        <v>139</v>
      </c>
      <c r="C8" s="0" t="s">
        <v>35</v>
      </c>
      <c r="G8" s="0" t="s">
        <v>106</v>
      </c>
      <c r="J8" s="0" t="s">
        <v>137</v>
      </c>
      <c r="M8" s="0" t="s">
        <v>136</v>
      </c>
      <c r="Q8" s="0" t="s">
        <v>140</v>
      </c>
      <c r="U8" s="0" t="s">
        <v>139</v>
      </c>
    </row>
    <row r="9" customFormat="false" ht="12.8" hidden="false" customHeight="false" outlineLevel="0" collapsed="false">
      <c r="A9" s="0" t="s">
        <v>79</v>
      </c>
      <c r="B9" s="0" t="s">
        <v>80</v>
      </c>
      <c r="C9" s="0" t="s">
        <v>35</v>
      </c>
      <c r="G9" s="0" t="s">
        <v>50</v>
      </c>
      <c r="J9" s="0" t="s">
        <v>81</v>
      </c>
      <c r="M9" s="0" t="s">
        <v>82</v>
      </c>
      <c r="Q9" s="0" t="s">
        <v>80</v>
      </c>
      <c r="AE9" s="0" t="n">
        <v>21000000</v>
      </c>
      <c r="AF9" s="0" t="n">
        <v>2625000</v>
      </c>
    </row>
    <row r="10" customFormat="false" ht="12.8" hidden="false" customHeight="false" outlineLevel="0" collapsed="false">
      <c r="A10" s="0" t="s">
        <v>79</v>
      </c>
      <c r="B10" s="0" t="s">
        <v>80</v>
      </c>
      <c r="C10" s="0" t="s">
        <v>35</v>
      </c>
      <c r="G10" s="0" t="s">
        <v>50</v>
      </c>
      <c r="J10" s="0" t="s">
        <v>81</v>
      </c>
      <c r="M10" s="0" t="s">
        <v>82</v>
      </c>
      <c r="Q10" s="0" t="s">
        <v>80</v>
      </c>
      <c r="AE10" s="0" t="n">
        <v>21000000</v>
      </c>
      <c r="AF10" s="0" t="n">
        <v>2625000</v>
      </c>
    </row>
    <row r="11" customFormat="false" ht="12.8" hidden="false" customHeight="false" outlineLevel="0" collapsed="false">
      <c r="A11" s="0" t="s">
        <v>79</v>
      </c>
      <c r="B11" s="0" t="s">
        <v>80</v>
      </c>
      <c r="C11" s="0" t="s">
        <v>35</v>
      </c>
      <c r="G11" s="0" t="s">
        <v>50</v>
      </c>
      <c r="J11" s="0" t="s">
        <v>81</v>
      </c>
      <c r="M11" s="0" t="s">
        <v>82</v>
      </c>
      <c r="Q11" s="0" t="s">
        <v>80</v>
      </c>
      <c r="AE11" s="0" t="n">
        <v>21000000</v>
      </c>
      <c r="AF11" s="0" t="n">
        <v>2625000</v>
      </c>
    </row>
    <row r="12" customFormat="false" ht="12.8" hidden="false" customHeight="false" outlineLevel="0" collapsed="false">
      <c r="A12" s="0" t="s">
        <v>79</v>
      </c>
      <c r="B12" s="0" t="s">
        <v>80</v>
      </c>
      <c r="C12" s="0" t="s">
        <v>35</v>
      </c>
      <c r="G12" s="0" t="s">
        <v>50</v>
      </c>
      <c r="J12" s="0" t="s">
        <v>81</v>
      </c>
      <c r="M12" s="0" t="s">
        <v>82</v>
      </c>
      <c r="Q12" s="0" t="s">
        <v>80</v>
      </c>
      <c r="AE12" s="0" t="n">
        <v>7280000</v>
      </c>
      <c r="AF12" s="0" t="n">
        <v>910000</v>
      </c>
    </row>
    <row r="13" customFormat="false" ht="12.8" hidden="false" customHeight="false" outlineLevel="0" collapsed="false">
      <c r="A13" s="0" t="s">
        <v>79</v>
      </c>
      <c r="B13" s="0" t="s">
        <v>80</v>
      </c>
      <c r="C13" s="0" t="s">
        <v>35</v>
      </c>
      <c r="G13" s="0" t="s">
        <v>50</v>
      </c>
      <c r="J13" s="0" t="s">
        <v>81</v>
      </c>
      <c r="M13" s="0" t="s">
        <v>82</v>
      </c>
      <c r="Q13" s="0" t="s">
        <v>80</v>
      </c>
      <c r="AE13" s="0" t="n">
        <v>7280000</v>
      </c>
      <c r="AF13" s="0" t="n">
        <v>910000</v>
      </c>
    </row>
    <row r="14" customFormat="false" ht="12.8" hidden="false" customHeight="false" outlineLevel="0" collapsed="false">
      <c r="A14" s="0" t="s">
        <v>79</v>
      </c>
      <c r="B14" s="0" t="s">
        <v>80</v>
      </c>
      <c r="C14" s="0" t="s">
        <v>35</v>
      </c>
      <c r="G14" s="0" t="s">
        <v>50</v>
      </c>
      <c r="J14" s="0" t="s">
        <v>81</v>
      </c>
      <c r="M14" s="0" t="s">
        <v>82</v>
      </c>
      <c r="Q14" s="0" t="s">
        <v>80</v>
      </c>
      <c r="AE14" s="0" t="n">
        <v>7280000</v>
      </c>
      <c r="AF14" s="0" t="n">
        <v>910000</v>
      </c>
    </row>
    <row r="15" customFormat="false" ht="12.8" hidden="false" customHeight="false" outlineLevel="0" collapsed="false">
      <c r="A15" s="0" t="s">
        <v>141</v>
      </c>
      <c r="B15" s="0" t="s">
        <v>142</v>
      </c>
      <c r="C15" s="0" t="s">
        <v>58</v>
      </c>
      <c r="D15" s="0" t="s">
        <v>72</v>
      </c>
      <c r="G15" s="0" t="s">
        <v>73</v>
      </c>
      <c r="H15" s="0" t="s">
        <v>74</v>
      </c>
      <c r="J15" s="0" t="s">
        <v>75</v>
      </c>
      <c r="M15" s="0" t="s">
        <v>143</v>
      </c>
      <c r="Q15" s="0" t="s">
        <v>144</v>
      </c>
      <c r="R15" s="0" t="s">
        <v>145</v>
      </c>
      <c r="S15" s="0" t="s">
        <v>146</v>
      </c>
      <c r="T15" s="0" t="s">
        <v>147</v>
      </c>
      <c r="U15" s="0" t="s">
        <v>148</v>
      </c>
      <c r="Y15" s="0" t="s">
        <v>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9.35"/>
    <col collapsed="false" customWidth="true" hidden="false" outlineLevel="0" max="3" min="3" style="0" width="9.35"/>
  </cols>
  <sheetData>
    <row r="1" customFormat="false" ht="12.8" hidden="false" customHeight="false" outlineLevel="0" collapsed="false">
      <c r="A1" s="0" t="s">
        <v>6</v>
      </c>
      <c r="B1" s="0" t="s">
        <v>9</v>
      </c>
      <c r="C1" s="0" t="s">
        <v>30</v>
      </c>
      <c r="D1" s="0" t="s">
        <v>99</v>
      </c>
      <c r="E1" s="0" t="s">
        <v>100</v>
      </c>
    </row>
    <row r="2" customFormat="false" ht="12.8" hidden="false" customHeight="false" outlineLevel="0" collapsed="false">
      <c r="A2" s="0" t="s">
        <v>50</v>
      </c>
      <c r="B2" s="0" t="s">
        <v>81</v>
      </c>
      <c r="C2" s="0" t="n">
        <v>21000000</v>
      </c>
      <c r="D2" s="0" t="n">
        <f aca="false">SUM(C2:C7)</f>
        <v>84840000</v>
      </c>
      <c r="E2" s="0" t="n">
        <f aca="false">D2/$C$16*100</f>
        <v>68.4419848498294</v>
      </c>
    </row>
    <row r="3" customFormat="false" ht="12.8" hidden="false" customHeight="false" outlineLevel="0" collapsed="false">
      <c r="A3" s="0" t="s">
        <v>50</v>
      </c>
      <c r="B3" s="0" t="s">
        <v>81</v>
      </c>
      <c r="C3" s="0" t="n">
        <v>21000000</v>
      </c>
    </row>
    <row r="4" customFormat="false" ht="12.8" hidden="false" customHeight="false" outlineLevel="0" collapsed="false">
      <c r="A4" s="0" t="s">
        <v>50</v>
      </c>
      <c r="B4" s="0" t="s">
        <v>81</v>
      </c>
      <c r="C4" s="0" t="n">
        <v>21000000</v>
      </c>
    </row>
    <row r="5" customFormat="false" ht="12.8" hidden="false" customHeight="false" outlineLevel="0" collapsed="false">
      <c r="A5" s="0" t="s">
        <v>50</v>
      </c>
      <c r="B5" s="0" t="s">
        <v>81</v>
      </c>
      <c r="C5" s="0" t="n">
        <v>7280000</v>
      </c>
    </row>
    <row r="6" customFormat="false" ht="12.8" hidden="false" customHeight="false" outlineLevel="0" collapsed="false">
      <c r="A6" s="0" t="s">
        <v>50</v>
      </c>
      <c r="B6" s="0" t="s">
        <v>81</v>
      </c>
      <c r="C6" s="0" t="n">
        <v>7280000</v>
      </c>
    </row>
    <row r="7" customFormat="false" ht="12.8" hidden="false" customHeight="false" outlineLevel="0" collapsed="false">
      <c r="A7" s="0" t="s">
        <v>50</v>
      </c>
      <c r="B7" s="0" t="s">
        <v>81</v>
      </c>
      <c r="C7" s="0" t="n">
        <v>7280000</v>
      </c>
    </row>
    <row r="8" customFormat="false" ht="12.8" hidden="false" customHeight="false" outlineLevel="0" collapsed="false">
      <c r="A8" s="0" t="s">
        <v>106</v>
      </c>
      <c r="B8" s="0" t="s">
        <v>137</v>
      </c>
      <c r="C8" s="0" t="n">
        <v>224000</v>
      </c>
      <c r="D8" s="0" t="n">
        <f aca="false">SUM(C8:C10)</f>
        <v>7259000</v>
      </c>
      <c r="E8" s="0" t="n">
        <f aca="false">D8/$C$16*100</f>
        <v>5.8559685057156</v>
      </c>
    </row>
    <row r="9" customFormat="false" ht="12.8" hidden="false" customHeight="false" outlineLevel="0" collapsed="false">
      <c r="A9" s="0" t="s">
        <v>106</v>
      </c>
      <c r="B9" s="0" t="s">
        <v>137</v>
      </c>
      <c r="C9" s="0" t="n">
        <v>135000</v>
      </c>
    </row>
    <row r="10" customFormat="false" ht="12.8" hidden="false" customHeight="false" outlineLevel="0" collapsed="false">
      <c r="A10" s="0" t="s">
        <v>106</v>
      </c>
      <c r="B10" s="0" t="s">
        <v>137</v>
      </c>
      <c r="C10" s="0" t="n">
        <v>6900000</v>
      </c>
    </row>
    <row r="11" customFormat="false" ht="12.8" hidden="false" customHeight="false" outlineLevel="0" collapsed="false">
      <c r="A11" s="0" t="s">
        <v>36</v>
      </c>
      <c r="B11" s="0" t="s">
        <v>37</v>
      </c>
      <c r="C11" s="0" t="n">
        <v>9550000</v>
      </c>
      <c r="D11" s="0" t="n">
        <f aca="false">SUM(C11:C14)</f>
        <v>24960000</v>
      </c>
      <c r="E11" s="0" t="n">
        <f aca="false">D11/$C$16*100</f>
        <v>20.135690026541</v>
      </c>
    </row>
    <row r="12" customFormat="false" ht="12.8" hidden="false" customHeight="false" outlineLevel="0" collapsed="false">
      <c r="A12" s="0" t="s">
        <v>36</v>
      </c>
      <c r="B12" s="0" t="s">
        <v>37</v>
      </c>
      <c r="C12" s="0" t="n">
        <v>9550000</v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n">
        <v>2930000</v>
      </c>
    </row>
    <row r="14" customFormat="false" ht="12.8" hidden="false" customHeight="false" outlineLevel="0" collapsed="false">
      <c r="A14" s="0" t="s">
        <v>36</v>
      </c>
      <c r="B14" s="0" t="s">
        <v>37</v>
      </c>
      <c r="C14" s="0" t="n">
        <v>2930000</v>
      </c>
    </row>
    <row r="15" customFormat="false" ht="12.8" hidden="false" customHeight="false" outlineLevel="0" collapsed="false">
      <c r="A15" s="0" t="s">
        <v>73</v>
      </c>
      <c r="B15" s="0" t="s">
        <v>75</v>
      </c>
      <c r="C15" s="0" t="n">
        <v>6900000</v>
      </c>
      <c r="D15" s="0" t="n">
        <f aca="false">C15</f>
        <v>6900000</v>
      </c>
      <c r="E15" s="0" t="n">
        <f aca="false">D15/$C$16*100</f>
        <v>5.56635661791399</v>
      </c>
    </row>
    <row r="16" customFormat="false" ht="12.8" hidden="false" customHeight="false" outlineLevel="0" collapsed="false">
      <c r="A16" s="0" t="s">
        <v>101</v>
      </c>
      <c r="C16" s="0" t="n">
        <f aca="false">SUM(C2:C15)</f>
        <v>123959000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2022-03-28T17:38:27Z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