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<sst xmlns="http://schemas.openxmlformats.org/spreadsheetml/2006/main" count="188" uniqueCount="33">
  <si>
    <t xml:space="preserve">Sample </t>
  </si>
  <si>
    <t xml:space="preserve">Station</t>
  </si>
  <si>
    <t xml:space="preserve">Size class</t>
  </si>
  <si>
    <t xml:space="preserve">Time point</t>
  </si>
  <si>
    <t xml:space="preserve">Primary prod proteins</t>
  </si>
  <si>
    <t xml:space="preserve">GO terms</t>
  </si>
  <si>
    <t xml:space="preserve">Int membrane</t>
  </si>
  <si>
    <t xml:space="preserve">Cytoplasm</t>
  </si>
  <si>
    <t xml:space="preserve">Plasma membrane</t>
  </si>
  <si>
    <t xml:space="preserve">Nucleus</t>
  </si>
  <si>
    <t xml:space="preserve">Ribosome</t>
  </si>
  <si>
    <t xml:space="preserve">Mitochondrion</t>
  </si>
  <si>
    <t xml:space="preserve">Chloroplast</t>
  </si>
  <si>
    <t xml:space="preserve">T0</t>
  </si>
  <si>
    <t xml:space="preserve">T24</t>
  </si>
  <si>
    <t xml:space="preserve">MN</t>
  </si>
  <si>
    <t xml:space="preserve">small</t>
  </si>
  <si>
    <t xml:space="preserve">T00</t>
  </si>
  <si>
    <t xml:space="preserve">large</t>
  </si>
  <si>
    <t xml:space="preserve">Membrane</t>
  </si>
  <si>
    <t xml:space="preserve">Mitochondria</t>
  </si>
  <si>
    <t xml:space="preserve">Endoplasmic </t>
  </si>
  <si>
    <t xml:space="preserve">MS</t>
  </si>
  <si>
    <t xml:space="preserve">Golgi</t>
  </si>
  <si>
    <t xml:space="preserve">BY</t>
  </si>
  <si>
    <t xml:space="preserve">CV</t>
  </si>
  <si>
    <t xml:space="preserve">total</t>
  </si>
  <si>
    <t xml:space="preserve">%</t>
  </si>
  <si>
    <t xml:space="preserve">Total</t>
  </si>
  <si>
    <t xml:space="preserve">Small T00</t>
  </si>
  <si>
    <t xml:space="preserve">Large 00</t>
  </si>
  <si>
    <t xml:space="preserve">Small T24</t>
  </si>
  <si>
    <t xml:space="preserve">Large T24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</si>
</sst>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0" t="s">
        <v>13</v>
      </c>
      <c r="Q1" s="0" t="s">
        <v>14</v>
      </c>
    </row>
    <row r="2" customFormat="false" ht="12.8" hidden="false" customHeight="false" outlineLevel="0" collapsed="false">
      <c r="A2" s="1" t="n">
        <v>126</v>
      </c>
      <c r="B2" s="1" t="s">
        <v>15</v>
      </c>
      <c r="C2" s="1" t="s">
        <v>16</v>
      </c>
      <c r="D2" s="1" t="s">
        <v>17</v>
      </c>
      <c r="E2" s="1" t="n">
        <v>3</v>
      </c>
      <c r="L2" s="1" t="n">
        <v>1</v>
      </c>
      <c r="O2" s="0" t="s">
        <v>12</v>
      </c>
      <c r="P2" s="0" t="n">
        <f aca="false">M20/N20*100</f>
        <v>9.09090909090909</v>
      </c>
      <c r="Q2" s="0" t="n">
        <f aca="false">M21/N21*100</f>
        <v>11.1111111111111</v>
      </c>
    </row>
    <row r="3" customFormat="false" ht="12.8" hidden="false" customHeight="false" outlineLevel="0" collapsed="false">
      <c r="A3" s="1" t="n">
        <v>226</v>
      </c>
      <c r="B3" s="1" t="s">
        <v>15</v>
      </c>
      <c r="C3" s="1" t="s">
        <v>18</v>
      </c>
      <c r="D3" s="1" t="s">
        <v>17</v>
      </c>
      <c r="E3" s="1" t="n">
        <v>4</v>
      </c>
      <c r="J3" s="1" t="n">
        <v>1</v>
      </c>
      <c r="O3" s="0" t="s">
        <v>19</v>
      </c>
      <c r="P3" s="0" t="n">
        <f aca="false">(G20+I20)/N20*100</f>
        <v>36.3636363636364</v>
      </c>
      <c r="Q3" s="0" t="n">
        <f aca="false">(G21+I21)/N21*100</f>
        <v>66.6666666666667</v>
      </c>
    </row>
    <row r="4" customFormat="false" ht="12.8" hidden="false" customHeight="false" outlineLevel="0" collapsed="false">
      <c r="A4" s="1" t="n">
        <v>318</v>
      </c>
      <c r="B4" s="1" t="s">
        <v>15</v>
      </c>
      <c r="C4" s="1" t="s">
        <v>16</v>
      </c>
      <c r="D4" s="1" t="s">
        <v>14</v>
      </c>
      <c r="E4" s="1" t="n">
        <v>6</v>
      </c>
      <c r="G4" s="1" t="n">
        <v>1</v>
      </c>
      <c r="M4" s="1" t="n">
        <v>1</v>
      </c>
      <c r="O4" s="0" t="s">
        <v>20</v>
      </c>
      <c r="P4" s="0" t="n">
        <f aca="false">L20/N20*100</f>
        <v>9.09090909090909</v>
      </c>
      <c r="Q4" s="0" t="n">
        <f aca="false">L21/N21*100</f>
        <v>0</v>
      </c>
    </row>
    <row r="5" customFormat="false" ht="12.8" hidden="false" customHeight="false" outlineLevel="0" collapsed="false">
      <c r="A5" s="1" t="n">
        <v>417</v>
      </c>
      <c r="B5" s="1" t="s">
        <v>15</v>
      </c>
      <c r="C5" s="1" t="s">
        <v>18</v>
      </c>
      <c r="D5" s="1" t="s">
        <v>14</v>
      </c>
      <c r="E5" s="1" t="n">
        <v>1</v>
      </c>
      <c r="O5" s="0" t="s">
        <v>21</v>
      </c>
      <c r="P5" s="0" t="n">
        <v>0</v>
      </c>
      <c r="Q5" s="0" t="n">
        <v>0</v>
      </c>
    </row>
    <row r="6" customFormat="false" ht="12.8" hidden="false" customHeight="false" outlineLevel="0" collapsed="false">
      <c r="A6" s="1" t="n">
        <v>110</v>
      </c>
      <c r="B6" s="1" t="s">
        <v>22</v>
      </c>
      <c r="C6" s="1" t="s">
        <v>16</v>
      </c>
      <c r="D6" s="1" t="s">
        <v>17</v>
      </c>
      <c r="E6" s="1" t="n">
        <v>7</v>
      </c>
      <c r="G6" s="1" t="n">
        <v>1</v>
      </c>
      <c r="I6" s="1" t="n">
        <v>1</v>
      </c>
      <c r="K6" s="1" t="n">
        <v>1</v>
      </c>
      <c r="M6" s="1" t="n">
        <v>1</v>
      </c>
      <c r="O6" s="0" t="s">
        <v>23</v>
      </c>
      <c r="P6" s="0" t="n">
        <v>0</v>
      </c>
      <c r="Q6" s="0" t="n">
        <v>0</v>
      </c>
    </row>
    <row r="7" customFormat="false" ht="12.8" hidden="false" customHeight="false" outlineLevel="0" collapsed="false">
      <c r="A7" s="1" t="n">
        <v>210</v>
      </c>
      <c r="B7" s="1" t="s">
        <v>22</v>
      </c>
      <c r="C7" s="1" t="s">
        <v>18</v>
      </c>
      <c r="D7" s="1" t="s">
        <v>17</v>
      </c>
      <c r="E7" s="1" t="n">
        <v>3</v>
      </c>
      <c r="G7" s="1" t="n">
        <v>2</v>
      </c>
      <c r="O7" s="0" t="s">
        <v>10</v>
      </c>
      <c r="P7" s="0" t="n">
        <f aca="false">K20/N20*100</f>
        <v>9.09090909090909</v>
      </c>
      <c r="Q7" s="0" t="n">
        <f aca="false">K21/N21*100</f>
        <v>0</v>
      </c>
    </row>
    <row r="8" customFormat="false" ht="12.8" hidden="false" customHeight="false" outlineLevel="0" collapsed="false">
      <c r="A8" s="1" t="n">
        <v>310</v>
      </c>
      <c r="B8" s="1" t="s">
        <v>22</v>
      </c>
      <c r="C8" s="1" t="s">
        <v>16</v>
      </c>
      <c r="D8" s="1" t="s">
        <v>14</v>
      </c>
      <c r="E8" s="1" t="n">
        <v>3</v>
      </c>
      <c r="H8" s="1" t="n">
        <v>1</v>
      </c>
      <c r="J8" s="1" t="n">
        <v>1</v>
      </c>
      <c r="O8" s="0" t="s">
        <v>9</v>
      </c>
      <c r="P8" s="0" t="n">
        <f aca="false">J20/N20*100</f>
        <v>27.2727272727273</v>
      </c>
      <c r="Q8" s="0" t="n">
        <f aca="false">J21/N21*100</f>
        <v>22.2222222222222</v>
      </c>
    </row>
    <row r="9" customFormat="false" ht="12.8" hidden="false" customHeight="false" outlineLevel="0" collapsed="false">
      <c r="A9" s="1" t="n">
        <v>410</v>
      </c>
      <c r="B9" s="1" t="s">
        <v>22</v>
      </c>
      <c r="C9" s="1" t="s">
        <v>18</v>
      </c>
      <c r="D9" s="1" t="s">
        <v>14</v>
      </c>
      <c r="E9" s="1" t="n">
        <v>3</v>
      </c>
      <c r="G9" s="1" t="n">
        <v>1</v>
      </c>
      <c r="O9" s="0" t="s">
        <v>7</v>
      </c>
      <c r="P9" s="0" t="n">
        <f aca="false">H20/N20*100</f>
        <v>9.09090909090909</v>
      </c>
      <c r="Q9" s="0" t="n">
        <v>0</v>
      </c>
    </row>
    <row r="10" customFormat="false" ht="12.8" hidden="false" customHeight="false" outlineLevel="0" collapsed="false">
      <c r="A10" s="1" t="n">
        <v>102</v>
      </c>
      <c r="B10" s="1" t="s">
        <v>24</v>
      </c>
      <c r="C10" s="1" t="s">
        <v>16</v>
      </c>
      <c r="D10" s="1" t="s">
        <v>17</v>
      </c>
      <c r="E10" s="1" t="n">
        <v>3</v>
      </c>
    </row>
    <row r="11" customFormat="false" ht="12.8" hidden="false" customHeight="false" outlineLevel="0" collapsed="false">
      <c r="A11" s="1" t="n">
        <v>202</v>
      </c>
      <c r="B11" s="1" t="s">
        <v>24</v>
      </c>
      <c r="C11" s="1" t="s">
        <v>18</v>
      </c>
      <c r="D11" s="1" t="s">
        <v>17</v>
      </c>
      <c r="E11" s="1" t="n">
        <v>7</v>
      </c>
      <c r="J11" s="1" t="n">
        <v>1</v>
      </c>
    </row>
    <row r="12" customFormat="false" ht="12.8" hidden="false" customHeight="false" outlineLevel="0" collapsed="false">
      <c r="A12" s="1" t="n">
        <v>302</v>
      </c>
      <c r="B12" s="1" t="s">
        <v>24</v>
      </c>
      <c r="C12" s="1" t="s">
        <v>16</v>
      </c>
      <c r="D12" s="1" t="s">
        <v>14</v>
      </c>
      <c r="E12" s="1" t="n">
        <v>2</v>
      </c>
      <c r="G12" s="1" t="n">
        <v>1</v>
      </c>
    </row>
    <row r="13" customFormat="false" ht="12.8" hidden="false" customHeight="false" outlineLevel="0" collapsed="false">
      <c r="A13" s="1" t="n">
        <v>402</v>
      </c>
      <c r="B13" s="1" t="s">
        <v>24</v>
      </c>
      <c r="C13" s="1" t="s">
        <v>18</v>
      </c>
      <c r="D13" s="1" t="s">
        <v>14</v>
      </c>
      <c r="E13" s="1" t="n">
        <v>1</v>
      </c>
      <c r="J13" s="1" t="n">
        <v>1</v>
      </c>
    </row>
    <row r="14" customFormat="false" ht="12.8" hidden="false" customHeight="false" outlineLevel="0" collapsed="false">
      <c r="A14" s="1" t="n">
        <v>106</v>
      </c>
      <c r="B14" s="1" t="s">
        <v>25</v>
      </c>
      <c r="C14" s="1" t="s">
        <v>16</v>
      </c>
      <c r="D14" s="1" t="s">
        <v>17</v>
      </c>
      <c r="E14" s="1" t="n">
        <v>6</v>
      </c>
      <c r="J14" s="1" t="n">
        <v>1</v>
      </c>
    </row>
    <row r="15" customFormat="false" ht="12.8" hidden="false" customHeight="false" outlineLevel="0" collapsed="false">
      <c r="A15" s="1" t="n">
        <v>206</v>
      </c>
      <c r="B15" s="1" t="s">
        <v>25</v>
      </c>
      <c r="C15" s="1" t="s">
        <v>18</v>
      </c>
      <c r="D15" s="1" t="s">
        <v>17</v>
      </c>
      <c r="E15" s="1" t="n">
        <v>4</v>
      </c>
    </row>
    <row r="16" customFormat="false" ht="12.8" hidden="false" customHeight="false" outlineLevel="0" collapsed="false">
      <c r="A16" s="1" t="n">
        <v>306</v>
      </c>
      <c r="B16" s="1" t="s">
        <v>25</v>
      </c>
      <c r="C16" s="1" t="s">
        <v>16</v>
      </c>
      <c r="D16" s="1" t="s">
        <v>14</v>
      </c>
      <c r="E16" s="1" t="n">
        <v>0</v>
      </c>
    </row>
    <row r="17" customFormat="false" ht="12.8" hidden="false" customHeight="false" outlineLevel="0" collapsed="false">
      <c r="A17" s="1" t="n">
        <v>406</v>
      </c>
      <c r="B17" s="1" t="s">
        <v>25</v>
      </c>
      <c r="C17" s="1" t="s">
        <v>18</v>
      </c>
      <c r="D17" s="1" t="s">
        <v>14</v>
      </c>
      <c r="E17" s="1" t="n">
        <v>8</v>
      </c>
      <c r="G17" s="1" t="n">
        <v>3</v>
      </c>
    </row>
    <row r="18" customFormat="false" ht="12.8" hidden="false" customHeight="false" outlineLevel="0" collapsed="false">
      <c r="A18" s="1" t="s">
        <v>26</v>
      </c>
      <c r="G18" s="1" t="n">
        <f aca="false">SUM(G2:G17)</f>
        <v>9</v>
      </c>
      <c r="H18" s="1" t="n">
        <f aca="false">SUM(H2:H17)</f>
        <v>1</v>
      </c>
      <c r="I18" s="1" t="n">
        <f aca="false">SUM(I2:I17)</f>
        <v>1</v>
      </c>
      <c r="J18" s="1" t="n">
        <f aca="false">SUM(J2:J17)</f>
        <v>5</v>
      </c>
      <c r="K18" s="1" t="n">
        <f aca="false">SUM(K2:K17)</f>
        <v>1</v>
      </c>
      <c r="L18" s="1" t="n">
        <f aca="false">SUM(L2:L17)</f>
        <v>1</v>
      </c>
      <c r="M18" s="1" t="n">
        <f aca="false">SUM(M2:M17)</f>
        <v>2</v>
      </c>
      <c r="N18" s="1" t="n">
        <f aca="false">SUM(G18:M18)</f>
        <v>20</v>
      </c>
    </row>
    <row r="19" customFormat="false" ht="12.8" hidden="false" customHeight="false" outlineLevel="0" collapsed="false">
      <c r="A19" s="1" t="s">
        <v>27</v>
      </c>
      <c r="G19" s="1" t="n">
        <f aca="false">G18/$N$18</f>
        <v>0.45</v>
      </c>
      <c r="H19" s="1" t="n">
        <f aca="false">H18/$N$18</f>
        <v>0.05</v>
      </c>
      <c r="I19" s="1" t="n">
        <f aca="false">I18/$N$18</f>
        <v>0.05</v>
      </c>
      <c r="J19" s="1" t="n">
        <f aca="false">J18/$N$18</f>
        <v>0.25</v>
      </c>
      <c r="K19" s="1" t="n">
        <f aca="false">K18/$N$18</f>
        <v>0.05</v>
      </c>
      <c r="L19" s="1" t="n">
        <f aca="false">L18/$N$18</f>
        <v>0.05</v>
      </c>
      <c r="M19" s="1" t="n">
        <f aca="false">M18/$N$18</f>
        <v>0.1</v>
      </c>
      <c r="N19" s="1" t="s">
        <v>28</v>
      </c>
    </row>
    <row r="20" customFormat="false" ht="12.8" hidden="false" customHeight="false" outlineLevel="0" collapsed="false">
      <c r="F20" s="0" t="s">
        <v>13</v>
      </c>
      <c r="G20" s="0" t="n">
        <f aca="false">G6+G7</f>
        <v>3</v>
      </c>
      <c r="H20" s="0" t="n">
        <f aca="false">H8</f>
        <v>1</v>
      </c>
      <c r="I20" s="0" t="n">
        <f aca="false">I6</f>
        <v>1</v>
      </c>
      <c r="J20" s="0" t="n">
        <f aca="false">J3+J11+J14</f>
        <v>3</v>
      </c>
      <c r="K20" s="0" t="n">
        <f aca="false">K6</f>
        <v>1</v>
      </c>
      <c r="L20" s="0" t="n">
        <f aca="false">L2</f>
        <v>1</v>
      </c>
      <c r="M20" s="0" t="n">
        <f aca="false">M6</f>
        <v>1</v>
      </c>
      <c r="N20" s="0" t="n">
        <f aca="false">SUM(G20:M20)</f>
        <v>11</v>
      </c>
    </row>
    <row r="21" customFormat="false" ht="12.8" hidden="false" customHeight="false" outlineLevel="0" collapsed="false">
      <c r="F21" s="0" t="s">
        <v>14</v>
      </c>
      <c r="G21" s="0" t="n">
        <f aca="false">G12+G17+G9+G4</f>
        <v>6</v>
      </c>
      <c r="H21" s="0" t="n">
        <v>0</v>
      </c>
      <c r="I21" s="0" t="n">
        <v>0</v>
      </c>
      <c r="J21" s="0" t="n">
        <f aca="false">J8+J13</f>
        <v>2</v>
      </c>
      <c r="K21" s="0" t="n">
        <v>0</v>
      </c>
      <c r="L21" s="0" t="n">
        <v>0</v>
      </c>
      <c r="M21" s="0" t="n">
        <f aca="false">M4</f>
        <v>1</v>
      </c>
      <c r="N21" s="0" t="n">
        <f aca="false">SUM(G21:M21)</f>
        <v>9</v>
      </c>
    </row>
    <row r="22" customFormat="false" ht="12.8" hidden="false" customHeight="false" outlineLevel="0" collapsed="false">
      <c r="A22" s="1" t="s">
        <v>29</v>
      </c>
    </row>
    <row r="23" customFormat="false" ht="12.8" hidden="false" customHeight="false" outlineLevel="0" collapsed="false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L23" s="1" t="s">
        <v>11</v>
      </c>
      <c r="M23" s="1" t="s">
        <v>12</v>
      </c>
    </row>
    <row r="24" customFormat="false" ht="12.8" hidden="false" customHeight="false" outlineLevel="0" collapsed="false">
      <c r="A24" s="1" t="n">
        <v>126</v>
      </c>
      <c r="B24" s="1" t="s">
        <v>15</v>
      </c>
      <c r="C24" s="1" t="s">
        <v>16</v>
      </c>
      <c r="D24" s="1" t="s">
        <v>17</v>
      </c>
      <c r="E24" s="1" t="n">
        <v>3</v>
      </c>
      <c r="G24" s="1" t="n">
        <v>3</v>
      </c>
      <c r="L24" s="1" t="n">
        <v>1</v>
      </c>
    </row>
    <row r="25" customFormat="false" ht="12.8" hidden="false" customHeight="false" outlineLevel="0" collapsed="false">
      <c r="A25" s="1" t="n">
        <v>110</v>
      </c>
      <c r="B25" s="1" t="s">
        <v>22</v>
      </c>
      <c r="C25" s="1" t="s">
        <v>16</v>
      </c>
      <c r="D25" s="1" t="s">
        <v>17</v>
      </c>
      <c r="E25" s="1" t="n">
        <v>7</v>
      </c>
      <c r="G25" s="1" t="n">
        <v>1</v>
      </c>
      <c r="I25" s="1" t="n">
        <v>1</v>
      </c>
      <c r="K25" s="1" t="n">
        <v>1</v>
      </c>
      <c r="M25" s="1" t="n">
        <v>1</v>
      </c>
    </row>
    <row r="26" customFormat="false" ht="12.8" hidden="false" customHeight="false" outlineLevel="0" collapsed="false">
      <c r="A26" s="1" t="n">
        <v>102</v>
      </c>
      <c r="B26" s="1" t="s">
        <v>24</v>
      </c>
      <c r="C26" s="1" t="s">
        <v>16</v>
      </c>
      <c r="D26" s="1" t="s">
        <v>17</v>
      </c>
      <c r="E26" s="1" t="n">
        <v>3</v>
      </c>
      <c r="L26" s="1" t="n">
        <v>1</v>
      </c>
      <c r="M26" s="1" t="n">
        <v>1</v>
      </c>
    </row>
    <row r="27" customFormat="false" ht="12.8" hidden="false" customHeight="false" outlineLevel="0" collapsed="false">
      <c r="A27" s="1" t="n">
        <v>106</v>
      </c>
      <c r="B27" s="1" t="s">
        <v>25</v>
      </c>
      <c r="C27" s="1" t="s">
        <v>16</v>
      </c>
      <c r="D27" s="1" t="s">
        <v>17</v>
      </c>
      <c r="E27" s="1" t="n">
        <v>6</v>
      </c>
      <c r="J27" s="1" t="n">
        <v>1</v>
      </c>
    </row>
    <row r="28" customFormat="false" ht="12.8" hidden="false" customHeight="false" outlineLevel="0" collapsed="false">
      <c r="A28" s="1" t="s">
        <v>26</v>
      </c>
      <c r="G28" s="1" t="n">
        <f aca="false">SUM(G24:G27)</f>
        <v>4</v>
      </c>
      <c r="H28" s="1" t="n">
        <f aca="false">SUM(H24:H27)</f>
        <v>0</v>
      </c>
      <c r="I28" s="1" t="n">
        <f aca="false">SUM(I24:I27)</f>
        <v>1</v>
      </c>
      <c r="J28" s="1" t="n">
        <f aca="false">SUM(J24:J27)</f>
        <v>1</v>
      </c>
      <c r="K28" s="1" t="n">
        <f aca="false">SUM(K24:K27)</f>
        <v>1</v>
      </c>
      <c r="L28" s="1" t="n">
        <f aca="false">SUM(L24:L27)</f>
        <v>2</v>
      </c>
      <c r="M28" s="1" t="n">
        <f aca="false">SUM(M24:M27)</f>
        <v>2</v>
      </c>
      <c r="N28" s="1" t="n">
        <f aca="false">SUM(G28:M28)</f>
        <v>11</v>
      </c>
    </row>
    <row r="29" customFormat="false" ht="12.8" hidden="false" customHeight="false" outlineLevel="0" collapsed="false">
      <c r="A29" s="1" t="s">
        <v>27</v>
      </c>
      <c r="G29" s="1" t="n">
        <f aca="false">G28/$N$28</f>
        <v>0.363636363636364</v>
      </c>
      <c r="H29" s="1" t="n">
        <f aca="false">H28/$N$28</f>
        <v>0</v>
      </c>
      <c r="I29" s="1" t="n">
        <f aca="false">I28/$N$28</f>
        <v>0.0909090909090909</v>
      </c>
      <c r="J29" s="1" t="n">
        <f aca="false">J28/$N$28</f>
        <v>0.0909090909090909</v>
      </c>
      <c r="K29" s="1" t="n">
        <f aca="false">K28/$N$28</f>
        <v>0.0909090909090909</v>
      </c>
      <c r="L29" s="1" t="n">
        <f aca="false">L28/$N$28</f>
        <v>0.181818181818182</v>
      </c>
      <c r="M29" s="1" t="n">
        <f aca="false">M28/$N$28</f>
        <v>0.181818181818182</v>
      </c>
      <c r="N29" s="1" t="n">
        <f aca="false">N28/$N$28</f>
        <v>1</v>
      </c>
    </row>
    <row r="31" customFormat="false" ht="12.8" hidden="false" customHeight="false" outlineLevel="0" collapsed="false">
      <c r="A31" s="1" t="s">
        <v>30</v>
      </c>
    </row>
    <row r="32" customFormat="false" ht="12.8" hidden="false" customHeight="false" outlineLevel="0" collapsed="false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</row>
    <row r="33" customFormat="false" ht="12.8" hidden="false" customHeight="false" outlineLevel="0" collapsed="false">
      <c r="A33" s="1" t="n">
        <v>226</v>
      </c>
      <c r="B33" s="1" t="s">
        <v>15</v>
      </c>
      <c r="C33" s="1" t="s">
        <v>18</v>
      </c>
      <c r="D33" s="1" t="s">
        <v>17</v>
      </c>
      <c r="E33" s="1" t="n">
        <v>4</v>
      </c>
      <c r="J33" s="1" t="n">
        <v>1</v>
      </c>
    </row>
    <row r="34" customFormat="false" ht="12.8" hidden="false" customHeight="false" outlineLevel="0" collapsed="false">
      <c r="A34" s="1" t="n">
        <v>210</v>
      </c>
      <c r="B34" s="1" t="s">
        <v>22</v>
      </c>
      <c r="C34" s="1" t="s">
        <v>18</v>
      </c>
      <c r="D34" s="1" t="s">
        <v>17</v>
      </c>
      <c r="E34" s="1" t="n">
        <v>3</v>
      </c>
      <c r="G34" s="1" t="n">
        <v>2</v>
      </c>
    </row>
    <row r="35" customFormat="false" ht="12.8" hidden="false" customHeight="false" outlineLevel="0" collapsed="false">
      <c r="A35" s="1" t="n">
        <v>202</v>
      </c>
      <c r="B35" s="1" t="s">
        <v>24</v>
      </c>
      <c r="C35" s="1" t="s">
        <v>18</v>
      </c>
      <c r="D35" s="1" t="s">
        <v>17</v>
      </c>
      <c r="E35" s="1" t="n">
        <v>7</v>
      </c>
      <c r="J35" s="1" t="n">
        <v>1</v>
      </c>
    </row>
    <row r="36" customFormat="false" ht="12.8" hidden="false" customHeight="false" outlineLevel="0" collapsed="false">
      <c r="A36" s="1" t="n">
        <v>206</v>
      </c>
      <c r="B36" s="1" t="s">
        <v>25</v>
      </c>
      <c r="C36" s="1" t="s">
        <v>18</v>
      </c>
      <c r="D36" s="1" t="s">
        <v>17</v>
      </c>
      <c r="E36" s="1" t="n">
        <v>4</v>
      </c>
    </row>
    <row r="37" customFormat="false" ht="12.8" hidden="false" customHeight="false" outlineLevel="0" collapsed="false">
      <c r="A37" s="1" t="s">
        <v>26</v>
      </c>
      <c r="G37" s="1" t="n">
        <f aca="false">SUM(G33:G36)</f>
        <v>2</v>
      </c>
      <c r="H37" s="1" t="n">
        <f aca="false">SUM(H33:H36)</f>
        <v>0</v>
      </c>
      <c r="I37" s="1" t="n">
        <f aca="false">SUM(I33:I36)</f>
        <v>0</v>
      </c>
      <c r="J37" s="1" t="n">
        <f aca="false">SUM(J33:J36)</f>
        <v>2</v>
      </c>
      <c r="K37" s="1" t="n">
        <f aca="false">SUM(K33:K36)</f>
        <v>0</v>
      </c>
      <c r="L37" s="1" t="n">
        <f aca="false">SUM(L33:L36)</f>
        <v>0</v>
      </c>
      <c r="M37" s="1" t="n">
        <f aca="false">SUM(M33:M36)</f>
        <v>0</v>
      </c>
      <c r="N37" s="1" t="n">
        <f aca="false">SUM(G37:M37)</f>
        <v>4</v>
      </c>
    </row>
    <row r="38" customFormat="false" ht="12.8" hidden="false" customHeight="false" outlineLevel="0" collapsed="false">
      <c r="A38" s="1" t="s">
        <v>27</v>
      </c>
      <c r="G38" s="2" t="n">
        <f aca="false">G37/$N$37</f>
        <v>0.5</v>
      </c>
      <c r="H38" s="2" t="n">
        <f aca="false">H37/$N$37</f>
        <v>0</v>
      </c>
      <c r="I38" s="2" t="n">
        <f aca="false">I37/$N$37</f>
        <v>0</v>
      </c>
      <c r="J38" s="2" t="n">
        <f aca="false">J37/$N$37</f>
        <v>0.5</v>
      </c>
      <c r="K38" s="2" t="n">
        <f aca="false">K37/$N$37</f>
        <v>0</v>
      </c>
      <c r="L38" s="2" t="n">
        <f aca="false">L37/$N$37</f>
        <v>0</v>
      </c>
      <c r="M38" s="2" t="n">
        <f aca="false">M37/$N$37</f>
        <v>0</v>
      </c>
      <c r="N38" s="2" t="n">
        <f aca="false">N37/$N$37</f>
        <v>1</v>
      </c>
    </row>
    <row r="40" customFormat="false" ht="12.8" hidden="false" customHeight="false" outlineLevel="0" collapsed="false">
      <c r="A40" s="1" t="s">
        <v>31</v>
      </c>
    </row>
    <row r="41" customFormat="false" ht="12.8" hidden="false" customHeight="false" outlineLevel="0" collapsed="false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10</v>
      </c>
      <c r="L41" s="1" t="s">
        <v>11</v>
      </c>
      <c r="M41" s="1" t="s">
        <v>12</v>
      </c>
    </row>
    <row r="42" customFormat="false" ht="12.8" hidden="false" customHeight="false" outlineLevel="0" collapsed="false">
      <c r="A42" s="1" t="n">
        <v>318</v>
      </c>
      <c r="B42" s="1" t="s">
        <v>15</v>
      </c>
      <c r="C42" s="1" t="s">
        <v>16</v>
      </c>
      <c r="D42" s="1" t="s">
        <v>14</v>
      </c>
      <c r="E42" s="1" t="n">
        <v>6</v>
      </c>
      <c r="G42" s="1" t="n">
        <v>1</v>
      </c>
      <c r="M42" s="1" t="n">
        <v>1</v>
      </c>
    </row>
    <row r="43" customFormat="false" ht="12.8" hidden="false" customHeight="false" outlineLevel="0" collapsed="false">
      <c r="A43" s="1" t="n">
        <v>310</v>
      </c>
      <c r="B43" s="1" t="s">
        <v>22</v>
      </c>
      <c r="C43" s="1" t="s">
        <v>16</v>
      </c>
      <c r="D43" s="1" t="s">
        <v>14</v>
      </c>
      <c r="E43" s="1" t="n">
        <v>3</v>
      </c>
      <c r="H43" s="1" t="n">
        <v>1</v>
      </c>
      <c r="J43" s="1" t="n">
        <v>1</v>
      </c>
    </row>
    <row r="44" customFormat="false" ht="12.8" hidden="false" customHeight="false" outlineLevel="0" collapsed="false">
      <c r="A44" s="1" t="n">
        <v>302</v>
      </c>
      <c r="B44" s="1" t="s">
        <v>24</v>
      </c>
      <c r="C44" s="1" t="s">
        <v>16</v>
      </c>
      <c r="D44" s="1" t="s">
        <v>14</v>
      </c>
      <c r="E44" s="1" t="n">
        <v>2</v>
      </c>
      <c r="G44" s="1" t="n">
        <v>1</v>
      </c>
    </row>
    <row r="45" customFormat="false" ht="12.8" hidden="false" customHeight="false" outlineLevel="0" collapsed="false">
      <c r="A45" s="1" t="n">
        <v>306</v>
      </c>
      <c r="B45" s="1" t="s">
        <v>25</v>
      </c>
      <c r="C45" s="1" t="s">
        <v>16</v>
      </c>
      <c r="D45" s="1" t="s">
        <v>14</v>
      </c>
      <c r="E45" s="1" t="n">
        <v>0</v>
      </c>
    </row>
    <row r="46" customFormat="false" ht="12.8" hidden="false" customHeight="false" outlineLevel="0" collapsed="false">
      <c r="A46" s="1" t="s">
        <v>26</v>
      </c>
      <c r="G46" s="1" t="n">
        <f aca="false">SUM(G42:G45)</f>
        <v>2</v>
      </c>
      <c r="H46" s="1" t="n">
        <f aca="false">SUM(H42:H45)</f>
        <v>1</v>
      </c>
      <c r="I46" s="1" t="n">
        <f aca="false">SUM(I42:I45)</f>
        <v>0</v>
      </c>
      <c r="J46" s="1" t="n">
        <f aca="false">SUM(J42:J45)</f>
        <v>1</v>
      </c>
      <c r="K46" s="1" t="n">
        <f aca="false">SUM(K42:K45)</f>
        <v>0</v>
      </c>
      <c r="L46" s="1" t="n">
        <f aca="false">SUM(L42:L45)</f>
        <v>0</v>
      </c>
      <c r="M46" s="1" t="n">
        <f aca="false">SUM(M42:M45)</f>
        <v>1</v>
      </c>
      <c r="N46" s="1" t="n">
        <f aca="false">SUM(G46:M46)</f>
        <v>5</v>
      </c>
    </row>
    <row r="47" customFormat="false" ht="12.8" hidden="false" customHeight="false" outlineLevel="0" collapsed="false">
      <c r="A47" s="1" t="s">
        <v>27</v>
      </c>
      <c r="G47" s="1" t="n">
        <f aca="false">G46/$N$46</f>
        <v>0.4</v>
      </c>
      <c r="H47" s="1" t="n">
        <f aca="false">H46/$N$46</f>
        <v>0.2</v>
      </c>
      <c r="I47" s="1" t="n">
        <f aca="false">I46/$N$46</f>
        <v>0</v>
      </c>
      <c r="J47" s="1" t="n">
        <f aca="false">J46/$N$46</f>
        <v>0.2</v>
      </c>
      <c r="K47" s="1" t="n">
        <f aca="false">K46/$N$46</f>
        <v>0</v>
      </c>
      <c r="L47" s="1" t="n">
        <f aca="false">L46/$N$46</f>
        <v>0</v>
      </c>
      <c r="M47" s="1" t="n">
        <f aca="false">M46/$N$46</f>
        <v>0.2</v>
      </c>
      <c r="N47" s="1" t="n">
        <f aca="false">N46/$N$46</f>
        <v>1</v>
      </c>
    </row>
    <row r="49" customFormat="false" ht="12.8" hidden="false" customHeight="false" outlineLevel="0" collapsed="false">
      <c r="A49" s="1" t="s">
        <v>32</v>
      </c>
    </row>
    <row r="50" customFormat="false" ht="12.8" hidden="false" customHeight="false" outlineLevel="0" collapsed="false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1" t="s">
        <v>11</v>
      </c>
      <c r="M50" s="1" t="s">
        <v>12</v>
      </c>
    </row>
    <row r="51" customFormat="false" ht="12.8" hidden="false" customHeight="false" outlineLevel="0" collapsed="false">
      <c r="A51" s="1" t="n">
        <v>417</v>
      </c>
      <c r="B51" s="1" t="s">
        <v>15</v>
      </c>
      <c r="C51" s="1" t="s">
        <v>18</v>
      </c>
      <c r="D51" s="1" t="s">
        <v>14</v>
      </c>
      <c r="E51" s="1" t="n">
        <v>1</v>
      </c>
    </row>
    <row r="52" customFormat="false" ht="12.8" hidden="false" customHeight="false" outlineLevel="0" collapsed="false">
      <c r="A52" s="1" t="n">
        <v>410</v>
      </c>
      <c r="B52" s="1" t="s">
        <v>22</v>
      </c>
      <c r="C52" s="1" t="s">
        <v>18</v>
      </c>
      <c r="D52" s="1" t="s">
        <v>14</v>
      </c>
      <c r="E52" s="1" t="n">
        <v>3</v>
      </c>
      <c r="G52" s="1" t="n">
        <v>1</v>
      </c>
    </row>
    <row r="53" customFormat="false" ht="12.8" hidden="false" customHeight="false" outlineLevel="0" collapsed="false">
      <c r="A53" s="1" t="n">
        <v>402</v>
      </c>
      <c r="B53" s="1" t="s">
        <v>24</v>
      </c>
      <c r="C53" s="1" t="s">
        <v>18</v>
      </c>
      <c r="D53" s="1" t="s">
        <v>14</v>
      </c>
      <c r="E53" s="1" t="n">
        <v>1</v>
      </c>
      <c r="J53" s="1" t="n">
        <v>1</v>
      </c>
    </row>
    <row r="54" customFormat="false" ht="12.8" hidden="false" customHeight="false" outlineLevel="0" collapsed="false">
      <c r="A54" s="1" t="n">
        <v>406</v>
      </c>
      <c r="B54" s="1" t="s">
        <v>25</v>
      </c>
      <c r="C54" s="1" t="s">
        <v>18</v>
      </c>
      <c r="D54" s="1" t="s">
        <v>14</v>
      </c>
      <c r="E54" s="1" t="n">
        <v>8</v>
      </c>
      <c r="G54" s="1" t="n">
        <v>3</v>
      </c>
    </row>
    <row r="55" customFormat="false" ht="12.8" hidden="false" customHeight="false" outlineLevel="0" collapsed="false">
      <c r="A55" s="1" t="s">
        <v>26</v>
      </c>
      <c r="G55" s="1" t="n">
        <f aca="false">SUM(G51:G54)</f>
        <v>4</v>
      </c>
      <c r="H55" s="1" t="n">
        <f aca="false">SUM(H51:H54)</f>
        <v>0</v>
      </c>
      <c r="I55" s="1" t="n">
        <f aca="false">SUM(I51:I54)</f>
        <v>0</v>
      </c>
      <c r="J55" s="1" t="n">
        <f aca="false">SUM(J51:J54)</f>
        <v>1</v>
      </c>
      <c r="K55" s="1" t="n">
        <f aca="false">SUM(K51:K54)</f>
        <v>0</v>
      </c>
      <c r="L55" s="1" t="n">
        <f aca="false">SUM(L51:L54)</f>
        <v>0</v>
      </c>
      <c r="M55" s="1" t="n">
        <f aca="false">SUM(M51:M54)</f>
        <v>0</v>
      </c>
      <c r="N55" s="1" t="n">
        <f aca="false">SUM(G55:M55)</f>
        <v>5</v>
      </c>
    </row>
    <row r="56" customFormat="false" ht="12.8" hidden="false" customHeight="false" outlineLevel="0" collapsed="false">
      <c r="A56" s="1" t="s">
        <v>27</v>
      </c>
      <c r="G56" s="1" t="n">
        <f aca="false">G55/$N$55</f>
        <v>0.8</v>
      </c>
      <c r="H56" s="1" t="n">
        <f aca="false">H55/$N$55</f>
        <v>0</v>
      </c>
      <c r="I56" s="1" t="n">
        <f aca="false">I55/$N$55</f>
        <v>0</v>
      </c>
      <c r="J56" s="1" t="n">
        <f aca="false">J55/$N$55</f>
        <v>0.2</v>
      </c>
      <c r="K56" s="1" t="n">
        <f aca="false">K55/$N$55</f>
        <v>0</v>
      </c>
      <c r="L56" s="1" t="n">
        <f aca="false">L55/$N$55</f>
        <v>0</v>
      </c>
      <c r="M56" s="1" t="n">
        <f aca="false">M55/$N$55</f>
        <v>0</v>
      </c>
      <c r="N56" s="1" t="n">
        <f aca="false">N55/$N$55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2021-09-28T12:44:43Z</dcterms:created>
  <dc:creator/>
  <dc:description/>
  <dc:language>en-US</dc:language>
  <cp:lastModifiedBy/>
  <dcterms:modified xsi:type="dcterms:W3CDTF">2021-11-02T21:12:07Z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