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ndards" sheetId="1" state="visible" r:id="rId2"/>
    <sheet name="Samples" sheetId="2" state="visible" r:id="rId3"/>
    <sheet name="relative-a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<sst xmlns="http://schemas.openxmlformats.org/spreadsheetml/2006/main" count="208" uniqueCount="63">
  <si>
    <t xml:space="preserve">Histidine</t>
  </si>
  <si>
    <t xml:space="preserve">Arginine</t>
  </si>
  <si>
    <t xml:space="preserve">Serine</t>
  </si>
  <si>
    <t xml:space="preserve">Glycine</t>
  </si>
  <si>
    <t xml:space="preserve">Aspartic Acid</t>
  </si>
  <si>
    <t xml:space="preserve">Glutamic Acid</t>
  </si>
  <si>
    <t xml:space="preserve">Threonine</t>
  </si>
  <si>
    <t xml:space="preserve">Alanine</t>
  </si>
  <si>
    <t xml:space="preserve">Proline</t>
  </si>
  <si>
    <t xml:space="preserve">Lysine</t>
  </si>
  <si>
    <t xml:space="preserve">Tyrosine</t>
  </si>
  <si>
    <t xml:space="preserve">Methionine</t>
  </si>
  <si>
    <t xml:space="preserve">Valine</t>
  </si>
  <si>
    <t xml:space="preserve">Isoleucine</t>
  </si>
  <si>
    <t xml:space="preserve">Leucine</t>
  </si>
  <si>
    <t xml:space="preserve">Phenylalaine</t>
  </si>
  <si>
    <t xml:space="preserve">Replicate</t>
  </si>
  <si>
    <t xml:space="preserve">Standard concentration</t>
  </si>
  <si>
    <t xml:space="preserve">Peak Area</t>
  </si>
  <si>
    <t xml:space="preserve">r-squared</t>
  </si>
  <si>
    <t xml:space="preserve">slope</t>
  </si>
  <si>
    <t xml:space="preserve">intercept</t>
  </si>
  <si>
    <t xml:space="preserve">210310_Std_0uM_T0_1</t>
  </si>
  <si>
    <t xml:space="preserve">210310_Std_0-5uM_T0_1</t>
  </si>
  <si>
    <t xml:space="preserve">210310_Std_1uM_T0_1</t>
  </si>
  <si>
    <t xml:space="preserve">210310_Std_2-5uM_T0_1</t>
  </si>
  <si>
    <t xml:space="preserve">210310_Std_0uM_T0_2</t>
  </si>
  <si>
    <t xml:space="preserve">210310_Std_0-5uM_T0_2</t>
  </si>
  <si>
    <t xml:space="preserve">210310_Std_1uM_T0_2</t>
  </si>
  <si>
    <t xml:space="preserve">210310_Std_2-5uM_T0_2</t>
  </si>
  <si>
    <t xml:space="preserve">Phenylalanine</t>
  </si>
  <si>
    <t xml:space="preserve">Calculated Concentration</t>
  </si>
  <si>
    <t xml:space="preserve">210310_Blk_ProcessBlk</t>
  </si>
  <si>
    <t xml:space="preserve">210310_Smp_DiatomRot_T0</t>
  </si>
  <si>
    <t xml:space="preserve">210310_Smp_DiatomRot_T2</t>
  </si>
  <si>
    <t xml:space="preserve">210310_Smp_DiatomRot_T5</t>
  </si>
  <si>
    <t xml:space="preserve">210310_Smp_DiatomRot_T12</t>
  </si>
  <si>
    <t xml:space="preserve">210310_Std_Apomyoglobin_100ug</t>
  </si>
  <si>
    <t xml:space="preserve">210310_Std_BSA_100ug</t>
  </si>
  <si>
    <t xml:space="preserve">210310_Std_BSA_200ug</t>
  </si>
  <si>
    <t xml:space="preserve">Laura's Notes :</t>
  </si>
  <si>
    <t xml:space="preserve">4 samples including the blank were brought up in 500 uL of H2O and syringe filtered
Then I did a dilution of 1 to 100 (10uL into 1 mL of water)
Derivatization - Sample was further diluted into the derivatization reagents (5 uL of sample into 100 uL) 
For the BSA and Apo samples - brought up these samples in 1 mL of water and syringe filtered
Derivatization - sample was diluted into the derivatization reagents (2 uL of sample into 100 uL)
For the standard addition curve - the total concentration of amino acids in the vial is 0 uM, 0.5 uM, 1.0 uM, and 2.5 uM.  I used the T0 sample to make up the standard addition curve so that the curve was made up in a sample matrix.  Then we just normally use the slope of this curve to calculate the concentrations.  
</t>
  </si>
  <si>
    <t xml:space="preserve">total</t>
  </si>
  <si>
    <t xml:space="preserve">A-conc</t>
  </si>
  <si>
    <t xml:space="preserve">D-conc</t>
  </si>
  <si>
    <t xml:space="preserve">E-conc</t>
  </si>
  <si>
    <t xml:space="preserve">F-conc</t>
  </si>
  <si>
    <t xml:space="preserve">G-conc</t>
  </si>
  <si>
    <t xml:space="preserve">H-conc</t>
  </si>
  <si>
    <t xml:space="preserve">I-conc</t>
  </si>
  <si>
    <t xml:space="preserve">K-conc</t>
  </si>
  <si>
    <t xml:space="preserve">L-conc</t>
  </si>
  <si>
    <t xml:space="preserve">M-conc</t>
  </si>
  <si>
    <t xml:space="preserve">P-conc</t>
  </si>
  <si>
    <t xml:space="preserve">R-conc</t>
  </si>
  <si>
    <t xml:space="preserve">S-conc</t>
  </si>
  <si>
    <t xml:space="preserve">T-conc</t>
  </si>
  <si>
    <t xml:space="preserve">V-conc</t>
  </si>
  <si>
    <t xml:space="preserve">Y-conc</t>
  </si>
  <si>
    <t xml:space="preserve">T0</t>
  </si>
  <si>
    <t xml:space="preserve">T2</t>
  </si>
  <si>
    <t xml:space="preserve">T5</t>
  </si>
  <si>
    <t xml:space="preserve">T12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</si>
</sst>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0"/>
    <numFmt numFmtId="168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1.11"/>
    <col collapsed="false" customWidth="true" hidden="false" outlineLevel="0" max="3" min="3" style="0" width="9"/>
    <col collapsed="false" customWidth="true" hidden="false" outlineLevel="0" max="5" min="4" style="0" width="12.55"/>
    <col collapsed="false" customWidth="true" hidden="false" outlineLevel="0" max="7" min="7" style="0" width="3.34"/>
    <col collapsed="false" customWidth="true" hidden="false" outlineLevel="0" max="11" min="10" style="0" width="11"/>
    <col collapsed="false" customWidth="true" hidden="false" outlineLevel="0" max="12" min="12" style="0" width="3.66"/>
    <col collapsed="false" customWidth="true" hidden="false" outlineLevel="0" max="16" min="15" style="0" width="12"/>
    <col collapsed="false" customWidth="true" hidden="false" outlineLevel="0" max="17" min="17" style="0" width="3"/>
    <col collapsed="false" customWidth="true" hidden="false" outlineLevel="0" max="21" min="20" style="0" width="12"/>
    <col collapsed="false" customWidth="true" hidden="false" outlineLevel="0" max="22" min="22" style="0" width="2.89"/>
    <col collapsed="false" customWidth="true" hidden="false" outlineLevel="0" max="27" min="27" style="0" width="2.44"/>
    <col collapsed="false" customWidth="true" hidden="false" outlineLevel="0" max="31" min="31" style="0" width="11"/>
    <col collapsed="false" customWidth="true" hidden="false" outlineLevel="0" max="32" min="32" style="0" width="2.55"/>
    <col collapsed="false" customWidth="true" hidden="false" outlineLevel="0" max="37" min="37" style="0" width="3.22"/>
    <col collapsed="false" customWidth="true" hidden="false" outlineLevel="0" max="42" min="42" style="0" width="2.78"/>
    <col collapsed="false" customWidth="true" hidden="false" outlineLevel="0" max="47" min="47" style="0" width="2"/>
    <col collapsed="false" customWidth="true" hidden="false" outlineLevel="0" max="52" min="52" style="0" width="2.22"/>
    <col collapsed="false" customWidth="true" hidden="false" outlineLevel="0" max="57" min="57" style="0" width="2.89"/>
    <col collapsed="false" customWidth="true" hidden="false" outlineLevel="0" max="62" min="62" style="0" width="3.11"/>
    <col collapsed="false" customWidth="true" hidden="false" outlineLevel="0" max="67" min="67" style="0" width="3.11"/>
    <col collapsed="false" customWidth="true" hidden="false" outlineLevel="0" max="72" min="72" style="0" width="2.78"/>
    <col collapsed="false" customWidth="true" hidden="false" outlineLevel="0" max="77" min="77" style="0" width="3"/>
  </cols>
  <sheetData>
    <row r="1" s="1" customFormat="true" ht="14.4" hidden="false" customHeight="false" outlineLevel="0" collapsed="false">
      <c r="C1" s="1" t="s">
        <v>0</v>
      </c>
      <c r="H1" s="1" t="s">
        <v>1</v>
      </c>
      <c r="M1" s="1" t="s">
        <v>2</v>
      </c>
      <c r="R1" s="1" t="s">
        <v>3</v>
      </c>
      <c r="W1" s="1" t="s">
        <v>4</v>
      </c>
      <c r="AB1" s="1" t="s">
        <v>5</v>
      </c>
      <c r="AG1" s="1" t="s">
        <v>6</v>
      </c>
      <c r="AL1" s="1" t="s">
        <v>7</v>
      </c>
      <c r="AQ1" s="1" t="s">
        <v>8</v>
      </c>
      <c r="AV1" s="1" t="s">
        <v>9</v>
      </c>
      <c r="BA1" s="1" t="s">
        <v>10</v>
      </c>
      <c r="BF1" s="1" t="s">
        <v>11</v>
      </c>
      <c r="BK1" s="1" t="s">
        <v>12</v>
      </c>
      <c r="BP1" s="1" t="s">
        <v>13</v>
      </c>
      <c r="BU1" s="1" t="s">
        <v>14</v>
      </c>
      <c r="BZ1" s="1" t="s">
        <v>15</v>
      </c>
    </row>
    <row r="2" customFormat="false" ht="28.2" hidden="false" customHeight="true" outlineLevel="0" collapsed="false">
      <c r="A2" s="0" t="s">
        <v>16</v>
      </c>
      <c r="B2" s="2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H2" s="0" t="s">
        <v>18</v>
      </c>
      <c r="I2" s="0" t="s">
        <v>19</v>
      </c>
      <c r="J2" s="0" t="s">
        <v>20</v>
      </c>
      <c r="K2" s="0" t="s">
        <v>21</v>
      </c>
      <c r="M2" s="0" t="s">
        <v>18</v>
      </c>
      <c r="N2" s="0" t="s">
        <v>19</v>
      </c>
      <c r="O2" s="0" t="s">
        <v>20</v>
      </c>
      <c r="P2" s="0" t="s">
        <v>21</v>
      </c>
      <c r="R2" s="0" t="s">
        <v>18</v>
      </c>
      <c r="S2" s="0" t="s">
        <v>19</v>
      </c>
      <c r="T2" s="0" t="s">
        <v>20</v>
      </c>
      <c r="U2" s="0" t="s">
        <v>21</v>
      </c>
      <c r="W2" s="0" t="s">
        <v>18</v>
      </c>
      <c r="X2" s="0" t="s">
        <v>19</v>
      </c>
      <c r="Y2" s="0" t="s">
        <v>20</v>
      </c>
      <c r="Z2" s="0" t="s">
        <v>21</v>
      </c>
      <c r="AB2" s="0" t="s">
        <v>18</v>
      </c>
      <c r="AC2" s="0" t="s">
        <v>19</v>
      </c>
      <c r="AD2" s="0" t="s">
        <v>20</v>
      </c>
      <c r="AE2" s="0" t="s">
        <v>21</v>
      </c>
      <c r="AG2" s="0" t="s">
        <v>18</v>
      </c>
      <c r="AH2" s="0" t="s">
        <v>19</v>
      </c>
      <c r="AI2" s="0" t="s">
        <v>20</v>
      </c>
      <c r="AJ2" s="0" t="s">
        <v>21</v>
      </c>
      <c r="AL2" s="0" t="s">
        <v>18</v>
      </c>
      <c r="AM2" s="0" t="s">
        <v>19</v>
      </c>
      <c r="AN2" s="0" t="s">
        <v>20</v>
      </c>
      <c r="AO2" s="0" t="s">
        <v>21</v>
      </c>
      <c r="AQ2" s="0" t="s">
        <v>18</v>
      </c>
      <c r="AR2" s="0" t="s">
        <v>19</v>
      </c>
      <c r="AS2" s="0" t="s">
        <v>20</v>
      </c>
      <c r="AT2" s="0" t="s">
        <v>21</v>
      </c>
      <c r="AV2" s="0" t="s">
        <v>18</v>
      </c>
      <c r="AW2" s="0" t="s">
        <v>19</v>
      </c>
      <c r="AX2" s="0" t="s">
        <v>20</v>
      </c>
      <c r="AY2" s="0" t="s">
        <v>21</v>
      </c>
      <c r="BA2" s="0" t="s">
        <v>18</v>
      </c>
      <c r="BB2" s="0" t="s">
        <v>19</v>
      </c>
      <c r="BC2" s="0" t="s">
        <v>20</v>
      </c>
      <c r="BD2" s="0" t="s">
        <v>21</v>
      </c>
      <c r="BF2" s="0" t="s">
        <v>18</v>
      </c>
      <c r="BG2" s="0" t="s">
        <v>19</v>
      </c>
      <c r="BH2" s="0" t="s">
        <v>20</v>
      </c>
      <c r="BI2" s="0" t="s">
        <v>21</v>
      </c>
      <c r="BK2" s="0" t="s">
        <v>18</v>
      </c>
      <c r="BL2" s="0" t="s">
        <v>19</v>
      </c>
      <c r="BM2" s="0" t="s">
        <v>20</v>
      </c>
      <c r="BN2" s="0" t="s">
        <v>21</v>
      </c>
      <c r="BP2" s="0" t="s">
        <v>18</v>
      </c>
      <c r="BQ2" s="0" t="s">
        <v>19</v>
      </c>
      <c r="BR2" s="0" t="s">
        <v>20</v>
      </c>
      <c r="BS2" s="0" t="s">
        <v>21</v>
      </c>
      <c r="BU2" s="0" t="s">
        <v>18</v>
      </c>
      <c r="BV2" s="0" t="s">
        <v>19</v>
      </c>
      <c r="BW2" s="0" t="s">
        <v>20</v>
      </c>
      <c r="BX2" s="0" t="s">
        <v>21</v>
      </c>
      <c r="BZ2" s="0" t="s">
        <v>18</v>
      </c>
      <c r="CA2" s="0" t="s">
        <v>19</v>
      </c>
      <c r="CB2" s="0" t="s">
        <v>20</v>
      </c>
      <c r="CC2" s="0" t="s">
        <v>21</v>
      </c>
    </row>
    <row r="3" customFormat="false" ht="14.4" hidden="false" customHeight="false" outlineLevel="0" collapsed="false">
      <c r="A3" s="0" t="s">
        <v>22</v>
      </c>
      <c r="B3" s="0" t="n">
        <v>0</v>
      </c>
      <c r="C3" s="0" t="n">
        <v>6154973</v>
      </c>
      <c r="D3" s="0" t="n">
        <f aca="false">RSQ(C3:C10,B3:B10)</f>
        <v>0.98787760173451</v>
      </c>
      <c r="E3" s="0" t="n">
        <f aca="false">SLOPE(C3:C10,B3:B10)</f>
        <v>31557647.1428571</v>
      </c>
      <c r="F3" s="0" t="n">
        <f aca="false">INTERCEPT(C3:C10,B3:B10)</f>
        <v>4965583.85714286</v>
      </c>
      <c r="H3" s="0" t="n">
        <v>16396892</v>
      </c>
      <c r="I3" s="0" t="n">
        <f aca="false">RSQ(H3:H10,$B$3:$B$10)</f>
        <v>0.978688341350563</v>
      </c>
      <c r="J3" s="0" t="n">
        <f aca="false">SLOPE(H3:H10,$B$3:$B$10)</f>
        <v>27745509.7142857</v>
      </c>
      <c r="K3" s="0" t="n">
        <f aca="false">INTERCEPT(H3:H10,$B$3:$B$10)</f>
        <v>14731054.5357143</v>
      </c>
      <c r="M3" s="0" t="n">
        <v>101640032</v>
      </c>
      <c r="N3" s="0" t="n">
        <f aca="false">RSQ(M3:M10,$B$3:$B$10)</f>
        <v>0.990031948265477</v>
      </c>
      <c r="O3" s="0" t="n">
        <f aca="false">SLOPE(M3:M10,$B$3:$B$10)</f>
        <v>136205045.714286</v>
      </c>
      <c r="P3" s="0" t="n">
        <f aca="false">INTERCEPT(M3:M10,$B$3:$B$10)</f>
        <v>103904847.285714</v>
      </c>
      <c r="R3" s="0" t="n">
        <v>243992416</v>
      </c>
      <c r="S3" s="0" t="n">
        <f aca="false">RSQ(R3:R10,$B$3:$B$10)</f>
        <v>0.972288609607545</v>
      </c>
      <c r="T3" s="0" t="n">
        <f aca="false">SLOPE(R3:R10,$B$3:$B$10)</f>
        <v>163373181.714286</v>
      </c>
      <c r="U3" s="0" t="n">
        <f aca="false">INTERCEPT(R3:R10,$B$3:$B$10)</f>
        <v>237358256.285714</v>
      </c>
      <c r="W3" s="0" t="n">
        <v>43703468</v>
      </c>
      <c r="X3" s="0" t="n">
        <f aca="false">RSQ(W3:W10,$B$3:$B$10)</f>
        <v>0.994626960188074</v>
      </c>
      <c r="Y3" s="0" t="n">
        <f aca="false">SLOPE(W3:W10,$B$3:$B$10)</f>
        <v>35280792.5714286</v>
      </c>
      <c r="Z3" s="0" t="n">
        <f aca="false">INTERCEPT(W3:W10,$B$3:$B$10)</f>
        <v>45869452.9285714</v>
      </c>
      <c r="AB3" s="0" t="n">
        <v>54144884</v>
      </c>
      <c r="AC3" s="0" t="n">
        <f aca="false">RSQ(AB3:AB10,$B$3:$B$10)</f>
        <v>0.994227239826324</v>
      </c>
      <c r="AD3" s="0" t="n">
        <f aca="false">SLOPE(AB3:AB10,$B$3:$B$10)</f>
        <v>44669698.2857143</v>
      </c>
      <c r="AE3" s="0" t="n">
        <f aca="false">INTERCEPT(AB3:AB10,$B$3:$B$10)</f>
        <v>56498756.7142857</v>
      </c>
      <c r="AG3" s="0" t="n">
        <v>120756136</v>
      </c>
      <c r="AH3" s="0" t="n">
        <f aca="false">RSQ(AG3:AG10,$B$3:$B$10)</f>
        <v>0.989857775550109</v>
      </c>
      <c r="AI3" s="0" t="n">
        <f aca="false">SLOPE(AG3:AG10,$B$3:$B$10)</f>
        <v>182086706.285714</v>
      </c>
      <c r="AJ3" s="0" t="n">
        <f aca="false">INTERCEPT(AG3:AG10,$B$3:$B$10)</f>
        <v>118489755.714286</v>
      </c>
      <c r="AL3" s="0" t="n">
        <v>229389840</v>
      </c>
      <c r="AM3" s="0" t="n">
        <f aca="false">RSQ(AL3:AL10,$B$3:$B$10)</f>
        <v>0.996053854527117</v>
      </c>
      <c r="AN3" s="0" t="n">
        <f aca="false">SLOPE(AL3:AL10,$B$3:$B$10)</f>
        <v>193769017.142857</v>
      </c>
      <c r="AO3" s="0" t="n">
        <f aca="false">INTERCEPT(AL3:AL10,$B$3:$B$10)</f>
        <v>235610094.857143</v>
      </c>
      <c r="AQ3" s="0" t="n">
        <v>110505368</v>
      </c>
      <c r="AR3" s="0" t="n">
        <f aca="false">RSQ(AQ3:AQ10,$B$3:$B$10)</f>
        <v>0.993505936769294</v>
      </c>
      <c r="AS3" s="0" t="n">
        <f aca="false">SLOPE(AQ3:AQ10,$B$3:$B$10)</f>
        <v>172806702.857143</v>
      </c>
      <c r="AT3" s="0" t="n">
        <f aca="false">INTERCEPT(AQ3:AQ10,$B$3:$B$10)</f>
        <v>110487310.142857</v>
      </c>
      <c r="AV3" s="0" t="n">
        <v>174192160</v>
      </c>
      <c r="AW3" s="0" t="n">
        <f aca="false">RSQ(AV3:AV10,$B$3:$B$10)</f>
        <v>0.95857959177875</v>
      </c>
      <c r="AX3" s="0" t="n">
        <f aca="false">SLOPE(AV3:AV10,$B$3:$B$10)</f>
        <v>348103387.428571</v>
      </c>
      <c r="AY3" s="0" t="n">
        <f aca="false">INTERCEPT(AV3:AV10,$B$3:$B$10)</f>
        <v>166154908.571429</v>
      </c>
      <c r="BA3" s="0" t="n">
        <v>74565728</v>
      </c>
      <c r="BB3" s="0" t="n">
        <f aca="false">RSQ(BA3:BA10,$B$3:$B$10)</f>
        <v>0.993084305188742</v>
      </c>
      <c r="BC3" s="0" t="n">
        <f aca="false">SLOPE(BA3:BA10,$B$3:$B$10)</f>
        <v>204995624</v>
      </c>
      <c r="BD3" s="0" t="n">
        <f aca="false">INTERCEPT(BA3:BA10,$B$3:$B$10)</f>
        <v>71099185</v>
      </c>
      <c r="BF3" s="0" t="n">
        <v>61266400</v>
      </c>
      <c r="BG3" s="0" t="n">
        <f aca="false">RSQ(BF3:BF10,$B$3:$B$10)</f>
        <v>0.99326831311819</v>
      </c>
      <c r="BH3" s="0" t="n">
        <f aca="false">SLOPE(BF3:BF10,$B$3:$B$10)</f>
        <v>257638381.714286</v>
      </c>
      <c r="BI3" s="0" t="n">
        <f aca="false">INTERCEPT(BF3:BF10,$B$3:$B$10)</f>
        <v>56432583.2857143</v>
      </c>
      <c r="BK3" s="0" t="n">
        <v>218890400</v>
      </c>
      <c r="BL3" s="0" t="n">
        <f aca="false">RSQ(BK3:BK10,$B$3:$B$10)</f>
        <v>0.992652460163399</v>
      </c>
      <c r="BM3" s="0" t="n">
        <f aca="false">SLOPE(BK3:BK10,$B$3:$B$10)</f>
        <v>263794544</v>
      </c>
      <c r="BN3" s="0" t="n">
        <f aca="false">INTERCEPT(BK3:BK10,$B$3:$B$10)</f>
        <v>221663124</v>
      </c>
      <c r="BP3" s="0" t="n">
        <v>243708544</v>
      </c>
      <c r="BQ3" s="0" t="n">
        <f aca="false">RSQ(BP3:BP10,$B$3:$B$10)</f>
        <v>0.994506628688</v>
      </c>
      <c r="BR3" s="0" t="n">
        <f aca="false">SLOPE(BP3:BP10,$B$3:$B$10)</f>
        <v>300477570.285714</v>
      </c>
      <c r="BS3" s="0" t="n">
        <f aca="false">INTERCEPT(BP3:BP10,$B$3:$B$10)</f>
        <v>244600343.714286</v>
      </c>
      <c r="BU3" s="0" t="n">
        <v>377913408</v>
      </c>
      <c r="BV3" s="0" t="n">
        <f aca="false">RSQ(BU3:BU10,$B$3:$B$10)</f>
        <v>0.980408466436412</v>
      </c>
      <c r="BW3" s="0" t="n">
        <f aca="false">SLOPE(BU3:BU10,$B$3:$B$10)</f>
        <v>285546445.714286</v>
      </c>
      <c r="BX3" s="0" t="n">
        <f aca="false">INTERCEPT(BU3:BU10,$B$3:$B$10)</f>
        <v>387667450.285714</v>
      </c>
      <c r="BZ3" s="0" t="n">
        <v>233476528</v>
      </c>
      <c r="CA3" s="0" t="n">
        <f aca="false">RSQ(BZ3:BZ10,$B$3:$B$10)</f>
        <v>0.993290025820879</v>
      </c>
      <c r="CB3" s="0" t="n">
        <f aca="false">SLOPE(BZ3:BZ10,$B$3:$B$10)</f>
        <v>308536114.285714</v>
      </c>
      <c r="CC3" s="0" t="n">
        <f aca="false">INTERCEPT(BZ3:BZ10,$B$3:$B$10)</f>
        <v>241778233.714286</v>
      </c>
    </row>
    <row r="4" customFormat="false" ht="14.4" hidden="false" customHeight="false" outlineLevel="0" collapsed="false">
      <c r="A4" s="0" t="s">
        <v>23</v>
      </c>
      <c r="B4" s="0" t="n">
        <v>0.5</v>
      </c>
      <c r="C4" s="0" t="n">
        <v>22218410</v>
      </c>
      <c r="H4" s="0" t="n">
        <v>30247738</v>
      </c>
      <c r="M4" s="0" t="n">
        <v>178293136</v>
      </c>
      <c r="R4" s="0" t="n">
        <v>316750432</v>
      </c>
      <c r="W4" s="0" t="n">
        <v>64761956</v>
      </c>
      <c r="AB4" s="0" t="n">
        <v>83261472</v>
      </c>
      <c r="AG4" s="0" t="n">
        <v>220960688</v>
      </c>
      <c r="AL4" s="0" t="n">
        <v>339587264</v>
      </c>
      <c r="AQ4" s="0" t="n">
        <v>201909616</v>
      </c>
      <c r="AV4" s="0" t="n">
        <v>351715712</v>
      </c>
      <c r="BA4" s="0" t="n">
        <v>176823520</v>
      </c>
      <c r="BF4" s="0" t="n">
        <v>198175696</v>
      </c>
      <c r="BK4" s="0" t="n">
        <v>362564896</v>
      </c>
      <c r="BP4" s="0" t="n">
        <v>408877120</v>
      </c>
      <c r="BU4" s="0" t="n">
        <v>553905408</v>
      </c>
      <c r="BZ4" s="0" t="n">
        <v>408833152</v>
      </c>
    </row>
    <row r="5" customFormat="false" ht="14.4" hidden="false" customHeight="false" outlineLevel="0" collapsed="false">
      <c r="A5" s="0" t="s">
        <v>24</v>
      </c>
      <c r="B5" s="0" t="n">
        <v>1</v>
      </c>
      <c r="C5" s="0" t="n">
        <v>32203950</v>
      </c>
      <c r="H5" s="0" t="n">
        <v>38073536</v>
      </c>
      <c r="M5" s="0" t="n">
        <v>221634400</v>
      </c>
      <c r="R5" s="0" t="n">
        <v>357595200</v>
      </c>
      <c r="W5" s="0" t="n">
        <v>77143040</v>
      </c>
      <c r="AB5" s="0" t="n">
        <v>96380352</v>
      </c>
      <c r="AG5" s="0" t="n">
        <v>271041856</v>
      </c>
      <c r="AL5" s="0" t="n">
        <v>414328960</v>
      </c>
      <c r="AQ5" s="0" t="n">
        <v>254297200</v>
      </c>
      <c r="AV5" s="0" t="n">
        <v>445153248</v>
      </c>
      <c r="BA5" s="0" t="n">
        <v>245334048</v>
      </c>
      <c r="BF5" s="0" t="n">
        <v>275410912</v>
      </c>
      <c r="BK5" s="0" t="n">
        <v>445777280</v>
      </c>
      <c r="BP5" s="0" t="n">
        <v>502727008</v>
      </c>
      <c r="BU5" s="0" t="n">
        <v>603868096</v>
      </c>
      <c r="BZ5" s="0" t="n">
        <v>503406816</v>
      </c>
    </row>
    <row r="6" customFormat="false" ht="14.4" hidden="false" customHeight="false" outlineLevel="0" collapsed="false">
      <c r="A6" s="0" t="s">
        <v>25</v>
      </c>
      <c r="B6" s="0" t="n">
        <v>2.5</v>
      </c>
      <c r="C6" s="0" t="n">
        <v>81329096</v>
      </c>
      <c r="H6" s="0" t="n">
        <v>80087656</v>
      </c>
      <c r="M6" s="0" t="n">
        <v>430493600</v>
      </c>
      <c r="R6" s="0" t="n">
        <v>623456960</v>
      </c>
      <c r="W6" s="0" t="n">
        <v>132086800</v>
      </c>
      <c r="AB6" s="0" t="n">
        <v>171616192</v>
      </c>
      <c r="AG6" s="0" t="n">
        <v>556359488</v>
      </c>
      <c r="AL6" s="0" t="n">
        <v>710956608</v>
      </c>
      <c r="AQ6" s="0" t="n">
        <v>543596800</v>
      </c>
      <c r="AV6" s="0" t="n">
        <v>935108416</v>
      </c>
      <c r="BA6" s="0" t="n">
        <v>571120064</v>
      </c>
      <c r="BF6" s="0" t="n">
        <v>689380032</v>
      </c>
      <c r="BK6" s="0" t="n">
        <v>861015296</v>
      </c>
      <c r="BP6" s="0" t="n">
        <v>976932992</v>
      </c>
      <c r="BU6" s="0" t="n">
        <v>1062001536</v>
      </c>
      <c r="BZ6" s="0" t="n">
        <v>1002643264</v>
      </c>
    </row>
    <row r="7" customFormat="false" ht="14.4" hidden="false" customHeight="false" outlineLevel="0" collapsed="false">
      <c r="A7" s="0" t="s">
        <v>26</v>
      </c>
      <c r="B7" s="0" t="n">
        <v>0</v>
      </c>
      <c r="C7" s="0" t="n">
        <v>6652781</v>
      </c>
      <c r="H7" s="0" t="n">
        <v>15422438</v>
      </c>
      <c r="M7" s="0" t="n">
        <v>104866936</v>
      </c>
      <c r="R7" s="0" t="n">
        <v>249937680</v>
      </c>
      <c r="W7" s="0" t="n">
        <v>48621392</v>
      </c>
      <c r="AB7" s="0" t="n">
        <v>55404548</v>
      </c>
      <c r="AG7" s="0" t="n">
        <v>120811112</v>
      </c>
      <c r="AL7" s="0" t="n">
        <v>231066608</v>
      </c>
      <c r="AQ7" s="0" t="n">
        <v>117553568</v>
      </c>
      <c r="AV7" s="0" t="n">
        <v>198976576</v>
      </c>
      <c r="BA7" s="0" t="n">
        <v>79280888</v>
      </c>
      <c r="BF7" s="0" t="n">
        <v>65687352</v>
      </c>
      <c r="BK7" s="0" t="n">
        <v>235139200</v>
      </c>
      <c r="BP7" s="0" t="n">
        <v>249974320</v>
      </c>
      <c r="BU7" s="0" t="n">
        <v>393110208</v>
      </c>
      <c r="BZ7" s="0" t="n">
        <v>248139728</v>
      </c>
    </row>
    <row r="8" customFormat="false" ht="14.4" hidden="false" customHeight="false" outlineLevel="0" collapsed="false">
      <c r="A8" s="0" t="s">
        <v>27</v>
      </c>
      <c r="B8" s="0" t="n">
        <v>0.5</v>
      </c>
      <c r="C8" s="0" t="n">
        <v>22376702</v>
      </c>
      <c r="H8" s="0" t="n">
        <v>30915026</v>
      </c>
      <c r="M8" s="0" t="n">
        <v>187553712</v>
      </c>
      <c r="R8" s="0" t="n">
        <v>343589024</v>
      </c>
      <c r="W8" s="0" t="n">
        <v>64971612</v>
      </c>
      <c r="AB8" s="0" t="n">
        <v>81137680</v>
      </c>
      <c r="AG8" s="0" t="n">
        <v>222056240</v>
      </c>
      <c r="AL8" s="0" t="n">
        <v>354048224</v>
      </c>
      <c r="AQ8" s="0" t="n">
        <v>212328336</v>
      </c>
      <c r="AV8" s="0" t="n">
        <v>355497088</v>
      </c>
      <c r="BA8" s="0" t="n">
        <v>185483840</v>
      </c>
      <c r="BF8" s="0" t="n">
        <v>196716672</v>
      </c>
      <c r="BK8" s="0" t="n">
        <v>365540800</v>
      </c>
      <c r="BP8" s="0" t="n">
        <v>407678784</v>
      </c>
      <c r="BU8" s="0" t="n">
        <v>565251648</v>
      </c>
      <c r="BZ8" s="0" t="n">
        <v>430035776</v>
      </c>
    </row>
    <row r="9" customFormat="false" ht="14.4" hidden="false" customHeight="false" outlineLevel="0" collapsed="false">
      <c r="A9" s="0" t="s">
        <v>28</v>
      </c>
      <c r="B9" s="0" t="n">
        <v>1</v>
      </c>
      <c r="C9" s="0" t="n">
        <v>31906472</v>
      </c>
      <c r="H9" s="0" t="n">
        <v>37677364</v>
      </c>
      <c r="M9" s="0" t="n">
        <v>231647120</v>
      </c>
      <c r="R9" s="0" t="n">
        <v>382178688</v>
      </c>
      <c r="W9" s="0" t="n">
        <v>80562368</v>
      </c>
      <c r="AB9" s="0" t="n">
        <v>102727440</v>
      </c>
      <c r="AG9" s="0" t="n">
        <v>290530560</v>
      </c>
      <c r="AL9" s="0" t="n">
        <v>424173792</v>
      </c>
      <c r="AQ9" s="0" t="n">
        <v>273208128</v>
      </c>
      <c r="AV9" s="0" t="n">
        <v>479532352</v>
      </c>
      <c r="BA9" s="0" t="n">
        <v>267290672</v>
      </c>
      <c r="BF9" s="0" t="n">
        <v>296731616</v>
      </c>
      <c r="BK9" s="0" t="n">
        <v>479319264</v>
      </c>
      <c r="BP9" s="0" t="n">
        <v>544121664</v>
      </c>
      <c r="BU9" s="0" t="n">
        <v>672044224</v>
      </c>
      <c r="BZ9" s="0" t="n">
        <v>538087104</v>
      </c>
    </row>
    <row r="10" customFormat="false" ht="14.4" hidden="false" customHeight="false" outlineLevel="0" collapsed="false">
      <c r="A10" s="0" t="s">
        <v>29</v>
      </c>
      <c r="B10" s="0" t="n">
        <v>2.5</v>
      </c>
      <c r="C10" s="0" t="n">
        <v>89343464</v>
      </c>
      <c r="H10" s="0" t="n">
        <v>90991864</v>
      </c>
      <c r="M10" s="0" t="n">
        <v>464750208</v>
      </c>
      <c r="R10" s="0" t="n">
        <v>688351104</v>
      </c>
      <c r="W10" s="0" t="n">
        <v>137351328</v>
      </c>
      <c r="AB10" s="0" t="n">
        <v>164675072</v>
      </c>
      <c r="AG10" s="0" t="n">
        <v>602095616</v>
      </c>
      <c r="AL10" s="0" t="n">
        <v>731481600</v>
      </c>
      <c r="AQ10" s="0" t="n">
        <v>552953088</v>
      </c>
      <c r="AV10" s="0" t="n">
        <v>1173890816</v>
      </c>
      <c r="BA10" s="0" t="n">
        <v>608859712</v>
      </c>
      <c r="BF10" s="0" t="n">
        <v>729199040</v>
      </c>
      <c r="BK10" s="0" t="n">
        <v>915414208</v>
      </c>
      <c r="BP10" s="0" t="n">
        <v>1026602880</v>
      </c>
      <c r="BU10" s="0" t="n">
        <v>1157616640</v>
      </c>
      <c r="BZ10" s="0" t="n">
        <v>1037892416</v>
      </c>
    </row>
    <row r="11" customFormat="false" ht="15" hidden="false" customHeight="false" outlineLevel="0" collapsed="false"/>
    <row r="12" customFormat="false" ht="14.4" hidden="false" customHeight="false" outlineLevel="0" collapsed="false">
      <c r="B12" s="3"/>
      <c r="C12" s="4" t="s">
        <v>19</v>
      </c>
      <c r="D12" s="4" t="s">
        <v>20</v>
      </c>
      <c r="E12" s="5" t="s">
        <v>21</v>
      </c>
    </row>
    <row r="13" customFormat="false" ht="14.4" hidden="false" customHeight="false" outlineLevel="0" collapsed="false">
      <c r="B13" s="6" t="s">
        <v>0</v>
      </c>
      <c r="C13" s="7" t="n">
        <v>0.98787760173451</v>
      </c>
      <c r="D13" s="8" t="n">
        <v>31557647.1428571</v>
      </c>
      <c r="E13" s="9" t="n">
        <v>4965583.85714286</v>
      </c>
    </row>
    <row r="14" customFormat="false" ht="14.4" hidden="false" customHeight="false" outlineLevel="0" collapsed="false">
      <c r="B14" s="6" t="s">
        <v>1</v>
      </c>
      <c r="C14" s="7" t="n">
        <v>0.978688341350563</v>
      </c>
      <c r="D14" s="8" t="n">
        <v>27745509.7142857</v>
      </c>
      <c r="E14" s="9" t="n">
        <v>14731054.5357143</v>
      </c>
    </row>
    <row r="15" customFormat="false" ht="14.4" hidden="false" customHeight="false" outlineLevel="0" collapsed="false">
      <c r="B15" s="6" t="s">
        <v>2</v>
      </c>
      <c r="C15" s="7" t="n">
        <v>0.990031948265477</v>
      </c>
      <c r="D15" s="8" t="n">
        <v>136205045.714286</v>
      </c>
      <c r="E15" s="9" t="n">
        <v>103904847.285714</v>
      </c>
    </row>
    <row r="16" customFormat="false" ht="14.4" hidden="false" customHeight="false" outlineLevel="0" collapsed="false">
      <c r="B16" s="6" t="s">
        <v>3</v>
      </c>
      <c r="C16" s="7" t="n">
        <v>0.972288609607545</v>
      </c>
      <c r="D16" s="8" t="n">
        <v>163373181.714286</v>
      </c>
      <c r="E16" s="9" t="n">
        <v>237358256.285714</v>
      </c>
    </row>
    <row r="17" customFormat="false" ht="14.4" hidden="false" customHeight="false" outlineLevel="0" collapsed="false">
      <c r="B17" s="6" t="s">
        <v>4</v>
      </c>
      <c r="C17" s="7" t="n">
        <v>0.994626960188074</v>
      </c>
      <c r="D17" s="8" t="n">
        <v>35280792.5714286</v>
      </c>
      <c r="E17" s="9" t="n">
        <v>45869452.9285714</v>
      </c>
    </row>
    <row r="18" customFormat="false" ht="14.4" hidden="false" customHeight="false" outlineLevel="0" collapsed="false">
      <c r="B18" s="6" t="s">
        <v>5</v>
      </c>
      <c r="C18" s="7" t="n">
        <v>0.994227239826324</v>
      </c>
      <c r="D18" s="8" t="n">
        <v>44669698.2857143</v>
      </c>
      <c r="E18" s="9" t="n">
        <v>56498756.7142857</v>
      </c>
    </row>
    <row r="19" customFormat="false" ht="14.4" hidden="false" customHeight="false" outlineLevel="0" collapsed="false">
      <c r="B19" s="6" t="s">
        <v>6</v>
      </c>
      <c r="C19" s="7" t="n">
        <v>0.989857775550109</v>
      </c>
      <c r="D19" s="8" t="n">
        <v>182086706.285714</v>
      </c>
      <c r="E19" s="9" t="n">
        <v>118489755.714286</v>
      </c>
    </row>
    <row r="20" customFormat="false" ht="14.4" hidden="false" customHeight="false" outlineLevel="0" collapsed="false">
      <c r="B20" s="6" t="s">
        <v>7</v>
      </c>
      <c r="C20" s="7" t="n">
        <v>0.996053854527117</v>
      </c>
      <c r="D20" s="8" t="n">
        <v>193769017.142857</v>
      </c>
      <c r="E20" s="9" t="n">
        <v>235610094.857143</v>
      </c>
    </row>
    <row r="21" customFormat="false" ht="14.4" hidden="false" customHeight="false" outlineLevel="0" collapsed="false">
      <c r="B21" s="6" t="s">
        <v>8</v>
      </c>
      <c r="C21" s="7" t="n">
        <v>0.993505936769294</v>
      </c>
      <c r="D21" s="8" t="n">
        <v>172806702.857143</v>
      </c>
      <c r="E21" s="9" t="n">
        <v>110487310.142857</v>
      </c>
    </row>
    <row r="22" customFormat="false" ht="14.4" hidden="false" customHeight="false" outlineLevel="0" collapsed="false">
      <c r="B22" s="6" t="s">
        <v>9</v>
      </c>
      <c r="C22" s="7" t="n">
        <v>0.95857959177875</v>
      </c>
      <c r="D22" s="8" t="n">
        <v>348103387.428571</v>
      </c>
      <c r="E22" s="9" t="n">
        <v>166154908.571429</v>
      </c>
    </row>
    <row r="23" customFormat="false" ht="14.4" hidden="false" customHeight="false" outlineLevel="0" collapsed="false">
      <c r="B23" s="6" t="s">
        <v>10</v>
      </c>
      <c r="C23" s="7" t="n">
        <v>0.993084305188741</v>
      </c>
      <c r="D23" s="8" t="n">
        <v>204995624</v>
      </c>
      <c r="E23" s="9" t="n">
        <v>71099185</v>
      </c>
    </row>
    <row r="24" customFormat="false" ht="14.4" hidden="false" customHeight="false" outlineLevel="0" collapsed="false">
      <c r="B24" s="6" t="s">
        <v>11</v>
      </c>
      <c r="C24" s="7" t="n">
        <v>0.99326831311819</v>
      </c>
      <c r="D24" s="8" t="n">
        <v>257638381.714286</v>
      </c>
      <c r="E24" s="9" t="n">
        <v>56432583.2857143</v>
      </c>
    </row>
    <row r="25" customFormat="false" ht="14.4" hidden="false" customHeight="false" outlineLevel="0" collapsed="false">
      <c r="B25" s="6" t="s">
        <v>12</v>
      </c>
      <c r="C25" s="7" t="n">
        <v>0.992652460163399</v>
      </c>
      <c r="D25" s="8" t="n">
        <v>263794544</v>
      </c>
      <c r="E25" s="9" t="n">
        <v>221663124</v>
      </c>
    </row>
    <row r="26" customFormat="false" ht="14.4" hidden="false" customHeight="false" outlineLevel="0" collapsed="false">
      <c r="B26" s="6" t="s">
        <v>13</v>
      </c>
      <c r="C26" s="7" t="n">
        <v>0.994506628688</v>
      </c>
      <c r="D26" s="8" t="n">
        <v>300477570.285714</v>
      </c>
      <c r="E26" s="9" t="n">
        <v>244600343.714286</v>
      </c>
    </row>
    <row r="27" customFormat="false" ht="14.4" hidden="false" customHeight="false" outlineLevel="0" collapsed="false">
      <c r="B27" s="6" t="s">
        <v>14</v>
      </c>
      <c r="C27" s="7" t="n">
        <v>0.980408466436413</v>
      </c>
      <c r="D27" s="8" t="n">
        <v>285546445.714286</v>
      </c>
      <c r="E27" s="9" t="n">
        <v>387667450.285714</v>
      </c>
    </row>
    <row r="28" customFormat="false" ht="15" hidden="false" customHeight="false" outlineLevel="0" collapsed="false">
      <c r="B28" s="10" t="s">
        <v>15</v>
      </c>
      <c r="C28" s="11" t="n">
        <v>0.993290025820879</v>
      </c>
      <c r="D28" s="12" t="n">
        <v>308536114.285714</v>
      </c>
      <c r="E28" s="13" t="n">
        <v>241778233.714286</v>
      </c>
    </row>
    <row r="29" customFormat="false" ht="14.4" hidden="false" customHeight="false" outlineLevel="0" collapsed="false">
      <c r="B2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G5" activeCellId="0" sqref="AG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37.16"/>
    <col collapsed="false" customWidth="true" hidden="false" outlineLevel="0" max="3" min="3" style="0" width="13.55"/>
    <col collapsed="false" customWidth="true" hidden="false" outlineLevel="0" max="4" min="4" style="0" width="15.65"/>
    <col collapsed="false" customWidth="true" hidden="false" outlineLevel="0" max="5" min="5" style="0" width="13.11"/>
    <col collapsed="false" customWidth="true" hidden="false" outlineLevel="0" max="7" min="7" style="0" width="13.11"/>
    <col collapsed="false" customWidth="true" hidden="false" outlineLevel="0" max="8" min="8" style="0" width="10"/>
    <col collapsed="false" customWidth="true" hidden="false" outlineLevel="0" max="9" min="9" style="0" width="13.11"/>
    <col collapsed="false" customWidth="true" hidden="false" outlineLevel="0" max="10" min="10" style="0" width="9.44"/>
    <col collapsed="false" customWidth="true" hidden="false" outlineLevel="0" max="11" min="11" style="0" width="14.89"/>
    <col collapsed="false" customWidth="true" hidden="false" outlineLevel="0" max="13" min="13" style="0" width="14.33"/>
    <col collapsed="false" customWidth="true" hidden="false" outlineLevel="0" max="14" min="14" style="0" width="10"/>
    <col collapsed="false" customWidth="true" hidden="false" outlineLevel="0" max="15" min="15" style="0" width="13.11"/>
    <col collapsed="false" customWidth="true" hidden="false" outlineLevel="0" max="17" min="17" style="0" width="13.11"/>
    <col collapsed="false" customWidth="true" hidden="false" outlineLevel="0" max="19" min="19" style="0" width="13.11"/>
    <col collapsed="false" customWidth="true" hidden="false" outlineLevel="0" max="21" min="21" style="0" width="13.11"/>
    <col collapsed="false" customWidth="true" hidden="false" outlineLevel="0" max="23" min="23" style="0" width="13.11"/>
    <col collapsed="false" customWidth="true" hidden="false" outlineLevel="0" max="24" min="24" style="0" width="10.88"/>
    <col collapsed="false" customWidth="true" hidden="false" outlineLevel="0" max="25" min="25" style="0" width="13.11"/>
    <col collapsed="false" customWidth="true" hidden="false" outlineLevel="0" max="27" min="27" style="0" width="13.11"/>
    <col collapsed="false" customWidth="true" hidden="false" outlineLevel="0" max="28" min="28" style="0" width="10"/>
    <col collapsed="false" customWidth="true" hidden="false" outlineLevel="0" max="29" min="29" style="0" width="13.11"/>
    <col collapsed="false" customWidth="true" hidden="false" outlineLevel="0" max="30" min="30" style="0" width="10"/>
    <col collapsed="false" customWidth="true" hidden="false" outlineLevel="0" max="31" min="31" style="0" width="13.11"/>
    <col collapsed="false" customWidth="true" hidden="false" outlineLevel="0" max="32" min="32" style="0" width="11.66"/>
    <col collapsed="false" customWidth="true" hidden="false" outlineLevel="0" max="33" min="33" style="0" width="13.11"/>
  </cols>
  <sheetData>
    <row r="1" s="14" customFormat="true" ht="31.8" hidden="false" customHeight="true" outlineLevel="0" collapsed="false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5" t="s">
        <v>4</v>
      </c>
      <c r="K1" s="15"/>
      <c r="L1" s="15" t="s">
        <v>5</v>
      </c>
      <c r="M1" s="15"/>
      <c r="N1" s="15" t="s">
        <v>6</v>
      </c>
      <c r="O1" s="15"/>
      <c r="P1" s="15" t="s">
        <v>7</v>
      </c>
      <c r="Q1" s="15"/>
      <c r="R1" s="15" t="s">
        <v>8</v>
      </c>
      <c r="S1" s="15"/>
      <c r="T1" s="15" t="s">
        <v>9</v>
      </c>
      <c r="U1" s="15"/>
      <c r="V1" s="15" t="s">
        <v>10</v>
      </c>
      <c r="W1" s="15"/>
      <c r="X1" s="15" t="s">
        <v>11</v>
      </c>
      <c r="Y1" s="15"/>
      <c r="Z1" s="15" t="s">
        <v>12</v>
      </c>
      <c r="AA1" s="15"/>
      <c r="AB1" s="15" t="s">
        <v>13</v>
      </c>
      <c r="AC1" s="15"/>
      <c r="AD1" s="15" t="s">
        <v>14</v>
      </c>
      <c r="AE1" s="15"/>
      <c r="AF1" s="15" t="s">
        <v>30</v>
      </c>
      <c r="AG1" s="15"/>
    </row>
    <row r="2" s="16" customFormat="true" ht="30" hidden="false" customHeight="true" outlineLevel="0" collapsed="false">
      <c r="A2" s="16" t="s">
        <v>16</v>
      </c>
      <c r="B2" s="17" t="s">
        <v>18</v>
      </c>
      <c r="C2" s="18" t="s">
        <v>31</v>
      </c>
      <c r="D2" s="17" t="s">
        <v>18</v>
      </c>
      <c r="E2" s="18" t="s">
        <v>31</v>
      </c>
      <c r="F2" s="17" t="s">
        <v>18</v>
      </c>
      <c r="G2" s="18" t="s">
        <v>31</v>
      </c>
      <c r="H2" s="17" t="s">
        <v>18</v>
      </c>
      <c r="I2" s="18" t="s">
        <v>31</v>
      </c>
      <c r="J2" s="17" t="s">
        <v>18</v>
      </c>
      <c r="K2" s="18" t="s">
        <v>31</v>
      </c>
      <c r="L2" s="17" t="s">
        <v>18</v>
      </c>
      <c r="M2" s="18" t="s">
        <v>31</v>
      </c>
      <c r="N2" s="17" t="s">
        <v>18</v>
      </c>
      <c r="O2" s="18" t="s">
        <v>31</v>
      </c>
      <c r="P2" s="17" t="s">
        <v>18</v>
      </c>
      <c r="Q2" s="18" t="s">
        <v>31</v>
      </c>
      <c r="R2" s="17" t="s">
        <v>18</v>
      </c>
      <c r="S2" s="18" t="s">
        <v>31</v>
      </c>
      <c r="T2" s="17" t="s">
        <v>18</v>
      </c>
      <c r="U2" s="18" t="s">
        <v>31</v>
      </c>
      <c r="V2" s="17" t="s">
        <v>18</v>
      </c>
      <c r="W2" s="18" t="s">
        <v>31</v>
      </c>
      <c r="X2" s="17" t="s">
        <v>18</v>
      </c>
      <c r="Y2" s="18" t="s">
        <v>31</v>
      </c>
      <c r="Z2" s="17" t="s">
        <v>18</v>
      </c>
      <c r="AA2" s="18" t="s">
        <v>31</v>
      </c>
      <c r="AB2" s="17" t="s">
        <v>18</v>
      </c>
      <c r="AC2" s="18" t="s">
        <v>31</v>
      </c>
      <c r="AD2" s="17" t="s">
        <v>18</v>
      </c>
      <c r="AE2" s="18" t="s">
        <v>31</v>
      </c>
      <c r="AF2" s="17" t="s">
        <v>18</v>
      </c>
      <c r="AG2" s="18" t="s">
        <v>31</v>
      </c>
    </row>
    <row r="3" s="19" customFormat="true" ht="14.4" hidden="false" customHeight="false" outlineLevel="0" collapsed="false">
      <c r="A3" s="19" t="s">
        <v>32</v>
      </c>
      <c r="B3" s="20" t="n">
        <v>0</v>
      </c>
      <c r="C3" s="21" t="n">
        <f aca="false">B3/$C$15</f>
        <v>0</v>
      </c>
      <c r="D3" s="20" t="n">
        <v>0</v>
      </c>
      <c r="E3" s="21" t="n">
        <f aca="false">D3/$C$16</f>
        <v>0</v>
      </c>
      <c r="F3" s="20" t="n">
        <v>85022.5859375</v>
      </c>
      <c r="G3" s="21" t="n">
        <f aca="false">F3/$C$17</f>
        <v>0.00062422493595318</v>
      </c>
      <c r="H3" s="20" t="n">
        <v>4697120.5</v>
      </c>
      <c r="I3" s="21" t="n">
        <f aca="false">H3/$C$18</f>
        <v>0.0287508662726208</v>
      </c>
      <c r="J3" s="20" t="n">
        <v>0</v>
      </c>
      <c r="K3" s="21" t="n">
        <f aca="false">J3/$C$19</f>
        <v>0</v>
      </c>
      <c r="L3" s="20" t="n">
        <v>0</v>
      </c>
      <c r="M3" s="21" t="n">
        <f aca="false">L3/$C$20</f>
        <v>0</v>
      </c>
      <c r="N3" s="20" t="n">
        <v>0</v>
      </c>
      <c r="O3" s="21" t="n">
        <f aca="false">N3/$C$21</f>
        <v>0</v>
      </c>
      <c r="P3" s="20" t="n">
        <v>0</v>
      </c>
      <c r="Q3" s="21" t="n">
        <f aca="false">P3/$C$22</f>
        <v>0</v>
      </c>
      <c r="R3" s="20" t="n">
        <v>0</v>
      </c>
      <c r="S3" s="21" t="n">
        <f aca="false">R3/$C$23</f>
        <v>0</v>
      </c>
      <c r="T3" s="20" t="n">
        <v>227672.296875</v>
      </c>
      <c r="U3" s="21" t="n">
        <f aca="false">T3/$C$24</f>
        <v>0.000654036430259435</v>
      </c>
      <c r="V3" s="20" t="n">
        <v>0</v>
      </c>
      <c r="W3" s="21" t="n">
        <f aca="false">V3/$C$25</f>
        <v>0</v>
      </c>
      <c r="X3" s="20" t="n">
        <v>0</v>
      </c>
      <c r="Y3" s="21" t="n">
        <f aca="false">X3/$C$26</f>
        <v>0</v>
      </c>
      <c r="Z3" s="20" t="n">
        <v>0</v>
      </c>
      <c r="AA3" s="21" t="n">
        <f aca="false">Z3/$C$27</f>
        <v>0</v>
      </c>
      <c r="AB3" s="20" t="n">
        <v>0</v>
      </c>
      <c r="AC3" s="21" t="n">
        <f aca="false">AB3/$C$28</f>
        <v>0</v>
      </c>
      <c r="AD3" s="20" t="n">
        <v>0</v>
      </c>
      <c r="AE3" s="21" t="n">
        <f aca="false">AD3/$C$29</f>
        <v>0</v>
      </c>
      <c r="AF3" s="20" t="n">
        <v>0</v>
      </c>
      <c r="AG3" s="21" t="n">
        <f aca="false">AF3/$C$30</f>
        <v>0</v>
      </c>
    </row>
    <row r="4" s="19" customFormat="true" ht="14.4" hidden="false" customHeight="false" outlineLevel="0" collapsed="false">
      <c r="A4" s="19" t="s">
        <v>33</v>
      </c>
      <c r="B4" s="20" t="n">
        <v>6180067</v>
      </c>
      <c r="C4" s="21" t="n">
        <f aca="false">B4/$C$15</f>
        <v>0.195834213242314</v>
      </c>
      <c r="D4" s="20" t="n">
        <v>14159393</v>
      </c>
      <c r="E4" s="21" t="n">
        <f aca="false">D4/$C$16</f>
        <v>0.510330974121898</v>
      </c>
      <c r="F4" s="20" t="n">
        <v>99703784</v>
      </c>
      <c r="G4" s="21" t="n">
        <f aca="false">F4/$C$17</f>
        <v>0.732012411707173</v>
      </c>
      <c r="H4" s="20" t="n">
        <v>227777728</v>
      </c>
      <c r="I4" s="21" t="n">
        <f aca="false">H4/$C$18</f>
        <v>1.39421737160232</v>
      </c>
      <c r="J4" s="20" t="n">
        <v>45021644</v>
      </c>
      <c r="K4" s="21" t="n">
        <f aca="false">J4/$C$19</f>
        <v>1.27609502844502</v>
      </c>
      <c r="L4" s="20" t="n">
        <v>54162100</v>
      </c>
      <c r="M4" s="21" t="n">
        <f aca="false">L4/$C$20</f>
        <v>1.21250203333747</v>
      </c>
      <c r="N4" s="20" t="n">
        <v>112786712</v>
      </c>
      <c r="O4" s="21" t="n">
        <f aca="false">N4/$C$21</f>
        <v>0.619412115802815</v>
      </c>
      <c r="P4" s="20" t="n">
        <v>224883040</v>
      </c>
      <c r="Q4" s="21" t="n">
        <f aca="false">P4/$C$22</f>
        <v>1.16057274437329</v>
      </c>
      <c r="R4" s="20" t="n">
        <v>103677280</v>
      </c>
      <c r="S4" s="21" t="n">
        <f aca="false">R4/$C$23</f>
        <v>0.599960986963039</v>
      </c>
      <c r="T4" s="20" t="n">
        <v>168104672</v>
      </c>
      <c r="U4" s="21" t="n">
        <f aca="false">T4/$C$24</f>
        <v>0.482915932653755</v>
      </c>
      <c r="V4" s="20" t="n">
        <v>69713080</v>
      </c>
      <c r="W4" s="21" t="n">
        <f aca="false">V4/$C$25</f>
        <v>0.340071064151106</v>
      </c>
      <c r="X4" s="20" t="n">
        <v>61843516</v>
      </c>
      <c r="Y4" s="21" t="n">
        <f aca="false">X4/$C$26</f>
        <v>0.240039995549199</v>
      </c>
      <c r="Z4" s="20" t="n">
        <v>212141584</v>
      </c>
      <c r="AA4" s="21" t="n">
        <f aca="false">Z4/$C$27</f>
        <v>0.804192462752376</v>
      </c>
      <c r="AB4" s="20" t="n">
        <v>226711168</v>
      </c>
      <c r="AC4" s="21" t="n">
        <f aca="false">AB4/$C$28</f>
        <v>0.754502799608063</v>
      </c>
      <c r="AD4" s="20" t="n">
        <v>361712064</v>
      </c>
      <c r="AE4" s="21" t="n">
        <f aca="false">AD4/$C$29</f>
        <v>1.26673635560474</v>
      </c>
      <c r="AF4" s="20" t="n">
        <v>217363712</v>
      </c>
      <c r="AG4" s="21" t="n">
        <f aca="false">AF4/$C$30</f>
        <v>0.704500063155376</v>
      </c>
    </row>
    <row r="5" s="19" customFormat="true" ht="14.4" hidden="false" customHeight="false" outlineLevel="0" collapsed="false">
      <c r="A5" s="19" t="s">
        <v>34</v>
      </c>
      <c r="B5" s="20" t="n">
        <v>4853580</v>
      </c>
      <c r="C5" s="21" t="n">
        <f aca="false">B5/$C$15</f>
        <v>0.153800439495014</v>
      </c>
      <c r="D5" s="20" t="n">
        <v>10712286</v>
      </c>
      <c r="E5" s="21" t="n">
        <f aca="false">D5/$C$16</f>
        <v>0.386090798486373</v>
      </c>
      <c r="F5" s="20" t="n">
        <v>78200088</v>
      </c>
      <c r="G5" s="21" t="n">
        <f aca="false">F5/$C$17</f>
        <v>0.574135029946237</v>
      </c>
      <c r="H5" s="20" t="n">
        <v>186711984</v>
      </c>
      <c r="I5" s="21" t="n">
        <f aca="false">H5/$C$18</f>
        <v>1.14285577376176</v>
      </c>
      <c r="J5" s="20" t="n">
        <v>34001100</v>
      </c>
      <c r="K5" s="21" t="n">
        <f aca="false">J5/$C$19</f>
        <v>0.963728349672481</v>
      </c>
      <c r="L5" s="20" t="n">
        <v>42925004</v>
      </c>
      <c r="M5" s="21" t="n">
        <f aca="false">L5/$C$20</f>
        <v>0.960942331095345</v>
      </c>
      <c r="N5" s="20" t="n">
        <v>87766096</v>
      </c>
      <c r="O5" s="21" t="n">
        <f aca="false">N5/$C$21</f>
        <v>0.482001667174347</v>
      </c>
      <c r="P5" s="20" t="n">
        <v>190324208</v>
      </c>
      <c r="Q5" s="21" t="n">
        <f aca="false">P5/$C$22</f>
        <v>0.982222084863457</v>
      </c>
      <c r="R5" s="20" t="n">
        <v>81645544</v>
      </c>
      <c r="S5" s="21" t="n">
        <f aca="false">R5/$C$23</f>
        <v>0.472467460174247</v>
      </c>
      <c r="T5" s="20" t="n">
        <v>160481520</v>
      </c>
      <c r="U5" s="21" t="n">
        <f aca="false">T5/$C$24</f>
        <v>0.46101682946975</v>
      </c>
      <c r="V5" s="20" t="n">
        <v>50651476</v>
      </c>
      <c r="W5" s="21" t="n">
        <f aca="false">V5/$C$25</f>
        <v>0.247085645106258</v>
      </c>
      <c r="X5" s="20" t="n">
        <v>16399346</v>
      </c>
      <c r="Y5" s="21" t="n">
        <f aca="false">X5/$C$26</f>
        <v>0.0636525733894201</v>
      </c>
      <c r="Z5" s="20" t="n">
        <v>169239024</v>
      </c>
      <c r="AA5" s="21" t="n">
        <f aca="false">Z5/$C$27</f>
        <v>0.641556195339658</v>
      </c>
      <c r="AB5" s="20" t="n">
        <v>196464976</v>
      </c>
      <c r="AC5" s="21" t="n">
        <f aca="false">AB5/$C$28</f>
        <v>0.653842400992486</v>
      </c>
      <c r="AD5" s="20" t="n">
        <v>278594656</v>
      </c>
      <c r="AE5" s="21" t="n">
        <f aca="false">AD5/$C$29</f>
        <v>0.975654434440968</v>
      </c>
      <c r="AF5" s="20" t="n">
        <v>185381872</v>
      </c>
      <c r="AG5" s="21" t="n">
        <f aca="false">AF5/$C$30</f>
        <v>0.600843348368387</v>
      </c>
    </row>
    <row r="6" s="19" customFormat="true" ht="14.4" hidden="false" customHeight="false" outlineLevel="0" collapsed="false">
      <c r="A6" s="19" t="s">
        <v>35</v>
      </c>
      <c r="B6" s="20" t="n">
        <v>6399220</v>
      </c>
      <c r="C6" s="21" t="n">
        <f aca="false">B6/$C$15</f>
        <v>0.202778742376819</v>
      </c>
      <c r="D6" s="20" t="n">
        <v>10951846</v>
      </c>
      <c r="E6" s="21" t="n">
        <f aca="false">D6/$C$16</f>
        <v>0.394724988395548</v>
      </c>
      <c r="F6" s="20" t="n">
        <v>107338160</v>
      </c>
      <c r="G6" s="21" t="n">
        <f aca="false">F6/$C$17</f>
        <v>0.788063022460716</v>
      </c>
      <c r="H6" s="20" t="n">
        <v>245280784</v>
      </c>
      <c r="I6" s="21" t="n">
        <f aca="false">H6/$C$18</f>
        <v>1.50135280115287</v>
      </c>
      <c r="J6" s="20" t="n">
        <v>43022300</v>
      </c>
      <c r="K6" s="21" t="n">
        <f aca="false">J6/$C$19</f>
        <v>1.21942555323547</v>
      </c>
      <c r="L6" s="20" t="n">
        <v>50048700</v>
      </c>
      <c r="M6" s="21" t="n">
        <f aca="false">L6/$C$20</f>
        <v>1.12041723854683</v>
      </c>
      <c r="N6" s="20" t="n">
        <v>121616792</v>
      </c>
      <c r="O6" s="21" t="n">
        <f aca="false">N6/$C$21</f>
        <v>0.667905936027915</v>
      </c>
      <c r="P6" s="20" t="n">
        <v>235558096</v>
      </c>
      <c r="Q6" s="21" t="n">
        <f aca="false">P6/$C$22</f>
        <v>1.21566440018805</v>
      </c>
      <c r="R6" s="20" t="n">
        <v>98295856</v>
      </c>
      <c r="S6" s="21" t="n">
        <f aca="false">R6/$C$23</f>
        <v>0.568819694923871</v>
      </c>
      <c r="T6" s="20" t="n">
        <v>126226984</v>
      </c>
      <c r="U6" s="21" t="n">
        <f aca="false">T6/$C$24</f>
        <v>0.362613489436097</v>
      </c>
      <c r="V6" s="20" t="n">
        <v>68814504</v>
      </c>
      <c r="W6" s="21" t="n">
        <f aca="false">V6/$C$25</f>
        <v>0.335687673020767</v>
      </c>
      <c r="X6" s="20" t="n">
        <v>67886384</v>
      </c>
      <c r="Y6" s="21" t="n">
        <f aca="false">X6/$C$26</f>
        <v>0.263494839349225</v>
      </c>
      <c r="Z6" s="20" t="n">
        <v>204884080</v>
      </c>
      <c r="AA6" s="21" t="n">
        <f aca="false">Z6/$C$27</f>
        <v>0.776680506326166</v>
      </c>
      <c r="AB6" s="20" t="n">
        <v>226066608</v>
      </c>
      <c r="AC6" s="21" t="n">
        <f aca="false">AB6/$C$28</f>
        <v>0.75235768109094</v>
      </c>
      <c r="AD6" s="20" t="n">
        <v>352042816</v>
      </c>
      <c r="AE6" s="21" t="n">
        <f aca="false">AD6/$C$29</f>
        <v>1.2328740955587</v>
      </c>
      <c r="AF6" s="20" t="n">
        <v>242367344</v>
      </c>
      <c r="AG6" s="21" t="n">
        <f aca="false">AF6/$C$30</f>
        <v>0.785539626572078</v>
      </c>
    </row>
    <row r="7" s="19" customFormat="true" ht="14.4" hidden="false" customHeight="false" outlineLevel="0" collapsed="false">
      <c r="A7" s="19" t="s">
        <v>36</v>
      </c>
      <c r="B7" s="20" t="n">
        <v>7886179</v>
      </c>
      <c r="C7" s="21" t="n">
        <f aca="false">B7/$C$15</f>
        <v>0.249897559355434</v>
      </c>
      <c r="D7" s="20" t="n">
        <v>14490026</v>
      </c>
      <c r="E7" s="21" t="n">
        <f aca="false">D7/$C$16</f>
        <v>0.522247605079654</v>
      </c>
      <c r="F7" s="20" t="n">
        <v>125273144</v>
      </c>
      <c r="G7" s="21" t="n">
        <f aca="false">F7/$C$17</f>
        <v>0.919739377811177</v>
      </c>
      <c r="H7" s="20" t="n">
        <v>317411840</v>
      </c>
      <c r="I7" s="21" t="n">
        <f aca="false">H7/$C$18</f>
        <v>1.94286379606112</v>
      </c>
      <c r="J7" s="20" t="n">
        <v>62341860</v>
      </c>
      <c r="K7" s="21" t="n">
        <f aca="false">J7/$C$19</f>
        <v>1.76701982739714</v>
      </c>
      <c r="L7" s="20" t="n">
        <v>67163616</v>
      </c>
      <c r="M7" s="21" t="n">
        <f aca="false">L7/$C$20</f>
        <v>1.50356099498168</v>
      </c>
      <c r="N7" s="20" t="n">
        <v>158907472</v>
      </c>
      <c r="O7" s="21" t="n">
        <f aca="false">N7/$C$21</f>
        <v>0.872702215562384</v>
      </c>
      <c r="P7" s="20" t="n">
        <v>332941248</v>
      </c>
      <c r="Q7" s="21" t="n">
        <f aca="false">P7/$C$22</f>
        <v>1.71823779110433</v>
      </c>
      <c r="R7" s="20" t="n">
        <v>126583256</v>
      </c>
      <c r="S7" s="21" t="n">
        <f aca="false">R7/$C$23</f>
        <v>0.732513576771642</v>
      </c>
      <c r="T7" s="20" t="n">
        <v>185104928</v>
      </c>
      <c r="U7" s="21" t="n">
        <f aca="false">T7/$C$24</f>
        <v>0.531752734058017</v>
      </c>
      <c r="V7" s="20" t="n">
        <v>88508480</v>
      </c>
      <c r="W7" s="21" t="n">
        <f aca="false">V7/$C$25</f>
        <v>0.431757899378379</v>
      </c>
      <c r="X7" s="20" t="n">
        <v>90969984</v>
      </c>
      <c r="Y7" s="21" t="n">
        <f aca="false">X7/$C$26</f>
        <v>0.353091738097018</v>
      </c>
      <c r="Z7" s="20" t="n">
        <v>285149920</v>
      </c>
      <c r="AA7" s="21" t="n">
        <f aca="false">Z7/$C$27</f>
        <v>1.08095457804465</v>
      </c>
      <c r="AB7" s="20" t="n">
        <v>300300256</v>
      </c>
      <c r="AC7" s="21" t="n">
        <f aca="false">AB7/$C$28</f>
        <v>0.999409891774798</v>
      </c>
      <c r="AD7" s="20" t="n">
        <v>462434688</v>
      </c>
      <c r="AE7" s="21" t="n">
        <f aca="false">AD7/$C$29</f>
        <v>1.61947275107289</v>
      </c>
      <c r="AF7" s="20" t="n">
        <v>299635072</v>
      </c>
      <c r="AG7" s="21" t="n">
        <f aca="false">AF7/$C$30</f>
        <v>0.971150727990722</v>
      </c>
    </row>
    <row r="8" s="19" customFormat="true" ht="14.4" hidden="false" customHeight="false" outlineLevel="0" collapsed="false">
      <c r="A8" s="19" t="s">
        <v>37</v>
      </c>
      <c r="B8" s="20" t="n">
        <v>46899020</v>
      </c>
      <c r="C8" s="21" t="n">
        <f aca="false">B8/$C$15</f>
        <v>1.48613804405932</v>
      </c>
      <c r="D8" s="20" t="n">
        <v>7969739</v>
      </c>
      <c r="E8" s="21" t="n">
        <f aca="false">D8/$C$16</f>
        <v>0.28724428140156</v>
      </c>
      <c r="F8" s="20" t="n">
        <v>93746568</v>
      </c>
      <c r="G8" s="21" t="n">
        <f aca="false">F8/$C$17</f>
        <v>0.688275294856918</v>
      </c>
      <c r="H8" s="20" t="n">
        <v>396142208</v>
      </c>
      <c r="I8" s="21" t="n">
        <f aca="false">H8/$C$18</f>
        <v>2.42476888705511</v>
      </c>
      <c r="J8" s="20" t="n">
        <v>52606876</v>
      </c>
      <c r="K8" s="21" t="n">
        <f aca="false">J8/$C$19</f>
        <v>1.49109110554967</v>
      </c>
      <c r="L8" s="20" t="n">
        <v>137187872</v>
      </c>
      <c r="M8" s="21" t="n">
        <f aca="false">L8/$C$20</f>
        <v>3.07116182255195</v>
      </c>
      <c r="N8" s="20" t="n">
        <v>188902432</v>
      </c>
      <c r="O8" s="21" t="n">
        <f aca="false">N8/$C$21</f>
        <v>1.03743120985225</v>
      </c>
      <c r="P8" s="20" t="n">
        <v>470772608</v>
      </c>
      <c r="Q8" s="21" t="n">
        <f aca="false">P8/$C$22</f>
        <v>2.42955563764315</v>
      </c>
      <c r="R8" s="20" t="n">
        <v>109922352</v>
      </c>
      <c r="S8" s="21" t="n">
        <f aca="false">R8/$C$23</f>
        <v>0.636100048103293</v>
      </c>
      <c r="T8" s="20" t="n">
        <v>925537856</v>
      </c>
      <c r="U8" s="21" t="n">
        <f aca="false">T8/$C$24</f>
        <v>2.65880163602233</v>
      </c>
      <c r="V8" s="20" t="n">
        <v>64178596</v>
      </c>
      <c r="W8" s="21" t="n">
        <f aca="false">V8/$C$25</f>
        <v>0.313073004914485</v>
      </c>
      <c r="X8" s="20" t="n">
        <v>9709787</v>
      </c>
      <c r="Y8" s="21" t="n">
        <f aca="false">X8/$C$26</f>
        <v>0.0376876571549339</v>
      </c>
      <c r="Z8" s="20" t="n">
        <v>284207456</v>
      </c>
      <c r="AA8" s="21" t="n">
        <f aca="false">Z8/$C$27</f>
        <v>1.07738185820856</v>
      </c>
      <c r="AB8" s="20" t="n">
        <v>401455136</v>
      </c>
      <c r="AC8" s="21" t="n">
        <f aca="false">AB8/$C$28</f>
        <v>1.33605691638903</v>
      </c>
      <c r="AD8" s="20" t="n">
        <v>791396288</v>
      </c>
      <c r="AE8" s="21" t="n">
        <f aca="false">AD8/$C$29</f>
        <v>2.77151510683436</v>
      </c>
      <c r="AF8" s="20" t="n">
        <v>351737664</v>
      </c>
      <c r="AG8" s="21" t="n">
        <f aca="false">AF8/$C$30</f>
        <v>1.14002104685314</v>
      </c>
    </row>
    <row r="9" s="19" customFormat="true" ht="14.4" hidden="false" customHeight="false" outlineLevel="0" collapsed="false">
      <c r="A9" s="19" t="s">
        <v>38</v>
      </c>
      <c r="B9" s="20" t="n">
        <v>18750264</v>
      </c>
      <c r="C9" s="21" t="n">
        <f aca="false">B9/$C$15</f>
        <v>0.594159124573519</v>
      </c>
      <c r="D9" s="20" t="n">
        <v>21978444</v>
      </c>
      <c r="E9" s="21" t="n">
        <f aca="false">D9/$C$16</f>
        <v>0.792144178511295</v>
      </c>
      <c r="F9" s="20" t="n">
        <v>128746376</v>
      </c>
      <c r="G9" s="21" t="n">
        <f aca="false">F9/$C$17</f>
        <v>0.945239402291075</v>
      </c>
      <c r="H9" s="20" t="n">
        <v>104480248</v>
      </c>
      <c r="I9" s="21" t="n">
        <f aca="false">H9/$C$18</f>
        <v>0.639518964518422</v>
      </c>
      <c r="J9" s="20" t="n">
        <v>67491368</v>
      </c>
      <c r="K9" s="21" t="n">
        <f aca="false">J9/$C$19</f>
        <v>1.91297765953978</v>
      </c>
      <c r="L9" s="20" t="n">
        <v>137266608</v>
      </c>
      <c r="M9" s="21" t="n">
        <f aca="false">L9/$C$20</f>
        <v>3.07292444918749</v>
      </c>
      <c r="N9" s="20" t="n">
        <v>220961152</v>
      </c>
      <c r="O9" s="21" t="n">
        <f aca="false">N9/$C$21</f>
        <v>1.21349414521941</v>
      </c>
      <c r="P9" s="20" t="n">
        <v>327094560</v>
      </c>
      <c r="Q9" s="21" t="n">
        <f aca="false">P9/$C$22</f>
        <v>1.68806429852946</v>
      </c>
      <c r="R9" s="20" t="n">
        <v>190428224</v>
      </c>
      <c r="S9" s="21" t="n">
        <f aca="false">R9/$C$23</f>
        <v>1.10197244002407</v>
      </c>
      <c r="T9" s="20" t="n">
        <v>669462912</v>
      </c>
      <c r="U9" s="21" t="n">
        <f aca="false">T9/$C$24</f>
        <v>1.92317264403918</v>
      </c>
      <c r="V9" s="20" t="n">
        <v>153395504</v>
      </c>
      <c r="W9" s="21" t="n">
        <f aca="false">V9/$C$25</f>
        <v>0.748286724403444</v>
      </c>
      <c r="X9" s="20" t="n">
        <v>18206528</v>
      </c>
      <c r="Y9" s="21" t="n">
        <f aca="false">X9/$C$26</f>
        <v>0.0706669863350973</v>
      </c>
      <c r="Z9" s="20" t="n">
        <v>347463808</v>
      </c>
      <c r="AA9" s="21" t="n">
        <f aca="false">Z9/$C$27</f>
        <v>1.31717587002103</v>
      </c>
      <c r="AB9" s="20" t="n">
        <v>160901312</v>
      </c>
      <c r="AC9" s="21" t="n">
        <f aca="false">AB9/$C$28</f>
        <v>0.535485267159889</v>
      </c>
      <c r="AD9" s="20" t="n">
        <v>673323584</v>
      </c>
      <c r="AE9" s="21" t="n">
        <f aca="false">AD9/$C$29</f>
        <v>2.35801773793998</v>
      </c>
      <c r="AF9" s="20" t="n">
        <v>327094560</v>
      </c>
      <c r="AG9" s="21" t="n">
        <f aca="false">AF9/$C$30</f>
        <v>1.06014999494387</v>
      </c>
    </row>
    <row r="10" s="19" customFormat="true" ht="15" hidden="false" customHeight="false" outlineLevel="0" collapsed="false">
      <c r="A10" s="19" t="s">
        <v>39</v>
      </c>
      <c r="B10" s="22" t="n">
        <v>25999708</v>
      </c>
      <c r="C10" s="23" t="n">
        <f aca="false">B10/$C$15</f>
        <v>0.823879799476269</v>
      </c>
      <c r="D10" s="22" t="n">
        <v>30534300</v>
      </c>
      <c r="E10" s="23" t="n">
        <f aca="false">D10/$C$16</f>
        <v>1.10051321148656</v>
      </c>
      <c r="F10" s="22" t="n">
        <v>176590624</v>
      </c>
      <c r="G10" s="23" t="n">
        <f aca="false">F10/$C$17</f>
        <v>1.29650574304296</v>
      </c>
      <c r="H10" s="22" t="n">
        <v>147185120</v>
      </c>
      <c r="I10" s="23" t="n">
        <f aca="false">H10/$C$18</f>
        <v>0.900913592154947</v>
      </c>
      <c r="J10" s="22" t="n">
        <v>91400632</v>
      </c>
      <c r="K10" s="23" t="n">
        <f aca="false">J10/$C$19</f>
        <v>2.59066266198393</v>
      </c>
      <c r="L10" s="22" t="n">
        <v>185859744</v>
      </c>
      <c r="M10" s="23" t="n">
        <f aca="false">L10/$C$20</f>
        <v>4.16075664561718</v>
      </c>
      <c r="N10" s="22" t="n">
        <v>293012800</v>
      </c>
      <c r="O10" s="23" t="n">
        <f aca="false">N10/$C$21</f>
        <v>1.60919380649475</v>
      </c>
      <c r="P10" s="22" t="n">
        <v>432704864</v>
      </c>
      <c r="Q10" s="23" t="n">
        <f aca="false">P10/$C$22</f>
        <v>2.23309624201162</v>
      </c>
      <c r="R10" s="22" t="n">
        <v>255745904</v>
      </c>
      <c r="S10" s="23" t="n">
        <f aca="false">R10/$C$23</f>
        <v>1.47995361158775</v>
      </c>
      <c r="T10" s="22" t="n">
        <v>815537536</v>
      </c>
      <c r="U10" s="23" t="n">
        <f aca="false">T10/$C$24</f>
        <v>2.34280264269862</v>
      </c>
      <c r="V10" s="22" t="n">
        <v>219529712</v>
      </c>
      <c r="W10" s="23" t="n">
        <f aca="false">V10/$C$25</f>
        <v>1.07089950368892</v>
      </c>
      <c r="X10" s="22" t="n">
        <v>31440986</v>
      </c>
      <c r="Y10" s="23" t="n">
        <f aca="false">X10/$C$26</f>
        <v>0.122035334140808</v>
      </c>
      <c r="Z10" s="22" t="n">
        <v>481424576</v>
      </c>
      <c r="AA10" s="23" t="n">
        <f aca="false">Z10/$C$27</f>
        <v>1.82499823044104</v>
      </c>
      <c r="AB10" s="22" t="n">
        <v>215593616</v>
      </c>
      <c r="AC10" s="23" t="n">
        <f aca="false">AB10/$C$28</f>
        <v>0.717503192650949</v>
      </c>
      <c r="AD10" s="22" t="n">
        <v>920494016</v>
      </c>
      <c r="AE10" s="23" t="n">
        <f aca="false">AD10/$C$29</f>
        <v>3.22362274094294</v>
      </c>
      <c r="AF10" s="22" t="n">
        <v>478440416</v>
      </c>
      <c r="AG10" s="23" t="n">
        <f aca="false">AF10/$C$30</f>
        <v>1.55067881472361</v>
      </c>
    </row>
    <row r="12" customFormat="false" ht="15" hidden="false" customHeight="false" outlineLevel="0" collapsed="false"/>
    <row r="13" customFormat="false" ht="15" hidden="false" customHeight="true" outlineLevel="0" collapsed="false">
      <c r="G13" s="1" t="s">
        <v>40</v>
      </c>
      <c r="H13" s="24" t="s">
        <v>41</v>
      </c>
      <c r="I13" s="24"/>
      <c r="J13" s="24"/>
      <c r="K13" s="24"/>
      <c r="L13" s="24"/>
      <c r="M13" s="24"/>
      <c r="N13" s="24"/>
      <c r="O13" s="24"/>
    </row>
    <row r="14" customFormat="false" ht="14.4" hidden="false" customHeight="false" outlineLevel="0" collapsed="false">
      <c r="A14" s="3"/>
      <c r="B14" s="4" t="s">
        <v>19</v>
      </c>
      <c r="C14" s="4" t="s">
        <v>20</v>
      </c>
      <c r="D14" s="5" t="s">
        <v>21</v>
      </c>
      <c r="H14" s="24"/>
      <c r="I14" s="24"/>
      <c r="J14" s="24"/>
      <c r="K14" s="24"/>
      <c r="L14" s="24"/>
      <c r="M14" s="24"/>
      <c r="N14" s="24"/>
      <c r="O14" s="24"/>
    </row>
    <row r="15" customFormat="false" ht="14.4" hidden="false" customHeight="false" outlineLevel="0" collapsed="false">
      <c r="A15" s="6" t="s">
        <v>0</v>
      </c>
      <c r="B15" s="7" t="n">
        <v>0.98787760173451</v>
      </c>
      <c r="C15" s="8" t="n">
        <v>31557647.1428571</v>
      </c>
      <c r="D15" s="9" t="n">
        <v>4965583.85714286</v>
      </c>
      <c r="H15" s="24"/>
      <c r="I15" s="24"/>
      <c r="J15" s="24"/>
      <c r="K15" s="24"/>
      <c r="L15" s="24"/>
      <c r="M15" s="24"/>
      <c r="N15" s="24"/>
      <c r="O15" s="24"/>
    </row>
    <row r="16" customFormat="false" ht="14.4" hidden="false" customHeight="false" outlineLevel="0" collapsed="false">
      <c r="A16" s="6" t="s">
        <v>1</v>
      </c>
      <c r="B16" s="7" t="n">
        <v>0.978688341350563</v>
      </c>
      <c r="C16" s="8" t="n">
        <v>27745509.7142857</v>
      </c>
      <c r="D16" s="9" t="n">
        <v>14731054.5357143</v>
      </c>
      <c r="H16" s="24"/>
      <c r="I16" s="24"/>
      <c r="J16" s="24"/>
      <c r="K16" s="24"/>
      <c r="L16" s="24"/>
      <c r="M16" s="24"/>
      <c r="N16" s="24"/>
      <c r="O16" s="24"/>
    </row>
    <row r="17" customFormat="false" ht="14.4" hidden="false" customHeight="false" outlineLevel="0" collapsed="false">
      <c r="A17" s="6" t="s">
        <v>2</v>
      </c>
      <c r="B17" s="7" t="n">
        <v>0.990031948265477</v>
      </c>
      <c r="C17" s="8" t="n">
        <v>136205045.714286</v>
      </c>
      <c r="D17" s="9" t="n">
        <v>103904847.285714</v>
      </c>
      <c r="H17" s="24"/>
      <c r="I17" s="24"/>
      <c r="J17" s="24"/>
      <c r="K17" s="24"/>
      <c r="L17" s="24"/>
      <c r="M17" s="24"/>
      <c r="N17" s="24"/>
      <c r="O17" s="24"/>
    </row>
    <row r="18" customFormat="false" ht="14.4" hidden="false" customHeight="false" outlineLevel="0" collapsed="false">
      <c r="A18" s="6" t="s">
        <v>3</v>
      </c>
      <c r="B18" s="7" t="n">
        <v>0.972288609607545</v>
      </c>
      <c r="C18" s="8" t="n">
        <v>163373181.714286</v>
      </c>
      <c r="D18" s="9" t="n">
        <v>237358256.285714</v>
      </c>
      <c r="H18" s="24"/>
      <c r="I18" s="24"/>
      <c r="J18" s="24"/>
      <c r="K18" s="24"/>
      <c r="L18" s="24"/>
      <c r="M18" s="24"/>
      <c r="N18" s="24"/>
      <c r="O18" s="24"/>
    </row>
    <row r="19" customFormat="false" ht="14.4" hidden="false" customHeight="false" outlineLevel="0" collapsed="false">
      <c r="A19" s="6" t="s">
        <v>4</v>
      </c>
      <c r="B19" s="7" t="n">
        <v>0.994626960188074</v>
      </c>
      <c r="C19" s="8" t="n">
        <v>35280792.5714286</v>
      </c>
      <c r="D19" s="9" t="n">
        <v>45869452.9285714</v>
      </c>
      <c r="H19" s="24"/>
      <c r="I19" s="24"/>
      <c r="J19" s="24"/>
      <c r="K19" s="24"/>
      <c r="L19" s="24"/>
      <c r="M19" s="24"/>
      <c r="N19" s="24"/>
      <c r="O19" s="24"/>
    </row>
    <row r="20" customFormat="false" ht="14.4" hidden="false" customHeight="false" outlineLevel="0" collapsed="false">
      <c r="A20" s="6" t="s">
        <v>5</v>
      </c>
      <c r="B20" s="7" t="n">
        <v>0.994227239826324</v>
      </c>
      <c r="C20" s="8" t="n">
        <v>44669698.2857143</v>
      </c>
      <c r="D20" s="9" t="n">
        <v>56498756.7142857</v>
      </c>
      <c r="H20" s="24"/>
      <c r="I20" s="24"/>
      <c r="J20" s="24"/>
      <c r="K20" s="24"/>
      <c r="L20" s="24"/>
      <c r="M20" s="24"/>
      <c r="N20" s="24"/>
      <c r="O20" s="24"/>
    </row>
    <row r="21" customFormat="false" ht="14.4" hidden="false" customHeight="false" outlineLevel="0" collapsed="false">
      <c r="A21" s="6" t="s">
        <v>6</v>
      </c>
      <c r="B21" s="7" t="n">
        <v>0.989857775550109</v>
      </c>
      <c r="C21" s="8" t="n">
        <v>182086706.285714</v>
      </c>
      <c r="D21" s="9" t="n">
        <v>118489755.714286</v>
      </c>
      <c r="H21" s="24"/>
      <c r="I21" s="24"/>
      <c r="J21" s="24"/>
      <c r="K21" s="24"/>
      <c r="L21" s="24"/>
      <c r="M21" s="24"/>
      <c r="N21" s="24"/>
      <c r="O21" s="24"/>
    </row>
    <row r="22" customFormat="false" ht="14.4" hidden="false" customHeight="false" outlineLevel="0" collapsed="false">
      <c r="A22" s="6" t="s">
        <v>7</v>
      </c>
      <c r="B22" s="7" t="n">
        <v>0.996053854527117</v>
      </c>
      <c r="C22" s="8" t="n">
        <v>193769017.142857</v>
      </c>
      <c r="D22" s="9" t="n">
        <v>235610094.857143</v>
      </c>
      <c r="H22" s="24"/>
      <c r="I22" s="24"/>
      <c r="J22" s="24"/>
      <c r="K22" s="24"/>
      <c r="L22" s="24"/>
      <c r="M22" s="24"/>
      <c r="N22" s="24"/>
      <c r="O22" s="24"/>
    </row>
    <row r="23" customFormat="false" ht="15" hidden="false" customHeight="false" outlineLevel="0" collapsed="false">
      <c r="A23" s="6" t="s">
        <v>8</v>
      </c>
      <c r="B23" s="7" t="n">
        <v>0.993505936769294</v>
      </c>
      <c r="C23" s="8" t="n">
        <v>172806702.857143</v>
      </c>
      <c r="D23" s="9" t="n">
        <v>110487310.142857</v>
      </c>
      <c r="H23" s="24"/>
      <c r="I23" s="24"/>
      <c r="J23" s="24"/>
      <c r="K23" s="24"/>
      <c r="L23" s="24"/>
      <c r="M23" s="24"/>
      <c r="N23" s="24"/>
      <c r="O23" s="24"/>
    </row>
    <row r="24" customFormat="false" ht="14.4" hidden="false" customHeight="false" outlineLevel="0" collapsed="false">
      <c r="A24" s="6" t="s">
        <v>9</v>
      </c>
      <c r="B24" s="7" t="n">
        <v>0.95857959177875</v>
      </c>
      <c r="C24" s="8" t="n">
        <v>348103387.428571</v>
      </c>
      <c r="D24" s="9" t="n">
        <v>166154908.571429</v>
      </c>
    </row>
    <row r="25" customFormat="false" ht="14.4" hidden="false" customHeight="false" outlineLevel="0" collapsed="false">
      <c r="A25" s="6" t="s">
        <v>10</v>
      </c>
      <c r="B25" s="7" t="n">
        <v>0.993084305188741</v>
      </c>
      <c r="C25" s="8" t="n">
        <v>204995624</v>
      </c>
      <c r="D25" s="9" t="n">
        <v>71099185</v>
      </c>
    </row>
    <row r="26" customFormat="false" ht="14.4" hidden="false" customHeight="false" outlineLevel="0" collapsed="false">
      <c r="A26" s="6" t="s">
        <v>11</v>
      </c>
      <c r="B26" s="7" t="n">
        <v>0.99326831311819</v>
      </c>
      <c r="C26" s="8" t="n">
        <v>257638381.714286</v>
      </c>
      <c r="D26" s="9" t="n">
        <v>56432583.2857143</v>
      </c>
    </row>
    <row r="27" customFormat="false" ht="14.4" hidden="false" customHeight="false" outlineLevel="0" collapsed="false">
      <c r="A27" s="6" t="s">
        <v>12</v>
      </c>
      <c r="B27" s="7" t="n">
        <v>0.992652460163399</v>
      </c>
      <c r="C27" s="8" t="n">
        <v>263794544</v>
      </c>
      <c r="D27" s="9" t="n">
        <v>221663124</v>
      </c>
    </row>
    <row r="28" customFormat="false" ht="14.4" hidden="false" customHeight="false" outlineLevel="0" collapsed="false">
      <c r="A28" s="6" t="s">
        <v>13</v>
      </c>
      <c r="B28" s="7" t="n">
        <v>0.994506628688</v>
      </c>
      <c r="C28" s="8" t="n">
        <v>300477570.285714</v>
      </c>
      <c r="D28" s="9" t="n">
        <v>244600343.714286</v>
      </c>
    </row>
    <row r="29" customFormat="false" ht="14.4" hidden="false" customHeight="false" outlineLevel="0" collapsed="false">
      <c r="A29" s="6" t="s">
        <v>14</v>
      </c>
      <c r="B29" s="7" t="n">
        <v>0.980408466436413</v>
      </c>
      <c r="C29" s="8" t="n">
        <v>285546445.714286</v>
      </c>
      <c r="D29" s="9" t="n">
        <v>387667450.285714</v>
      </c>
    </row>
    <row r="30" customFormat="false" ht="15" hidden="false" customHeight="false" outlineLevel="0" collapsed="false">
      <c r="A30" s="10" t="s">
        <v>15</v>
      </c>
      <c r="B30" s="11" t="n">
        <v>0.993290025820879</v>
      </c>
      <c r="C30" s="12" t="n">
        <v>308536114.285714</v>
      </c>
      <c r="D30" s="13" t="n">
        <v>241778233.714286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H13:O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12.49"/>
    <col collapsed="false" customWidth="true" hidden="false" outlineLevel="0" max="8" min="3" style="0" width="13.26"/>
    <col collapsed="false" customWidth="true" hidden="false" outlineLevel="0" max="9" min="9" style="0" width="10.75"/>
    <col collapsed="false" customWidth="true" hidden="false" outlineLevel="0" max="10" min="10" style="0" width="12.49"/>
    <col collapsed="false" customWidth="true" hidden="false" outlineLevel="0" max="13" min="11" style="0" width="13.26"/>
    <col collapsed="false" customWidth="true" hidden="false" outlineLevel="0" max="14" min="14" style="0" width="13.15"/>
    <col collapsed="false" customWidth="true" hidden="false" outlineLevel="0" max="18" min="15" style="0" width="13.26"/>
  </cols>
  <sheetData>
    <row r="1" customFormat="false" ht="13.8" hidden="false" customHeight="false" outlineLevel="0" collapsed="false"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  <c r="I1" s="0" t="s">
        <v>49</v>
      </c>
      <c r="J1" s="0" t="s">
        <v>50</v>
      </c>
      <c r="K1" s="0" t="s">
        <v>51</v>
      </c>
      <c r="L1" s="0" t="s">
        <v>52</v>
      </c>
      <c r="M1" s="0" t="s">
        <v>53</v>
      </c>
      <c r="N1" s="0" t="s">
        <v>54</v>
      </c>
      <c r="O1" s="0" t="s">
        <v>55</v>
      </c>
      <c r="P1" s="0" t="s">
        <v>56</v>
      </c>
      <c r="Q1" s="0" t="s">
        <v>57</v>
      </c>
      <c r="R1" s="0" t="s">
        <v>58</v>
      </c>
    </row>
    <row r="2" customFormat="false" ht="13.8" hidden="false" customHeight="false" outlineLevel="0" collapsed="false">
      <c r="A2" s="0" t="s">
        <v>59</v>
      </c>
      <c r="B2" s="0" t="n">
        <f aca="false">SUM(C2:R2)</f>
        <v>12.295</v>
      </c>
      <c r="C2" s="0" t="n">
        <v>1.161</v>
      </c>
      <c r="D2" s="0" t="n">
        <v>1.276</v>
      </c>
      <c r="E2" s="0" t="n">
        <v>1.213</v>
      </c>
      <c r="F2" s="0" t="n">
        <v>0.705</v>
      </c>
      <c r="G2" s="0" t="n">
        <v>1.394</v>
      </c>
      <c r="H2" s="21" t="n">
        <v>0.196</v>
      </c>
      <c r="I2" s="0" t="n">
        <v>0.755</v>
      </c>
      <c r="J2" s="0" t="n">
        <v>0.483</v>
      </c>
      <c r="K2" s="0" t="n">
        <v>1.267</v>
      </c>
      <c r="L2" s="0" t="n">
        <v>0.24</v>
      </c>
      <c r="M2" s="0" t="n">
        <v>0.6</v>
      </c>
      <c r="N2" s="0" t="n">
        <v>0.51</v>
      </c>
      <c r="O2" s="0" t="n">
        <v>0.732</v>
      </c>
      <c r="P2" s="0" t="n">
        <v>0.619</v>
      </c>
      <c r="Q2" s="0" t="n">
        <v>0.804</v>
      </c>
      <c r="R2" s="0" t="n">
        <v>0.34</v>
      </c>
    </row>
    <row r="3" customFormat="false" ht="13.8" hidden="false" customHeight="false" outlineLevel="0" collapsed="false">
      <c r="A3" s="0" t="s">
        <v>60</v>
      </c>
      <c r="B3" s="0" t="n">
        <f aca="false">SUM(C3:R3)</f>
        <v>9.763</v>
      </c>
      <c r="C3" s="0" t="n">
        <v>0.982</v>
      </c>
      <c r="D3" s="0" t="n">
        <v>0.964</v>
      </c>
      <c r="E3" s="0" t="n">
        <v>0.961</v>
      </c>
      <c r="F3" s="0" t="n">
        <v>0.601</v>
      </c>
      <c r="G3" s="0" t="n">
        <v>1.143</v>
      </c>
      <c r="H3" s="0" t="n">
        <v>0.154</v>
      </c>
      <c r="I3" s="0" t="n">
        <v>0.654</v>
      </c>
      <c r="J3" s="0" t="n">
        <v>0.461</v>
      </c>
      <c r="K3" s="0" t="n">
        <v>0.976</v>
      </c>
      <c r="L3" s="0" t="n">
        <v>0.064</v>
      </c>
      <c r="M3" s="0" t="n">
        <v>0.472</v>
      </c>
      <c r="N3" s="0" t="n">
        <v>0.386</v>
      </c>
      <c r="O3" s="0" t="n">
        <v>0.574</v>
      </c>
      <c r="P3" s="0" t="n">
        <v>0.482</v>
      </c>
      <c r="Q3" s="0" t="n">
        <v>0.642</v>
      </c>
      <c r="R3" s="0" t="n">
        <v>0.247</v>
      </c>
    </row>
    <row r="4" customFormat="false" ht="13.8" hidden="false" customHeight="false" outlineLevel="0" collapsed="false">
      <c r="A4" s="0" t="s">
        <v>61</v>
      </c>
      <c r="B4" s="0" t="n">
        <f aca="false">SUM(C4:R4)</f>
        <v>12.189</v>
      </c>
      <c r="C4" s="0" t="n">
        <v>1.216</v>
      </c>
      <c r="D4" s="0" t="n">
        <v>1.219</v>
      </c>
      <c r="E4" s="0" t="n">
        <v>1.12</v>
      </c>
      <c r="F4" s="0" t="n">
        <v>0.786</v>
      </c>
      <c r="G4" s="0" t="n">
        <v>1.501</v>
      </c>
      <c r="H4" s="0" t="n">
        <v>0.203</v>
      </c>
      <c r="I4" s="0" t="n">
        <v>0.752</v>
      </c>
      <c r="J4" s="0" t="n">
        <v>0.363</v>
      </c>
      <c r="K4" s="0" t="n">
        <v>1.233</v>
      </c>
      <c r="L4" s="0" t="n">
        <v>0.263</v>
      </c>
      <c r="M4" s="0" t="n">
        <v>0.569</v>
      </c>
      <c r="N4" s="0" t="n">
        <v>0.395</v>
      </c>
      <c r="O4" s="0" t="n">
        <v>0.788</v>
      </c>
      <c r="P4" s="0" t="n">
        <v>0.668</v>
      </c>
      <c r="Q4" s="0" t="n">
        <v>0.777</v>
      </c>
      <c r="R4" s="0" t="n">
        <v>0.336</v>
      </c>
    </row>
    <row r="5" customFormat="false" ht="13.8" hidden="false" customHeight="false" outlineLevel="0" collapsed="false">
      <c r="A5" s="0" t="s">
        <v>62</v>
      </c>
      <c r="B5" s="0" t="n">
        <f aca="false">SUM(C5:R5)</f>
        <v>16.217</v>
      </c>
      <c r="C5" s="0" t="n">
        <v>1.718</v>
      </c>
      <c r="D5" s="0" t="n">
        <v>1.767</v>
      </c>
      <c r="E5" s="0" t="n">
        <v>1.504</v>
      </c>
      <c r="F5" s="0" t="n">
        <v>0.971</v>
      </c>
      <c r="G5" s="0" t="n">
        <v>1.943</v>
      </c>
      <c r="H5" s="0" t="n">
        <v>0.25</v>
      </c>
      <c r="I5" s="0" t="n">
        <v>0.999</v>
      </c>
      <c r="J5" s="0" t="n">
        <v>0.532</v>
      </c>
      <c r="K5" s="0" t="n">
        <v>1.619</v>
      </c>
      <c r="L5" s="0" t="n">
        <v>0.353</v>
      </c>
      <c r="M5" s="0" t="n">
        <v>0.733</v>
      </c>
      <c r="N5" s="0" t="n">
        <v>0.522</v>
      </c>
      <c r="O5" s="0" t="n">
        <v>0.92</v>
      </c>
      <c r="P5" s="0" t="n">
        <v>0.873</v>
      </c>
      <c r="Q5" s="0" t="n">
        <v>1.081</v>
      </c>
      <c r="R5" s="0" t="n">
        <v>0.432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2021-03-13T02:35:20Z</dcterms:created>
  <dc:creator>Jaqui Neibauer</dc:creator>
  <dc:description/>
  <dc:language>en-US</dc:language>
  <cp:lastModifiedBy/>
  <dcterms:modified xsi:type="dcterms:W3CDTF">2021-03-15T11:05:51Z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