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8"/>
  </bookViews>
  <sheets>
    <sheet name="322-trypsin" sheetId="1" state="visible" r:id="rId2"/>
    <sheet name="323-trypsin" sheetId="2" state="visible" r:id="rId3"/>
    <sheet name="324-trypsin" sheetId="3" state="visible" r:id="rId4"/>
    <sheet name="325-trypsin" sheetId="4" state="visible" r:id="rId5"/>
    <sheet name="329-undigested" sheetId="5" state="visible" r:id="rId6"/>
    <sheet name="330-undigested" sheetId="6" state="visible" r:id="rId7"/>
    <sheet name="331-undigested" sheetId="7" state="visible" r:id="rId8"/>
    <sheet name="332-undigested" sheetId="8" state="visible" r:id="rId9"/>
    <sheet name="PCA-input-DIATOM" sheetId="9" state="visible" r:id="rId10"/>
    <sheet name="PCA-input-BACTERIA" sheetId="10" state="visible" r:id="rId11"/>
    <sheet name="venn-input" sheetId="11" state="visible" r:id="rId1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<sst xmlns="http://schemas.openxmlformats.org/spreadsheetml/2006/main" count="939" uniqueCount="196">
  <si>
    <t xml:space="preserve">DIATOM</t>
  </si>
  <si>
    <t xml:space="preserve">DB</t>
  </si>
  <si>
    <t xml:space="preserve">Peptides</t>
  </si>
  <si>
    <t xml:space="preserve">GO-term</t>
  </si>
  <si>
    <t xml:space="preserve">Name</t>
  </si>
  <si>
    <t xml:space="preserve">GO:0016021</t>
  </si>
  <si>
    <t xml:space="preserve">integral</t>
  </si>
  <si>
    <t xml:space="preserve">component</t>
  </si>
  <si>
    <t xml:space="preserve">of</t>
  </si>
  <si>
    <t xml:space="preserve">membrane</t>
  </si>
  <si>
    <t xml:space="preserve">GO:0009535</t>
  </si>
  <si>
    <t xml:space="preserve">chloroplast</t>
  </si>
  <si>
    <t xml:space="preserve">thylakoid</t>
  </si>
  <si>
    <t xml:space="preserve">GO:0009507</t>
  </si>
  <si>
    <t xml:space="preserve">GO:0009538</t>
  </si>
  <si>
    <t xml:space="preserve">photosystem</t>
  </si>
  <si>
    <t xml:space="preserve">I</t>
  </si>
  <si>
    <t xml:space="preserve">reaction</t>
  </si>
  <si>
    <t xml:space="preserve">center</t>
  </si>
  <si>
    <t xml:space="preserve">GO:0022627</t>
  </si>
  <si>
    <t xml:space="preserve">cytosolic</t>
  </si>
  <si>
    <t xml:space="preserve">small</t>
  </si>
  <si>
    <t xml:space="preserve">ribosomal</t>
  </si>
  <si>
    <t xml:space="preserve">subunit</t>
  </si>
  <si>
    <t xml:space="preserve">GO:0009522</t>
  </si>
  <si>
    <t xml:space="preserve">GO:0005737</t>
  </si>
  <si>
    <t xml:space="preserve">cytoplasm</t>
  </si>
  <si>
    <t xml:space="preserve">GO:0015935</t>
  </si>
  <si>
    <t xml:space="preserve">GO:0005829</t>
  </si>
  <si>
    <t xml:space="preserve">cytosol</t>
  </si>
  <si>
    <t xml:space="preserve">GO:0016020</t>
  </si>
  <si>
    <t xml:space="preserve">GO:0005840</t>
  </si>
  <si>
    <t xml:space="preserve">ribosome</t>
  </si>
  <si>
    <t xml:space="preserve">GO:0045261</t>
  </si>
  <si>
    <t xml:space="preserve">proton-transporting ATP synthase complex, catalytic core F(1)</t>
  </si>
  <si>
    <t xml:space="preserve">GO:0045263</t>
  </si>
  <si>
    <t xml:space="preserve">proton-transporting ATP synthase complex, coupling factor F(o)</t>
  </si>
  <si>
    <t xml:space="preserve">GO:0030126</t>
  </si>
  <si>
    <t xml:space="preserve">COPI</t>
  </si>
  <si>
    <t xml:space="preserve">vesicle</t>
  </si>
  <si>
    <t xml:space="preserve">coat</t>
  </si>
  <si>
    <t xml:space="preserve">GO:0005794</t>
  </si>
  <si>
    <t xml:space="preserve">Golgi</t>
  </si>
  <si>
    <t xml:space="preserve">apparatus</t>
  </si>
  <si>
    <t xml:space="preserve">GO:0005793</t>
  </si>
  <si>
    <t xml:space="preserve">endoplasmic</t>
  </si>
  <si>
    <t xml:space="preserve">reticulum-Golgi</t>
  </si>
  <si>
    <t xml:space="preserve">intermediate</t>
  </si>
  <si>
    <t xml:space="preserve">compartment</t>
  </si>
  <si>
    <t xml:space="preserve">GO:0005783</t>
  </si>
  <si>
    <t xml:space="preserve">reticulum</t>
  </si>
  <si>
    <t xml:space="preserve">GO:0000139</t>
  </si>
  <si>
    <t xml:space="preserve">GO:0043231</t>
  </si>
  <si>
    <t xml:space="preserve">intracellular</t>
  </si>
  <si>
    <t xml:space="preserve">membrane-bounded</t>
  </si>
  <si>
    <t xml:space="preserve">organelle</t>
  </si>
  <si>
    <t xml:space="preserve">GO:0005741</t>
  </si>
  <si>
    <t xml:space="preserve">mitochondrial</t>
  </si>
  <si>
    <t xml:space="preserve">outer</t>
  </si>
  <si>
    <t xml:space="preserve">GO:0009534</t>
  </si>
  <si>
    <t xml:space="preserve">GO:0031361</t>
  </si>
  <si>
    <t xml:space="preserve">GO:0009523</t>
  </si>
  <si>
    <t xml:space="preserve">II</t>
  </si>
  <si>
    <t xml:space="preserve">DN80</t>
  </si>
  <si>
    <t xml:space="preserve">BACTERIA</t>
  </si>
  <si>
    <t xml:space="preserve">GO:0005886</t>
  </si>
  <si>
    <t xml:space="preserve">plasma</t>
  </si>
  <si>
    <t xml:space="preserve">GO:0008076</t>
  </si>
  <si>
    <t xml:space="preserve">voltage-gated</t>
  </si>
  <si>
    <t xml:space="preserve">potassium</t>
  </si>
  <si>
    <t xml:space="preserve">channel</t>
  </si>
  <si>
    <t xml:space="preserve">complex</t>
  </si>
  <si>
    <t xml:space="preserve">GO:0030288</t>
  </si>
  <si>
    <t xml:space="preserve">periplasmic</t>
  </si>
  <si>
    <t xml:space="preserve">space</t>
  </si>
  <si>
    <t xml:space="preserve">GO:0009279</t>
  </si>
  <si>
    <t xml:space="preserve">cell</t>
  </si>
  <si>
    <t xml:space="preserve">GO:0016021 integral component of membrane</t>
  </si>
  <si>
    <t xml:space="preserve">GO term</t>
  </si>
  <si>
    <t xml:space="preserve">GO:0009535 chloroplast thylakoid membrane</t>
  </si>
  <si>
    <t xml:space="preserve">GO:0009538 photosystem I reaction center</t>
  </si>
  <si>
    <t xml:space="preserve">GO:0009507 chloroplast</t>
  </si>
  <si>
    <t xml:space="preserve">GO:0005737 cytoplasm</t>
  </si>
  <si>
    <t xml:space="preserve">GO:0005623</t>
  </si>
  <si>
    <t xml:space="preserve">GO:0005623 cell </t>
  </si>
  <si>
    <t xml:space="preserve">GO:0009536 plastid </t>
  </si>
  <si>
    <t xml:space="preserve">GO:0005840 ribosome</t>
  </si>
  <si>
    <t xml:space="preserve">GO:0005886 plasma membrane </t>
  </si>
  <si>
    <t xml:space="preserve">GO:0045263 proton-transporting ATP synthase complex, coupling factor F(o)</t>
  </si>
  <si>
    <t xml:space="preserve">GO:0005829 cytosol</t>
  </si>
  <si>
    <t xml:space="preserve">GO:0043231 intracellular membrane-bounded organelle</t>
  </si>
  <si>
    <t xml:space="preserve">GO:0045261 proton-transporting ATP synthase complex, catalytic core F(1)</t>
  </si>
  <si>
    <t xml:space="preserve">GO:0005794 Golgi apparatus</t>
  </si>
  <si>
    <t xml:space="preserve">GO:0009523 photosystem II</t>
  </si>
  <si>
    <t xml:space="preserve">GO:0005793 endoplasmic reticulum-Golgi intermediate compartment</t>
  </si>
  <si>
    <t xml:space="preserve">GO:0015935 small ribosomal subunit</t>
  </si>
  <si>
    <t xml:space="preserve">GO:0005783 endoplasmic reticulum</t>
  </si>
  <si>
    <t xml:space="preserve">GO:0022627 cytosolic small ribosomal subunit</t>
  </si>
  <si>
    <t xml:space="preserve">GO:0005739 mitochondrion </t>
  </si>
  <si>
    <t xml:space="preserve">GO:0022625</t>
  </si>
  <si>
    <t xml:space="preserve">GO:0022625 cytosolic large ribosomal subunit</t>
  </si>
  <si>
    <t xml:space="preserve">GO:0030126 coatomer vesicle coat</t>
  </si>
  <si>
    <t xml:space="preserve">GO:0005762</t>
  </si>
  <si>
    <t xml:space="preserve">GO:0005762 mitochondrial large ribosomal subunit </t>
  </si>
  <si>
    <t xml:space="preserve">GO:0016020 membrane</t>
  </si>
  <si>
    <t xml:space="preserve">GO:0005788</t>
  </si>
  <si>
    <t xml:space="preserve">GO:0005788 endoplasmic reticulum lumen</t>
  </si>
  <si>
    <t xml:space="preserve">GO:0005634</t>
  </si>
  <si>
    <t xml:space="preserve">GO:0005634 nucleus</t>
  </si>
  <si>
    <t xml:space="preserve">GO:0034663</t>
  </si>
  <si>
    <t xml:space="preserve">GO:0005750</t>
  </si>
  <si>
    <t xml:space="preserve">GO:0005750 mitochondrial respiratory chain complex III </t>
  </si>
  <si>
    <t xml:space="preserve">GO:0005739</t>
  </si>
  <si>
    <t xml:space="preserve">GO:0005886 plasma membrane</t>
  </si>
  <si>
    <t xml:space="preserve">GO:0008076 voltage-gated potassium channel complex</t>
  </si>
  <si>
    <t xml:space="preserve">GO:0030288 outer membrane-bounded periplasmic space</t>
  </si>
  <si>
    <t xml:space="preserve">GO:0009279 cell</t>
  </si>
  <si>
    <t xml:space="preserve">GO:0009539</t>
  </si>
  <si>
    <t xml:space="preserve">325-DB</t>
  </si>
  <si>
    <t xml:space="preserve">GO:0009536</t>
  </si>
  <si>
    <t xml:space="preserve">plastid</t>
  </si>
  <si>
    <t xml:space="preserve">GO:0009279 cell outer membrane</t>
  </si>
  <si>
    <t xml:space="preserve">GO:0042597</t>
  </si>
  <si>
    <t xml:space="preserve">none</t>
  </si>
  <si>
    <t xml:space="preserve">GO:0005576</t>
  </si>
  <si>
    <t xml:space="preserve">extracellular</t>
  </si>
  <si>
    <t xml:space="preserve">region</t>
  </si>
  <si>
    <t xml:space="preserve">GO:0009424</t>
  </si>
  <si>
    <t xml:space="preserve">bacterial-type</t>
  </si>
  <si>
    <t xml:space="preserve">flagellum</t>
  </si>
  <si>
    <t xml:space="preserve">hook</t>
  </si>
  <si>
    <t xml:space="preserve">GO:0009421</t>
  </si>
  <si>
    <t xml:space="preserve">filament</t>
  </si>
  <si>
    <t xml:space="preserve">cap</t>
  </si>
  <si>
    <t xml:space="preserve">GO:0005887</t>
  </si>
  <si>
    <t xml:space="preserve">GO:0043190</t>
  </si>
  <si>
    <t xml:space="preserve">ATP-binding</t>
  </si>
  <si>
    <t xml:space="preserve">cassette</t>
  </si>
  <si>
    <t xml:space="preserve">(ABC)</t>
  </si>
  <si>
    <t xml:space="preserve">transporter</t>
  </si>
  <si>
    <t xml:space="preserve">GO:0009360</t>
  </si>
  <si>
    <t xml:space="preserve">DNA</t>
  </si>
  <si>
    <t xml:space="preserve">polymerase</t>
  </si>
  <si>
    <t xml:space="preserve">III</t>
  </si>
  <si>
    <t xml:space="preserve">GO:0009380</t>
  </si>
  <si>
    <t xml:space="preserve">excinuclease</t>
  </si>
  <si>
    <t xml:space="preserve">repair</t>
  </si>
  <si>
    <t xml:space="preserve">GO:0019867</t>
  </si>
  <si>
    <t xml:space="preserve">GO:0009521</t>
  </si>
  <si>
    <t xml:space="preserve">mitochondrion</t>
  </si>
  <si>
    <t xml:space="preserve">GO:0016471</t>
  </si>
  <si>
    <t xml:space="preserve">vacuolar</t>
  </si>
  <si>
    <t xml:space="preserve">proton-transporting</t>
  </si>
  <si>
    <t xml:space="preserve">V-type</t>
  </si>
  <si>
    <t xml:space="preserve">ATPase</t>
  </si>
  <si>
    <t xml:space="preserve">GO:0000220</t>
  </si>
  <si>
    <t xml:space="preserve">vacuolar proton-transporting V-type ATPase, V0 domain</t>
  </si>
  <si>
    <t xml:space="preserve">GO:0033179</t>
  </si>
  <si>
    <t xml:space="preserve">proton-transporting V-type ATPase, V0 domain</t>
  </si>
  <si>
    <t xml:space="preserve">chaperone</t>
  </si>
  <si>
    <t xml:space="preserve">lumen</t>
  </si>
  <si>
    <t xml:space="preserve">large</t>
  </si>
  <si>
    <t xml:space="preserve">GO:0043590</t>
  </si>
  <si>
    <t xml:space="preserve">bacterial</t>
  </si>
  <si>
    <t xml:space="preserve">nucleoid</t>
  </si>
  <si>
    <t xml:space="preserve">GO:0031226</t>
  </si>
  <si>
    <t xml:space="preserve">intrinsic</t>
  </si>
  <si>
    <t xml:space="preserve">GO:0043684</t>
  </si>
  <si>
    <t xml:space="preserve">type</t>
  </si>
  <si>
    <t xml:space="preserve">IV</t>
  </si>
  <si>
    <t xml:space="preserve">secretion</t>
  </si>
  <si>
    <t xml:space="preserve">system</t>
  </si>
  <si>
    <t xml:space="preserve">GO:0042651</t>
  </si>
  <si>
    <t xml:space="preserve">GO:0015934</t>
  </si>
  <si>
    <t xml:space="preserve">GO:0048500</t>
  </si>
  <si>
    <t xml:space="preserve">signal</t>
  </si>
  <si>
    <t xml:space="preserve">recognition</t>
  </si>
  <si>
    <t xml:space="preserve">particle</t>
  </si>
  <si>
    <t xml:space="preserve">T0-322</t>
  </si>
  <si>
    <t xml:space="preserve">T2-323</t>
  </si>
  <si>
    <t xml:space="preserve">T5-324</t>
  </si>
  <si>
    <t xml:space="preserve">T12-325</t>
  </si>
  <si>
    <t xml:space="preserve">T0-329</t>
  </si>
  <si>
    <t xml:space="preserve">T2-330</t>
  </si>
  <si>
    <t xml:space="preserve">T5-331</t>
  </si>
  <si>
    <t xml:space="preserve">T12-332</t>
  </si>
  <si>
    <t xml:space="preserve">GO:0009522 photosystem I</t>
  </si>
  <si>
    <t xml:space="preserve">GO:0009539 photosystem II reaction center </t>
  </si>
  <si>
    <t xml:space="preserve">GO:0000139 Golgi membrane</t>
  </si>
  <si>
    <t xml:space="preserve">GO:0005741 mitochondrial outer membrane</t>
  </si>
  <si>
    <t xml:space="preserve">GO:0009534 chloroplast thylakoid</t>
  </si>
  <si>
    <t xml:space="preserve">GO:0030126 COPI vesicle coat</t>
  </si>
  <si>
    <t xml:space="preserve">GO:0031361 integral component of thylakoid membrane</t>
  </si>
  <si>
    <t xml:space="preserve">Membrane:cytoplasm</t>
  </si>
  <si>
    <t xml:space="preserve">cumulative</t>
  </si>
  <si>
    <t xml:space="preserve">venn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</si>
</sst>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13">
    <fill>
      <patternFill patternType="none"/>
    </fill>
    <fill>
      <patternFill patternType="gray125"/>
    </fill>
    <fill>
      <patternFill patternType="solid">
        <fgColor rgb="FFFFDE59"/>
        <bgColor rgb="FFD4EA6B"/>
      </patternFill>
    </fill>
    <fill>
      <patternFill patternType="solid">
        <fgColor rgb="FFD4EA6B"/>
        <bgColor rgb="FFFFDE59"/>
      </patternFill>
    </fill>
    <fill>
      <patternFill patternType="solid">
        <fgColor rgb="FFAFD095"/>
        <bgColor rgb="FFB4C7DC"/>
      </patternFill>
    </fill>
    <fill>
      <patternFill patternType="solid">
        <fgColor rgb="FFB4C7DC"/>
        <bgColor rgb="FFCCCCFF"/>
      </patternFill>
    </fill>
    <fill>
      <patternFill patternType="solid">
        <fgColor rgb="FFFFA6A6"/>
        <bgColor rgb="FFFFD8CE"/>
      </patternFill>
    </fill>
    <fill>
      <patternFill patternType="solid">
        <fgColor rgb="FFFF7B59"/>
        <bgColor rgb="FFFF5429"/>
      </patternFill>
    </fill>
    <fill>
      <patternFill patternType="solid">
        <fgColor rgb="FFDEE6EF"/>
        <bgColor rgb="FFDEE7E5"/>
      </patternFill>
    </fill>
    <fill>
      <patternFill patternType="solid">
        <fgColor rgb="FFDEE7E5"/>
        <bgColor rgb="FFDEE6EF"/>
      </patternFill>
    </fill>
    <fill>
      <patternFill patternType="solid">
        <fgColor rgb="FFFFD8CE"/>
        <bgColor rgb="FFDEE7E5"/>
      </patternFill>
    </fill>
    <fill>
      <patternFill patternType="solid">
        <fgColor rgb="FFE8A202"/>
        <bgColor rgb="FFFF7B59"/>
      </patternFill>
    </fill>
    <fill>
      <patternFill patternType="solid">
        <fgColor rgb="FFFF5429"/>
        <bgColor rgb="FFFF7B59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DEE6EF"/>
      <rgbColor rgb="FF660066"/>
      <rgbColor rgb="FFFF7B59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EE7E5"/>
      <rgbColor rgb="FFD4EA6B"/>
      <rgbColor rgb="FFAFD095"/>
      <rgbColor rgb="FFFFA6A6"/>
      <rgbColor rgb="FFCC99FF"/>
      <rgbColor rgb="FFFFD8CE"/>
      <rgbColor rgb="FF3366FF"/>
      <rgbColor rgb="FF33CCCC"/>
      <rgbColor rgb="FF99CC00"/>
      <rgbColor rgb="FFFFDE59"/>
      <rgbColor rgb="FFE8A202"/>
      <rgbColor rgb="FFFF5429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51"/>
  <sheetViews>
    <sheetView showFormulas="false" showGridLines="true" showRowColHeaders="true" showZeros="true" rightToLeft="false" tabSelected="false" showOutlineSymbols="true" defaultGridColor="true" view="normal" topLeftCell="A16" colorId="64" zoomScale="120" zoomScaleNormal="120" zoomScalePageLayoutView="100" workbookViewId="0">
      <selection pane="topLeft" activeCell="A10" activeCellId="0" sqref="A10"/>
    </sheetView>
  </sheetViews>
  <sheetFormatPr defaultColWidth="11.5703125" defaultRowHeight="12.8" zeroHeight="false" outlineLevelRow="0" outlineLevelCol="0"/>
  <cols>
    <col collapsed="false" customWidth="true" hidden="false" outlineLevel="0" max="3" min="3" style="0" width="27.19"/>
  </cols>
  <sheetData>
    <row r="1" customFormat="false" ht="12.8" hidden="false" customHeight="false" outlineLevel="0" collapsed="false">
      <c r="A1" s="0" t="s">
        <v>0</v>
      </c>
    </row>
    <row r="2" customFormat="false" ht="12.8" hidden="false" customHeight="false" outlineLevel="0" collapsed="false">
      <c r="A2" s="0" t="s">
        <v>1</v>
      </c>
    </row>
    <row r="3" customFormat="false" ht="12.8" hidden="false" customHeight="false" outlineLevel="0" collapsed="false">
      <c r="A3" s="0" t="s">
        <v>2</v>
      </c>
      <c r="B3" s="0" t="s">
        <v>3</v>
      </c>
      <c r="D3" s="0" t="s">
        <v>4</v>
      </c>
    </row>
    <row r="4" customFormat="false" ht="12.8" hidden="false" customHeight="false" outlineLevel="0" collapsed="false">
      <c r="A4" s="0" t="n">
        <v>29</v>
      </c>
      <c r="B4" s="0" t="s">
        <v>5</v>
      </c>
      <c r="C4" s="0" t="str">
        <f aca="false">_xlfn.CONCAT(D4,E4,F4,G4,H4)</f>
        <v>integralcomponentofmembrane</v>
      </c>
      <c r="D4" s="0" t="s">
        <v>6</v>
      </c>
      <c r="E4" s="0" t="s">
        <v>7</v>
      </c>
      <c r="F4" s="0" t="s">
        <v>8</v>
      </c>
      <c r="G4" s="0" t="s">
        <v>9</v>
      </c>
    </row>
    <row r="5" customFormat="false" ht="12.8" hidden="false" customHeight="false" outlineLevel="0" collapsed="false">
      <c r="A5" s="0" t="n">
        <v>25</v>
      </c>
      <c r="B5" s="0" t="s">
        <v>10</v>
      </c>
      <c r="C5" s="0" t="str">
        <f aca="false">_xlfn.CONCAT(D5,E5,F5,G5,H5)</f>
        <v>chloroplastthylakoidmembrane</v>
      </c>
      <c r="D5" s="0" t="s">
        <v>11</v>
      </c>
      <c r="E5" s="0" t="s">
        <v>12</v>
      </c>
      <c r="F5" s="0" t="s">
        <v>9</v>
      </c>
    </row>
    <row r="6" customFormat="false" ht="12.8" hidden="false" customHeight="false" outlineLevel="0" collapsed="false">
      <c r="A6" s="0" t="n">
        <v>10</v>
      </c>
      <c r="B6" s="0" t="s">
        <v>13</v>
      </c>
      <c r="C6" s="0" t="str">
        <f aca="false">_xlfn.CONCAT(D6,E6,F6,G6,H6)</f>
        <v>chloroplast</v>
      </c>
      <c r="D6" s="0" t="s">
        <v>11</v>
      </c>
    </row>
    <row r="7" customFormat="false" ht="12.8" hidden="false" customHeight="false" outlineLevel="0" collapsed="false">
      <c r="A7" s="0" t="n">
        <v>5</v>
      </c>
      <c r="B7" s="0" t="s">
        <v>14</v>
      </c>
      <c r="C7" s="0" t="str">
        <f aca="false">_xlfn.CONCAT(D7,E7,F7,G7,H7)</f>
        <v>photosystemIreactioncenter</v>
      </c>
      <c r="D7" s="0" t="s">
        <v>15</v>
      </c>
      <c r="E7" s="0" t="s">
        <v>16</v>
      </c>
      <c r="F7" s="0" t="s">
        <v>17</v>
      </c>
      <c r="G7" s="0" t="s">
        <v>18</v>
      </c>
    </row>
    <row r="8" customFormat="false" ht="12.8" hidden="false" customHeight="false" outlineLevel="0" collapsed="false">
      <c r="A8" s="0" t="n">
        <v>4</v>
      </c>
      <c r="B8" s="0" t="s">
        <v>19</v>
      </c>
      <c r="C8" s="0" t="str">
        <f aca="false">_xlfn.CONCAT(D8,E8,F8,G8,H8)</f>
        <v>cytosolicsmallribosomalsubunit</v>
      </c>
      <c r="D8" s="0" t="s">
        <v>20</v>
      </c>
      <c r="E8" s="0" t="s">
        <v>21</v>
      </c>
      <c r="F8" s="0" t="s">
        <v>22</v>
      </c>
      <c r="G8" s="0" t="s">
        <v>23</v>
      </c>
    </row>
    <row r="9" customFormat="false" ht="12.8" hidden="false" customHeight="false" outlineLevel="0" collapsed="false">
      <c r="A9" s="0" t="n">
        <v>2</v>
      </c>
      <c r="B9" s="0" t="s">
        <v>24</v>
      </c>
      <c r="C9" s="0" t="str">
        <f aca="false">_xlfn.CONCAT(D9,E9,F9,G9,H9)</f>
        <v>photosystemI</v>
      </c>
      <c r="D9" s="0" t="s">
        <v>15</v>
      </c>
      <c r="E9" s="0" t="s">
        <v>16</v>
      </c>
    </row>
    <row r="10" customFormat="false" ht="12.8" hidden="false" customHeight="false" outlineLevel="0" collapsed="false">
      <c r="A10" s="0" t="n">
        <v>2</v>
      </c>
      <c r="B10" s="0" t="s">
        <v>25</v>
      </c>
      <c r="C10" s="0" t="str">
        <f aca="false">_xlfn.CONCAT(D10,E10,F10,G10,H10)</f>
        <v>cytoplasm</v>
      </c>
      <c r="D10" s="0" t="s">
        <v>26</v>
      </c>
    </row>
    <row r="11" customFormat="false" ht="12.8" hidden="false" customHeight="false" outlineLevel="0" collapsed="false">
      <c r="A11" s="0" t="n">
        <v>2</v>
      </c>
      <c r="B11" s="0" t="s">
        <v>27</v>
      </c>
      <c r="C11" s="0" t="str">
        <f aca="false">_xlfn.CONCAT(D11,E11,F11,G11,H11)</f>
        <v>smallribosomalsubunit</v>
      </c>
      <c r="D11" s="0" t="s">
        <v>21</v>
      </c>
      <c r="E11" s="0" t="s">
        <v>22</v>
      </c>
      <c r="F11" s="0" t="s">
        <v>23</v>
      </c>
    </row>
    <row r="12" customFormat="false" ht="12.8" hidden="false" customHeight="false" outlineLevel="0" collapsed="false">
      <c r="A12" s="0" t="n">
        <v>2</v>
      </c>
      <c r="B12" s="0" t="s">
        <v>28</v>
      </c>
      <c r="C12" s="0" t="str">
        <f aca="false">_xlfn.CONCAT(D12,E12,F12,G12,H12)</f>
        <v>cytosol</v>
      </c>
      <c r="D12" s="0" t="s">
        <v>29</v>
      </c>
    </row>
    <row r="13" customFormat="false" ht="12.8" hidden="false" customHeight="false" outlineLevel="0" collapsed="false">
      <c r="A13" s="0" t="n">
        <v>2</v>
      </c>
      <c r="B13" s="0" t="s">
        <v>30</v>
      </c>
      <c r="C13" s="0" t="str">
        <f aca="false">_xlfn.CONCAT(D13,E13,F13,G13,H13)</f>
        <v>membrane</v>
      </c>
      <c r="D13" s="0" t="s">
        <v>9</v>
      </c>
    </row>
    <row r="14" customFormat="false" ht="12.8" hidden="false" customHeight="false" outlineLevel="0" collapsed="false">
      <c r="A14" s="0" t="n">
        <v>1</v>
      </c>
      <c r="B14" s="0" t="s">
        <v>31</v>
      </c>
      <c r="C14" s="0" t="str">
        <f aca="false">_xlfn.CONCAT(D14,E14,F14,G14,H14)</f>
        <v>ribosome</v>
      </c>
      <c r="D14" s="0" t="s">
        <v>32</v>
      </c>
    </row>
    <row r="15" customFormat="false" ht="12.8" hidden="false" customHeight="false" outlineLevel="0" collapsed="false">
      <c r="A15" s="0" t="n">
        <v>1</v>
      </c>
      <c r="B15" s="0" t="s">
        <v>33</v>
      </c>
      <c r="C15" s="0" t="str">
        <f aca="false">_xlfn.CONCAT(D15,E15,F15,G15,H15)</f>
        <v>proton-transporting ATP synthase complex, catalytic core F(1)</v>
      </c>
      <c r="D15" s="0" t="s">
        <v>34</v>
      </c>
    </row>
    <row r="16" customFormat="false" ht="12.8" hidden="false" customHeight="false" outlineLevel="0" collapsed="false">
      <c r="A16" s="0" t="n">
        <v>1</v>
      </c>
      <c r="B16" s="0" t="s">
        <v>35</v>
      </c>
      <c r="C16" s="0" t="str">
        <f aca="false">_xlfn.CONCAT(D16,E16,F16,G16,H16)</f>
        <v>proton-transporting ATP synthase complex, coupling factor F(o)</v>
      </c>
      <c r="D16" s="0" t="s">
        <v>36</v>
      </c>
    </row>
    <row r="17" customFormat="false" ht="12.8" hidden="false" customHeight="false" outlineLevel="0" collapsed="false">
      <c r="A17" s="0" t="n">
        <v>1</v>
      </c>
      <c r="B17" s="0" t="s">
        <v>37</v>
      </c>
      <c r="C17" s="0" t="str">
        <f aca="false">_xlfn.CONCAT(D17,E17,F17,G17,H17)</f>
        <v>COPIvesiclecoat</v>
      </c>
      <c r="D17" s="0" t="s">
        <v>38</v>
      </c>
      <c r="E17" s="0" t="s">
        <v>39</v>
      </c>
      <c r="F17" s="0" t="s">
        <v>40</v>
      </c>
    </row>
    <row r="18" customFormat="false" ht="12.8" hidden="false" customHeight="false" outlineLevel="0" collapsed="false">
      <c r="A18" s="0" t="n">
        <v>1</v>
      </c>
      <c r="B18" s="0" t="s">
        <v>41</v>
      </c>
      <c r="C18" s="0" t="str">
        <f aca="false">_xlfn.CONCAT(D18,E18,F18,G18,H18)</f>
        <v>Golgiapparatus</v>
      </c>
      <c r="D18" s="0" t="s">
        <v>42</v>
      </c>
      <c r="E18" s="0" t="s">
        <v>43</v>
      </c>
    </row>
    <row r="19" customFormat="false" ht="12.8" hidden="false" customHeight="false" outlineLevel="0" collapsed="false">
      <c r="A19" s="0" t="n">
        <v>1</v>
      </c>
      <c r="B19" s="0" t="s">
        <v>44</v>
      </c>
      <c r="C19" s="0" t="str">
        <f aca="false">_xlfn.CONCAT(D19,E19,F19,G19,H19)</f>
        <v>endoplasmicreticulum-Golgiintermediatecompartment</v>
      </c>
      <c r="D19" s="0" t="s">
        <v>45</v>
      </c>
      <c r="E19" s="0" t="s">
        <v>46</v>
      </c>
      <c r="F19" s="0" t="s">
        <v>47</v>
      </c>
      <c r="G19" s="0" t="s">
        <v>48</v>
      </c>
    </row>
    <row r="20" customFormat="false" ht="12.8" hidden="false" customHeight="false" outlineLevel="0" collapsed="false">
      <c r="A20" s="0" t="n">
        <v>1</v>
      </c>
      <c r="B20" s="0" t="s">
        <v>49</v>
      </c>
      <c r="C20" s="0" t="str">
        <f aca="false">_xlfn.CONCAT(D20,E20,F20,G20,H20)</f>
        <v>endoplasmicreticulum</v>
      </c>
      <c r="D20" s="0" t="s">
        <v>45</v>
      </c>
      <c r="E20" s="0" t="s">
        <v>50</v>
      </c>
    </row>
    <row r="21" customFormat="false" ht="12.8" hidden="false" customHeight="false" outlineLevel="0" collapsed="false">
      <c r="A21" s="0" t="n">
        <v>1</v>
      </c>
      <c r="B21" s="0" t="s">
        <v>51</v>
      </c>
      <c r="C21" s="0" t="str">
        <f aca="false">_xlfn.CONCAT(D21,E21,F21,G21,H21)</f>
        <v>Golgimembrane</v>
      </c>
      <c r="D21" s="0" t="s">
        <v>42</v>
      </c>
      <c r="E21" s="0" t="s">
        <v>9</v>
      </c>
    </row>
    <row r="22" customFormat="false" ht="12.8" hidden="false" customHeight="false" outlineLevel="0" collapsed="false">
      <c r="A22" s="0" t="n">
        <v>1</v>
      </c>
      <c r="B22" s="0" t="s">
        <v>52</v>
      </c>
      <c r="C22" s="0" t="str">
        <f aca="false">_xlfn.CONCAT(D22,E22,F22,G22,H22)</f>
        <v>intracellularmembrane-boundedorganelle</v>
      </c>
      <c r="D22" s="0" t="s">
        <v>53</v>
      </c>
      <c r="E22" s="0" t="s">
        <v>54</v>
      </c>
      <c r="F22" s="0" t="s">
        <v>55</v>
      </c>
    </row>
    <row r="23" customFormat="false" ht="12.8" hidden="false" customHeight="false" outlineLevel="0" collapsed="false">
      <c r="A23" s="0" t="n">
        <v>1</v>
      </c>
      <c r="B23" s="0" t="s">
        <v>56</v>
      </c>
      <c r="C23" s="0" t="str">
        <f aca="false">_xlfn.CONCAT(D23,E23,F23,G23,H23)</f>
        <v>mitochondrialoutermembrane</v>
      </c>
      <c r="D23" s="0" t="s">
        <v>57</v>
      </c>
      <c r="E23" s="0" t="s">
        <v>58</v>
      </c>
      <c r="F23" s="0" t="s">
        <v>9</v>
      </c>
    </row>
    <row r="24" customFormat="false" ht="12.8" hidden="false" customHeight="false" outlineLevel="0" collapsed="false">
      <c r="A24" s="0" t="n">
        <v>1</v>
      </c>
      <c r="B24" s="0" t="s">
        <v>59</v>
      </c>
      <c r="C24" s="0" t="str">
        <f aca="false">_xlfn.CONCAT(D24,E24,F24,G24,H24)</f>
        <v>chloroplastthylakoid</v>
      </c>
      <c r="D24" s="0" t="s">
        <v>11</v>
      </c>
      <c r="E24" s="0" t="s">
        <v>12</v>
      </c>
    </row>
    <row r="25" customFormat="false" ht="12.8" hidden="false" customHeight="false" outlineLevel="0" collapsed="false">
      <c r="A25" s="0" t="n">
        <v>1</v>
      </c>
      <c r="B25" s="0" t="s">
        <v>60</v>
      </c>
      <c r="C25" s="0" t="str">
        <f aca="false">_xlfn.CONCAT(D25,E25,F25,G25,H25)</f>
        <v>integralcomponentofthylakoidmembrane</v>
      </c>
      <c r="D25" s="0" t="s">
        <v>6</v>
      </c>
      <c r="E25" s="0" t="s">
        <v>7</v>
      </c>
      <c r="F25" s="0" t="s">
        <v>8</v>
      </c>
      <c r="G25" s="0" t="s">
        <v>12</v>
      </c>
      <c r="H25" s="0" t="s">
        <v>9</v>
      </c>
    </row>
    <row r="26" customFormat="false" ht="12.8" hidden="false" customHeight="false" outlineLevel="0" collapsed="false">
      <c r="A26" s="0" t="n">
        <v>1</v>
      </c>
      <c r="B26" s="0" t="s">
        <v>61</v>
      </c>
      <c r="C26" s="0" t="str">
        <f aca="false">_xlfn.CONCAT(D26,E26,F26,G26,H26)</f>
        <v>photosystemII</v>
      </c>
      <c r="D26" s="0" t="s">
        <v>15</v>
      </c>
      <c r="E26" s="0" t="s">
        <v>62</v>
      </c>
    </row>
    <row r="27" customFormat="false" ht="12.8" hidden="false" customHeight="false" outlineLevel="0" collapsed="false">
      <c r="A27" s="0" t="s">
        <v>63</v>
      </c>
    </row>
    <row r="28" customFormat="false" ht="12.8" hidden="false" customHeight="false" outlineLevel="0" collapsed="false">
      <c r="A28" s="0" t="s">
        <v>2</v>
      </c>
      <c r="B28" s="0" t="s">
        <v>3</v>
      </c>
      <c r="D28" s="0" t="s">
        <v>4</v>
      </c>
    </row>
    <row r="29" customFormat="false" ht="12.8" hidden="false" customHeight="false" outlineLevel="0" collapsed="false">
      <c r="A29" s="0" t="n">
        <v>10</v>
      </c>
      <c r="B29" s="0" t="s">
        <v>5</v>
      </c>
      <c r="C29" s="0" t="str">
        <f aca="false">_xlfn.CONCAT(D29,E29,F29,G29,H29)</f>
        <v>integralcomponentofmembrane</v>
      </c>
      <c r="D29" s="0" t="s">
        <v>6</v>
      </c>
      <c r="E29" s="0" t="s">
        <v>7</v>
      </c>
      <c r="F29" s="0" t="s">
        <v>8</v>
      </c>
      <c r="G29" s="0" t="s">
        <v>9</v>
      </c>
    </row>
    <row r="30" customFormat="false" ht="12.8" hidden="false" customHeight="false" outlineLevel="0" collapsed="false">
      <c r="A30" s="0" t="n">
        <v>5</v>
      </c>
      <c r="B30" s="0" t="s">
        <v>10</v>
      </c>
      <c r="C30" s="0" t="str">
        <f aca="false">_xlfn.CONCAT(D30,E30,F30,G30,H30)</f>
        <v>chloroplastthylakoidmembrane</v>
      </c>
      <c r="D30" s="0" t="s">
        <v>11</v>
      </c>
      <c r="E30" s="0" t="s">
        <v>12</v>
      </c>
      <c r="F30" s="0" t="s">
        <v>9</v>
      </c>
    </row>
    <row r="31" customFormat="false" ht="12.8" hidden="false" customHeight="false" outlineLevel="0" collapsed="false">
      <c r="A31" s="0" t="n">
        <v>4</v>
      </c>
      <c r="B31" s="0" t="s">
        <v>13</v>
      </c>
      <c r="C31" s="0" t="str">
        <f aca="false">_xlfn.CONCAT(D31,E31,F31,G31,H31)</f>
        <v>chloroplast</v>
      </c>
      <c r="D31" s="0" t="s">
        <v>11</v>
      </c>
    </row>
    <row r="33" customFormat="false" ht="12.8" hidden="false" customHeight="false" outlineLevel="0" collapsed="false">
      <c r="A33" s="0" t="s">
        <v>64</v>
      </c>
    </row>
    <row r="34" customFormat="false" ht="12.8" hidden="false" customHeight="false" outlineLevel="0" collapsed="false">
      <c r="A34" s="0" t="s">
        <v>1</v>
      </c>
    </row>
    <row r="35" customFormat="false" ht="12.8" hidden="false" customHeight="false" outlineLevel="0" collapsed="false">
      <c r="A35" s="0" t="s">
        <v>2</v>
      </c>
      <c r="B35" s="0" t="s">
        <v>3</v>
      </c>
      <c r="C35" s="0" t="s">
        <v>4</v>
      </c>
    </row>
    <row r="36" customFormat="false" ht="12.8" hidden="false" customHeight="false" outlineLevel="0" collapsed="false">
      <c r="A36" s="0" t="n">
        <v>9</v>
      </c>
      <c r="B36" s="0" t="s">
        <v>5</v>
      </c>
      <c r="C36" s="0" t="s">
        <v>6</v>
      </c>
      <c r="D36" s="0" t="s">
        <v>7</v>
      </c>
      <c r="E36" s="0" t="s">
        <v>8</v>
      </c>
      <c r="F36" s="0" t="s">
        <v>9</v>
      </c>
    </row>
    <row r="37" customFormat="false" ht="12.8" hidden="false" customHeight="false" outlineLevel="0" collapsed="false">
      <c r="A37" s="0" t="n">
        <v>6</v>
      </c>
      <c r="B37" s="0" t="s">
        <v>25</v>
      </c>
      <c r="C37" s="0" t="s">
        <v>26</v>
      </c>
    </row>
    <row r="38" customFormat="false" ht="12.8" hidden="false" customHeight="false" outlineLevel="0" collapsed="false">
      <c r="A38" s="0" t="n">
        <v>1</v>
      </c>
      <c r="B38" s="0" t="s">
        <v>65</v>
      </c>
      <c r="C38" s="0" t="s">
        <v>66</v>
      </c>
      <c r="D38" s="0" t="s">
        <v>9</v>
      </c>
    </row>
    <row r="39" customFormat="false" ht="12.8" hidden="false" customHeight="false" outlineLevel="0" collapsed="false">
      <c r="A39" s="0" t="n">
        <v>1</v>
      </c>
      <c r="B39" s="0" t="s">
        <v>67</v>
      </c>
      <c r="C39" s="0" t="s">
        <v>68</v>
      </c>
      <c r="D39" s="0" t="s">
        <v>69</v>
      </c>
      <c r="E39" s="0" t="s">
        <v>70</v>
      </c>
      <c r="F39" s="0" t="s">
        <v>71</v>
      </c>
    </row>
    <row r="40" customFormat="false" ht="12.8" hidden="false" customHeight="false" outlineLevel="0" collapsed="false">
      <c r="A40" s="0" t="n">
        <v>1</v>
      </c>
      <c r="B40" s="0" t="s">
        <v>72</v>
      </c>
      <c r="C40" s="0" t="s">
        <v>58</v>
      </c>
      <c r="D40" s="0" t="s">
        <v>54</v>
      </c>
      <c r="E40" s="0" t="s">
        <v>73</v>
      </c>
      <c r="F40" s="0" t="s">
        <v>74</v>
      </c>
    </row>
    <row r="41" customFormat="false" ht="12.8" hidden="false" customHeight="false" outlineLevel="0" collapsed="false">
      <c r="A41" s="0" t="s">
        <v>63</v>
      </c>
    </row>
    <row r="42" customFormat="false" ht="12.8" hidden="false" customHeight="false" outlineLevel="0" collapsed="false">
      <c r="A42" s="0" t="s">
        <v>2</v>
      </c>
      <c r="B42" s="0" t="s">
        <v>3</v>
      </c>
      <c r="C42" s="0" t="s">
        <v>4</v>
      </c>
    </row>
    <row r="43" customFormat="false" ht="12.8" hidden="false" customHeight="false" outlineLevel="0" collapsed="false">
      <c r="A43" s="0" t="n">
        <v>108</v>
      </c>
      <c r="B43" s="0" t="s">
        <v>5</v>
      </c>
      <c r="C43" s="0" t="s">
        <v>6</v>
      </c>
      <c r="D43" s="0" t="s">
        <v>7</v>
      </c>
      <c r="E43" s="0" t="s">
        <v>8</v>
      </c>
      <c r="F43" s="0" t="s">
        <v>9</v>
      </c>
    </row>
    <row r="44" customFormat="false" ht="12.8" hidden="false" customHeight="false" outlineLevel="0" collapsed="false">
      <c r="A44" s="0" t="n">
        <v>39</v>
      </c>
      <c r="B44" s="0" t="s">
        <v>25</v>
      </c>
      <c r="C44" s="0" t="s">
        <v>26</v>
      </c>
    </row>
    <row r="45" customFormat="false" ht="12.8" hidden="false" customHeight="false" outlineLevel="0" collapsed="false">
      <c r="A45" s="0" t="n">
        <v>15</v>
      </c>
      <c r="B45" s="0" t="s">
        <v>65</v>
      </c>
      <c r="C45" s="0" t="s">
        <v>66</v>
      </c>
      <c r="D45" s="0" t="s">
        <v>9</v>
      </c>
    </row>
    <row r="46" customFormat="false" ht="12.8" hidden="false" customHeight="false" outlineLevel="0" collapsed="false">
      <c r="A46" s="0" t="n">
        <v>14</v>
      </c>
      <c r="B46" s="0" t="s">
        <v>75</v>
      </c>
      <c r="C46" s="0" t="s">
        <v>76</v>
      </c>
      <c r="D46" s="0" t="s">
        <v>58</v>
      </c>
      <c r="E46" s="0" t="s">
        <v>9</v>
      </c>
    </row>
    <row r="47" customFormat="false" ht="12.8" hidden="false" customHeight="false" outlineLevel="0" collapsed="false">
      <c r="A47" s="0" t="n">
        <v>12</v>
      </c>
      <c r="B47" s="0" t="s">
        <v>30</v>
      </c>
      <c r="C47" s="0" t="s">
        <v>9</v>
      </c>
    </row>
    <row r="51" customFormat="false" ht="12.8" hidden="false" customHeight="false" outlineLevel="0" collapsed="false">
      <c r="I51" s="0" t="str">
        <f aca="false">_xlfn.CONCAT(J43:K43)</f>
        <v/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2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3" activeCellId="0" sqref="A3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49.21"/>
  </cols>
  <sheetData>
    <row r="1" customFormat="false" ht="12.8" hidden="false" customHeight="false" outlineLevel="0" collapsed="false">
      <c r="A1" s="0" t="s">
        <v>64</v>
      </c>
      <c r="G1" s="0" t="s">
        <v>193</v>
      </c>
    </row>
    <row r="2" customFormat="false" ht="12.8" hidden="false" customHeight="false" outlineLevel="0" collapsed="false">
      <c r="A2" s="0" t="s">
        <v>3</v>
      </c>
      <c r="B2" s="0" t="s">
        <v>178</v>
      </c>
      <c r="C2" s="0" t="s">
        <v>179</v>
      </c>
      <c r="D2" s="0" t="s">
        <v>180</v>
      </c>
      <c r="E2" s="0" t="s">
        <v>181</v>
      </c>
      <c r="F2" s="0" t="s">
        <v>194</v>
      </c>
      <c r="G2" s="0" t="s">
        <v>178</v>
      </c>
      <c r="H2" s="0" t="s">
        <v>179</v>
      </c>
      <c r="I2" s="0" t="s">
        <v>180</v>
      </c>
      <c r="J2" s="0" t="s">
        <v>181</v>
      </c>
    </row>
    <row r="3" customFormat="false" ht="12.8" hidden="false" customHeight="false" outlineLevel="0" collapsed="false">
      <c r="A3" s="0" t="s">
        <v>77</v>
      </c>
      <c r="B3" s="0" t="n">
        <v>117</v>
      </c>
      <c r="C3" s="0" t="n">
        <v>127</v>
      </c>
      <c r="D3" s="0" t="n">
        <v>111</v>
      </c>
      <c r="E3" s="0" t="n">
        <v>145</v>
      </c>
      <c r="F3" s="0" t="n">
        <f aca="false">SUM(B3:E3)</f>
        <v>500</v>
      </c>
      <c r="G3" s="0" t="n">
        <f aca="false">B3/B10</f>
        <v>2.6</v>
      </c>
      <c r="H3" s="0" t="n">
        <f aca="false">C3/C10</f>
        <v>1.7887323943662</v>
      </c>
      <c r="I3" s="0" t="n">
        <f aca="false">D3/D10</f>
        <v>2.36170212765957</v>
      </c>
      <c r="J3" s="0" t="n">
        <f aca="false">E3/E10</f>
        <v>2.45762711864407</v>
      </c>
    </row>
    <row r="4" customFormat="false" ht="12.8" hidden="false" customHeight="false" outlineLevel="0" collapsed="false">
      <c r="A4" s="0" t="s">
        <v>121</v>
      </c>
      <c r="B4" s="0" t="n">
        <v>14</v>
      </c>
      <c r="C4" s="0" t="n">
        <v>12</v>
      </c>
      <c r="D4" s="0" t="n">
        <v>21</v>
      </c>
      <c r="E4" s="0" t="n">
        <v>18</v>
      </c>
      <c r="F4" s="0" t="n">
        <f aca="false">SUM(B4:E4)</f>
        <v>65</v>
      </c>
    </row>
    <row r="5" customFormat="false" ht="12.8" hidden="false" customHeight="false" outlineLevel="0" collapsed="false">
      <c r="A5" s="0" t="s">
        <v>113</v>
      </c>
      <c r="B5" s="0" t="n">
        <v>16</v>
      </c>
      <c r="C5" s="0" t="n">
        <v>21</v>
      </c>
      <c r="D5" s="0" t="n">
        <v>19</v>
      </c>
      <c r="E5" s="0" t="n">
        <v>30</v>
      </c>
      <c r="F5" s="0" t="n">
        <f aca="false">SUM(B5:E5)</f>
        <v>86</v>
      </c>
    </row>
    <row r="6" customFormat="false" ht="12.8" hidden="false" customHeight="false" outlineLevel="0" collapsed="false">
      <c r="A6" s="0" t="s">
        <v>104</v>
      </c>
      <c r="B6" s="0" t="n">
        <v>12</v>
      </c>
      <c r="C6" s="0" t="n">
        <v>12</v>
      </c>
      <c r="D6" s="0" t="n">
        <v>13</v>
      </c>
      <c r="E6" s="0" t="n">
        <v>0</v>
      </c>
      <c r="F6" s="0" t="n">
        <f aca="false">SUM(B6:E6)</f>
        <v>37</v>
      </c>
    </row>
    <row r="7" customFormat="false" ht="12.8" hidden="false" customHeight="false" outlineLevel="0" collapsed="false">
      <c r="A7" s="0" t="s">
        <v>115</v>
      </c>
      <c r="B7" s="0" t="n">
        <v>1</v>
      </c>
      <c r="C7" s="0" t="n">
        <v>0</v>
      </c>
      <c r="D7" s="0" t="n">
        <v>1</v>
      </c>
      <c r="E7" s="0" t="n">
        <v>12</v>
      </c>
      <c r="F7" s="0" t="n">
        <f aca="false">SUM(B7:E7)</f>
        <v>14</v>
      </c>
    </row>
    <row r="8" customFormat="false" ht="12.8" hidden="false" customHeight="false" outlineLevel="0" collapsed="false">
      <c r="A8" s="0" t="s">
        <v>114</v>
      </c>
      <c r="B8" s="0" t="n">
        <v>1</v>
      </c>
      <c r="C8" s="0" t="n">
        <v>1</v>
      </c>
      <c r="D8" s="0" t="n">
        <v>0</v>
      </c>
      <c r="E8" s="0" t="n">
        <v>0</v>
      </c>
      <c r="F8" s="0" t="n">
        <f aca="false">SUM(B8:E8)</f>
        <v>2</v>
      </c>
    </row>
    <row r="9" customFormat="false" ht="12.8" hidden="false" customHeight="false" outlineLevel="0" collapsed="false">
      <c r="A9" s="0" t="s">
        <v>91</v>
      </c>
      <c r="B9" s="0" t="n">
        <v>0</v>
      </c>
      <c r="C9" s="0" t="n">
        <v>3</v>
      </c>
      <c r="D9" s="0" t="n">
        <v>0</v>
      </c>
      <c r="E9" s="0" t="n">
        <v>1</v>
      </c>
      <c r="F9" s="0" t="n">
        <f aca="false">SUM(B9:E9)</f>
        <v>4</v>
      </c>
    </row>
    <row r="10" customFormat="false" ht="12.8" hidden="false" customHeight="false" outlineLevel="0" collapsed="false">
      <c r="A10" s="0" t="s">
        <v>82</v>
      </c>
      <c r="B10" s="0" t="n">
        <v>45</v>
      </c>
      <c r="C10" s="0" t="n">
        <v>71</v>
      </c>
      <c r="D10" s="0" t="n">
        <v>47</v>
      </c>
      <c r="E10" s="0" t="n">
        <v>59</v>
      </c>
      <c r="F10" s="0" t="n">
        <f aca="false">SUM(B10:E10)</f>
        <v>222</v>
      </c>
    </row>
    <row r="12" customFormat="false" ht="12.8" hidden="false" customHeight="false" outlineLevel="0" collapsed="false">
      <c r="J12" s="0" t="s">
        <v>80</v>
      </c>
    </row>
    <row r="13" customFormat="false" ht="12.8" hidden="false" customHeight="false" outlineLevel="0" collapsed="false">
      <c r="J13" s="3" t="s">
        <v>81</v>
      </c>
    </row>
    <row r="14" customFormat="false" ht="12.8" hidden="false" customHeight="false" outlineLevel="0" collapsed="false">
      <c r="J14" s="3" t="s">
        <v>77</v>
      </c>
    </row>
    <row r="15" customFormat="false" ht="12.8" hidden="false" customHeight="false" outlineLevel="0" collapsed="false">
      <c r="J15" s="0" t="s">
        <v>87</v>
      </c>
    </row>
    <row r="16" customFormat="false" ht="12.8" hidden="false" customHeight="false" outlineLevel="0" collapsed="false">
      <c r="J16" s="3" t="s">
        <v>88</v>
      </c>
    </row>
    <row r="17" customFormat="false" ht="12.8" hidden="false" customHeight="false" outlineLevel="0" collapsed="false">
      <c r="J17" s="0" t="s">
        <v>90</v>
      </c>
    </row>
    <row r="18" customFormat="false" ht="12.8" hidden="false" customHeight="false" outlineLevel="0" collapsed="false">
      <c r="J18" s="3" t="s">
        <v>92</v>
      </c>
    </row>
    <row r="19" customFormat="false" ht="12.8" hidden="false" customHeight="false" outlineLevel="0" collapsed="false">
      <c r="J19" s="0" t="s">
        <v>94</v>
      </c>
    </row>
    <row r="20" customFormat="false" ht="12.8" hidden="false" customHeight="false" outlineLevel="0" collapsed="false">
      <c r="J20" s="3" t="s">
        <v>96</v>
      </c>
    </row>
    <row r="21" customFormat="false" ht="12.8" hidden="false" customHeight="false" outlineLevel="0" collapsed="false">
      <c r="J21" s="3" t="s">
        <v>98</v>
      </c>
    </row>
    <row r="22" customFormat="false" ht="12.8" hidden="false" customHeight="false" outlineLevel="0" collapsed="false">
      <c r="J22" s="0" t="s">
        <v>86</v>
      </c>
    </row>
    <row r="23" customFormat="false" ht="12.8" hidden="false" customHeight="false" outlineLevel="0" collapsed="false">
      <c r="J23" s="3" t="s">
        <v>95</v>
      </c>
    </row>
    <row r="24" customFormat="false" ht="12.8" hidden="false" customHeight="false" outlineLevel="0" collapsed="false">
      <c r="J24" s="0" t="s">
        <v>85</v>
      </c>
    </row>
    <row r="25" customFormat="false" ht="12.8" hidden="false" customHeight="false" outlineLevel="0" collapsed="false">
      <c r="J25" s="0" t="s">
        <v>191</v>
      </c>
    </row>
    <row r="26" customFormat="false" ht="12.8" hidden="false" customHeight="false" outlineLevel="0" collapsed="false">
      <c r="J26" s="3" t="s">
        <v>82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9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0" activeCellId="0" sqref="A10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0" t="s">
        <v>195</v>
      </c>
    </row>
    <row r="2" customFormat="false" ht="12.8" hidden="false" customHeight="false" outlineLevel="0" collapsed="false">
      <c r="A2" s="0" t="n">
        <v>329</v>
      </c>
    </row>
    <row r="3" customFormat="false" ht="12.8" hidden="false" customHeight="false" outlineLevel="0" collapsed="false">
      <c r="A3" s="4" t="s">
        <v>77</v>
      </c>
    </row>
    <row r="4" customFormat="false" ht="12.8" hidden="false" customHeight="false" outlineLevel="0" collapsed="false">
      <c r="A4" s="5" t="s">
        <v>79</v>
      </c>
    </row>
    <row r="5" customFormat="false" ht="12.8" hidden="false" customHeight="false" outlineLevel="0" collapsed="false">
      <c r="A5" s="5" t="s">
        <v>81</v>
      </c>
    </row>
    <row r="6" customFormat="false" ht="12.8" hidden="false" customHeight="false" outlineLevel="0" collapsed="false">
      <c r="A6" s="5" t="s">
        <v>81</v>
      </c>
    </row>
    <row r="7" customFormat="false" ht="12.8" hidden="false" customHeight="false" outlineLevel="0" collapsed="false">
      <c r="A7" s="4" t="s">
        <v>77</v>
      </c>
    </row>
    <row r="9" customFormat="false" ht="12.8" hidden="false" customHeight="false" outlineLevel="0" collapsed="false">
      <c r="A9" s="0" t="n">
        <v>322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5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2" activeCellId="0" sqref="A22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8.66"/>
    <col collapsed="false" customWidth="true" hidden="false" outlineLevel="0" max="2" min="2" style="0" width="11.71"/>
    <col collapsed="false" customWidth="true" hidden="false" outlineLevel="0" max="3" min="3" style="1" width="19.21"/>
    <col collapsed="false" customWidth="true" hidden="false" outlineLevel="0" max="4" min="4" style="0" width="26.74"/>
    <col collapsed="false" customWidth="true" hidden="false" outlineLevel="0" max="5" min="5" style="0" width="7.53"/>
    <col collapsed="false" customWidth="true" hidden="false" outlineLevel="0" max="6" min="6" style="0" width="4.05"/>
    <col collapsed="false" customWidth="true" hidden="false" outlineLevel="0" max="7" min="7" style="0" width="4.74"/>
    <col collapsed="false" customWidth="true" hidden="false" outlineLevel="0" max="8" min="8" style="0" width="5.55"/>
    <col collapsed="false" customWidth="true" hidden="false" outlineLevel="0" max="9" min="9" style="0" width="7.76"/>
  </cols>
  <sheetData>
    <row r="1" customFormat="false" ht="12.8" hidden="false" customHeight="false" outlineLevel="0" collapsed="false">
      <c r="A1" s="0" t="s">
        <v>0</v>
      </c>
    </row>
    <row r="2" customFormat="false" ht="12.8" hidden="false" customHeight="false" outlineLevel="0" collapsed="false">
      <c r="A2" s="0" t="s">
        <v>1</v>
      </c>
    </row>
    <row r="3" customFormat="false" ht="12.8" hidden="false" customHeight="false" outlineLevel="0" collapsed="false">
      <c r="A3" s="0" t="s">
        <v>2</v>
      </c>
      <c r="B3" s="0" t="s">
        <v>3</v>
      </c>
    </row>
    <row r="4" customFormat="false" ht="12.8" hidden="false" customHeight="false" outlineLevel="0" collapsed="false">
      <c r="A4" s="0" t="n">
        <v>12</v>
      </c>
      <c r="B4" s="0" t="s">
        <v>5</v>
      </c>
      <c r="C4" s="2" t="s">
        <v>77</v>
      </c>
      <c r="J4" s="0" t="s">
        <v>78</v>
      </c>
    </row>
    <row r="5" customFormat="false" ht="12.8" hidden="false" customHeight="false" outlineLevel="0" collapsed="false">
      <c r="A5" s="0" t="n">
        <v>12</v>
      </c>
      <c r="B5" s="0" t="s">
        <v>10</v>
      </c>
      <c r="C5" s="2" t="s">
        <v>79</v>
      </c>
      <c r="I5" s="0" t="n">
        <f aca="false">A10+A13+A31+A36</f>
        <v>6</v>
      </c>
      <c r="J5" s="0" t="s">
        <v>80</v>
      </c>
    </row>
    <row r="6" customFormat="false" ht="12.8" hidden="false" customHeight="false" outlineLevel="0" collapsed="false">
      <c r="A6" s="0" t="n">
        <v>7</v>
      </c>
      <c r="B6" s="0" t="s">
        <v>13</v>
      </c>
      <c r="C6" s="2" t="s">
        <v>81</v>
      </c>
      <c r="I6" s="0" t="n">
        <f aca="false">A5+A6+A29+A30</f>
        <v>24</v>
      </c>
      <c r="J6" s="3" t="s">
        <v>81</v>
      </c>
    </row>
    <row r="7" customFormat="false" ht="12.8" hidden="false" customHeight="false" outlineLevel="0" collapsed="false">
      <c r="A7" s="0" t="n">
        <v>6</v>
      </c>
      <c r="B7" s="0" t="s">
        <v>25</v>
      </c>
      <c r="C7" s="2" t="s">
        <v>82</v>
      </c>
      <c r="I7" s="0" t="n">
        <f aca="false">A4+A18+A28+A32</f>
        <v>18</v>
      </c>
      <c r="J7" s="3" t="s">
        <v>77</v>
      </c>
    </row>
    <row r="8" customFormat="false" ht="12.8" hidden="false" customHeight="false" outlineLevel="0" collapsed="false">
      <c r="A8" s="0" t="n">
        <v>5</v>
      </c>
      <c r="B8" s="0" t="s">
        <v>83</v>
      </c>
      <c r="C8" s="2" t="s">
        <v>84</v>
      </c>
      <c r="J8" s="0" t="s">
        <v>85</v>
      </c>
    </row>
    <row r="9" customFormat="false" ht="12.8" hidden="false" customHeight="false" outlineLevel="0" collapsed="false">
      <c r="A9" s="0" t="n">
        <v>3</v>
      </c>
      <c r="B9" s="0" t="s">
        <v>31</v>
      </c>
      <c r="C9" s="1" t="s">
        <v>86</v>
      </c>
      <c r="J9" s="0" t="s">
        <v>87</v>
      </c>
    </row>
    <row r="10" customFormat="false" ht="12.8" hidden="false" customHeight="false" outlineLevel="0" collapsed="false">
      <c r="A10" s="0" t="n">
        <v>2</v>
      </c>
      <c r="B10" s="0" t="s">
        <v>14</v>
      </c>
      <c r="C10" s="2" t="s">
        <v>80</v>
      </c>
      <c r="J10" s="3" t="s">
        <v>88</v>
      </c>
    </row>
    <row r="11" customFormat="false" ht="12.8" hidden="false" customHeight="false" outlineLevel="0" collapsed="false">
      <c r="A11" s="0" t="n">
        <v>2</v>
      </c>
      <c r="B11" s="0" t="s">
        <v>28</v>
      </c>
      <c r="C11" s="2" t="s">
        <v>89</v>
      </c>
      <c r="J11" s="0" t="s">
        <v>90</v>
      </c>
    </row>
    <row r="12" customFormat="false" ht="12.8" hidden="false" customHeight="false" outlineLevel="0" collapsed="false">
      <c r="A12" s="0" t="n">
        <v>2</v>
      </c>
      <c r="B12" s="0" t="s">
        <v>33</v>
      </c>
      <c r="C12" s="2" t="s">
        <v>91</v>
      </c>
      <c r="J12" s="3" t="s">
        <v>92</v>
      </c>
    </row>
    <row r="13" customFormat="false" ht="12.8" hidden="false" customHeight="false" outlineLevel="0" collapsed="false">
      <c r="A13" s="0" t="n">
        <v>2</v>
      </c>
      <c r="B13" s="0" t="s">
        <v>61</v>
      </c>
      <c r="C13" s="2" t="s">
        <v>93</v>
      </c>
      <c r="J13" s="0" t="s">
        <v>94</v>
      </c>
    </row>
    <row r="14" customFormat="false" ht="12.8" hidden="false" customHeight="false" outlineLevel="0" collapsed="false">
      <c r="A14" s="0" t="n">
        <v>1</v>
      </c>
      <c r="B14" s="0" t="s">
        <v>27</v>
      </c>
      <c r="C14" s="2" t="s">
        <v>95</v>
      </c>
      <c r="J14" s="3" t="s">
        <v>96</v>
      </c>
    </row>
    <row r="15" customFormat="false" ht="12.8" hidden="false" customHeight="false" outlineLevel="0" collapsed="false">
      <c r="A15" s="0" t="n">
        <v>1</v>
      </c>
      <c r="B15" s="0" t="s">
        <v>19</v>
      </c>
      <c r="C15" s="2" t="s">
        <v>97</v>
      </c>
      <c r="J15" s="3" t="s">
        <v>98</v>
      </c>
    </row>
    <row r="16" customFormat="false" ht="12.8" hidden="false" customHeight="false" outlineLevel="0" collapsed="false">
      <c r="A16" s="0" t="n">
        <v>1</v>
      </c>
      <c r="B16" s="0" t="s">
        <v>99</v>
      </c>
      <c r="C16" s="1" t="s">
        <v>100</v>
      </c>
      <c r="J16" s="0" t="s">
        <v>101</v>
      </c>
    </row>
    <row r="17" customFormat="false" ht="12.8" hidden="false" customHeight="false" outlineLevel="0" collapsed="false">
      <c r="A17" s="0" t="n">
        <v>1</v>
      </c>
      <c r="B17" s="0" t="s">
        <v>102</v>
      </c>
      <c r="C17" s="2" t="s">
        <v>103</v>
      </c>
      <c r="J17" s="0" t="s">
        <v>86</v>
      </c>
    </row>
    <row r="18" customFormat="false" ht="12.8" hidden="false" customHeight="false" outlineLevel="0" collapsed="false">
      <c r="A18" s="0" t="n">
        <v>1</v>
      </c>
      <c r="B18" s="0" t="s">
        <v>30</v>
      </c>
      <c r="C18" s="2" t="s">
        <v>104</v>
      </c>
      <c r="J18" s="3" t="s">
        <v>95</v>
      </c>
    </row>
    <row r="19" customFormat="false" ht="12.8" hidden="false" customHeight="false" outlineLevel="0" collapsed="false">
      <c r="A19" s="0" t="n">
        <v>1</v>
      </c>
      <c r="B19" s="0" t="s">
        <v>105</v>
      </c>
      <c r="C19" s="2" t="s">
        <v>106</v>
      </c>
      <c r="I19" s="0" t="n">
        <f aca="false">A7+A11+A15+A16+A27</f>
        <v>14</v>
      </c>
      <c r="J19" s="3" t="s">
        <v>82</v>
      </c>
    </row>
    <row r="20" customFormat="false" ht="12.8" hidden="false" customHeight="false" outlineLevel="0" collapsed="false">
      <c r="A20" s="0" t="n">
        <v>1</v>
      </c>
      <c r="B20" s="0" t="s">
        <v>107</v>
      </c>
      <c r="C20" s="2" t="s">
        <v>108</v>
      </c>
    </row>
    <row r="21" customFormat="false" ht="12.8" hidden="false" customHeight="false" outlineLevel="0" collapsed="false">
      <c r="A21" s="0" t="n">
        <v>1</v>
      </c>
      <c r="B21" s="0" t="s">
        <v>109</v>
      </c>
      <c r="C21" s="2" t="s">
        <v>96</v>
      </c>
    </row>
    <row r="22" customFormat="false" ht="12.8" hidden="false" customHeight="false" outlineLevel="0" collapsed="false">
      <c r="A22" s="0" t="n">
        <v>1</v>
      </c>
      <c r="B22" s="0" t="s">
        <v>110</v>
      </c>
      <c r="C22" s="2" t="s">
        <v>111</v>
      </c>
    </row>
    <row r="23" customFormat="false" ht="12.8" hidden="false" customHeight="false" outlineLevel="0" collapsed="false">
      <c r="A23" s="0" t="n">
        <v>1</v>
      </c>
      <c r="B23" s="0" t="s">
        <v>112</v>
      </c>
      <c r="C23" s="2" t="s">
        <v>98</v>
      </c>
    </row>
    <row r="24" customFormat="false" ht="12.8" hidden="false" customHeight="false" outlineLevel="0" collapsed="false">
      <c r="A24" s="0" t="n">
        <v>1</v>
      </c>
      <c r="B24" s="0" t="s">
        <v>65</v>
      </c>
      <c r="C24" s="1" t="s">
        <v>87</v>
      </c>
    </row>
    <row r="25" customFormat="false" ht="12.8" hidden="false" customHeight="false" outlineLevel="0" collapsed="false">
      <c r="A25" s="0" t="s">
        <v>63</v>
      </c>
    </row>
    <row r="26" customFormat="false" ht="12.8" hidden="false" customHeight="false" outlineLevel="0" collapsed="false">
      <c r="A26" s="0" t="s">
        <v>2</v>
      </c>
      <c r="B26" s="0" t="s">
        <v>3</v>
      </c>
    </row>
    <row r="27" customFormat="false" ht="12.8" hidden="false" customHeight="false" outlineLevel="0" collapsed="false">
      <c r="A27" s="0" t="n">
        <v>4</v>
      </c>
      <c r="B27" s="0" t="s">
        <v>25</v>
      </c>
      <c r="C27" s="2" t="s">
        <v>82</v>
      </c>
    </row>
    <row r="28" customFormat="false" ht="12.8" hidden="false" customHeight="false" outlineLevel="0" collapsed="false">
      <c r="A28" s="0" t="n">
        <v>4</v>
      </c>
      <c r="B28" s="0" t="s">
        <v>5</v>
      </c>
      <c r="C28" s="2" t="s">
        <v>77</v>
      </c>
    </row>
    <row r="29" customFormat="false" ht="12.8" hidden="false" customHeight="false" outlineLevel="0" collapsed="false">
      <c r="A29" s="0" t="n">
        <v>3</v>
      </c>
      <c r="B29" s="0" t="s">
        <v>13</v>
      </c>
      <c r="C29" s="2" t="s">
        <v>81</v>
      </c>
    </row>
    <row r="30" customFormat="false" ht="12.8" hidden="false" customHeight="false" outlineLevel="0" collapsed="false">
      <c r="A30" s="0" t="n">
        <v>2</v>
      </c>
      <c r="B30" s="0" t="s">
        <v>10</v>
      </c>
      <c r="C30" s="2" t="s">
        <v>79</v>
      </c>
    </row>
    <row r="31" customFormat="false" ht="12.8" hidden="false" customHeight="false" outlineLevel="0" collapsed="false">
      <c r="A31" s="0" t="n">
        <v>1</v>
      </c>
      <c r="B31" s="0" t="s">
        <v>14</v>
      </c>
      <c r="C31" s="2" t="s">
        <v>80</v>
      </c>
    </row>
    <row r="32" customFormat="false" ht="12.8" hidden="false" customHeight="false" outlineLevel="0" collapsed="false">
      <c r="A32" s="0" t="n">
        <v>1</v>
      </c>
      <c r="B32" s="0" t="s">
        <v>30</v>
      </c>
      <c r="C32" s="2" t="s">
        <v>104</v>
      </c>
    </row>
    <row r="33" customFormat="false" ht="12.8" hidden="false" customHeight="false" outlineLevel="0" collapsed="false">
      <c r="A33" s="0" t="n">
        <v>1</v>
      </c>
      <c r="B33" s="0" t="s">
        <v>105</v>
      </c>
      <c r="C33" s="2" t="s">
        <v>106</v>
      </c>
    </row>
    <row r="34" customFormat="false" ht="12.8" hidden="false" customHeight="false" outlineLevel="0" collapsed="false">
      <c r="A34" s="0" t="n">
        <v>1</v>
      </c>
      <c r="B34" s="0" t="s">
        <v>107</v>
      </c>
      <c r="C34" s="2" t="s">
        <v>108</v>
      </c>
    </row>
    <row r="35" customFormat="false" ht="12.8" hidden="false" customHeight="false" outlineLevel="0" collapsed="false">
      <c r="A35" s="0" t="n">
        <v>1</v>
      </c>
      <c r="B35" s="0" t="s">
        <v>109</v>
      </c>
      <c r="C35" s="2" t="s">
        <v>96</v>
      </c>
    </row>
    <row r="36" customFormat="false" ht="12.8" hidden="false" customHeight="false" outlineLevel="0" collapsed="false">
      <c r="A36" s="0" t="n">
        <v>1</v>
      </c>
      <c r="B36" s="0" t="s">
        <v>61</v>
      </c>
      <c r="C36" s="2" t="s">
        <v>93</v>
      </c>
    </row>
    <row r="38" customFormat="false" ht="12.8" hidden="false" customHeight="false" outlineLevel="0" collapsed="false">
      <c r="A38" s="0" t="s">
        <v>64</v>
      </c>
    </row>
    <row r="39" customFormat="false" ht="12.8" hidden="false" customHeight="false" outlineLevel="0" collapsed="false">
      <c r="A39" s="0" t="s">
        <v>1</v>
      </c>
    </row>
    <row r="40" customFormat="false" ht="12.8" hidden="false" customHeight="false" outlineLevel="0" collapsed="false">
      <c r="A40" s="0" t="s">
        <v>2</v>
      </c>
      <c r="B40" s="0" t="s">
        <v>3</v>
      </c>
      <c r="D40" s="0" t="s">
        <v>4</v>
      </c>
    </row>
    <row r="41" customFormat="false" ht="12.8" hidden="false" customHeight="false" outlineLevel="0" collapsed="false">
      <c r="A41" s="0" t="n">
        <v>18</v>
      </c>
      <c r="B41" s="0" t="s">
        <v>5</v>
      </c>
      <c r="D41" s="0" t="s">
        <v>6</v>
      </c>
      <c r="E41" s="0" t="s">
        <v>7</v>
      </c>
      <c r="F41" s="0" t="s">
        <v>8</v>
      </c>
      <c r="G41" s="0" t="s">
        <v>9</v>
      </c>
      <c r="I41" s="0" t="s">
        <v>77</v>
      </c>
      <c r="J41" s="0" t="n">
        <f aca="false">A41+A48</f>
        <v>127</v>
      </c>
    </row>
    <row r="42" customFormat="false" ht="12.8" hidden="false" customHeight="false" outlineLevel="0" collapsed="false">
      <c r="A42" s="0" t="n">
        <v>12</v>
      </c>
      <c r="B42" s="0" t="s">
        <v>25</v>
      </c>
      <c r="D42" s="0" t="s">
        <v>26</v>
      </c>
      <c r="I42" s="0" t="s">
        <v>82</v>
      </c>
      <c r="J42" s="0" t="n">
        <f aca="false">A42+A49</f>
        <v>71</v>
      </c>
    </row>
    <row r="43" customFormat="false" ht="12.8" hidden="false" customHeight="false" outlineLevel="0" collapsed="false">
      <c r="A43" s="0" t="n">
        <v>6</v>
      </c>
      <c r="B43" s="0" t="s">
        <v>65</v>
      </c>
      <c r="D43" s="0" t="s">
        <v>66</v>
      </c>
      <c r="E43" s="0" t="s">
        <v>9</v>
      </c>
      <c r="I43" s="0" t="s">
        <v>113</v>
      </c>
      <c r="J43" s="0" t="n">
        <f aca="false">A43+A50</f>
        <v>21</v>
      </c>
    </row>
    <row r="44" customFormat="false" ht="12.8" hidden="false" customHeight="false" outlineLevel="0" collapsed="false">
      <c r="A44" s="0" t="n">
        <v>3</v>
      </c>
      <c r="B44" s="0" t="s">
        <v>33</v>
      </c>
      <c r="D44" s="0" t="s">
        <v>34</v>
      </c>
      <c r="I44" s="0" t="s">
        <v>114</v>
      </c>
      <c r="J44" s="0" t="n">
        <f aca="false">A45</f>
        <v>1</v>
      </c>
    </row>
    <row r="45" customFormat="false" ht="12.8" hidden="false" customHeight="false" outlineLevel="0" collapsed="false">
      <c r="A45" s="0" t="n">
        <v>1</v>
      </c>
      <c r="B45" s="0" t="s">
        <v>67</v>
      </c>
      <c r="D45" s="0" t="s">
        <v>68</v>
      </c>
      <c r="E45" s="0" t="s">
        <v>69</v>
      </c>
      <c r="F45" s="0" t="s">
        <v>70</v>
      </c>
      <c r="G45" s="0" t="s">
        <v>71</v>
      </c>
      <c r="I45" s="0" t="s">
        <v>115</v>
      </c>
    </row>
    <row r="46" customFormat="false" ht="12.8" hidden="false" customHeight="false" outlineLevel="0" collapsed="false">
      <c r="A46" s="0" t="s">
        <v>63</v>
      </c>
      <c r="I46" s="0" t="s">
        <v>116</v>
      </c>
      <c r="J46" s="0" t="n">
        <f aca="false">A51</f>
        <v>12</v>
      </c>
    </row>
    <row r="47" customFormat="false" ht="12.8" hidden="false" customHeight="false" outlineLevel="0" collapsed="false">
      <c r="A47" s="0" t="s">
        <v>2</v>
      </c>
      <c r="B47" s="0" t="s">
        <v>3</v>
      </c>
      <c r="D47" s="0" t="s">
        <v>4</v>
      </c>
      <c r="I47" s="0" t="s">
        <v>104</v>
      </c>
      <c r="J47" s="0" t="n">
        <f aca="false">A52</f>
        <v>12</v>
      </c>
    </row>
    <row r="48" customFormat="false" ht="12.8" hidden="false" customHeight="false" outlineLevel="0" collapsed="false">
      <c r="A48" s="0" t="n">
        <v>109</v>
      </c>
      <c r="B48" s="0" t="s">
        <v>5</v>
      </c>
      <c r="D48" s="0" t="s">
        <v>6</v>
      </c>
      <c r="E48" s="0" t="s">
        <v>7</v>
      </c>
      <c r="F48" s="0" t="s">
        <v>8</v>
      </c>
      <c r="G48" s="0" t="s">
        <v>9</v>
      </c>
      <c r="I48" s="0" t="str">
        <f aca="false">_xlfn.CONCAT(B44:G44)</f>
        <v>GO:0045261proton-transporting ATP synthase complex, catalytic core F(1)</v>
      </c>
      <c r="J48" s="0" t="n">
        <f aca="false">A44</f>
        <v>3</v>
      </c>
    </row>
    <row r="49" customFormat="false" ht="12.8" hidden="false" customHeight="false" outlineLevel="0" collapsed="false">
      <c r="A49" s="0" t="n">
        <v>59</v>
      </c>
      <c r="B49" s="0" t="s">
        <v>25</v>
      </c>
      <c r="D49" s="0" t="s">
        <v>26</v>
      </c>
    </row>
    <row r="50" customFormat="false" ht="12.8" hidden="false" customHeight="false" outlineLevel="0" collapsed="false">
      <c r="A50" s="0" t="n">
        <v>15</v>
      </c>
      <c r="B50" s="0" t="s">
        <v>65</v>
      </c>
      <c r="D50" s="0" t="s">
        <v>66</v>
      </c>
      <c r="E50" s="0" t="s">
        <v>9</v>
      </c>
    </row>
    <row r="51" customFormat="false" ht="12.8" hidden="false" customHeight="false" outlineLevel="0" collapsed="false">
      <c r="A51" s="0" t="n">
        <v>12</v>
      </c>
      <c r="B51" s="0" t="s">
        <v>75</v>
      </c>
      <c r="D51" s="0" t="s">
        <v>76</v>
      </c>
      <c r="E51" s="0" t="s">
        <v>58</v>
      </c>
      <c r="F51" s="0" t="s">
        <v>9</v>
      </c>
    </row>
    <row r="52" customFormat="false" ht="12.8" hidden="false" customHeight="false" outlineLevel="0" collapsed="false">
      <c r="A52" s="0" t="n">
        <v>12</v>
      </c>
      <c r="B52" s="0" t="s">
        <v>30</v>
      </c>
      <c r="D52" s="0" t="s">
        <v>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33"/>
  <sheetViews>
    <sheetView showFormulas="false" showGridLines="true" showRowColHeaders="true" showZeros="true" rightToLeft="false" tabSelected="false" showOutlineSymbols="true" defaultGridColor="true" view="normal" topLeftCell="A16" colorId="64" zoomScale="120" zoomScaleNormal="120" zoomScalePageLayoutView="100" workbookViewId="0">
      <selection pane="topLeft" activeCell="H30" activeCellId="0" sqref="H30"/>
    </sheetView>
  </sheetViews>
  <sheetFormatPr defaultColWidth="11.5703125" defaultRowHeight="12.8" zeroHeight="false" outlineLevelRow="0" outlineLevelCol="0"/>
  <cols>
    <col collapsed="false" customWidth="true" hidden="false" outlineLevel="0" max="3" min="3" style="0" width="21.88"/>
  </cols>
  <sheetData>
    <row r="1" customFormat="false" ht="12.8" hidden="false" customHeight="false" outlineLevel="0" collapsed="false">
      <c r="A1" s="0" t="s">
        <v>0</v>
      </c>
    </row>
    <row r="2" customFormat="false" ht="12.8" hidden="false" customHeight="false" outlineLevel="0" collapsed="false">
      <c r="A2" s="0" t="s">
        <v>1</v>
      </c>
    </row>
    <row r="3" customFormat="false" ht="12.8" hidden="false" customHeight="false" outlineLevel="0" collapsed="false">
      <c r="A3" s="0" t="s">
        <v>2</v>
      </c>
      <c r="B3" s="0" t="s">
        <v>3</v>
      </c>
      <c r="D3" s="0" t="s">
        <v>4</v>
      </c>
    </row>
    <row r="4" customFormat="false" ht="12.8" hidden="false" customHeight="false" outlineLevel="0" collapsed="false">
      <c r="A4" s="0" t="n">
        <v>22</v>
      </c>
      <c r="B4" s="0" t="s">
        <v>5</v>
      </c>
      <c r="C4" s="0" t="str">
        <f aca="false">_xlfn.CONCAT(D4,E4,F4,G4,H4)</f>
        <v>integralcomponentofmembrane</v>
      </c>
      <c r="D4" s="0" t="s">
        <v>6</v>
      </c>
      <c r="E4" s="0" t="s">
        <v>7</v>
      </c>
      <c r="F4" s="0" t="s">
        <v>8</v>
      </c>
      <c r="G4" s="0" t="s">
        <v>9</v>
      </c>
    </row>
    <row r="5" customFormat="false" ht="12.8" hidden="false" customHeight="false" outlineLevel="0" collapsed="false">
      <c r="A5" s="0" t="n">
        <v>20</v>
      </c>
      <c r="B5" s="0" t="s">
        <v>10</v>
      </c>
      <c r="C5" s="0" t="str">
        <f aca="false">_xlfn.CONCAT(D5,E5,F5,G5,H5)</f>
        <v>chloroplastthylakoidmembrane</v>
      </c>
      <c r="D5" s="0" t="s">
        <v>11</v>
      </c>
      <c r="E5" s="0" t="s">
        <v>12</v>
      </c>
      <c r="F5" s="0" t="s">
        <v>9</v>
      </c>
    </row>
    <row r="6" customFormat="false" ht="12.8" hidden="false" customHeight="false" outlineLevel="0" collapsed="false">
      <c r="A6" s="0" t="n">
        <v>8</v>
      </c>
      <c r="B6" s="0" t="s">
        <v>13</v>
      </c>
      <c r="C6" s="0" t="str">
        <f aca="false">_xlfn.CONCAT(D6,E6,F6,G6,H6)</f>
        <v>chloroplast</v>
      </c>
      <c r="D6" s="0" t="s">
        <v>11</v>
      </c>
    </row>
    <row r="7" customFormat="false" ht="12.8" hidden="false" customHeight="false" outlineLevel="0" collapsed="false">
      <c r="A7" s="0" t="n">
        <v>4</v>
      </c>
      <c r="B7" s="0" t="s">
        <v>14</v>
      </c>
      <c r="C7" s="0" t="str">
        <f aca="false">_xlfn.CONCAT(D7,E7,F7,G7,H7)</f>
        <v>photosystemIreactioncenter</v>
      </c>
      <c r="D7" s="0" t="s">
        <v>15</v>
      </c>
      <c r="E7" s="0" t="s">
        <v>16</v>
      </c>
      <c r="F7" s="0" t="s">
        <v>17</v>
      </c>
      <c r="G7" s="0" t="s">
        <v>18</v>
      </c>
    </row>
    <row r="8" customFormat="false" ht="12.8" hidden="false" customHeight="false" outlineLevel="0" collapsed="false">
      <c r="A8" s="0" t="n">
        <v>3</v>
      </c>
      <c r="B8" s="0" t="s">
        <v>60</v>
      </c>
      <c r="C8" s="0" t="str">
        <f aca="false">_xlfn.CONCAT(D8,E8,F8,G8,H8)</f>
        <v>integralcomponentofthylakoidmembrane</v>
      </c>
      <c r="D8" s="0" t="s">
        <v>6</v>
      </c>
      <c r="E8" s="0" t="s">
        <v>7</v>
      </c>
      <c r="F8" s="0" t="s">
        <v>8</v>
      </c>
      <c r="G8" s="0" t="s">
        <v>12</v>
      </c>
      <c r="H8" s="0" t="s">
        <v>9</v>
      </c>
    </row>
    <row r="9" customFormat="false" ht="12.8" hidden="false" customHeight="false" outlineLevel="0" collapsed="false">
      <c r="A9" s="0" t="n">
        <v>2</v>
      </c>
      <c r="B9" s="0" t="s">
        <v>25</v>
      </c>
      <c r="C9" s="0" t="str">
        <f aca="false">_xlfn.CONCAT(D9,E9,F9,G9,H9)</f>
        <v>cytoplasm</v>
      </c>
      <c r="D9" s="0" t="s">
        <v>26</v>
      </c>
    </row>
    <row r="10" customFormat="false" ht="12.8" hidden="false" customHeight="false" outlineLevel="0" collapsed="false">
      <c r="A10" s="0" t="n">
        <v>1</v>
      </c>
      <c r="B10" s="0" t="s">
        <v>24</v>
      </c>
      <c r="C10" s="0" t="str">
        <f aca="false">_xlfn.CONCAT(D10,E10,F10,G10,H10)</f>
        <v>photosystemI</v>
      </c>
      <c r="D10" s="0" t="s">
        <v>15</v>
      </c>
      <c r="E10" s="0" t="s">
        <v>16</v>
      </c>
    </row>
    <row r="11" customFormat="false" ht="12.8" hidden="false" customHeight="false" outlineLevel="0" collapsed="false">
      <c r="A11" s="0" t="n">
        <v>1</v>
      </c>
      <c r="B11" s="0" t="s">
        <v>117</v>
      </c>
      <c r="C11" s="0" t="str">
        <f aca="false">_xlfn.CONCAT(D11,E11,F11,G11,H11)</f>
        <v>photosystemIIreactioncenter</v>
      </c>
      <c r="D11" s="0" t="s">
        <v>15</v>
      </c>
      <c r="E11" s="0" t="s">
        <v>62</v>
      </c>
      <c r="F11" s="0" t="s">
        <v>17</v>
      </c>
      <c r="G11" s="0" t="s">
        <v>18</v>
      </c>
    </row>
    <row r="12" customFormat="false" ht="12.8" hidden="false" customHeight="false" outlineLevel="0" collapsed="false">
      <c r="A12" s="0" t="s">
        <v>63</v>
      </c>
    </row>
    <row r="13" customFormat="false" ht="12.8" hidden="false" customHeight="false" outlineLevel="0" collapsed="false">
      <c r="A13" s="0" t="s">
        <v>2</v>
      </c>
      <c r="B13" s="0" t="s">
        <v>3</v>
      </c>
      <c r="D13" s="0" t="s">
        <v>4</v>
      </c>
    </row>
    <row r="14" customFormat="false" ht="12.8" hidden="false" customHeight="false" outlineLevel="0" collapsed="false">
      <c r="A14" s="0" t="n">
        <v>6</v>
      </c>
      <c r="B14" s="0" t="s">
        <v>5</v>
      </c>
      <c r="C14" s="0" t="str">
        <f aca="false">_xlfn.CONCAT(D14,E14,F14,G14,H14)</f>
        <v>integralcomponentofmembrane</v>
      </c>
      <c r="D14" s="0" t="s">
        <v>6</v>
      </c>
      <c r="E14" s="0" t="s">
        <v>7</v>
      </c>
      <c r="F14" s="0" t="s">
        <v>8</v>
      </c>
      <c r="G14" s="0" t="s">
        <v>9</v>
      </c>
    </row>
    <row r="15" customFormat="false" ht="12.8" hidden="false" customHeight="false" outlineLevel="0" collapsed="false">
      <c r="A15" s="0" t="n">
        <v>3</v>
      </c>
      <c r="B15" s="0" t="s">
        <v>13</v>
      </c>
      <c r="C15" s="0" t="str">
        <f aca="false">_xlfn.CONCAT(D15,E15,F15,G15,H15)</f>
        <v>chloroplast</v>
      </c>
      <c r="D15" s="0" t="s">
        <v>11</v>
      </c>
    </row>
    <row r="16" customFormat="false" ht="12.8" hidden="false" customHeight="false" outlineLevel="0" collapsed="false">
      <c r="A16" s="0" t="n">
        <v>3</v>
      </c>
      <c r="B16" s="0" t="s">
        <v>10</v>
      </c>
      <c r="C16" s="0" t="str">
        <f aca="false">_xlfn.CONCAT(D16,E16,F16,G16,H16)</f>
        <v>chloroplastthylakoidmembrane</v>
      </c>
      <c r="D16" s="0" t="s">
        <v>11</v>
      </c>
      <c r="E16" s="0" t="s">
        <v>12</v>
      </c>
      <c r="F16" s="0" t="s">
        <v>9</v>
      </c>
    </row>
    <row r="17" customFormat="false" ht="12.8" hidden="false" customHeight="false" outlineLevel="0" collapsed="false">
      <c r="A17" s="0" t="n">
        <v>2</v>
      </c>
      <c r="B17" s="0" t="s">
        <v>14</v>
      </c>
      <c r="C17" s="0" t="str">
        <f aca="false">_xlfn.CONCAT(D17,E17,F17,G17,H17)</f>
        <v>photosystemIreactioncenter</v>
      </c>
      <c r="D17" s="0" t="s">
        <v>15</v>
      </c>
      <c r="E17" s="0" t="s">
        <v>16</v>
      </c>
      <c r="F17" s="0" t="s">
        <v>17</v>
      </c>
      <c r="G17" s="0" t="s">
        <v>18</v>
      </c>
    </row>
    <row r="19" customFormat="false" ht="12.8" hidden="false" customHeight="false" outlineLevel="0" collapsed="false">
      <c r="A19" s="0" t="s">
        <v>64</v>
      </c>
    </row>
    <row r="20" customFormat="false" ht="12.8" hidden="false" customHeight="false" outlineLevel="0" collapsed="false">
      <c r="A20" s="0" t="s">
        <v>1</v>
      </c>
    </row>
    <row r="21" customFormat="false" ht="12.8" hidden="false" customHeight="false" outlineLevel="0" collapsed="false">
      <c r="A21" s="0" t="s">
        <v>2</v>
      </c>
      <c r="B21" s="0" t="s">
        <v>3</v>
      </c>
      <c r="C21" s="0" t="s">
        <v>4</v>
      </c>
    </row>
    <row r="22" customFormat="false" ht="12.8" hidden="false" customHeight="false" outlineLevel="0" collapsed="false">
      <c r="A22" s="0" t="n">
        <v>7</v>
      </c>
      <c r="B22" s="0" t="s">
        <v>5</v>
      </c>
      <c r="C22" s="0" t="s">
        <v>6</v>
      </c>
      <c r="D22" s="0" t="s">
        <v>7</v>
      </c>
      <c r="E22" s="0" t="s">
        <v>8</v>
      </c>
      <c r="F22" s="0" t="s">
        <v>9</v>
      </c>
      <c r="H22" s="0" t="n">
        <f aca="false">A22+A29</f>
        <v>111</v>
      </c>
      <c r="I22" s="0" t="s">
        <v>77</v>
      </c>
    </row>
    <row r="23" customFormat="false" ht="12.8" hidden="false" customHeight="false" outlineLevel="0" collapsed="false">
      <c r="A23" s="0" t="n">
        <v>5</v>
      </c>
      <c r="B23" s="0" t="s">
        <v>25</v>
      </c>
      <c r="C23" s="0" t="s">
        <v>26</v>
      </c>
      <c r="H23" s="0" t="n">
        <f aca="false">A23+A30</f>
        <v>47</v>
      </c>
      <c r="I23" s="0" t="s">
        <v>82</v>
      </c>
    </row>
    <row r="24" customFormat="false" ht="12.8" hidden="false" customHeight="false" outlineLevel="0" collapsed="false">
      <c r="A24" s="0" t="n">
        <v>1</v>
      </c>
      <c r="B24" s="0" t="s">
        <v>65</v>
      </c>
      <c r="C24" s="0" t="s">
        <v>66</v>
      </c>
      <c r="D24" s="0" t="s">
        <v>9</v>
      </c>
      <c r="H24" s="0" t="n">
        <f aca="false">A24+A32</f>
        <v>19</v>
      </c>
      <c r="I24" s="0" t="s">
        <v>113</v>
      </c>
    </row>
    <row r="25" customFormat="false" ht="12.8" hidden="false" customHeight="false" outlineLevel="0" collapsed="false">
      <c r="A25" s="0" t="n">
        <v>1</v>
      </c>
      <c r="B25" s="0" t="s">
        <v>72</v>
      </c>
      <c r="C25" s="0" t="s">
        <v>58</v>
      </c>
      <c r="D25" s="0" t="s">
        <v>54</v>
      </c>
      <c r="E25" s="0" t="s">
        <v>73</v>
      </c>
      <c r="F25" s="0" t="s">
        <v>74</v>
      </c>
      <c r="I25" s="0" t="s">
        <v>114</v>
      </c>
    </row>
    <row r="26" customFormat="false" ht="12.8" hidden="false" customHeight="false" outlineLevel="0" collapsed="false">
      <c r="A26" s="0" t="n">
        <v>1</v>
      </c>
      <c r="B26" s="0" t="s">
        <v>30</v>
      </c>
      <c r="C26" s="0" t="s">
        <v>9</v>
      </c>
      <c r="H26" s="0" t="n">
        <f aca="false">A25</f>
        <v>1</v>
      </c>
      <c r="I26" s="0" t="s">
        <v>115</v>
      </c>
    </row>
    <row r="27" customFormat="false" ht="12.8" hidden="false" customHeight="false" outlineLevel="0" collapsed="false">
      <c r="A27" s="0" t="s">
        <v>63</v>
      </c>
      <c r="H27" s="0" t="n">
        <f aca="false">A31</f>
        <v>21</v>
      </c>
      <c r="I27" s="0" t="s">
        <v>116</v>
      </c>
    </row>
    <row r="28" customFormat="false" ht="12.8" hidden="false" customHeight="false" outlineLevel="0" collapsed="false">
      <c r="A28" s="0" t="s">
        <v>2</v>
      </c>
      <c r="B28" s="0" t="s">
        <v>3</v>
      </c>
      <c r="C28" s="0" t="s">
        <v>4</v>
      </c>
      <c r="H28" s="0" t="n">
        <f aca="false">A26+A33</f>
        <v>13</v>
      </c>
      <c r="I28" s="0" t="s">
        <v>104</v>
      </c>
    </row>
    <row r="29" customFormat="false" ht="12.8" hidden="false" customHeight="false" outlineLevel="0" collapsed="false">
      <c r="A29" s="0" t="n">
        <v>104</v>
      </c>
      <c r="B29" s="0" t="s">
        <v>5</v>
      </c>
      <c r="C29" s="0" t="s">
        <v>6</v>
      </c>
      <c r="D29" s="0" t="s">
        <v>7</v>
      </c>
      <c r="E29" s="0" t="s">
        <v>8</v>
      </c>
      <c r="F29" s="0" t="s">
        <v>9</v>
      </c>
      <c r="I29" s="0" t="s">
        <v>91</v>
      </c>
    </row>
    <row r="30" customFormat="false" ht="12.8" hidden="false" customHeight="false" outlineLevel="0" collapsed="false">
      <c r="A30" s="0" t="n">
        <v>42</v>
      </c>
      <c r="B30" s="0" t="s">
        <v>25</v>
      </c>
      <c r="C30" s="0" t="s">
        <v>26</v>
      </c>
    </row>
    <row r="31" customFormat="false" ht="12.8" hidden="false" customHeight="false" outlineLevel="0" collapsed="false">
      <c r="A31" s="0" t="n">
        <v>21</v>
      </c>
      <c r="B31" s="0" t="s">
        <v>75</v>
      </c>
      <c r="C31" s="0" t="s">
        <v>76</v>
      </c>
      <c r="D31" s="0" t="s">
        <v>58</v>
      </c>
      <c r="E31" s="0" t="s">
        <v>9</v>
      </c>
    </row>
    <row r="32" customFormat="false" ht="12.8" hidden="false" customHeight="false" outlineLevel="0" collapsed="false">
      <c r="A32" s="0" t="n">
        <v>18</v>
      </c>
      <c r="B32" s="0" t="s">
        <v>65</v>
      </c>
      <c r="C32" s="0" t="s">
        <v>66</v>
      </c>
      <c r="D32" s="0" t="s">
        <v>9</v>
      </c>
    </row>
    <row r="33" customFormat="false" ht="12.8" hidden="false" customHeight="false" outlineLevel="0" collapsed="false">
      <c r="A33" s="0" t="n">
        <v>12</v>
      </c>
      <c r="B33" s="0" t="s">
        <v>30</v>
      </c>
      <c r="C33" s="0" t="s">
        <v>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3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H21" activeCellId="0" sqref="H21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8.66"/>
    <col collapsed="false" customWidth="true" hidden="false" outlineLevel="0" max="2" min="2" style="0" width="11.71"/>
    <col collapsed="false" customWidth="true" hidden="false" outlineLevel="0" max="4" min="3" style="0" width="20.14"/>
    <col collapsed="false" customWidth="true" hidden="false" outlineLevel="0" max="5" min="5" style="0" width="10.46"/>
    <col collapsed="false" customWidth="true" hidden="false" outlineLevel="0" max="7" min="6" style="0" width="10.05"/>
  </cols>
  <sheetData>
    <row r="1" customFormat="false" ht="12.8" hidden="false" customHeight="false" outlineLevel="0" collapsed="false">
      <c r="A1" s="0" t="s">
        <v>0</v>
      </c>
    </row>
    <row r="2" customFormat="false" ht="12.8" hidden="false" customHeight="false" outlineLevel="0" collapsed="false">
      <c r="A2" s="0" t="s">
        <v>118</v>
      </c>
    </row>
    <row r="3" customFormat="false" ht="12.8" hidden="false" customHeight="false" outlineLevel="0" collapsed="false">
      <c r="A3" s="0" t="s">
        <v>2</v>
      </c>
      <c r="B3" s="0" t="s">
        <v>3</v>
      </c>
      <c r="D3" s="0" t="s">
        <v>4</v>
      </c>
    </row>
    <row r="4" customFormat="false" ht="12.8" hidden="false" customHeight="false" outlineLevel="0" collapsed="false">
      <c r="A4" s="0" t="n">
        <v>17</v>
      </c>
      <c r="B4" s="0" t="s">
        <v>5</v>
      </c>
      <c r="C4" s="0" t="str">
        <f aca="false">_xlfn.CONCAT(D4,E4,F4,G4,H4)</f>
        <v>integralcomponentofmembrane</v>
      </c>
      <c r="D4" s="0" t="s">
        <v>6</v>
      </c>
      <c r="E4" s="0" t="s">
        <v>7</v>
      </c>
      <c r="F4" s="0" t="s">
        <v>8</v>
      </c>
      <c r="G4" s="0" t="s">
        <v>9</v>
      </c>
    </row>
    <row r="5" customFormat="false" ht="12.8" hidden="false" customHeight="false" outlineLevel="0" collapsed="false">
      <c r="A5" s="0" t="n">
        <v>16</v>
      </c>
      <c r="B5" s="0" t="s">
        <v>10</v>
      </c>
      <c r="C5" s="0" t="str">
        <f aca="false">_xlfn.CONCAT(D5,E5,F5,G5,H5)</f>
        <v>chloroplastthylakoidmembrane</v>
      </c>
      <c r="D5" s="0" t="s">
        <v>11</v>
      </c>
      <c r="E5" s="0" t="s">
        <v>12</v>
      </c>
      <c r="F5" s="0" t="s">
        <v>9</v>
      </c>
    </row>
    <row r="6" customFormat="false" ht="12.8" hidden="false" customHeight="false" outlineLevel="0" collapsed="false">
      <c r="A6" s="0" t="n">
        <v>5</v>
      </c>
      <c r="B6" s="0" t="s">
        <v>13</v>
      </c>
      <c r="C6" s="0" t="str">
        <f aca="false">_xlfn.CONCAT(D6,E6,F6,G6,H6)</f>
        <v>chloroplast</v>
      </c>
      <c r="D6" s="0" t="s">
        <v>11</v>
      </c>
    </row>
    <row r="7" customFormat="false" ht="12.8" hidden="false" customHeight="false" outlineLevel="0" collapsed="false">
      <c r="A7" s="0" t="n">
        <v>4</v>
      </c>
      <c r="B7" s="0" t="s">
        <v>14</v>
      </c>
      <c r="C7" s="0" t="str">
        <f aca="false">_xlfn.CONCAT(D7,E7,F7,G7,H7)</f>
        <v>photosystemIreactioncenter</v>
      </c>
      <c r="D7" s="0" t="s">
        <v>15</v>
      </c>
      <c r="E7" s="0" t="s">
        <v>16</v>
      </c>
      <c r="F7" s="0" t="s">
        <v>17</v>
      </c>
      <c r="G7" s="0" t="s">
        <v>18</v>
      </c>
    </row>
    <row r="8" customFormat="false" ht="12.8" hidden="false" customHeight="false" outlineLevel="0" collapsed="false">
      <c r="A8" s="0" t="n">
        <v>1</v>
      </c>
      <c r="B8" s="0" t="s">
        <v>117</v>
      </c>
      <c r="C8" s="0" t="str">
        <f aca="false">_xlfn.CONCAT(D8,E8,F8,G8,H8)</f>
        <v>photosystemIIreactioncenter</v>
      </c>
      <c r="D8" s="0" t="s">
        <v>15</v>
      </c>
      <c r="E8" s="0" t="s">
        <v>62</v>
      </c>
      <c r="F8" s="0" t="s">
        <v>17</v>
      </c>
      <c r="G8" s="0" t="s">
        <v>18</v>
      </c>
    </row>
    <row r="9" customFormat="false" ht="12.8" hidden="false" customHeight="false" outlineLevel="0" collapsed="false">
      <c r="A9" s="0" t="s">
        <v>63</v>
      </c>
    </row>
    <row r="10" customFormat="false" ht="12.8" hidden="false" customHeight="false" outlineLevel="0" collapsed="false">
      <c r="A10" s="0" t="s">
        <v>2</v>
      </c>
      <c r="B10" s="0" t="s">
        <v>3</v>
      </c>
      <c r="D10" s="0" t="s">
        <v>4</v>
      </c>
    </row>
    <row r="11" customFormat="false" ht="12.8" hidden="false" customHeight="false" outlineLevel="0" collapsed="false">
      <c r="A11" s="0" t="n">
        <v>7</v>
      </c>
      <c r="B11" s="0" t="s">
        <v>5</v>
      </c>
      <c r="C11" s="0" t="str">
        <f aca="false">_xlfn.CONCAT(D11,E11,F11,G11,H11)</f>
        <v>integralcomponentofmembrane</v>
      </c>
      <c r="D11" s="0" t="s">
        <v>6</v>
      </c>
      <c r="E11" s="0" t="s">
        <v>7</v>
      </c>
      <c r="F11" s="0" t="s">
        <v>8</v>
      </c>
      <c r="G11" s="0" t="s">
        <v>9</v>
      </c>
    </row>
    <row r="12" customFormat="false" ht="12.8" hidden="false" customHeight="false" outlineLevel="0" collapsed="false">
      <c r="A12" s="0" t="n">
        <v>6</v>
      </c>
      <c r="B12" s="0" t="s">
        <v>10</v>
      </c>
      <c r="C12" s="0" t="str">
        <f aca="false">_xlfn.CONCAT(D12,E12,F12,G12,H12)</f>
        <v>chloroplastthylakoidmembrane</v>
      </c>
      <c r="D12" s="0" t="s">
        <v>11</v>
      </c>
      <c r="E12" s="0" t="s">
        <v>12</v>
      </c>
      <c r="F12" s="0" t="s">
        <v>9</v>
      </c>
    </row>
    <row r="13" customFormat="false" ht="12.8" hidden="false" customHeight="false" outlineLevel="0" collapsed="false">
      <c r="A13" s="0" t="n">
        <v>3</v>
      </c>
      <c r="B13" s="0" t="s">
        <v>13</v>
      </c>
      <c r="C13" s="0" t="str">
        <f aca="false">_xlfn.CONCAT(D13,E13,F13,G13,H13)</f>
        <v>chloroplast</v>
      </c>
      <c r="D13" s="0" t="s">
        <v>11</v>
      </c>
    </row>
    <row r="14" customFormat="false" ht="12.8" hidden="false" customHeight="false" outlineLevel="0" collapsed="false">
      <c r="A14" s="0" t="n">
        <v>1</v>
      </c>
      <c r="B14" s="0" t="s">
        <v>14</v>
      </c>
      <c r="C14" s="0" t="str">
        <f aca="false">_xlfn.CONCAT(D14,E14,F14,G14,H14)</f>
        <v>photosystemIreactioncenter</v>
      </c>
      <c r="D14" s="0" t="s">
        <v>15</v>
      </c>
      <c r="E14" s="0" t="s">
        <v>16</v>
      </c>
      <c r="F14" s="0" t="s">
        <v>17</v>
      </c>
      <c r="G14" s="0" t="s">
        <v>18</v>
      </c>
    </row>
    <row r="15" customFormat="false" ht="12.8" hidden="false" customHeight="false" outlineLevel="0" collapsed="false">
      <c r="A15" s="0" t="n">
        <v>1</v>
      </c>
      <c r="B15" s="0" t="s">
        <v>24</v>
      </c>
      <c r="C15" s="0" t="str">
        <f aca="false">_xlfn.CONCAT(D15,E15,F15,G15,H15)</f>
        <v>photosystemI</v>
      </c>
      <c r="D15" s="0" t="s">
        <v>15</v>
      </c>
      <c r="E15" s="0" t="s">
        <v>16</v>
      </c>
    </row>
    <row r="16" customFormat="false" ht="12.8" hidden="false" customHeight="false" outlineLevel="0" collapsed="false">
      <c r="A16" s="0" t="n">
        <v>1</v>
      </c>
      <c r="B16" s="0" t="s">
        <v>119</v>
      </c>
      <c r="C16" s="0" t="str">
        <f aca="false">_xlfn.CONCAT(D16,E16,F16,G16,H16)</f>
        <v>plastid</v>
      </c>
      <c r="D16" s="0" t="s">
        <v>120</v>
      </c>
    </row>
    <row r="18" customFormat="false" ht="12.8" hidden="false" customHeight="false" outlineLevel="0" collapsed="false">
      <c r="A18" s="0" t="s">
        <v>64</v>
      </c>
    </row>
    <row r="19" customFormat="false" ht="12.8" hidden="false" customHeight="false" outlineLevel="0" collapsed="false">
      <c r="A19" s="0" t="s">
        <v>1</v>
      </c>
    </row>
    <row r="20" customFormat="false" ht="12.8" hidden="false" customHeight="false" outlineLevel="0" collapsed="false">
      <c r="A20" s="0" t="s">
        <v>2</v>
      </c>
      <c r="B20" s="0" t="s">
        <v>3</v>
      </c>
      <c r="C20" s="0" t="s">
        <v>4</v>
      </c>
    </row>
    <row r="21" customFormat="false" ht="12.8" hidden="false" customHeight="false" outlineLevel="0" collapsed="false">
      <c r="A21" s="0" t="n">
        <v>4</v>
      </c>
      <c r="B21" s="0" t="s">
        <v>5</v>
      </c>
      <c r="C21" s="0" t="s">
        <v>6</v>
      </c>
      <c r="D21" s="0" t="s">
        <v>7</v>
      </c>
      <c r="E21" s="0" t="s">
        <v>8</v>
      </c>
      <c r="F21" s="0" t="s">
        <v>9</v>
      </c>
      <c r="H21" s="0" t="n">
        <f aca="false">A21+A27</f>
        <v>145</v>
      </c>
      <c r="I21" s="0" t="s">
        <v>77</v>
      </c>
    </row>
    <row r="22" customFormat="false" ht="12.8" hidden="false" customHeight="false" outlineLevel="0" collapsed="false">
      <c r="A22" s="0" t="n">
        <v>1</v>
      </c>
      <c r="B22" s="0" t="s">
        <v>25</v>
      </c>
      <c r="C22" s="0" t="s">
        <v>26</v>
      </c>
      <c r="H22" s="0" t="n">
        <f aca="false">A22+A28</f>
        <v>59</v>
      </c>
      <c r="I22" s="0" t="s">
        <v>82</v>
      </c>
    </row>
    <row r="23" customFormat="false" ht="12.8" hidden="false" customHeight="false" outlineLevel="0" collapsed="false">
      <c r="A23" s="0" t="n">
        <v>1</v>
      </c>
      <c r="B23" s="0" t="s">
        <v>65</v>
      </c>
      <c r="C23" s="0" t="s">
        <v>66</v>
      </c>
      <c r="D23" s="0" t="s">
        <v>9</v>
      </c>
      <c r="H23" s="0" t="n">
        <f aca="false">A23+A29</f>
        <v>30</v>
      </c>
      <c r="I23" s="0" t="s">
        <v>113</v>
      </c>
    </row>
    <row r="24" customFormat="false" ht="12.8" hidden="false" customHeight="false" outlineLevel="0" collapsed="false">
      <c r="A24" s="0" t="n">
        <v>1</v>
      </c>
      <c r="B24" s="0" t="s">
        <v>33</v>
      </c>
      <c r="C24" s="0" t="s">
        <v>34</v>
      </c>
      <c r="H24" s="0" t="n">
        <v>0</v>
      </c>
      <c r="I24" s="0" t="s">
        <v>114</v>
      </c>
    </row>
    <row r="25" customFormat="false" ht="12.8" hidden="false" customHeight="false" outlineLevel="0" collapsed="false">
      <c r="A25" s="0" t="s">
        <v>63</v>
      </c>
      <c r="H25" s="0" t="n">
        <f aca="false">A31</f>
        <v>12</v>
      </c>
      <c r="I25" s="0" t="s">
        <v>115</v>
      </c>
    </row>
    <row r="26" customFormat="false" ht="12.8" hidden="false" customHeight="false" outlineLevel="0" collapsed="false">
      <c r="A26" s="0" t="s">
        <v>2</v>
      </c>
      <c r="B26" s="0" t="s">
        <v>3</v>
      </c>
      <c r="C26" s="0" t="s">
        <v>4</v>
      </c>
      <c r="H26" s="0" t="n">
        <f aca="false">A30</f>
        <v>18</v>
      </c>
      <c r="I26" s="0" t="s">
        <v>121</v>
      </c>
    </row>
    <row r="27" customFormat="false" ht="12.8" hidden="false" customHeight="false" outlineLevel="0" collapsed="false">
      <c r="A27" s="0" t="n">
        <v>141</v>
      </c>
      <c r="B27" s="0" t="s">
        <v>5</v>
      </c>
      <c r="C27" s="0" t="s">
        <v>6</v>
      </c>
      <c r="D27" s="0" t="s">
        <v>7</v>
      </c>
      <c r="E27" s="0" t="s">
        <v>8</v>
      </c>
      <c r="F27" s="0" t="s">
        <v>9</v>
      </c>
      <c r="I27" s="0" t="s">
        <v>104</v>
      </c>
    </row>
    <row r="28" customFormat="false" ht="12.8" hidden="false" customHeight="false" outlineLevel="0" collapsed="false">
      <c r="A28" s="0" t="n">
        <v>58</v>
      </c>
      <c r="B28" s="0" t="s">
        <v>25</v>
      </c>
      <c r="C28" s="0" t="s">
        <v>26</v>
      </c>
      <c r="H28" s="0" t="n">
        <f aca="false">A24</f>
        <v>1</v>
      </c>
      <c r="I28" s="0" t="s">
        <v>91</v>
      </c>
    </row>
    <row r="29" customFormat="false" ht="12.8" hidden="false" customHeight="false" outlineLevel="0" collapsed="false">
      <c r="A29" s="0" t="n">
        <v>29</v>
      </c>
      <c r="B29" s="0" t="s">
        <v>65</v>
      </c>
      <c r="C29" s="0" t="s">
        <v>66</v>
      </c>
      <c r="D29" s="0" t="s">
        <v>9</v>
      </c>
    </row>
    <row r="30" customFormat="false" ht="12.8" hidden="false" customHeight="false" outlineLevel="0" collapsed="false">
      <c r="A30" s="0" t="n">
        <v>18</v>
      </c>
      <c r="B30" s="0" t="s">
        <v>75</v>
      </c>
      <c r="C30" s="0" t="s">
        <v>76</v>
      </c>
      <c r="D30" s="0" t="s">
        <v>58</v>
      </c>
      <c r="E30" s="0" t="s">
        <v>9</v>
      </c>
    </row>
    <row r="31" customFormat="false" ht="12.8" hidden="false" customHeight="false" outlineLevel="0" collapsed="false">
      <c r="A31" s="0" t="n">
        <v>12</v>
      </c>
      <c r="B31" s="0" t="s">
        <v>122</v>
      </c>
      <c r="C31" s="0" t="s">
        <v>73</v>
      </c>
      <c r="D31" s="0" t="s">
        <v>74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3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6" activeCellId="0" sqref="B6"/>
    </sheetView>
  </sheetViews>
  <sheetFormatPr defaultColWidth="11.57031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</row>
    <row r="2" customFormat="false" ht="12.8" hidden="false" customHeight="false" outlineLevel="0" collapsed="false">
      <c r="A2" s="0" t="s">
        <v>1</v>
      </c>
    </row>
    <row r="3" customFormat="false" ht="12.8" hidden="false" customHeight="false" outlineLevel="0" collapsed="false">
      <c r="A3" s="0" t="s">
        <v>2</v>
      </c>
      <c r="B3" s="0" t="s">
        <v>3</v>
      </c>
      <c r="C3" s="0" t="s">
        <v>4</v>
      </c>
    </row>
    <row r="4" customFormat="false" ht="12.8" hidden="false" customHeight="false" outlineLevel="0" collapsed="false">
      <c r="A4" s="0" t="n">
        <v>2</v>
      </c>
      <c r="B4" s="0" t="s">
        <v>5</v>
      </c>
      <c r="C4" s="0" t="s">
        <v>6</v>
      </c>
      <c r="D4" s="0" t="s">
        <v>7</v>
      </c>
      <c r="E4" s="0" t="s">
        <v>8</v>
      </c>
      <c r="F4" s="0" t="s">
        <v>9</v>
      </c>
    </row>
    <row r="5" customFormat="false" ht="12.8" hidden="false" customHeight="false" outlineLevel="0" collapsed="false">
      <c r="A5" s="0" t="n">
        <v>2</v>
      </c>
      <c r="B5" s="0" t="s">
        <v>13</v>
      </c>
      <c r="C5" s="0" t="s">
        <v>11</v>
      </c>
    </row>
    <row r="6" customFormat="false" ht="12.8" hidden="false" customHeight="false" outlineLevel="0" collapsed="false">
      <c r="A6" s="0" t="n">
        <v>1</v>
      </c>
      <c r="B6" s="0" t="s">
        <v>10</v>
      </c>
      <c r="C6" s="0" t="s">
        <v>11</v>
      </c>
      <c r="D6" s="0" t="s">
        <v>12</v>
      </c>
      <c r="E6" s="0" t="s">
        <v>9</v>
      </c>
    </row>
    <row r="7" customFormat="false" ht="12.8" hidden="false" customHeight="false" outlineLevel="0" collapsed="false">
      <c r="A7" s="0" t="s">
        <v>63</v>
      </c>
    </row>
    <row r="8" customFormat="false" ht="12.8" hidden="false" customHeight="false" outlineLevel="0" collapsed="false">
      <c r="A8" s="0" t="s">
        <v>123</v>
      </c>
    </row>
    <row r="10" customFormat="false" ht="12.8" hidden="false" customHeight="false" outlineLevel="0" collapsed="false">
      <c r="A10" s="0" t="s">
        <v>64</v>
      </c>
    </row>
    <row r="11" customFormat="false" ht="12.8" hidden="false" customHeight="false" outlineLevel="0" collapsed="false">
      <c r="A11" s="0" t="s">
        <v>1</v>
      </c>
    </row>
    <row r="12" customFormat="false" ht="12.8" hidden="false" customHeight="false" outlineLevel="0" collapsed="false">
      <c r="A12" s="0" t="s">
        <v>2</v>
      </c>
      <c r="B12" s="0" t="s">
        <v>3</v>
      </c>
      <c r="C12" s="0" t="s">
        <v>4</v>
      </c>
    </row>
    <row r="13" customFormat="false" ht="12.8" hidden="false" customHeight="false" outlineLevel="0" collapsed="false">
      <c r="A13" s="0" t="n">
        <v>1</v>
      </c>
      <c r="B13" s="0" t="s">
        <v>5</v>
      </c>
      <c r="C13" s="0" t="s">
        <v>6</v>
      </c>
      <c r="D13" s="0" t="s">
        <v>7</v>
      </c>
      <c r="E13" s="0" t="s">
        <v>8</v>
      </c>
      <c r="F13" s="0" t="s">
        <v>9</v>
      </c>
    </row>
    <row r="14" customFormat="false" ht="12.8" hidden="false" customHeight="false" outlineLevel="0" collapsed="false">
      <c r="A14" s="0" t="n">
        <v>1</v>
      </c>
      <c r="B14" s="0" t="s">
        <v>30</v>
      </c>
      <c r="C14" s="0" t="s">
        <v>9</v>
      </c>
    </row>
    <row r="15" customFormat="false" ht="12.8" hidden="false" customHeight="false" outlineLevel="0" collapsed="false">
      <c r="A15" s="0" t="n">
        <v>1</v>
      </c>
      <c r="B15" s="0" t="s">
        <v>75</v>
      </c>
      <c r="C15" s="0" t="s">
        <v>76</v>
      </c>
      <c r="D15" s="0" t="s">
        <v>58</v>
      </c>
      <c r="E15" s="0" t="s">
        <v>9</v>
      </c>
    </row>
    <row r="16" customFormat="false" ht="12.8" hidden="false" customHeight="false" outlineLevel="0" collapsed="false">
      <c r="A16" s="0" t="s">
        <v>63</v>
      </c>
    </row>
    <row r="17" customFormat="false" ht="12.8" hidden="false" customHeight="false" outlineLevel="0" collapsed="false">
      <c r="A17" s="0" t="s">
        <v>2</v>
      </c>
      <c r="B17" s="0" t="s">
        <v>3</v>
      </c>
      <c r="C17" s="0" t="s">
        <v>4</v>
      </c>
    </row>
    <row r="18" customFormat="false" ht="12.8" hidden="false" customHeight="false" outlineLevel="0" collapsed="false">
      <c r="A18" s="0" t="n">
        <v>21</v>
      </c>
      <c r="B18" s="0" t="s">
        <v>5</v>
      </c>
      <c r="C18" s="0" t="s">
        <v>6</v>
      </c>
      <c r="D18" s="0" t="s">
        <v>7</v>
      </c>
      <c r="E18" s="0" t="s">
        <v>8</v>
      </c>
      <c r="F18" s="0" t="s">
        <v>9</v>
      </c>
    </row>
    <row r="19" customFormat="false" ht="12.8" hidden="false" customHeight="false" outlineLevel="0" collapsed="false">
      <c r="A19" s="0" t="n">
        <v>15</v>
      </c>
      <c r="B19" s="0" t="s">
        <v>25</v>
      </c>
      <c r="C19" s="0" t="s">
        <v>26</v>
      </c>
    </row>
    <row r="20" customFormat="false" ht="12.8" hidden="false" customHeight="false" outlineLevel="0" collapsed="false">
      <c r="A20" s="0" t="n">
        <v>2</v>
      </c>
      <c r="B20" s="0" t="s">
        <v>30</v>
      </c>
      <c r="C20" s="0" t="s">
        <v>9</v>
      </c>
    </row>
    <row r="21" customFormat="false" ht="12.8" hidden="false" customHeight="false" outlineLevel="0" collapsed="false">
      <c r="A21" s="0" t="n">
        <v>2</v>
      </c>
      <c r="B21" s="0" t="s">
        <v>65</v>
      </c>
      <c r="C21" s="0" t="s">
        <v>66</v>
      </c>
      <c r="D21" s="0" t="s">
        <v>9</v>
      </c>
    </row>
    <row r="22" customFormat="false" ht="12.8" hidden="false" customHeight="false" outlineLevel="0" collapsed="false">
      <c r="A22" s="0" t="n">
        <v>1</v>
      </c>
      <c r="B22" s="0" t="s">
        <v>124</v>
      </c>
      <c r="C22" s="0" t="s">
        <v>125</v>
      </c>
      <c r="D22" s="0" t="s">
        <v>126</v>
      </c>
    </row>
    <row r="23" customFormat="false" ht="12.8" hidden="false" customHeight="false" outlineLevel="0" collapsed="false">
      <c r="A23" s="0" t="n">
        <v>1</v>
      </c>
      <c r="B23" s="0" t="s">
        <v>127</v>
      </c>
      <c r="C23" s="0" t="s">
        <v>128</v>
      </c>
      <c r="D23" s="0" t="s">
        <v>129</v>
      </c>
      <c r="E23" s="0" t="s">
        <v>130</v>
      </c>
    </row>
    <row r="24" customFormat="false" ht="12.8" hidden="false" customHeight="false" outlineLevel="0" collapsed="false">
      <c r="A24" s="0" t="n">
        <v>1</v>
      </c>
      <c r="B24" s="0" t="s">
        <v>131</v>
      </c>
      <c r="C24" s="0" t="s">
        <v>128</v>
      </c>
      <c r="D24" s="0" t="s">
        <v>129</v>
      </c>
      <c r="E24" s="0" t="s">
        <v>132</v>
      </c>
      <c r="F24" s="0" t="s">
        <v>133</v>
      </c>
    </row>
    <row r="25" customFormat="false" ht="12.8" hidden="false" customHeight="false" outlineLevel="0" collapsed="false">
      <c r="A25" s="0" t="n">
        <v>1</v>
      </c>
      <c r="B25" s="0" t="s">
        <v>134</v>
      </c>
      <c r="C25" s="0" t="s">
        <v>6</v>
      </c>
      <c r="D25" s="0" t="s">
        <v>7</v>
      </c>
      <c r="E25" s="0" t="s">
        <v>8</v>
      </c>
      <c r="F25" s="0" t="s">
        <v>66</v>
      </c>
      <c r="G25" s="0" t="s">
        <v>9</v>
      </c>
    </row>
    <row r="26" customFormat="false" ht="12.8" hidden="false" customHeight="false" outlineLevel="0" collapsed="false">
      <c r="A26" s="0" t="n">
        <v>1</v>
      </c>
      <c r="B26" s="0" t="s">
        <v>135</v>
      </c>
      <c r="C26" s="0" t="s">
        <v>136</v>
      </c>
      <c r="D26" s="0" t="s">
        <v>137</v>
      </c>
      <c r="E26" s="0" t="s">
        <v>138</v>
      </c>
      <c r="F26" s="0" t="s">
        <v>139</v>
      </c>
      <c r="G26" s="0" t="s">
        <v>71</v>
      </c>
    </row>
    <row r="27" customFormat="false" ht="12.8" hidden="false" customHeight="false" outlineLevel="0" collapsed="false">
      <c r="A27" s="0" t="n">
        <v>1</v>
      </c>
      <c r="B27" s="0" t="s">
        <v>140</v>
      </c>
      <c r="C27" s="0" t="s">
        <v>141</v>
      </c>
      <c r="D27" s="0" t="s">
        <v>142</v>
      </c>
      <c r="E27" s="0" t="s">
        <v>143</v>
      </c>
      <c r="F27" s="0" t="s">
        <v>71</v>
      </c>
    </row>
    <row r="28" customFormat="false" ht="12.8" hidden="false" customHeight="false" outlineLevel="0" collapsed="false">
      <c r="A28" s="0" t="n">
        <v>1</v>
      </c>
      <c r="B28" s="0" t="s">
        <v>31</v>
      </c>
      <c r="C28" s="0" t="s">
        <v>32</v>
      </c>
    </row>
    <row r="29" customFormat="false" ht="12.8" hidden="false" customHeight="false" outlineLevel="0" collapsed="false">
      <c r="A29" s="0" t="n">
        <v>1</v>
      </c>
      <c r="B29" s="0" t="s">
        <v>144</v>
      </c>
      <c r="C29" s="0" t="s">
        <v>145</v>
      </c>
      <c r="D29" s="0" t="s">
        <v>146</v>
      </c>
      <c r="E29" s="0" t="s">
        <v>71</v>
      </c>
    </row>
    <row r="30" customFormat="false" ht="12.8" hidden="false" customHeight="false" outlineLevel="0" collapsed="false">
      <c r="A30" s="0" t="n">
        <v>1</v>
      </c>
      <c r="B30" s="0" t="s">
        <v>147</v>
      </c>
      <c r="C30" s="0" t="s">
        <v>58</v>
      </c>
      <c r="D30" s="0" t="s">
        <v>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58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4" activeCellId="0" sqref="B4"/>
    </sheetView>
  </sheetViews>
  <sheetFormatPr defaultColWidth="11.57031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</row>
    <row r="2" customFormat="false" ht="12.8" hidden="false" customHeight="false" outlineLevel="0" collapsed="false">
      <c r="A2" s="0" t="s">
        <v>1</v>
      </c>
    </row>
    <row r="3" customFormat="false" ht="12.8" hidden="false" customHeight="false" outlineLevel="0" collapsed="false">
      <c r="A3" s="0" t="s">
        <v>2</v>
      </c>
      <c r="B3" s="0" t="s">
        <v>3</v>
      </c>
      <c r="C3" s="0" t="s">
        <v>4</v>
      </c>
    </row>
    <row r="4" customFormat="false" ht="12.8" hidden="false" customHeight="false" outlineLevel="0" collapsed="false">
      <c r="A4" s="0" t="n">
        <v>18</v>
      </c>
      <c r="B4" s="0" t="s">
        <v>13</v>
      </c>
      <c r="C4" s="0" t="s">
        <v>11</v>
      </c>
      <c r="H4" s="0" t="n">
        <f aca="false">A4+A5</f>
        <v>35</v>
      </c>
    </row>
    <row r="5" customFormat="false" ht="12.8" hidden="false" customHeight="false" outlineLevel="0" collapsed="false">
      <c r="A5" s="0" t="n">
        <v>17</v>
      </c>
      <c r="B5" s="0" t="s">
        <v>10</v>
      </c>
      <c r="C5" s="0" t="s">
        <v>11</v>
      </c>
      <c r="D5" s="0" t="s">
        <v>12</v>
      </c>
      <c r="E5" s="0" t="s">
        <v>9</v>
      </c>
    </row>
    <row r="6" customFormat="false" ht="12.8" hidden="false" customHeight="false" outlineLevel="0" collapsed="false">
      <c r="A6" s="0" t="n">
        <v>17</v>
      </c>
      <c r="B6" s="0" t="s">
        <v>5</v>
      </c>
      <c r="C6" s="0" t="s">
        <v>6</v>
      </c>
      <c r="D6" s="0" t="s">
        <v>7</v>
      </c>
      <c r="E6" s="0" t="s">
        <v>8</v>
      </c>
      <c r="F6" s="0" t="s">
        <v>9</v>
      </c>
    </row>
    <row r="7" customFormat="false" ht="12.8" hidden="false" customHeight="false" outlineLevel="0" collapsed="false">
      <c r="A7" s="0" t="n">
        <v>5</v>
      </c>
      <c r="B7" s="0" t="s">
        <v>33</v>
      </c>
      <c r="C7" s="0" t="s">
        <v>34</v>
      </c>
    </row>
    <row r="8" customFormat="false" ht="12.8" hidden="false" customHeight="false" outlineLevel="0" collapsed="false">
      <c r="A8" s="0" t="n">
        <v>4</v>
      </c>
      <c r="B8" s="0" t="s">
        <v>14</v>
      </c>
      <c r="C8" s="0" t="s">
        <v>15</v>
      </c>
      <c r="D8" s="0" t="s">
        <v>16</v>
      </c>
      <c r="E8" s="0" t="s">
        <v>17</v>
      </c>
      <c r="F8" s="0" t="s">
        <v>18</v>
      </c>
      <c r="H8" s="0" t="n">
        <f aca="false">A8+A10+A12</f>
        <v>7</v>
      </c>
    </row>
    <row r="9" customFormat="false" ht="12.8" hidden="false" customHeight="false" outlineLevel="0" collapsed="false">
      <c r="A9" s="0" t="n">
        <v>3</v>
      </c>
      <c r="B9" s="0" t="s">
        <v>28</v>
      </c>
      <c r="C9" s="0" t="s">
        <v>29</v>
      </c>
    </row>
    <row r="10" customFormat="false" ht="12.8" hidden="false" customHeight="false" outlineLevel="0" collapsed="false">
      <c r="A10" s="0" t="n">
        <v>2</v>
      </c>
      <c r="B10" s="0" t="s">
        <v>61</v>
      </c>
      <c r="C10" s="0" t="s">
        <v>15</v>
      </c>
      <c r="D10" s="0" t="s">
        <v>62</v>
      </c>
    </row>
    <row r="11" customFormat="false" ht="12.8" hidden="false" customHeight="false" outlineLevel="0" collapsed="false">
      <c r="A11" s="0" t="n">
        <v>2</v>
      </c>
      <c r="B11" s="0" t="s">
        <v>30</v>
      </c>
      <c r="C11" s="0" t="s">
        <v>9</v>
      </c>
    </row>
    <row r="12" customFormat="false" ht="12.8" hidden="false" customHeight="false" outlineLevel="0" collapsed="false">
      <c r="A12" s="0" t="n">
        <v>1</v>
      </c>
      <c r="B12" s="0" t="s">
        <v>148</v>
      </c>
      <c r="C12" s="0" t="s">
        <v>15</v>
      </c>
    </row>
    <row r="13" customFormat="false" ht="12.8" hidden="false" customHeight="false" outlineLevel="0" collapsed="false">
      <c r="A13" s="0" t="n">
        <v>1</v>
      </c>
      <c r="B13" s="0" t="s">
        <v>112</v>
      </c>
      <c r="C13" s="0" t="s">
        <v>149</v>
      </c>
    </row>
    <row r="14" customFormat="false" ht="12.8" hidden="false" customHeight="false" outlineLevel="0" collapsed="false">
      <c r="A14" s="0" t="n">
        <v>1</v>
      </c>
      <c r="B14" s="0" t="s">
        <v>83</v>
      </c>
      <c r="C14" s="0" t="s">
        <v>76</v>
      </c>
    </row>
    <row r="15" customFormat="false" ht="12.8" hidden="false" customHeight="false" outlineLevel="0" collapsed="false">
      <c r="A15" s="0" t="n">
        <v>1</v>
      </c>
      <c r="B15" s="0" t="s">
        <v>150</v>
      </c>
      <c r="C15" s="0" t="s">
        <v>151</v>
      </c>
      <c r="D15" s="0" t="s">
        <v>152</v>
      </c>
      <c r="E15" s="0" t="s">
        <v>153</v>
      </c>
      <c r="F15" s="0" t="s">
        <v>154</v>
      </c>
      <c r="G15" s="0" t="s">
        <v>71</v>
      </c>
    </row>
    <row r="16" customFormat="false" ht="12.8" hidden="false" customHeight="false" outlineLevel="0" collapsed="false">
      <c r="A16" s="0" t="n">
        <v>1</v>
      </c>
      <c r="B16" s="0" t="s">
        <v>155</v>
      </c>
      <c r="C16" s="0" t="s">
        <v>156</v>
      </c>
    </row>
    <row r="17" customFormat="false" ht="12.8" hidden="false" customHeight="false" outlineLevel="0" collapsed="false">
      <c r="A17" s="0" t="n">
        <v>1</v>
      </c>
      <c r="B17" s="0" t="s">
        <v>157</v>
      </c>
      <c r="C17" s="0" t="s">
        <v>158</v>
      </c>
    </row>
    <row r="18" customFormat="false" ht="12.8" hidden="false" customHeight="false" outlineLevel="0" collapsed="false">
      <c r="A18" s="0" t="n">
        <v>1</v>
      </c>
      <c r="B18" s="0" t="s">
        <v>25</v>
      </c>
      <c r="C18" s="0" t="s">
        <v>26</v>
      </c>
    </row>
    <row r="19" customFormat="false" ht="12.8" hidden="false" customHeight="false" outlineLevel="0" collapsed="false">
      <c r="A19" s="0" t="n">
        <v>1</v>
      </c>
      <c r="B19" s="0" t="s">
        <v>109</v>
      </c>
      <c r="C19" s="0" t="s">
        <v>45</v>
      </c>
      <c r="D19" s="0" t="s">
        <v>50</v>
      </c>
      <c r="E19" s="0" t="s">
        <v>159</v>
      </c>
      <c r="F19" s="0" t="s">
        <v>71</v>
      </c>
    </row>
    <row r="20" customFormat="false" ht="12.8" hidden="false" customHeight="false" outlineLevel="0" collapsed="false">
      <c r="A20" s="0" t="n">
        <v>1</v>
      </c>
      <c r="B20" s="0" t="s">
        <v>105</v>
      </c>
      <c r="C20" s="0" t="s">
        <v>45</v>
      </c>
      <c r="D20" s="0" t="s">
        <v>50</v>
      </c>
      <c r="E20" s="0" t="s">
        <v>160</v>
      </c>
    </row>
    <row r="21" customFormat="false" ht="12.8" hidden="false" customHeight="false" outlineLevel="0" collapsed="false">
      <c r="A21" s="0" t="s">
        <v>63</v>
      </c>
    </row>
    <row r="22" customFormat="false" ht="12.8" hidden="false" customHeight="false" outlineLevel="0" collapsed="false">
      <c r="A22" s="0" t="s">
        <v>2</v>
      </c>
      <c r="B22" s="0" t="s">
        <v>3</v>
      </c>
      <c r="C22" s="0" t="s">
        <v>4</v>
      </c>
    </row>
    <row r="23" customFormat="false" ht="12.8" hidden="false" customHeight="false" outlineLevel="0" collapsed="false">
      <c r="A23" s="0" t="n">
        <v>1</v>
      </c>
      <c r="B23" s="0" t="s">
        <v>31</v>
      </c>
      <c r="C23" s="0" t="s">
        <v>32</v>
      </c>
    </row>
    <row r="24" customFormat="false" ht="12.8" hidden="false" customHeight="false" outlineLevel="0" collapsed="false">
      <c r="A24" s="0" t="n">
        <v>1</v>
      </c>
      <c r="B24" s="0" t="s">
        <v>99</v>
      </c>
      <c r="C24" s="0" t="s">
        <v>20</v>
      </c>
      <c r="D24" s="0" t="s">
        <v>161</v>
      </c>
      <c r="E24" s="0" t="s">
        <v>22</v>
      </c>
      <c r="F24" s="0" t="s">
        <v>23</v>
      </c>
    </row>
    <row r="26" customFormat="false" ht="12.8" hidden="false" customHeight="false" outlineLevel="0" collapsed="false">
      <c r="A26" s="0" t="s">
        <v>64</v>
      </c>
    </row>
    <row r="27" customFormat="false" ht="12.8" hidden="false" customHeight="false" outlineLevel="0" collapsed="false">
      <c r="A27" s="0" t="s">
        <v>1</v>
      </c>
    </row>
    <row r="28" customFormat="false" ht="12.8" hidden="false" customHeight="false" outlineLevel="0" collapsed="false">
      <c r="A28" s="0" t="s">
        <v>2</v>
      </c>
      <c r="B28" s="0" t="s">
        <v>3</v>
      </c>
      <c r="C28" s="0" t="s">
        <v>4</v>
      </c>
    </row>
    <row r="29" customFormat="false" ht="12.8" hidden="false" customHeight="false" outlineLevel="0" collapsed="false">
      <c r="A29" s="0" t="n">
        <v>25</v>
      </c>
      <c r="B29" s="0" t="s">
        <v>5</v>
      </c>
      <c r="C29" s="0" t="s">
        <v>6</v>
      </c>
      <c r="D29" s="0" t="s">
        <v>7</v>
      </c>
      <c r="E29" s="0" t="s">
        <v>8</v>
      </c>
      <c r="F29" s="0" t="s">
        <v>9</v>
      </c>
    </row>
    <row r="30" customFormat="false" ht="12.8" hidden="false" customHeight="false" outlineLevel="0" collapsed="false">
      <c r="A30" s="0" t="n">
        <v>10</v>
      </c>
      <c r="B30" s="0" t="s">
        <v>25</v>
      </c>
      <c r="C30" s="0" t="s">
        <v>26</v>
      </c>
    </row>
    <row r="31" customFormat="false" ht="12.8" hidden="false" customHeight="false" outlineLevel="0" collapsed="false">
      <c r="A31" s="0" t="n">
        <v>5</v>
      </c>
      <c r="B31" s="0" t="s">
        <v>65</v>
      </c>
      <c r="C31" s="0" t="s">
        <v>66</v>
      </c>
      <c r="D31" s="0" t="s">
        <v>9</v>
      </c>
    </row>
    <row r="32" customFormat="false" ht="12.8" hidden="false" customHeight="false" outlineLevel="0" collapsed="false">
      <c r="A32" s="0" t="n">
        <v>2</v>
      </c>
      <c r="B32" s="0" t="s">
        <v>30</v>
      </c>
      <c r="C32" s="0" t="s">
        <v>9</v>
      </c>
    </row>
    <row r="33" customFormat="false" ht="12.8" hidden="false" customHeight="false" outlineLevel="0" collapsed="false">
      <c r="A33" s="0" t="n">
        <v>2</v>
      </c>
      <c r="B33" s="0" t="s">
        <v>135</v>
      </c>
      <c r="C33" s="0" t="s">
        <v>136</v>
      </c>
      <c r="D33" s="0" t="s">
        <v>137</v>
      </c>
      <c r="E33" s="0" t="s">
        <v>138</v>
      </c>
      <c r="F33" s="0" t="s">
        <v>139</v>
      </c>
      <c r="G33" s="0" t="s">
        <v>71</v>
      </c>
    </row>
    <row r="34" customFormat="false" ht="12.8" hidden="false" customHeight="false" outlineLevel="0" collapsed="false">
      <c r="A34" s="0" t="n">
        <v>2</v>
      </c>
      <c r="B34" s="0" t="s">
        <v>14</v>
      </c>
      <c r="C34" s="0" t="s">
        <v>15</v>
      </c>
      <c r="D34" s="0" t="s">
        <v>16</v>
      </c>
      <c r="E34" s="0" t="s">
        <v>17</v>
      </c>
      <c r="F34" s="0" t="s">
        <v>18</v>
      </c>
    </row>
    <row r="35" customFormat="false" ht="12.8" hidden="false" customHeight="false" outlineLevel="0" collapsed="false">
      <c r="A35" s="0" t="n">
        <v>1</v>
      </c>
      <c r="B35" s="0" t="s">
        <v>144</v>
      </c>
      <c r="C35" s="0" t="s">
        <v>145</v>
      </c>
      <c r="D35" s="0" t="s">
        <v>146</v>
      </c>
      <c r="E35" s="0" t="s">
        <v>71</v>
      </c>
    </row>
    <row r="36" customFormat="false" ht="12.8" hidden="false" customHeight="false" outlineLevel="0" collapsed="false">
      <c r="A36" s="0" t="n">
        <v>1</v>
      </c>
      <c r="B36" s="0" t="s">
        <v>147</v>
      </c>
      <c r="C36" s="0" t="s">
        <v>58</v>
      </c>
      <c r="D36" s="0" t="s">
        <v>9</v>
      </c>
    </row>
    <row r="37" customFormat="false" ht="12.8" hidden="false" customHeight="false" outlineLevel="0" collapsed="false">
      <c r="A37" s="0" t="n">
        <v>1</v>
      </c>
      <c r="B37" s="0" t="s">
        <v>134</v>
      </c>
      <c r="C37" s="0" t="s">
        <v>6</v>
      </c>
      <c r="D37" s="0" t="s">
        <v>7</v>
      </c>
      <c r="E37" s="0" t="s">
        <v>8</v>
      </c>
      <c r="F37" s="0" t="s">
        <v>66</v>
      </c>
      <c r="G37" s="0" t="s">
        <v>9</v>
      </c>
    </row>
    <row r="38" customFormat="false" ht="12.8" hidden="false" customHeight="false" outlineLevel="0" collapsed="false">
      <c r="A38" s="0" t="n">
        <v>1</v>
      </c>
      <c r="B38" s="0" t="s">
        <v>75</v>
      </c>
      <c r="C38" s="0" t="s">
        <v>76</v>
      </c>
      <c r="D38" s="0" t="s">
        <v>58</v>
      </c>
      <c r="E38" s="0" t="s">
        <v>9</v>
      </c>
    </row>
    <row r="39" customFormat="false" ht="12.8" hidden="false" customHeight="false" outlineLevel="0" collapsed="false">
      <c r="A39" s="0" t="n">
        <v>1</v>
      </c>
      <c r="B39" s="0" t="s">
        <v>31</v>
      </c>
      <c r="C39" s="0" t="s">
        <v>32</v>
      </c>
    </row>
    <row r="40" customFormat="false" ht="12.8" hidden="false" customHeight="false" outlineLevel="0" collapsed="false">
      <c r="A40" s="0" t="n">
        <v>1</v>
      </c>
      <c r="B40" s="0" t="s">
        <v>33</v>
      </c>
      <c r="C40" s="0" t="s">
        <v>34</v>
      </c>
    </row>
    <row r="41" customFormat="false" ht="12.8" hidden="false" customHeight="false" outlineLevel="0" collapsed="false">
      <c r="A41" s="0" t="s">
        <v>63</v>
      </c>
    </row>
    <row r="42" customFormat="false" ht="12.8" hidden="false" customHeight="false" outlineLevel="0" collapsed="false">
      <c r="A42" s="0" t="s">
        <v>2</v>
      </c>
      <c r="B42" s="0" t="s">
        <v>3</v>
      </c>
      <c r="C42" s="0" t="s">
        <v>4</v>
      </c>
    </row>
    <row r="43" customFormat="false" ht="12.8" hidden="false" customHeight="false" outlineLevel="0" collapsed="false">
      <c r="A43" s="0" t="n">
        <v>52</v>
      </c>
      <c r="B43" s="0" t="s">
        <v>5</v>
      </c>
      <c r="C43" s="0" t="s">
        <v>6</v>
      </c>
      <c r="D43" s="0" t="s">
        <v>7</v>
      </c>
      <c r="E43" s="0" t="s">
        <v>8</v>
      </c>
      <c r="F43" s="0" t="s">
        <v>9</v>
      </c>
    </row>
    <row r="44" customFormat="false" ht="12.8" hidden="false" customHeight="false" outlineLevel="0" collapsed="false">
      <c r="A44" s="0" t="n">
        <v>32</v>
      </c>
      <c r="B44" s="0" t="s">
        <v>25</v>
      </c>
      <c r="C44" s="0" t="s">
        <v>26</v>
      </c>
    </row>
    <row r="45" customFormat="false" ht="12.8" hidden="false" customHeight="false" outlineLevel="0" collapsed="false">
      <c r="A45" s="0" t="n">
        <v>11</v>
      </c>
      <c r="B45" s="0" t="s">
        <v>65</v>
      </c>
      <c r="C45" s="0" t="s">
        <v>66</v>
      </c>
      <c r="D45" s="0" t="s">
        <v>9</v>
      </c>
    </row>
    <row r="46" customFormat="false" ht="12.8" hidden="false" customHeight="false" outlineLevel="0" collapsed="false">
      <c r="A46" s="0" t="n">
        <v>5</v>
      </c>
      <c r="B46" s="0" t="s">
        <v>31</v>
      </c>
      <c r="C46" s="0" t="s">
        <v>32</v>
      </c>
    </row>
    <row r="47" customFormat="false" ht="12.8" hidden="false" customHeight="false" outlineLevel="0" collapsed="false">
      <c r="A47" s="0" t="n">
        <v>3</v>
      </c>
      <c r="B47" s="0" t="s">
        <v>75</v>
      </c>
      <c r="C47" s="0" t="s">
        <v>76</v>
      </c>
      <c r="D47" s="0" t="s">
        <v>58</v>
      </c>
      <c r="E47" s="0" t="s">
        <v>9</v>
      </c>
    </row>
    <row r="48" customFormat="false" ht="12.8" hidden="false" customHeight="false" outlineLevel="0" collapsed="false">
      <c r="A48" s="0" t="n">
        <v>3</v>
      </c>
      <c r="B48" s="0" t="s">
        <v>134</v>
      </c>
      <c r="C48" s="0" t="s">
        <v>6</v>
      </c>
      <c r="D48" s="0" t="s">
        <v>7</v>
      </c>
      <c r="E48" s="0" t="s">
        <v>8</v>
      </c>
      <c r="F48" s="0" t="s">
        <v>66</v>
      </c>
      <c r="G48" s="0" t="s">
        <v>9</v>
      </c>
    </row>
    <row r="49" customFormat="false" ht="12.8" hidden="false" customHeight="false" outlineLevel="0" collapsed="false">
      <c r="A49" s="0" t="n">
        <v>2</v>
      </c>
      <c r="B49" s="0" t="s">
        <v>30</v>
      </c>
      <c r="C49" s="0" t="s">
        <v>9</v>
      </c>
    </row>
    <row r="50" customFormat="false" ht="12.8" hidden="false" customHeight="false" outlineLevel="0" collapsed="false">
      <c r="A50" s="0" t="n">
        <v>2</v>
      </c>
      <c r="B50" s="0" t="s">
        <v>135</v>
      </c>
      <c r="C50" s="0" t="s">
        <v>136</v>
      </c>
      <c r="D50" s="0" t="s">
        <v>137</v>
      </c>
      <c r="E50" s="0" t="s">
        <v>138</v>
      </c>
      <c r="F50" s="0" t="s">
        <v>139</v>
      </c>
      <c r="G50" s="0" t="s">
        <v>71</v>
      </c>
    </row>
    <row r="51" customFormat="false" ht="12.8" hidden="false" customHeight="false" outlineLevel="0" collapsed="false">
      <c r="A51" s="0" t="n">
        <v>2</v>
      </c>
      <c r="B51" s="0" t="s">
        <v>83</v>
      </c>
      <c r="C51" s="0" t="s">
        <v>76</v>
      </c>
    </row>
    <row r="52" customFormat="false" ht="12.8" hidden="false" customHeight="false" outlineLevel="0" collapsed="false">
      <c r="A52" s="0" t="n">
        <v>1</v>
      </c>
      <c r="B52" s="0" t="s">
        <v>144</v>
      </c>
      <c r="C52" s="0" t="s">
        <v>145</v>
      </c>
      <c r="D52" s="0" t="s">
        <v>146</v>
      </c>
      <c r="E52" s="0" t="s">
        <v>71</v>
      </c>
    </row>
    <row r="53" customFormat="false" ht="12.8" hidden="false" customHeight="false" outlineLevel="0" collapsed="false">
      <c r="A53" s="0" t="n">
        <v>1</v>
      </c>
      <c r="B53" s="0" t="s">
        <v>162</v>
      </c>
      <c r="C53" s="0" t="s">
        <v>163</v>
      </c>
      <c r="D53" s="0" t="s">
        <v>164</v>
      </c>
    </row>
    <row r="54" customFormat="false" ht="12.8" hidden="false" customHeight="false" outlineLevel="0" collapsed="false">
      <c r="A54" s="0" t="n">
        <v>1</v>
      </c>
      <c r="B54" s="0" t="s">
        <v>165</v>
      </c>
      <c r="C54" s="0" t="s">
        <v>166</v>
      </c>
      <c r="D54" s="0" t="s">
        <v>7</v>
      </c>
      <c r="E54" s="0" t="s">
        <v>8</v>
      </c>
      <c r="F54" s="0" t="s">
        <v>66</v>
      </c>
      <c r="G54" s="0" t="s">
        <v>9</v>
      </c>
    </row>
    <row r="55" customFormat="false" ht="12.8" hidden="false" customHeight="false" outlineLevel="0" collapsed="false">
      <c r="A55" s="0" t="n">
        <v>1</v>
      </c>
      <c r="B55" s="0" t="s">
        <v>167</v>
      </c>
      <c r="C55" s="0" t="s">
        <v>168</v>
      </c>
      <c r="D55" s="0" t="s">
        <v>169</v>
      </c>
      <c r="E55" s="0" t="s">
        <v>170</v>
      </c>
      <c r="F55" s="0" t="s">
        <v>171</v>
      </c>
      <c r="G55" s="0" t="s">
        <v>71</v>
      </c>
    </row>
    <row r="56" customFormat="false" ht="12.8" hidden="false" customHeight="false" outlineLevel="0" collapsed="false">
      <c r="A56" s="0" t="n">
        <v>1</v>
      </c>
      <c r="B56" s="0" t="s">
        <v>147</v>
      </c>
      <c r="C56" s="0" t="s">
        <v>58</v>
      </c>
      <c r="D56" s="0" t="s">
        <v>9</v>
      </c>
    </row>
    <row r="57" customFormat="false" ht="12.8" hidden="false" customHeight="false" outlineLevel="0" collapsed="false">
      <c r="A57" s="0" t="n">
        <v>1</v>
      </c>
      <c r="B57" s="0" t="s">
        <v>14</v>
      </c>
      <c r="C57" s="0" t="s">
        <v>15</v>
      </c>
      <c r="D57" s="0" t="s">
        <v>16</v>
      </c>
      <c r="E57" s="0" t="s">
        <v>17</v>
      </c>
      <c r="F57" s="0" t="s">
        <v>18</v>
      </c>
    </row>
    <row r="58" customFormat="false" ht="12.8" hidden="false" customHeight="false" outlineLevel="0" collapsed="false">
      <c r="A58" s="0" t="n">
        <v>1</v>
      </c>
      <c r="B58" s="0" t="s">
        <v>172</v>
      </c>
      <c r="C58" s="0" t="s">
        <v>12</v>
      </c>
      <c r="D58" s="0" t="s">
        <v>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7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7" activeCellId="0" sqref="A17"/>
    </sheetView>
  </sheetViews>
  <sheetFormatPr defaultColWidth="11.57031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</row>
    <row r="2" customFormat="false" ht="12.8" hidden="false" customHeight="false" outlineLevel="0" collapsed="false">
      <c r="A2" s="0" t="s">
        <v>123</v>
      </c>
    </row>
    <row r="4" customFormat="false" ht="12.8" hidden="false" customHeight="false" outlineLevel="0" collapsed="false">
      <c r="A4" s="0" t="s">
        <v>64</v>
      </c>
    </row>
    <row r="5" customFormat="false" ht="12.8" hidden="false" customHeight="false" outlineLevel="0" collapsed="false">
      <c r="A5" s="0" t="s">
        <v>1</v>
      </c>
    </row>
    <row r="6" customFormat="false" ht="12.8" hidden="false" customHeight="false" outlineLevel="0" collapsed="false">
      <c r="A6" s="0" t="s">
        <v>2</v>
      </c>
      <c r="B6" s="0" t="s">
        <v>3</v>
      </c>
      <c r="C6" s="0" t="s">
        <v>4</v>
      </c>
    </row>
    <row r="7" customFormat="false" ht="12.8" hidden="false" customHeight="false" outlineLevel="0" collapsed="false">
      <c r="A7" s="0" t="n">
        <v>1</v>
      </c>
      <c r="B7" s="0" t="s">
        <v>5</v>
      </c>
      <c r="C7" s="0" t="s">
        <v>6</v>
      </c>
      <c r="D7" s="0" t="s">
        <v>7</v>
      </c>
      <c r="E7" s="0" t="s">
        <v>8</v>
      </c>
      <c r="F7" s="0" t="s">
        <v>9</v>
      </c>
    </row>
    <row r="8" customFormat="false" ht="12.8" hidden="false" customHeight="false" outlineLevel="0" collapsed="false">
      <c r="A8" s="0" t="s">
        <v>63</v>
      </c>
    </row>
    <row r="9" customFormat="false" ht="12.8" hidden="false" customHeight="false" outlineLevel="0" collapsed="false">
      <c r="A9" s="0" t="s">
        <v>2</v>
      </c>
      <c r="B9" s="0" t="s">
        <v>3</v>
      </c>
      <c r="C9" s="0" t="s">
        <v>4</v>
      </c>
    </row>
    <row r="10" customFormat="false" ht="12.8" hidden="false" customHeight="false" outlineLevel="0" collapsed="false">
      <c r="A10" s="0" t="n">
        <v>24</v>
      </c>
      <c r="B10" s="0" t="s">
        <v>5</v>
      </c>
      <c r="C10" s="0" t="s">
        <v>6</v>
      </c>
      <c r="D10" s="0" t="s">
        <v>7</v>
      </c>
      <c r="E10" s="0" t="s">
        <v>8</v>
      </c>
      <c r="F10" s="0" t="s">
        <v>9</v>
      </c>
    </row>
    <row r="11" customFormat="false" ht="12.8" hidden="false" customHeight="false" outlineLevel="0" collapsed="false">
      <c r="A11" s="0" t="n">
        <v>9</v>
      </c>
      <c r="B11" s="0" t="s">
        <v>25</v>
      </c>
      <c r="C11" s="0" t="s">
        <v>26</v>
      </c>
    </row>
    <row r="12" customFormat="false" ht="12.8" hidden="false" customHeight="false" outlineLevel="0" collapsed="false">
      <c r="A12" s="0" t="n">
        <v>4</v>
      </c>
      <c r="B12" s="0" t="s">
        <v>65</v>
      </c>
      <c r="C12" s="0" t="s">
        <v>66</v>
      </c>
      <c r="D12" s="0" t="s">
        <v>9</v>
      </c>
    </row>
    <row r="13" customFormat="false" ht="12.8" hidden="false" customHeight="false" outlineLevel="0" collapsed="false">
      <c r="A13" s="0" t="n">
        <v>2</v>
      </c>
      <c r="B13" s="0" t="s">
        <v>75</v>
      </c>
      <c r="C13" s="0" t="s">
        <v>76</v>
      </c>
      <c r="D13" s="0" t="s">
        <v>58</v>
      </c>
      <c r="E13" s="0" t="s">
        <v>9</v>
      </c>
    </row>
    <row r="14" customFormat="false" ht="12.8" hidden="false" customHeight="false" outlineLevel="0" collapsed="false">
      <c r="A14" s="0" t="n">
        <v>1</v>
      </c>
      <c r="B14" s="0" t="s">
        <v>31</v>
      </c>
      <c r="C14" s="0" t="s">
        <v>32</v>
      </c>
    </row>
    <row r="15" customFormat="false" ht="12.8" hidden="false" customHeight="false" outlineLevel="0" collapsed="false">
      <c r="A15" s="0" t="n">
        <v>1</v>
      </c>
      <c r="B15" s="0" t="s">
        <v>147</v>
      </c>
      <c r="C15" s="0" t="s">
        <v>58</v>
      </c>
      <c r="D15" s="0" t="s">
        <v>9</v>
      </c>
    </row>
    <row r="16" customFormat="false" ht="12.8" hidden="false" customHeight="false" outlineLevel="0" collapsed="false">
      <c r="A16" s="0" t="n">
        <v>1</v>
      </c>
      <c r="B16" s="0" t="s">
        <v>30</v>
      </c>
      <c r="C16" s="0" t="s">
        <v>9</v>
      </c>
    </row>
    <row r="17" customFormat="false" ht="12.8" hidden="false" customHeight="false" outlineLevel="0" collapsed="false">
      <c r="A17" s="0" t="n">
        <v>1</v>
      </c>
      <c r="B17" s="0" t="s">
        <v>172</v>
      </c>
      <c r="C17" s="0" t="s">
        <v>12</v>
      </c>
      <c r="D17" s="0" t="s">
        <v>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9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" activeCellId="0" sqref="A2"/>
    </sheetView>
  </sheetViews>
  <sheetFormatPr defaultColWidth="11.57031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</row>
    <row r="2" customFormat="false" ht="12.8" hidden="false" customHeight="false" outlineLevel="0" collapsed="false">
      <c r="A2" s="0" t="s">
        <v>123</v>
      </c>
    </row>
    <row r="4" customFormat="false" ht="12.8" hidden="false" customHeight="false" outlineLevel="0" collapsed="false">
      <c r="A4" s="0" t="s">
        <v>64</v>
      </c>
    </row>
    <row r="5" customFormat="false" ht="12.8" hidden="false" customHeight="false" outlineLevel="0" collapsed="false">
      <c r="A5" s="0" t="s">
        <v>1</v>
      </c>
    </row>
    <row r="6" customFormat="false" ht="12.8" hidden="false" customHeight="false" outlineLevel="0" collapsed="false">
      <c r="A6" s="0" t="s">
        <v>123</v>
      </c>
    </row>
    <row r="7" customFormat="false" ht="12.8" hidden="false" customHeight="false" outlineLevel="0" collapsed="false">
      <c r="A7" s="0" t="s">
        <v>63</v>
      </c>
    </row>
    <row r="8" customFormat="false" ht="12.8" hidden="false" customHeight="false" outlineLevel="0" collapsed="false">
      <c r="A8" s="0" t="s">
        <v>2</v>
      </c>
      <c r="B8" s="0" t="s">
        <v>3</v>
      </c>
      <c r="C8" s="0" t="s">
        <v>4</v>
      </c>
    </row>
    <row r="9" customFormat="false" ht="12.8" hidden="false" customHeight="false" outlineLevel="0" collapsed="false">
      <c r="A9" s="0" t="n">
        <v>37</v>
      </c>
      <c r="B9" s="0" t="s">
        <v>5</v>
      </c>
      <c r="C9" s="0" t="s">
        <v>6</v>
      </c>
      <c r="D9" s="0" t="s">
        <v>7</v>
      </c>
      <c r="E9" s="0" t="s">
        <v>8</v>
      </c>
      <c r="F9" s="0" t="s">
        <v>9</v>
      </c>
    </row>
    <row r="10" customFormat="false" ht="12.8" hidden="false" customHeight="false" outlineLevel="0" collapsed="false">
      <c r="A10" s="0" t="n">
        <v>10</v>
      </c>
      <c r="B10" s="0" t="s">
        <v>25</v>
      </c>
      <c r="C10" s="0" t="s">
        <v>26</v>
      </c>
    </row>
    <row r="11" customFormat="false" ht="12.8" hidden="false" customHeight="false" outlineLevel="0" collapsed="false">
      <c r="A11" s="0" t="n">
        <v>6</v>
      </c>
      <c r="B11" s="0" t="s">
        <v>65</v>
      </c>
      <c r="C11" s="0" t="s">
        <v>66</v>
      </c>
      <c r="D11" s="0" t="s">
        <v>9</v>
      </c>
    </row>
    <row r="12" customFormat="false" ht="12.8" hidden="false" customHeight="false" outlineLevel="0" collapsed="false">
      <c r="A12" s="0" t="n">
        <v>3</v>
      </c>
      <c r="B12" s="0" t="s">
        <v>30</v>
      </c>
      <c r="C12" s="0" t="s">
        <v>9</v>
      </c>
    </row>
    <row r="13" customFormat="false" ht="12.8" hidden="false" customHeight="false" outlineLevel="0" collapsed="false">
      <c r="A13" s="0" t="n">
        <v>2</v>
      </c>
      <c r="B13" s="0" t="s">
        <v>173</v>
      </c>
      <c r="C13" s="0" t="s">
        <v>161</v>
      </c>
      <c r="D13" s="0" t="s">
        <v>22</v>
      </c>
      <c r="E13" s="0" t="s">
        <v>23</v>
      </c>
    </row>
    <row r="14" customFormat="false" ht="12.8" hidden="false" customHeight="false" outlineLevel="0" collapsed="false">
      <c r="A14" s="0" t="n">
        <v>2</v>
      </c>
      <c r="B14" s="0" t="s">
        <v>122</v>
      </c>
      <c r="C14" s="0" t="s">
        <v>73</v>
      </c>
      <c r="D14" s="0" t="s">
        <v>74</v>
      </c>
    </row>
    <row r="15" customFormat="false" ht="12.8" hidden="false" customHeight="false" outlineLevel="0" collapsed="false">
      <c r="A15" s="0" t="n">
        <v>1</v>
      </c>
      <c r="B15" s="0" t="s">
        <v>75</v>
      </c>
      <c r="C15" s="0" t="s">
        <v>76</v>
      </c>
      <c r="D15" s="0" t="s">
        <v>58</v>
      </c>
      <c r="E15" s="0" t="s">
        <v>9</v>
      </c>
    </row>
    <row r="16" customFormat="false" ht="12.8" hidden="false" customHeight="false" outlineLevel="0" collapsed="false">
      <c r="A16" s="0" t="n">
        <v>1</v>
      </c>
      <c r="B16" s="0" t="s">
        <v>72</v>
      </c>
      <c r="C16" s="0" t="s">
        <v>58</v>
      </c>
      <c r="D16" s="0" t="s">
        <v>54</v>
      </c>
      <c r="E16" s="0" t="s">
        <v>73</v>
      </c>
      <c r="F16" s="0" t="s">
        <v>74</v>
      </c>
    </row>
    <row r="17" customFormat="false" ht="12.8" hidden="false" customHeight="false" outlineLevel="0" collapsed="false">
      <c r="A17" s="0" t="n">
        <v>1</v>
      </c>
      <c r="B17" s="0" t="s">
        <v>31</v>
      </c>
      <c r="C17" s="0" t="s">
        <v>32</v>
      </c>
    </row>
    <row r="18" customFormat="false" ht="12.8" hidden="false" customHeight="false" outlineLevel="0" collapsed="false">
      <c r="A18" s="0" t="n">
        <v>1</v>
      </c>
      <c r="B18" s="0" t="s">
        <v>33</v>
      </c>
      <c r="C18" s="0" t="s">
        <v>34</v>
      </c>
    </row>
    <row r="19" customFormat="false" ht="12.8" hidden="false" customHeight="false" outlineLevel="0" collapsed="false">
      <c r="A19" s="0" t="n">
        <v>1</v>
      </c>
      <c r="B19" s="0" t="s">
        <v>174</v>
      </c>
      <c r="C19" s="0" t="s">
        <v>175</v>
      </c>
      <c r="D19" s="0" t="s">
        <v>176</v>
      </c>
      <c r="E19" s="0" t="s">
        <v>177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O34"/>
  <sheetViews>
    <sheetView showFormulas="false" showGridLines="true" showRowColHeaders="true" showZeros="true" rightToLeft="false" tabSelected="true" showOutlineSymbols="true" defaultGridColor="true" view="normal" topLeftCell="E1" colorId="64" zoomScale="120" zoomScaleNormal="120" zoomScalePageLayoutView="100" workbookViewId="0">
      <selection pane="topLeft" activeCell="I3" activeCellId="0" sqref="I3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55.11"/>
    <col collapsed="false" customWidth="true" hidden="false" outlineLevel="0" max="7" min="7" style="0" width="32.65"/>
  </cols>
  <sheetData>
    <row r="2" customFormat="false" ht="12.8" hidden="false" customHeight="false" outlineLevel="0" collapsed="false">
      <c r="A2" s="0" t="s">
        <v>78</v>
      </c>
      <c r="B2" s="0" t="s">
        <v>178</v>
      </c>
      <c r="C2" s="0" t="s">
        <v>179</v>
      </c>
      <c r="D2" s="0" t="s">
        <v>180</v>
      </c>
      <c r="E2" s="0" t="s">
        <v>181</v>
      </c>
      <c r="G2" s="0" t="s">
        <v>78</v>
      </c>
      <c r="H2" s="0" t="s">
        <v>178</v>
      </c>
      <c r="I2" s="0" t="s">
        <v>179</v>
      </c>
      <c r="J2" s="0" t="s">
        <v>180</v>
      </c>
      <c r="K2" s="0" t="s">
        <v>181</v>
      </c>
      <c r="L2" s="0" t="s">
        <v>182</v>
      </c>
      <c r="M2" s="0" t="s">
        <v>183</v>
      </c>
      <c r="N2" s="0" t="s">
        <v>184</v>
      </c>
      <c r="O2" s="0" t="s">
        <v>185</v>
      </c>
    </row>
    <row r="3" customFormat="false" ht="12.8" hidden="false" customHeight="false" outlineLevel="0" collapsed="false">
      <c r="A3" s="4" t="s">
        <v>77</v>
      </c>
      <c r="B3" s="0" t="n">
        <v>39</v>
      </c>
      <c r="C3" s="0" t="n">
        <v>12</v>
      </c>
      <c r="D3" s="0" t="n">
        <v>28</v>
      </c>
      <c r="E3" s="0" t="n">
        <v>24</v>
      </c>
      <c r="G3" s="0" t="s">
        <v>80</v>
      </c>
      <c r="H3" s="0" t="n">
        <f aca="false">B6+B14+B18+B19</f>
        <v>8</v>
      </c>
      <c r="I3" s="0" t="n">
        <f aca="false">C6+C14+C18+C19</f>
        <v>7</v>
      </c>
      <c r="J3" s="0" t="n">
        <f aca="false">D6+D14+D18+D19</f>
        <v>8</v>
      </c>
      <c r="K3" s="0" t="n">
        <f aca="false">E6+E14+E18+E19</f>
        <v>7</v>
      </c>
      <c r="L3" s="0" t="n">
        <v>0</v>
      </c>
      <c r="M3" s="0" t="n">
        <v>7</v>
      </c>
      <c r="N3" s="0" t="n">
        <v>0</v>
      </c>
      <c r="O3" s="0" t="n">
        <v>0</v>
      </c>
    </row>
    <row r="4" customFormat="false" ht="12.8" hidden="false" customHeight="false" outlineLevel="0" collapsed="false">
      <c r="A4" s="5" t="s">
        <v>79</v>
      </c>
      <c r="B4" s="0" t="n">
        <v>30</v>
      </c>
      <c r="C4" s="0" t="n">
        <v>12</v>
      </c>
      <c r="D4" s="0" t="n">
        <v>23</v>
      </c>
      <c r="E4" s="0" t="n">
        <v>22</v>
      </c>
      <c r="G4" s="3" t="s">
        <v>81</v>
      </c>
      <c r="H4" s="0" t="n">
        <f aca="false">B4+B5+B29+B32</f>
        <v>46</v>
      </c>
      <c r="I4" s="0" t="n">
        <f aca="false">C4+C5+C29+C32</f>
        <v>19</v>
      </c>
      <c r="J4" s="0" t="n">
        <f aca="false">D4+D5+D29+D32</f>
        <v>34</v>
      </c>
      <c r="K4" s="0" t="n">
        <f aca="false">E4+E5+E29+E32</f>
        <v>30</v>
      </c>
      <c r="L4" s="0" t="n">
        <v>3</v>
      </c>
      <c r="M4" s="0" t="n">
        <v>35</v>
      </c>
      <c r="N4" s="0" t="n">
        <v>0</v>
      </c>
      <c r="O4" s="0" t="n">
        <v>0</v>
      </c>
    </row>
    <row r="5" customFormat="false" ht="12.8" hidden="false" customHeight="false" outlineLevel="0" collapsed="false">
      <c r="A5" s="5" t="s">
        <v>81</v>
      </c>
      <c r="B5" s="0" t="n">
        <v>14</v>
      </c>
      <c r="C5" s="0" t="n">
        <v>7</v>
      </c>
      <c r="D5" s="0" t="n">
        <v>11</v>
      </c>
      <c r="E5" s="0" t="n">
        <v>8</v>
      </c>
      <c r="G5" s="3" t="s">
        <v>77</v>
      </c>
      <c r="H5" s="0" t="n">
        <f aca="false">B3+B15</f>
        <v>41</v>
      </c>
      <c r="I5" s="0" t="n">
        <f aca="false">C3+C15</f>
        <v>14</v>
      </c>
      <c r="J5" s="0" t="n">
        <f aca="false">D3+D15</f>
        <v>28</v>
      </c>
      <c r="K5" s="0" t="n">
        <f aca="false">E3+E15</f>
        <v>24</v>
      </c>
      <c r="L5" s="0" t="n">
        <v>2</v>
      </c>
      <c r="M5" s="0" t="n">
        <v>19</v>
      </c>
      <c r="N5" s="0" t="n">
        <v>0</v>
      </c>
      <c r="O5" s="0" t="n">
        <v>0</v>
      </c>
    </row>
    <row r="6" customFormat="false" ht="12.8" hidden="false" customHeight="false" outlineLevel="0" collapsed="false">
      <c r="A6" s="6" t="s">
        <v>80</v>
      </c>
      <c r="B6" s="0" t="n">
        <v>5</v>
      </c>
      <c r="C6" s="0" t="n">
        <v>1</v>
      </c>
      <c r="D6" s="0" t="n">
        <v>6</v>
      </c>
      <c r="E6" s="0" t="n">
        <v>5</v>
      </c>
      <c r="G6" s="0" t="s">
        <v>85</v>
      </c>
      <c r="H6" s="0" t="n">
        <v>0</v>
      </c>
      <c r="I6" s="0" t="n">
        <v>0</v>
      </c>
      <c r="J6" s="0" t="n">
        <v>0</v>
      </c>
      <c r="K6" s="0" t="n">
        <v>1</v>
      </c>
      <c r="L6" s="0" t="n">
        <v>0</v>
      </c>
      <c r="M6" s="0" t="n">
        <v>0</v>
      </c>
      <c r="N6" s="0" t="n">
        <v>0</v>
      </c>
      <c r="O6" s="0" t="n">
        <v>0</v>
      </c>
    </row>
    <row r="7" customFormat="false" ht="12.8" hidden="false" customHeight="false" outlineLevel="0" collapsed="false">
      <c r="A7" s="7" t="s">
        <v>82</v>
      </c>
      <c r="B7" s="0" t="n">
        <v>2</v>
      </c>
      <c r="C7" s="0" t="n">
        <v>10</v>
      </c>
      <c r="D7" s="0" t="n">
        <v>2</v>
      </c>
      <c r="E7" s="0" t="n">
        <v>0</v>
      </c>
      <c r="G7" s="0" t="s">
        <v>87</v>
      </c>
      <c r="H7" s="0" t="n">
        <v>0</v>
      </c>
      <c r="I7" s="0" t="n">
        <v>1</v>
      </c>
      <c r="J7" s="0" t="n">
        <v>0</v>
      </c>
      <c r="K7" s="0" t="n">
        <v>0</v>
      </c>
      <c r="L7" s="0" t="n">
        <v>0</v>
      </c>
      <c r="M7" s="0" t="n">
        <v>0</v>
      </c>
      <c r="N7" s="0" t="n">
        <v>0</v>
      </c>
      <c r="O7" s="0" t="n">
        <v>0</v>
      </c>
    </row>
    <row r="8" customFormat="false" ht="12.8" hidden="false" customHeight="false" outlineLevel="0" collapsed="false">
      <c r="A8" s="8" t="s">
        <v>108</v>
      </c>
      <c r="B8" s="0" t="n">
        <v>0</v>
      </c>
      <c r="C8" s="0" t="n">
        <v>13</v>
      </c>
      <c r="D8" s="0" t="n">
        <v>0</v>
      </c>
      <c r="E8" s="0" t="n">
        <v>0</v>
      </c>
      <c r="G8" s="3" t="s">
        <v>88</v>
      </c>
      <c r="H8" s="0" t="n">
        <f aca="false">B34+B9</f>
        <v>2</v>
      </c>
      <c r="I8" s="0" t="n">
        <f aca="false">C34+C9</f>
        <v>2</v>
      </c>
      <c r="J8" s="0" t="n">
        <f aca="false">D34+D9</f>
        <v>3</v>
      </c>
      <c r="K8" s="0" t="n">
        <f aca="false">E34+E9</f>
        <v>0</v>
      </c>
      <c r="L8" s="0" t="n">
        <v>0</v>
      </c>
      <c r="M8" s="0" t="n">
        <v>3</v>
      </c>
      <c r="N8" s="0" t="n">
        <v>0</v>
      </c>
      <c r="O8" s="0" t="n">
        <v>0</v>
      </c>
    </row>
    <row r="9" customFormat="false" ht="12.8" hidden="false" customHeight="false" outlineLevel="0" collapsed="false">
      <c r="A9" s="9" t="s">
        <v>91</v>
      </c>
      <c r="B9" s="0" t="n">
        <v>1</v>
      </c>
      <c r="C9" s="0" t="n">
        <v>2</v>
      </c>
      <c r="D9" s="0" t="n">
        <v>3</v>
      </c>
      <c r="E9" s="0" t="n">
        <v>0</v>
      </c>
      <c r="G9" s="0" t="s">
        <v>90</v>
      </c>
      <c r="H9" s="0" t="n">
        <f aca="false">B33+B8</f>
        <v>1</v>
      </c>
      <c r="I9" s="0" t="n">
        <f aca="false">C33+C8</f>
        <v>13</v>
      </c>
      <c r="J9" s="0" t="n">
        <f aca="false">D33+D8</f>
        <v>0</v>
      </c>
      <c r="K9" s="0" t="n">
        <f aca="false">E33+E8</f>
        <v>0</v>
      </c>
      <c r="L9" s="0" t="n">
        <v>0</v>
      </c>
      <c r="M9" s="0" t="n">
        <v>0</v>
      </c>
      <c r="N9" s="0" t="n">
        <v>0</v>
      </c>
      <c r="O9" s="0" t="n">
        <v>0</v>
      </c>
    </row>
    <row r="10" customFormat="false" ht="12.8" hidden="false" customHeight="false" outlineLevel="0" collapsed="false">
      <c r="A10" s="7" t="s">
        <v>84</v>
      </c>
      <c r="B10" s="0" t="n">
        <v>0</v>
      </c>
      <c r="C10" s="0" t="n">
        <v>5</v>
      </c>
      <c r="D10" s="0" t="n">
        <v>0</v>
      </c>
      <c r="E10" s="0" t="n">
        <v>0</v>
      </c>
      <c r="G10" s="3" t="s">
        <v>92</v>
      </c>
      <c r="H10" s="0" t="n">
        <f aca="false">B20+B27</f>
        <v>2</v>
      </c>
      <c r="I10" s="0" t="n">
        <f aca="false">C20+C27</f>
        <v>0</v>
      </c>
      <c r="J10" s="0" t="n">
        <f aca="false">D20+D27</f>
        <v>0</v>
      </c>
      <c r="K10" s="0" t="n">
        <f aca="false">E20+E27</f>
        <v>0</v>
      </c>
      <c r="L10" s="0" t="n">
        <v>0</v>
      </c>
      <c r="M10" s="0" t="n">
        <v>0</v>
      </c>
      <c r="N10" s="0" t="n">
        <v>0</v>
      </c>
      <c r="O10" s="0" t="n">
        <v>0</v>
      </c>
    </row>
    <row r="11" customFormat="false" ht="12.8" hidden="false" customHeight="false" outlineLevel="0" collapsed="false">
      <c r="A11" s="10" t="s">
        <v>97</v>
      </c>
      <c r="B11" s="0" t="n">
        <v>4</v>
      </c>
      <c r="C11" s="0" t="n">
        <v>1</v>
      </c>
      <c r="D11" s="0" t="n">
        <v>0</v>
      </c>
      <c r="E11" s="0" t="n">
        <v>0</v>
      </c>
      <c r="G11" s="0" t="s">
        <v>94</v>
      </c>
      <c r="H11" s="0" t="n">
        <v>1</v>
      </c>
      <c r="I11" s="0" t="n">
        <v>0</v>
      </c>
      <c r="J11" s="0" t="n">
        <v>0</v>
      </c>
      <c r="K11" s="0" t="n">
        <v>0</v>
      </c>
      <c r="L11" s="0" t="n">
        <v>0</v>
      </c>
      <c r="M11" s="0" t="n">
        <v>0</v>
      </c>
      <c r="N11" s="0" t="n">
        <v>0</v>
      </c>
      <c r="O11" s="0" t="n">
        <v>0</v>
      </c>
    </row>
    <row r="12" customFormat="false" ht="12.8" hidden="false" customHeight="false" outlineLevel="0" collapsed="false">
      <c r="A12" s="7" t="s">
        <v>89</v>
      </c>
      <c r="B12" s="0" t="n">
        <v>2</v>
      </c>
      <c r="C12" s="0" t="n">
        <v>2</v>
      </c>
      <c r="D12" s="0" t="n">
        <v>0</v>
      </c>
      <c r="E12" s="0" t="n">
        <v>0</v>
      </c>
      <c r="G12" s="3" t="s">
        <v>96</v>
      </c>
      <c r="H12" s="0" t="n">
        <f aca="false">B17+B25</f>
        <v>1</v>
      </c>
      <c r="I12" s="0" t="n">
        <f aca="false">C17+C25</f>
        <v>2</v>
      </c>
      <c r="J12" s="0" t="n">
        <f aca="false">D17+D25</f>
        <v>0</v>
      </c>
      <c r="K12" s="0" t="n">
        <f aca="false">E17+E25</f>
        <v>0</v>
      </c>
      <c r="L12" s="0" t="n">
        <v>0</v>
      </c>
      <c r="M12" s="0" t="n">
        <v>2</v>
      </c>
      <c r="N12" s="0" t="n">
        <v>0</v>
      </c>
      <c r="O12" s="0" t="n">
        <v>0</v>
      </c>
    </row>
    <row r="13" customFormat="false" ht="12.8" hidden="false" customHeight="false" outlineLevel="0" collapsed="false">
      <c r="A13" s="11" t="s">
        <v>86</v>
      </c>
      <c r="B13" s="0" t="n">
        <v>1</v>
      </c>
      <c r="C13" s="0" t="n">
        <v>3</v>
      </c>
      <c r="D13" s="0" t="n">
        <v>0</v>
      </c>
      <c r="E13" s="0" t="n">
        <v>0</v>
      </c>
      <c r="G13" s="3" t="s">
        <v>98</v>
      </c>
      <c r="H13" s="0" t="n">
        <f aca="false">B21+B22+B23+B24</f>
        <v>1</v>
      </c>
      <c r="I13" s="0" t="n">
        <f aca="false">C21+C22+C23+C24</f>
        <v>3</v>
      </c>
      <c r="J13" s="0" t="n">
        <f aca="false">D21+D22+D23+D24</f>
        <v>0</v>
      </c>
      <c r="K13" s="0" t="n">
        <f aca="false">E21+E22+E23+E24</f>
        <v>0</v>
      </c>
      <c r="L13" s="0" t="n">
        <v>0</v>
      </c>
      <c r="M13" s="0" t="n">
        <v>1</v>
      </c>
      <c r="N13" s="0" t="n">
        <v>0</v>
      </c>
      <c r="O13" s="0" t="n">
        <v>0</v>
      </c>
    </row>
    <row r="14" customFormat="false" ht="12.8" hidden="false" customHeight="false" outlineLevel="0" collapsed="false">
      <c r="A14" s="6" t="s">
        <v>186</v>
      </c>
      <c r="B14" s="0" t="n">
        <v>2</v>
      </c>
      <c r="C14" s="0" t="n">
        <v>3</v>
      </c>
      <c r="D14" s="0" t="n">
        <v>1</v>
      </c>
      <c r="E14" s="0" t="n">
        <v>1</v>
      </c>
      <c r="G14" s="0" t="s">
        <v>101</v>
      </c>
      <c r="H14" s="0" t="n">
        <v>1</v>
      </c>
      <c r="I14" s="0" t="n">
        <v>0</v>
      </c>
      <c r="J14" s="0" t="n">
        <v>0</v>
      </c>
      <c r="K14" s="0" t="n">
        <v>0</v>
      </c>
      <c r="L14" s="0" t="n">
        <v>0</v>
      </c>
      <c r="M14" s="0" t="n">
        <v>0</v>
      </c>
      <c r="N14" s="0" t="n">
        <v>0</v>
      </c>
      <c r="O14" s="0" t="n">
        <v>0</v>
      </c>
    </row>
    <row r="15" customFormat="false" ht="12.8" hidden="false" customHeight="false" outlineLevel="0" collapsed="false">
      <c r="A15" s="4" t="s">
        <v>104</v>
      </c>
      <c r="B15" s="0" t="n">
        <v>2</v>
      </c>
      <c r="C15" s="0" t="n">
        <v>2</v>
      </c>
      <c r="D15" s="0" t="n">
        <v>0</v>
      </c>
      <c r="E15" s="0" t="n">
        <v>0</v>
      </c>
      <c r="G15" s="0" t="s">
        <v>86</v>
      </c>
      <c r="H15" s="0" t="n">
        <v>1</v>
      </c>
      <c r="I15" s="0" t="n">
        <v>3</v>
      </c>
      <c r="J15" s="0" t="n">
        <v>0</v>
      </c>
      <c r="K15" s="0" t="n">
        <v>0</v>
      </c>
      <c r="L15" s="0" t="n">
        <v>0</v>
      </c>
      <c r="M15" s="0" t="n">
        <v>0</v>
      </c>
      <c r="N15" s="0" t="n">
        <v>0</v>
      </c>
      <c r="O15" s="0" t="n">
        <v>0</v>
      </c>
    </row>
    <row r="16" customFormat="false" ht="12.8" hidden="false" customHeight="false" outlineLevel="0" collapsed="false">
      <c r="A16" s="10" t="s">
        <v>95</v>
      </c>
      <c r="B16" s="0" t="n">
        <v>2</v>
      </c>
      <c r="C16" s="0" t="n">
        <v>1</v>
      </c>
      <c r="D16" s="0" t="n">
        <v>0</v>
      </c>
      <c r="E16" s="0" t="n">
        <v>0</v>
      </c>
      <c r="G16" s="3" t="s">
        <v>95</v>
      </c>
      <c r="H16" s="0" t="n">
        <f aca="false">B16+B11</f>
        <v>6</v>
      </c>
      <c r="I16" s="0" t="n">
        <f aca="false">C16+C11</f>
        <v>2</v>
      </c>
      <c r="J16" s="0" t="n">
        <f aca="false">D16+D11</f>
        <v>0</v>
      </c>
      <c r="K16" s="0" t="n">
        <f aca="false">E16+E11</f>
        <v>0</v>
      </c>
      <c r="L16" s="0" t="n">
        <v>0</v>
      </c>
      <c r="M16" s="0" t="n">
        <v>0</v>
      </c>
      <c r="N16" s="0" t="n">
        <v>0</v>
      </c>
      <c r="O16" s="0" t="n">
        <v>0</v>
      </c>
    </row>
    <row r="17" customFormat="false" ht="12.8" hidden="false" customHeight="false" outlineLevel="0" collapsed="false">
      <c r="A17" s="12" t="s">
        <v>106</v>
      </c>
      <c r="B17" s="0" t="n">
        <v>0</v>
      </c>
      <c r="C17" s="0" t="n">
        <v>2</v>
      </c>
      <c r="D17" s="0" t="n">
        <v>0</v>
      </c>
      <c r="E17" s="0" t="n">
        <v>0</v>
      </c>
      <c r="G17" s="3" t="s">
        <v>82</v>
      </c>
      <c r="H17" s="0" t="n">
        <f aca="false">B10+B12+B7</f>
        <v>4</v>
      </c>
      <c r="I17" s="0" t="n">
        <f aca="false">C10+C12+C7</f>
        <v>17</v>
      </c>
      <c r="J17" s="0" t="n">
        <f aca="false">D10+D12+D7</f>
        <v>2</v>
      </c>
      <c r="K17" s="0" t="n">
        <f aca="false">E10+E12+E7</f>
        <v>0</v>
      </c>
      <c r="L17" s="0" t="n">
        <v>0</v>
      </c>
      <c r="M17" s="0" t="n">
        <v>5</v>
      </c>
      <c r="N17" s="0" t="n">
        <v>0</v>
      </c>
      <c r="O17" s="0" t="n">
        <v>0</v>
      </c>
    </row>
    <row r="18" customFormat="false" ht="12.8" hidden="false" customHeight="false" outlineLevel="0" collapsed="false">
      <c r="A18" s="6" t="s">
        <v>93</v>
      </c>
      <c r="B18" s="0" t="n">
        <v>1</v>
      </c>
      <c r="C18" s="0" t="n">
        <v>3</v>
      </c>
      <c r="D18" s="0" t="n">
        <v>0</v>
      </c>
      <c r="E18" s="0" t="n">
        <v>0</v>
      </c>
    </row>
    <row r="19" customFormat="false" ht="12.8" hidden="false" customHeight="false" outlineLevel="0" collapsed="false">
      <c r="A19" s="6" t="s">
        <v>187</v>
      </c>
      <c r="B19" s="0" t="n">
        <v>0</v>
      </c>
      <c r="C19" s="0" t="n">
        <v>0</v>
      </c>
      <c r="D19" s="0" t="n">
        <v>1</v>
      </c>
      <c r="E19" s="0" t="n">
        <v>1</v>
      </c>
    </row>
    <row r="20" customFormat="false" ht="12.8" hidden="false" customHeight="false" outlineLevel="0" collapsed="false">
      <c r="A20" s="13" t="s">
        <v>188</v>
      </c>
      <c r="B20" s="0" t="n">
        <v>1</v>
      </c>
      <c r="C20" s="0" t="n">
        <v>0</v>
      </c>
      <c r="D20" s="0" t="n">
        <v>0</v>
      </c>
      <c r="E20" s="0" t="n">
        <v>0</v>
      </c>
    </row>
    <row r="21" customFormat="false" ht="12.8" hidden="false" customHeight="false" outlineLevel="0" collapsed="false">
      <c r="A21" s="14" t="s">
        <v>98</v>
      </c>
      <c r="B21" s="0" t="n">
        <v>0</v>
      </c>
      <c r="C21" s="0" t="n">
        <v>1</v>
      </c>
      <c r="D21" s="0" t="n">
        <v>0</v>
      </c>
      <c r="E21" s="0" t="n">
        <v>0</v>
      </c>
    </row>
    <row r="22" customFormat="false" ht="12.8" hidden="false" customHeight="false" outlineLevel="0" collapsed="false">
      <c r="A22" s="14" t="s">
        <v>189</v>
      </c>
      <c r="B22" s="0" t="n">
        <v>1</v>
      </c>
      <c r="C22" s="0" t="n">
        <v>0</v>
      </c>
      <c r="D22" s="0" t="n">
        <v>0</v>
      </c>
      <c r="E22" s="0" t="n">
        <v>0</v>
      </c>
    </row>
    <row r="23" customFormat="false" ht="12.8" hidden="false" customHeight="false" outlineLevel="0" collapsed="false">
      <c r="A23" s="14" t="s">
        <v>111</v>
      </c>
      <c r="B23" s="0" t="n">
        <v>0</v>
      </c>
      <c r="C23" s="0" t="n">
        <v>1</v>
      </c>
      <c r="D23" s="0" t="n">
        <v>0</v>
      </c>
      <c r="E23" s="0" t="n">
        <v>0</v>
      </c>
    </row>
    <row r="24" customFormat="false" ht="12.8" hidden="false" customHeight="false" outlineLevel="0" collapsed="false">
      <c r="A24" s="14" t="s">
        <v>103</v>
      </c>
      <c r="B24" s="0" t="n">
        <v>0</v>
      </c>
      <c r="C24" s="0" t="n">
        <v>1</v>
      </c>
      <c r="D24" s="0" t="n">
        <v>0</v>
      </c>
      <c r="E24" s="0" t="n">
        <v>0</v>
      </c>
    </row>
    <row r="25" customFormat="false" ht="12.8" hidden="false" customHeight="false" outlineLevel="0" collapsed="false">
      <c r="A25" s="12" t="s">
        <v>96</v>
      </c>
      <c r="B25" s="0" t="n">
        <v>1</v>
      </c>
      <c r="C25" s="0" t="n">
        <v>0</v>
      </c>
      <c r="D25" s="0" t="n">
        <v>0</v>
      </c>
      <c r="E25" s="0" t="n">
        <v>0</v>
      </c>
    </row>
    <row r="26" customFormat="false" ht="12.8" hidden="false" customHeight="false" outlineLevel="0" collapsed="false">
      <c r="A26" s="3" t="s">
        <v>94</v>
      </c>
      <c r="B26" s="0" t="n">
        <v>1</v>
      </c>
      <c r="C26" s="0" t="n">
        <v>0</v>
      </c>
      <c r="D26" s="0" t="n">
        <v>0</v>
      </c>
      <c r="E26" s="0" t="n">
        <v>0</v>
      </c>
    </row>
    <row r="27" customFormat="false" ht="12.8" hidden="false" customHeight="false" outlineLevel="0" collapsed="false">
      <c r="A27" s="13" t="s">
        <v>92</v>
      </c>
      <c r="B27" s="0" t="n">
        <v>1</v>
      </c>
      <c r="C27" s="0" t="n">
        <v>0</v>
      </c>
      <c r="D27" s="0" t="n">
        <v>0</v>
      </c>
      <c r="E27" s="0" t="n">
        <v>0</v>
      </c>
    </row>
    <row r="28" customFormat="false" ht="12.8" hidden="false" customHeight="false" outlineLevel="0" collapsed="false">
      <c r="A28" s="0" t="s">
        <v>87</v>
      </c>
      <c r="B28" s="0" t="n">
        <v>0</v>
      </c>
      <c r="C28" s="0" t="n">
        <v>1</v>
      </c>
      <c r="D28" s="0" t="n">
        <v>0</v>
      </c>
      <c r="E28" s="0" t="n">
        <v>0</v>
      </c>
    </row>
    <row r="29" customFormat="false" ht="12.8" hidden="false" customHeight="false" outlineLevel="0" collapsed="false">
      <c r="A29" s="5" t="s">
        <v>190</v>
      </c>
      <c r="B29" s="0" t="n">
        <v>1</v>
      </c>
      <c r="C29" s="0" t="n">
        <v>0</v>
      </c>
      <c r="D29" s="0" t="n">
        <v>0</v>
      </c>
      <c r="E29" s="0" t="n">
        <v>0</v>
      </c>
    </row>
    <row r="30" customFormat="false" ht="12.8" hidden="false" customHeight="false" outlineLevel="0" collapsed="false">
      <c r="A30" s="0" t="s">
        <v>85</v>
      </c>
      <c r="B30" s="0" t="n">
        <v>0</v>
      </c>
      <c r="C30" s="0" t="n">
        <v>0</v>
      </c>
      <c r="D30" s="0" t="n">
        <v>0</v>
      </c>
      <c r="E30" s="0" t="n">
        <v>1</v>
      </c>
    </row>
    <row r="31" customFormat="false" ht="12.8" hidden="false" customHeight="false" outlineLevel="0" collapsed="false">
      <c r="A31" s="0" t="s">
        <v>191</v>
      </c>
      <c r="B31" s="0" t="n">
        <v>1</v>
      </c>
      <c r="C31" s="0" t="n">
        <v>0</v>
      </c>
      <c r="D31" s="0" t="n">
        <v>0</v>
      </c>
      <c r="E31" s="0" t="n">
        <v>0</v>
      </c>
    </row>
    <row r="32" customFormat="false" ht="12.8" hidden="false" customHeight="false" outlineLevel="0" collapsed="false">
      <c r="A32" s="5" t="s">
        <v>192</v>
      </c>
      <c r="B32" s="0" t="n">
        <v>1</v>
      </c>
      <c r="C32" s="0" t="n">
        <v>0</v>
      </c>
      <c r="D32" s="0" t="n">
        <v>0</v>
      </c>
      <c r="E32" s="0" t="n">
        <v>0</v>
      </c>
    </row>
    <row r="33" customFormat="false" ht="12.8" hidden="false" customHeight="false" outlineLevel="0" collapsed="false">
      <c r="A33" s="8" t="s">
        <v>90</v>
      </c>
      <c r="B33" s="0" t="n">
        <v>1</v>
      </c>
      <c r="C33" s="0" t="n">
        <v>0</v>
      </c>
      <c r="D33" s="0" t="n">
        <v>0</v>
      </c>
      <c r="E33" s="0" t="n">
        <v>0</v>
      </c>
    </row>
    <row r="34" customFormat="false" ht="12.8" hidden="false" customHeight="false" outlineLevel="0" collapsed="false">
      <c r="A34" s="9" t="s">
        <v>88</v>
      </c>
      <c r="B34" s="0" t="n">
        <v>1</v>
      </c>
      <c r="C34" s="0" t="n">
        <v>0</v>
      </c>
      <c r="D34" s="0" t="n">
        <v>0</v>
      </c>
      <c r="E34" s="0" t="n">
        <v>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15649</TotalTime>
  <Application>LibreOffice/7.0.5.2$Linux_X86_64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2021-04-09T13:20:43Z</dcterms:created>
  <dc:creator/>
  <dc:description/>
  <dc:language>en-US</dc:language>
  <cp:lastModifiedBy/>
  <dcterms:modified xsi:type="dcterms:W3CDTF">2021-05-19T15:46:00Z</dcterms:modified>
  <cp:revision>28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