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slicers/slicer5.xml" ContentType="application/vnd.ms-excel.slicer+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Ex3.xml" ContentType="application/vnd.ms-office.chartex+xml"/>
  <Override PartName="/xl/charts/style17.xml" ContentType="application/vnd.ms-office.chartstyle+xml"/>
  <Override PartName="/xl/charts/colors17.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slicers/slicer6.xml" ContentType="application/vnd.ms-excel.slicer+xml"/>
  <Override PartName="/xl/charts/chart15.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8.xml" ContentType="application/vnd.openxmlformats-officedocument.spreadsheetml.pivotTable+xml"/>
  <Override PartName="/xl/drawings/drawing10.xml" ContentType="application/vnd.openxmlformats-officedocument.drawing+xml"/>
  <Override PartName="/xl/slicers/slicer7.xml" ContentType="application/vnd.ms-excel.slicer+xml"/>
  <Override PartName="/xl/charts/chart16.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1.xml" ContentType="application/vnd.openxmlformats-officedocument.drawing+xml"/>
  <Override PartName="/xl/slicers/slicer8.xml" ContentType="application/vnd.ms-excel.slicer+xml"/>
  <Override PartName="/xl/charts/chart17.xml" ContentType="application/vnd.openxmlformats-officedocument.drawingml.chart+xml"/>
  <Override PartName="/xl/charts/style20.xml" ContentType="application/vnd.ms-office.chartstyle+xml"/>
  <Override PartName="/xl/charts/colors20.xml" ContentType="application/vnd.ms-office.chartcolorstyle+xml"/>
  <Override PartName="/xl/charts/chart18.xml" ContentType="application/vnd.openxmlformats-officedocument.drawingml.chart+xml"/>
  <Override PartName="/xl/charts/style21.xml" ContentType="application/vnd.ms-office.chartstyle+xml"/>
  <Override PartName="/xl/charts/colors21.xml" ContentType="application/vnd.ms-office.chartcolorstyle+xml"/>
  <Override PartName="/xl/charts/chart19.xml" ContentType="application/vnd.openxmlformats-officedocument.drawingml.chart+xml"/>
  <Override PartName="/xl/charts/style22.xml" ContentType="application/vnd.ms-office.chartstyle+xml"/>
  <Override PartName="/xl/charts/colors22.xml" ContentType="application/vnd.ms-office.chartcolorstyle+xml"/>
  <Override PartName="/xl/charts/chart20.xml" ContentType="application/vnd.openxmlformats-officedocument.drawingml.chart+xml"/>
  <Override PartName="/xl/charts/style23.xml" ContentType="application/vnd.ms-office.chartstyle+xml"/>
  <Override PartName="/xl/charts/colors23.xml" ContentType="application/vnd.ms-office.chartcolorstyle+xml"/>
  <Override PartName="/xl/charts/chartEx4.xml" ContentType="application/vnd.ms-office.chartex+xml"/>
  <Override PartName="/xl/charts/style24.xml" ContentType="application/vnd.ms-office.chartstyle+xml"/>
  <Override PartName="/xl/charts/colors24.xml" ContentType="application/vnd.ms-office.chartcolorstyle+xml"/>
  <Override PartName="/xl/charts/chart21.xml" ContentType="application/vnd.openxmlformats-officedocument.drawingml.chart+xml"/>
  <Override PartName="/xl/charts/style25.xml" ContentType="application/vnd.ms-office.chartstyle+xml"/>
  <Override PartName="/xl/charts/colors25.xml" ContentType="application/vnd.ms-office.chartcolorstyle+xml"/>
  <Override PartName="/xl/charts/chart22.xml" ContentType="application/vnd.openxmlformats-officedocument.drawingml.chart+xml"/>
  <Override PartName="/xl/charts/style26.xml" ContentType="application/vnd.ms-office.chartstyle+xml"/>
  <Override PartName="/xl/charts/colors2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hidePivotFieldList="1" defaultThemeVersion="166925"/>
  <mc:AlternateContent xmlns:mc="http://schemas.openxmlformats.org/markup-compatibility/2006">
    <mc:Choice Requires="x15">
      <x15ac:absPath xmlns:x15ac="http://schemas.microsoft.com/office/spreadsheetml/2010/11/ac" url="/Users/meghanaatluri/Desktop/GIT/Student Social  /"/>
    </mc:Choice>
  </mc:AlternateContent>
  <xr:revisionPtr revIDLastSave="0" documentId="13_ncr:1_{67FB746A-AC9A-9547-8E8E-A6B74CF8405D}" xr6:coauthVersionLast="47" xr6:coauthVersionMax="47" xr10:uidLastSave="{00000000-0000-0000-0000-000000000000}"/>
  <bookViews>
    <workbookView xWindow="0" yWindow="500" windowWidth="28800" windowHeight="16100" firstSheet="4" activeTab="16" xr2:uid="{B3D8E2A6-C316-4C37-BDF7-47B7988188A6}"/>
  </bookViews>
  <sheets>
    <sheet name="Raw data" sheetId="1" r:id="rId1"/>
    <sheet name="Addiction Flag" sheetId="24" r:id="rId2"/>
    <sheet name="Platform Lookup" sheetId="25" r:id="rId3"/>
    <sheet name="IFS,LOOKUP" sheetId="5" r:id="rId4"/>
    <sheet name="Data Validation" sheetId="32" r:id="rId5"/>
    <sheet name="Platform Summary" sheetId="26" r:id="rId6"/>
    <sheet name="Student Dashboard" sheetId="46" r:id="rId7"/>
    <sheet name="Dashboard 1" sheetId="22" r:id="rId8"/>
    <sheet name="NEW DATA" sheetId="33" r:id="rId9"/>
    <sheet name="GOAL1" sheetId="51" r:id="rId10"/>
    <sheet name="GOAL2" sheetId="52" r:id="rId11"/>
    <sheet name="GOAL3" sheetId="53" r:id="rId12"/>
    <sheet name="GOAL4" sheetId="54" r:id="rId13"/>
    <sheet name="GOAL5" sheetId="55" r:id="rId14"/>
    <sheet name="GOAL6" sheetId="56" r:id="rId15"/>
    <sheet name="GOAL7" sheetId="57" r:id="rId16"/>
    <sheet name="DASHBOARD 2" sheetId="58" r:id="rId17"/>
  </sheets>
  <definedNames>
    <definedName name="_xlchart.v1.0" hidden="1">'Student Dashboard'!$M$91:$M$102</definedName>
    <definedName name="_xlchart.v1.1" hidden="1">'Student Dashboard'!$N$90</definedName>
    <definedName name="_xlchart.v1.2" hidden="1">'Student Dashboard'!$N$91:$N$102</definedName>
    <definedName name="_xlchart.v2.3" hidden="1">'Student Dashboard'!$Q$96:$Q$98</definedName>
    <definedName name="_xlchart.v2.4" hidden="1">'Student Dashboard'!$R$96:$R$98</definedName>
    <definedName name="_xlchart.v2.5" hidden="1">GOAL5!$A$11:$A$15</definedName>
    <definedName name="_xlchart.v2.6" hidden="1">GOAL5!$B$11:$B$15</definedName>
    <definedName name="_xlchart.v2.7" hidden="1">GOAL5!$A$11:$A$15</definedName>
    <definedName name="_xlchart.v2.8" hidden="1">GOAL5!$B$11:$B$15</definedName>
    <definedName name="data">'IFS,LOOKUP'!#REF!</definedName>
    <definedName name="Slicer_Academic_Level">#N/A</definedName>
    <definedName name="Slicer_Academic_Level1">#N/A</definedName>
    <definedName name="Slicer_Addiction_Level">#N/A</definedName>
    <definedName name="Slicer_Age_Group">#N/A</definedName>
    <definedName name="Slicer_Gender">#N/A</definedName>
    <definedName name="Slicer_Gender1">#N/A</definedName>
    <definedName name="Slicer_Platform_Type">#N/A</definedName>
    <definedName name="Slicer_Relationship_Status1">#N/A</definedName>
  </definedNames>
  <calcPr calcId="191029"/>
  <pivotCaches>
    <pivotCache cacheId="0" r:id="rId18"/>
    <pivotCache cacheId="1" r:id="rId19"/>
  </pivotCaches>
  <extLst>
    <ext xmlns:x14="http://schemas.microsoft.com/office/spreadsheetml/2009/9/main" uri="{BBE1A952-AA13-448e-AADC-164F8A28A991}">
      <x14:slicerCaches>
        <x14:slicerCache r:id="rId20"/>
        <x14:slicerCache r:id="rId21"/>
        <x14:slicerCache r:id="rId22"/>
        <x14:slicerCache r:id="rId23"/>
        <x14:slicerCache r:id="rId24"/>
        <x14:slicerCache r:id="rId25"/>
        <x14:slicerCache r:id="rId26"/>
        <x14:slicerCache r:id="rId2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5" l="1"/>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2" i="5"/>
  <c r="C3" i="24"/>
  <c r="C4" i="24"/>
  <c r="C5" i="24"/>
  <c r="C6" i="24"/>
  <c r="C7" i="24"/>
  <c r="C8" i="24"/>
  <c r="C9" i="24"/>
  <c r="C10" i="24"/>
  <c r="C11" i="24"/>
  <c r="C12" i="24"/>
  <c r="C13" i="24"/>
  <c r="C14" i="24"/>
  <c r="C15" i="24"/>
  <c r="C16" i="24"/>
  <c r="C17" i="24"/>
  <c r="C18" i="24"/>
  <c r="C19" i="24"/>
  <c r="C20" i="24"/>
  <c r="C21" i="24"/>
  <c r="C22" i="24"/>
  <c r="C23" i="24"/>
  <c r="C24" i="24"/>
  <c r="C25" i="24"/>
  <c r="C26" i="24"/>
  <c r="C27" i="24"/>
  <c r="C28" i="24"/>
  <c r="C29" i="24"/>
  <c r="C30" i="24"/>
  <c r="C31" i="24"/>
  <c r="C32" i="24"/>
  <c r="C33" i="24"/>
  <c r="C34" i="24"/>
  <c r="C35" i="24"/>
  <c r="C36" i="24"/>
  <c r="C37" i="24"/>
  <c r="C38" i="24"/>
  <c r="C39" i="24"/>
  <c r="C40" i="24"/>
  <c r="C41" i="24"/>
  <c r="C42" i="24"/>
  <c r="C43" i="24"/>
  <c r="C44" i="24"/>
  <c r="C45" i="24"/>
  <c r="C46" i="24"/>
  <c r="C47" i="24"/>
  <c r="C48" i="24"/>
  <c r="C49" i="24"/>
  <c r="C50" i="24"/>
  <c r="C51" i="24"/>
  <c r="C52" i="24"/>
  <c r="C53" i="24"/>
  <c r="C54" i="24"/>
  <c r="C55" i="24"/>
  <c r="C56" i="24"/>
  <c r="C57" i="24"/>
  <c r="C58" i="24"/>
  <c r="C59" i="24"/>
  <c r="C60" i="24"/>
  <c r="C61" i="24"/>
  <c r="C62" i="24"/>
  <c r="C63" i="24"/>
  <c r="C64" i="24"/>
  <c r="C65" i="24"/>
  <c r="C66" i="24"/>
  <c r="C67" i="24"/>
  <c r="C68" i="24"/>
  <c r="C69" i="24"/>
  <c r="C70" i="24"/>
  <c r="C71" i="24"/>
  <c r="C72" i="24"/>
  <c r="C73" i="24"/>
  <c r="C74" i="24"/>
  <c r="C75" i="24"/>
  <c r="C76" i="24"/>
  <c r="C77" i="24"/>
  <c r="C78" i="24"/>
  <c r="C79" i="24"/>
  <c r="C80" i="24"/>
  <c r="C81" i="24"/>
  <c r="C82" i="24"/>
  <c r="C83" i="24"/>
  <c r="C84" i="24"/>
  <c r="C85" i="24"/>
  <c r="C86" i="24"/>
  <c r="C87" i="24"/>
  <c r="C88" i="24"/>
  <c r="C89" i="24"/>
  <c r="C90" i="24"/>
  <c r="C91" i="24"/>
  <c r="C92" i="24"/>
  <c r="C93" i="24"/>
  <c r="C94" i="24"/>
  <c r="C95" i="24"/>
  <c r="C96" i="24"/>
  <c r="C97" i="24"/>
  <c r="C98" i="24"/>
  <c r="C99" i="24"/>
  <c r="C100" i="24"/>
  <c r="C101" i="24"/>
  <c r="C102" i="24"/>
  <c r="C103" i="24"/>
  <c r="C104" i="24"/>
  <c r="C105" i="24"/>
  <c r="C106" i="24"/>
  <c r="C107" i="24"/>
  <c r="C108" i="24"/>
  <c r="C109" i="24"/>
  <c r="C110" i="24"/>
  <c r="C111" i="24"/>
  <c r="C112" i="24"/>
  <c r="C113" i="24"/>
  <c r="C114" i="24"/>
  <c r="C115" i="24"/>
  <c r="C116" i="24"/>
  <c r="C117" i="24"/>
  <c r="C118" i="24"/>
  <c r="C119" i="24"/>
  <c r="C120" i="24"/>
  <c r="C121" i="24"/>
  <c r="C122" i="24"/>
  <c r="C123" i="24"/>
  <c r="C124" i="24"/>
  <c r="C125" i="24"/>
  <c r="C126" i="24"/>
  <c r="C127" i="24"/>
  <c r="C128" i="24"/>
  <c r="C129" i="24"/>
  <c r="C130" i="24"/>
  <c r="C131" i="24"/>
  <c r="C132" i="24"/>
  <c r="C133" i="24"/>
  <c r="C134" i="24"/>
  <c r="C135" i="24"/>
  <c r="C136" i="24"/>
  <c r="C137" i="24"/>
  <c r="C138" i="24"/>
  <c r="C139" i="24"/>
  <c r="C140" i="24"/>
  <c r="C141" i="24"/>
  <c r="C142" i="24"/>
  <c r="C143" i="24"/>
  <c r="C144" i="24"/>
  <c r="C145" i="24"/>
  <c r="C146" i="24"/>
  <c r="C147" i="24"/>
  <c r="C148" i="24"/>
  <c r="C149" i="24"/>
  <c r="C150" i="24"/>
  <c r="C151" i="24"/>
  <c r="C152" i="24"/>
  <c r="C153" i="24"/>
  <c r="C154" i="24"/>
  <c r="C155" i="24"/>
  <c r="C156" i="24"/>
  <c r="C157" i="24"/>
  <c r="C158" i="24"/>
  <c r="C159" i="24"/>
  <c r="C160" i="24"/>
  <c r="C161" i="24"/>
  <c r="C162" i="24"/>
  <c r="C163" i="24"/>
  <c r="C164" i="24"/>
  <c r="C165" i="24"/>
  <c r="C166" i="24"/>
  <c r="C167" i="24"/>
  <c r="C168" i="24"/>
  <c r="C169" i="24"/>
  <c r="C170" i="24"/>
  <c r="C171" i="24"/>
  <c r="C172" i="24"/>
  <c r="C173" i="24"/>
  <c r="C174" i="24"/>
  <c r="C175" i="24"/>
  <c r="C176" i="24"/>
  <c r="C177" i="24"/>
  <c r="C178" i="24"/>
  <c r="C179" i="24"/>
  <c r="C180" i="24"/>
  <c r="C181" i="24"/>
  <c r="C182" i="24"/>
  <c r="C183" i="24"/>
  <c r="C184" i="24"/>
  <c r="C185" i="24"/>
  <c r="C186" i="24"/>
  <c r="C187" i="24"/>
  <c r="C188" i="24"/>
  <c r="C189" i="24"/>
  <c r="C190" i="24"/>
  <c r="C191" i="24"/>
  <c r="C192" i="24"/>
  <c r="C193" i="24"/>
  <c r="C194" i="24"/>
  <c r="C195" i="24"/>
  <c r="C196" i="24"/>
  <c r="C197" i="24"/>
  <c r="C198" i="24"/>
  <c r="C199" i="24"/>
  <c r="C200" i="24"/>
  <c r="C201" i="24"/>
  <c r="C202" i="24"/>
  <c r="C203" i="24"/>
  <c r="C204" i="24"/>
  <c r="C205" i="24"/>
  <c r="C206" i="24"/>
  <c r="C207" i="24"/>
  <c r="C208" i="24"/>
  <c r="C209" i="24"/>
  <c r="C210" i="24"/>
  <c r="C211" i="24"/>
  <c r="C212" i="24"/>
  <c r="C213" i="24"/>
  <c r="C214" i="24"/>
  <c r="C215" i="24"/>
  <c r="C216" i="24"/>
  <c r="C217" i="24"/>
  <c r="C218" i="24"/>
  <c r="C219" i="24"/>
  <c r="C220" i="24"/>
  <c r="C221" i="24"/>
  <c r="C222" i="24"/>
  <c r="C223" i="24"/>
  <c r="C224" i="24"/>
  <c r="C225" i="24"/>
  <c r="C226" i="24"/>
  <c r="C227" i="24"/>
  <c r="C228" i="24"/>
  <c r="C229" i="24"/>
  <c r="C230" i="24"/>
  <c r="C231" i="24"/>
  <c r="C232" i="24"/>
  <c r="C233" i="24"/>
  <c r="C234" i="24"/>
  <c r="C235" i="24"/>
  <c r="C236" i="24"/>
  <c r="C237" i="24"/>
  <c r="C238" i="24"/>
  <c r="C239" i="24"/>
  <c r="C240" i="24"/>
  <c r="C241" i="24"/>
  <c r="C242" i="24"/>
  <c r="C243" i="24"/>
  <c r="C244" i="24"/>
  <c r="C245" i="24"/>
  <c r="C246" i="24"/>
  <c r="C247" i="24"/>
  <c r="C248" i="24"/>
  <c r="C249" i="24"/>
  <c r="C250" i="24"/>
  <c r="C251" i="24"/>
  <c r="C252" i="24"/>
  <c r="C253" i="24"/>
  <c r="C254" i="24"/>
  <c r="C255" i="24"/>
  <c r="C256" i="24"/>
  <c r="C257" i="24"/>
  <c r="C258" i="24"/>
  <c r="C259" i="24"/>
  <c r="C260" i="24"/>
  <c r="C261" i="24"/>
  <c r="C262" i="24"/>
  <c r="C263" i="24"/>
  <c r="C264" i="24"/>
  <c r="C265" i="24"/>
  <c r="C266" i="24"/>
  <c r="C267" i="24"/>
  <c r="C268" i="24"/>
  <c r="C269" i="24"/>
  <c r="C270" i="24"/>
  <c r="C271" i="24"/>
  <c r="C272" i="24"/>
  <c r="C273" i="24"/>
  <c r="C274" i="24"/>
  <c r="C275" i="24"/>
  <c r="C276" i="24"/>
  <c r="C277" i="24"/>
  <c r="C278" i="24"/>
  <c r="C279" i="24"/>
  <c r="C280" i="24"/>
  <c r="C281" i="24"/>
  <c r="C282" i="24"/>
  <c r="C283" i="24"/>
  <c r="C284" i="24"/>
  <c r="C285" i="24"/>
  <c r="C286" i="24"/>
  <c r="C287" i="24"/>
  <c r="C288" i="24"/>
  <c r="C289" i="24"/>
  <c r="C290" i="24"/>
  <c r="C291" i="24"/>
  <c r="C292" i="24"/>
  <c r="C293" i="24"/>
  <c r="C294" i="24"/>
  <c r="C295" i="24"/>
  <c r="C296" i="24"/>
  <c r="C297" i="24"/>
  <c r="C298" i="24"/>
  <c r="C299" i="24"/>
  <c r="C300" i="24"/>
  <c r="C301" i="24"/>
  <c r="C302" i="24"/>
  <c r="C303" i="24"/>
  <c r="C304" i="24"/>
  <c r="C305" i="24"/>
  <c r="C306" i="24"/>
  <c r="C307" i="24"/>
  <c r="C308" i="24"/>
  <c r="C309" i="24"/>
  <c r="C310" i="24"/>
  <c r="C311" i="24"/>
  <c r="C312" i="24"/>
  <c r="C313" i="24"/>
  <c r="C314" i="24"/>
  <c r="C315" i="24"/>
  <c r="C316" i="24"/>
  <c r="C317" i="24"/>
  <c r="C318" i="24"/>
  <c r="C319" i="24"/>
  <c r="C320" i="24"/>
  <c r="C321" i="24"/>
  <c r="C322" i="24"/>
  <c r="C323" i="24"/>
  <c r="C324" i="24"/>
  <c r="C325" i="24"/>
  <c r="C326" i="24"/>
  <c r="C327" i="24"/>
  <c r="C328" i="24"/>
  <c r="C329" i="24"/>
  <c r="C330" i="24"/>
  <c r="C331" i="24"/>
  <c r="C332" i="24"/>
  <c r="C333" i="24"/>
  <c r="C334" i="24"/>
  <c r="C335" i="24"/>
  <c r="C336" i="24"/>
  <c r="C337" i="24"/>
  <c r="C338" i="24"/>
  <c r="C339" i="24"/>
  <c r="C340" i="24"/>
  <c r="C341" i="24"/>
  <c r="C342" i="24"/>
  <c r="C343" i="24"/>
  <c r="C344" i="24"/>
  <c r="C345" i="24"/>
  <c r="C346" i="24"/>
  <c r="C347" i="24"/>
  <c r="C348" i="24"/>
  <c r="C349" i="24"/>
  <c r="C350" i="24"/>
  <c r="C351" i="24"/>
  <c r="C352" i="24"/>
  <c r="C353" i="24"/>
  <c r="C354" i="24"/>
  <c r="C355" i="24"/>
  <c r="C356" i="24"/>
  <c r="C357" i="24"/>
  <c r="C358" i="24"/>
  <c r="C359" i="24"/>
  <c r="C360" i="24"/>
  <c r="C361" i="24"/>
  <c r="C362" i="24"/>
  <c r="C363" i="24"/>
  <c r="C364" i="24"/>
  <c r="C365" i="24"/>
  <c r="C366" i="24"/>
  <c r="C367" i="24"/>
  <c r="C368" i="24"/>
  <c r="C369" i="24"/>
  <c r="C370" i="24"/>
  <c r="C371" i="24"/>
  <c r="C372" i="24"/>
  <c r="C373" i="24"/>
  <c r="C374" i="24"/>
  <c r="C375" i="24"/>
  <c r="C376" i="24"/>
  <c r="C377" i="24"/>
  <c r="C378" i="24"/>
  <c r="C379" i="24"/>
  <c r="C380" i="24"/>
  <c r="C381" i="24"/>
  <c r="C382" i="24"/>
  <c r="C383" i="24"/>
  <c r="C384" i="24"/>
  <c r="C385" i="24"/>
  <c r="C386" i="24"/>
  <c r="C387" i="24"/>
  <c r="C388" i="24"/>
  <c r="C389" i="24"/>
  <c r="C390" i="24"/>
  <c r="C391" i="24"/>
  <c r="C392" i="24"/>
  <c r="C393" i="24"/>
  <c r="C394" i="24"/>
  <c r="C395" i="24"/>
  <c r="C396" i="24"/>
  <c r="C397" i="24"/>
  <c r="C398" i="24"/>
  <c r="C399" i="24"/>
  <c r="C400" i="24"/>
  <c r="C401" i="24"/>
  <c r="C402" i="24"/>
  <c r="C403" i="24"/>
  <c r="C404" i="24"/>
  <c r="C405" i="24"/>
  <c r="C406" i="24"/>
  <c r="C407" i="24"/>
  <c r="C408" i="24"/>
  <c r="C409" i="24"/>
  <c r="C410" i="24"/>
  <c r="C411" i="24"/>
  <c r="C412" i="24"/>
  <c r="C413" i="24"/>
  <c r="C414" i="24"/>
  <c r="C415" i="24"/>
  <c r="C416" i="24"/>
  <c r="C417" i="24"/>
  <c r="C418" i="24"/>
  <c r="C419" i="24"/>
  <c r="C420" i="24"/>
  <c r="C421" i="24"/>
  <c r="C422" i="24"/>
  <c r="C423" i="24"/>
  <c r="C424" i="24"/>
  <c r="C425" i="24"/>
  <c r="C426" i="24"/>
  <c r="C427" i="24"/>
  <c r="C428" i="24"/>
  <c r="C429" i="24"/>
  <c r="C430" i="24"/>
  <c r="C431" i="24"/>
  <c r="C432" i="24"/>
  <c r="C433" i="24"/>
  <c r="C434" i="24"/>
  <c r="C435" i="24"/>
  <c r="C436" i="24"/>
  <c r="C437" i="24"/>
  <c r="C438" i="24"/>
  <c r="C439" i="24"/>
  <c r="C440" i="24"/>
  <c r="C441" i="24"/>
  <c r="C442" i="24"/>
  <c r="C443" i="24"/>
  <c r="C444" i="24"/>
  <c r="C445" i="24"/>
  <c r="C446" i="24"/>
  <c r="C447" i="24"/>
  <c r="C448" i="24"/>
  <c r="C449" i="24"/>
  <c r="C450" i="24"/>
  <c r="C451" i="24"/>
  <c r="C452" i="24"/>
  <c r="C453" i="24"/>
  <c r="C454" i="24"/>
  <c r="C455" i="24"/>
  <c r="C456" i="24"/>
  <c r="C457" i="24"/>
  <c r="C458" i="24"/>
  <c r="C459" i="24"/>
  <c r="C460" i="24"/>
  <c r="C461" i="24"/>
  <c r="C462" i="24"/>
  <c r="C463" i="24"/>
  <c r="C464" i="24"/>
  <c r="C465" i="24"/>
  <c r="C466" i="24"/>
  <c r="C467" i="24"/>
  <c r="C468" i="24"/>
  <c r="C469" i="24"/>
  <c r="C470" i="24"/>
  <c r="C471" i="24"/>
  <c r="C472" i="24"/>
  <c r="C473" i="24"/>
  <c r="C474" i="24"/>
  <c r="C475" i="24"/>
  <c r="C476" i="24"/>
  <c r="C477" i="24"/>
  <c r="C478" i="24"/>
  <c r="C479" i="24"/>
  <c r="C480" i="24"/>
  <c r="C481" i="24"/>
  <c r="C482" i="24"/>
  <c r="C483" i="24"/>
  <c r="C484" i="24"/>
  <c r="C485" i="24"/>
  <c r="C486" i="24"/>
  <c r="C487" i="24"/>
  <c r="C488" i="24"/>
  <c r="C489" i="24"/>
  <c r="C490" i="24"/>
  <c r="C491" i="24"/>
  <c r="C492" i="24"/>
  <c r="C493" i="24"/>
  <c r="C494" i="24"/>
  <c r="C495" i="24"/>
  <c r="C496" i="24"/>
  <c r="C497" i="24"/>
  <c r="C498" i="24"/>
  <c r="C499" i="24"/>
  <c r="C500" i="24"/>
  <c r="C501" i="24"/>
  <c r="C502" i="24"/>
  <c r="C503" i="24"/>
  <c r="C504" i="24"/>
  <c r="C505" i="24"/>
  <c r="C506" i="24"/>
  <c r="C507" i="24"/>
  <c r="C508" i="24"/>
  <c r="C509" i="24"/>
  <c r="C510" i="24"/>
  <c r="C511" i="24"/>
  <c r="C512" i="24"/>
  <c r="C513" i="24"/>
  <c r="C514" i="24"/>
  <c r="C515" i="24"/>
  <c r="C516" i="24"/>
  <c r="C517" i="24"/>
  <c r="C518" i="24"/>
  <c r="C519" i="24"/>
  <c r="C520" i="24"/>
  <c r="C521" i="24"/>
  <c r="C522" i="24"/>
  <c r="C523" i="24"/>
  <c r="C524" i="24"/>
  <c r="C525" i="24"/>
  <c r="C526" i="24"/>
  <c r="C527" i="24"/>
  <c r="C528" i="24"/>
  <c r="C529" i="24"/>
  <c r="C530" i="24"/>
  <c r="C531" i="24"/>
  <c r="C532" i="24"/>
  <c r="C533" i="24"/>
  <c r="C534" i="24"/>
  <c r="C535" i="24"/>
  <c r="C536" i="24"/>
  <c r="C537" i="24"/>
  <c r="C538" i="24"/>
  <c r="C539" i="24"/>
  <c r="C540" i="24"/>
  <c r="C541" i="24"/>
  <c r="C542" i="24"/>
  <c r="C543" i="24"/>
  <c r="C544" i="24"/>
  <c r="C545" i="24"/>
  <c r="C546" i="24"/>
  <c r="C547" i="24"/>
  <c r="C548" i="24"/>
  <c r="C549" i="24"/>
  <c r="C550" i="24"/>
  <c r="C551" i="24"/>
  <c r="C552" i="24"/>
  <c r="C553" i="24"/>
  <c r="C554" i="24"/>
  <c r="C555" i="24"/>
  <c r="C556" i="24"/>
  <c r="C557" i="24"/>
  <c r="C558" i="24"/>
  <c r="C559" i="24"/>
  <c r="C560" i="24"/>
  <c r="C561" i="24"/>
  <c r="C562" i="24"/>
  <c r="C563" i="24"/>
  <c r="C564" i="24"/>
  <c r="C565" i="24"/>
  <c r="C566" i="24"/>
  <c r="C567" i="24"/>
  <c r="C568" i="24"/>
  <c r="C569" i="24"/>
  <c r="C570" i="24"/>
  <c r="C571" i="24"/>
  <c r="C572" i="24"/>
  <c r="C573" i="24"/>
  <c r="C574" i="24"/>
  <c r="C575" i="24"/>
  <c r="C576" i="24"/>
  <c r="C577" i="24"/>
  <c r="C578" i="24"/>
  <c r="C579" i="24"/>
  <c r="C580" i="24"/>
  <c r="C581" i="24"/>
  <c r="C582" i="24"/>
  <c r="C583" i="24"/>
  <c r="C584" i="24"/>
  <c r="C585" i="24"/>
  <c r="C586" i="24"/>
  <c r="C587" i="24"/>
  <c r="C588" i="24"/>
  <c r="C589" i="24"/>
  <c r="C590" i="24"/>
  <c r="C591" i="24"/>
  <c r="C592" i="24"/>
  <c r="C593" i="24"/>
  <c r="C594" i="24"/>
  <c r="C595" i="24"/>
  <c r="C596" i="24"/>
  <c r="C597" i="24"/>
  <c r="C598" i="24"/>
  <c r="C599" i="24"/>
  <c r="C600" i="24"/>
  <c r="C601" i="24"/>
  <c r="C602" i="24"/>
  <c r="C603" i="24"/>
  <c r="C604" i="24"/>
  <c r="C605" i="24"/>
  <c r="C606" i="24"/>
  <c r="C607" i="24"/>
  <c r="C608" i="24"/>
  <c r="C609" i="24"/>
  <c r="C610" i="24"/>
  <c r="C611" i="24"/>
  <c r="C612" i="24"/>
  <c r="C613" i="24"/>
  <c r="C614" i="24"/>
  <c r="C615" i="24"/>
  <c r="C616" i="24"/>
  <c r="C617" i="24"/>
  <c r="C618" i="24"/>
  <c r="C619" i="24"/>
  <c r="C620" i="24"/>
  <c r="C621" i="24"/>
  <c r="C622" i="24"/>
  <c r="C623" i="24"/>
  <c r="C624" i="24"/>
  <c r="C625" i="24"/>
  <c r="C626" i="24"/>
  <c r="C627" i="24"/>
  <c r="C628" i="24"/>
  <c r="C629" i="24"/>
  <c r="C630" i="24"/>
  <c r="C631" i="24"/>
  <c r="C632" i="24"/>
  <c r="C633" i="24"/>
  <c r="C634" i="24"/>
  <c r="C635" i="24"/>
  <c r="C636" i="24"/>
  <c r="C637" i="24"/>
  <c r="C638" i="24"/>
  <c r="C639" i="24"/>
  <c r="C640" i="24"/>
  <c r="C641" i="24"/>
  <c r="C642" i="24"/>
  <c r="C643" i="24"/>
  <c r="C644" i="24"/>
  <c r="C645" i="24"/>
  <c r="C646" i="24"/>
  <c r="C647" i="24"/>
  <c r="C648" i="24"/>
  <c r="C649" i="24"/>
  <c r="C650" i="24"/>
  <c r="C651" i="24"/>
  <c r="C652" i="24"/>
  <c r="C653" i="24"/>
  <c r="C654" i="24"/>
  <c r="C655" i="24"/>
  <c r="C656" i="24"/>
  <c r="C657" i="24"/>
  <c r="C658" i="24"/>
  <c r="C659" i="24"/>
  <c r="C660" i="24"/>
  <c r="C661" i="24"/>
  <c r="C662" i="24"/>
  <c r="C663" i="24"/>
  <c r="C664" i="24"/>
  <c r="C665" i="24"/>
  <c r="C666" i="24"/>
  <c r="C667" i="24"/>
  <c r="C668" i="24"/>
  <c r="C669" i="24"/>
  <c r="C670" i="24"/>
  <c r="C671" i="24"/>
  <c r="C672" i="24"/>
  <c r="C673" i="24"/>
  <c r="C674" i="24"/>
  <c r="C675" i="24"/>
  <c r="C676" i="24"/>
  <c r="C677" i="24"/>
  <c r="C678" i="24"/>
  <c r="C679" i="24"/>
  <c r="C680" i="24"/>
  <c r="C681" i="24"/>
  <c r="C682" i="24"/>
  <c r="C683" i="24"/>
  <c r="C684" i="24"/>
  <c r="C685" i="24"/>
  <c r="C686" i="24"/>
  <c r="C687" i="24"/>
  <c r="C688" i="24"/>
  <c r="C689" i="24"/>
  <c r="C690" i="24"/>
  <c r="C691" i="24"/>
  <c r="C692" i="24"/>
  <c r="C693" i="24"/>
  <c r="C694" i="24"/>
  <c r="C695" i="24"/>
  <c r="C696" i="24"/>
  <c r="C697" i="24"/>
  <c r="C698" i="24"/>
  <c r="C699" i="24"/>
  <c r="C700" i="24"/>
  <c r="C701" i="24"/>
  <c r="C702" i="24"/>
  <c r="C703" i="24"/>
  <c r="C704" i="24"/>
  <c r="C705" i="24"/>
  <c r="C706" i="24"/>
  <c r="C2" i="24"/>
  <c r="C2" i="33"/>
  <c r="C3" i="33"/>
  <c r="C4" i="33"/>
  <c r="C5" i="33"/>
  <c r="C6" i="33"/>
  <c r="C7" i="33"/>
  <c r="C8" i="33"/>
  <c r="C9" i="33"/>
  <c r="C10" i="33"/>
  <c r="C11" i="33"/>
  <c r="C12" i="33"/>
  <c r="C13" i="33"/>
  <c r="C14" i="33"/>
  <c r="C15" i="33"/>
  <c r="C16" i="33"/>
  <c r="C17" i="33"/>
  <c r="C18" i="33"/>
  <c r="C19" i="33"/>
  <c r="C20" i="33"/>
  <c r="C21" i="33"/>
  <c r="C22" i="33"/>
  <c r="C23" i="33"/>
  <c r="C24" i="33"/>
  <c r="C25" i="33"/>
  <c r="C26" i="33"/>
  <c r="C27" i="33"/>
  <c r="C28" i="33"/>
  <c r="C29" i="33"/>
  <c r="C30" i="33"/>
  <c r="C31" i="33"/>
  <c r="C32" i="33"/>
  <c r="C33" i="33"/>
  <c r="C34" i="33"/>
  <c r="C35" i="33"/>
  <c r="C36" i="33"/>
  <c r="C37" i="33"/>
  <c r="C38" i="33"/>
  <c r="C39" i="33"/>
  <c r="C40" i="33"/>
  <c r="C41" i="33"/>
  <c r="C42" i="33"/>
  <c r="C43" i="33"/>
  <c r="C44" i="33"/>
  <c r="C45" i="33"/>
  <c r="C46" i="33"/>
  <c r="C47" i="33"/>
  <c r="C48" i="33"/>
  <c r="C49" i="33"/>
  <c r="C50" i="33"/>
  <c r="C51" i="33"/>
  <c r="C52" i="33"/>
  <c r="C53" i="33"/>
  <c r="C54" i="33"/>
  <c r="C55" i="33"/>
  <c r="C56" i="33"/>
  <c r="C57" i="33"/>
  <c r="C58" i="33"/>
  <c r="C59" i="33"/>
  <c r="C60" i="33"/>
  <c r="C61" i="33"/>
  <c r="C62" i="33"/>
  <c r="C63" i="33"/>
  <c r="C64" i="33"/>
  <c r="C65" i="33"/>
  <c r="C66" i="33"/>
  <c r="C67" i="33"/>
  <c r="C68" i="33"/>
  <c r="C69" i="33"/>
  <c r="C70" i="33"/>
  <c r="C71" i="33"/>
  <c r="C72" i="33"/>
  <c r="C73" i="33"/>
  <c r="C74" i="33"/>
  <c r="C75" i="33"/>
  <c r="C76" i="33"/>
  <c r="C77" i="33"/>
  <c r="C78" i="33"/>
  <c r="C79" i="33"/>
  <c r="C80" i="33"/>
  <c r="C81" i="33"/>
  <c r="C82" i="33"/>
  <c r="C83" i="33"/>
  <c r="C84" i="33"/>
  <c r="C85" i="33"/>
  <c r="C86" i="33"/>
  <c r="C87" i="33"/>
  <c r="C88" i="33"/>
  <c r="C89" i="33"/>
  <c r="C90" i="33"/>
  <c r="C91" i="33"/>
  <c r="C92" i="33"/>
  <c r="C93" i="33"/>
  <c r="C94" i="33"/>
  <c r="C95" i="33"/>
  <c r="C96" i="33"/>
  <c r="C97" i="33"/>
  <c r="C98" i="33"/>
  <c r="C99" i="33"/>
  <c r="C100" i="33"/>
  <c r="C101" i="33"/>
  <c r="C102" i="33"/>
  <c r="C103" i="33"/>
  <c r="C104" i="33"/>
  <c r="C105" i="33"/>
  <c r="C106" i="33"/>
  <c r="C107" i="33"/>
  <c r="C108" i="33"/>
  <c r="C109" i="33"/>
  <c r="C110" i="33"/>
  <c r="C111" i="33"/>
  <c r="C112" i="33"/>
  <c r="C113" i="33"/>
  <c r="C114" i="33"/>
  <c r="C115" i="33"/>
  <c r="C116" i="33"/>
  <c r="C117" i="33"/>
  <c r="C118" i="33"/>
  <c r="C119" i="33"/>
  <c r="C120" i="33"/>
  <c r="C121" i="33"/>
  <c r="C122" i="33"/>
  <c r="C123" i="33"/>
  <c r="C124" i="33"/>
  <c r="C125" i="33"/>
  <c r="C126" i="33"/>
  <c r="C127" i="33"/>
  <c r="C128" i="33"/>
  <c r="C129" i="33"/>
  <c r="C130" i="33"/>
  <c r="C131" i="33"/>
  <c r="C132" i="33"/>
  <c r="C133" i="33"/>
  <c r="C134" i="33"/>
  <c r="C135" i="33"/>
  <c r="C136" i="33"/>
  <c r="C137" i="33"/>
  <c r="C138" i="33"/>
  <c r="C139" i="33"/>
  <c r="C140" i="33"/>
  <c r="C141" i="33"/>
  <c r="C142" i="33"/>
  <c r="C143" i="33"/>
  <c r="C144" i="33"/>
  <c r="C145" i="33"/>
  <c r="C146" i="33"/>
  <c r="C147" i="33"/>
  <c r="C148" i="33"/>
  <c r="C149" i="33"/>
  <c r="C150" i="33"/>
  <c r="C151" i="33"/>
  <c r="C152" i="33"/>
  <c r="C153" i="33"/>
  <c r="C154" i="33"/>
  <c r="C155" i="33"/>
  <c r="C156" i="33"/>
  <c r="C157" i="33"/>
  <c r="C158" i="33"/>
  <c r="C159" i="33"/>
  <c r="C160" i="33"/>
  <c r="C161" i="33"/>
  <c r="C162" i="33"/>
  <c r="C163" i="33"/>
  <c r="C164" i="33"/>
  <c r="C165" i="33"/>
  <c r="C166" i="33"/>
  <c r="C167" i="33"/>
  <c r="C168" i="33"/>
  <c r="C169" i="33"/>
  <c r="C170" i="33"/>
  <c r="C171" i="33"/>
  <c r="C172" i="33"/>
  <c r="C173" i="33"/>
  <c r="C174" i="33"/>
  <c r="C175" i="33"/>
  <c r="C176" i="33"/>
  <c r="C177" i="33"/>
  <c r="C178" i="33"/>
  <c r="C179" i="33"/>
  <c r="C180" i="33"/>
  <c r="C181" i="33"/>
  <c r="C182" i="33"/>
  <c r="C183" i="33"/>
  <c r="C184" i="33"/>
  <c r="C185" i="33"/>
  <c r="C186" i="33"/>
  <c r="C187" i="33"/>
  <c r="C188" i="33"/>
  <c r="C189" i="33"/>
  <c r="C190" i="33"/>
  <c r="C191" i="33"/>
  <c r="C192" i="33"/>
  <c r="C193" i="33"/>
  <c r="C194" i="33"/>
  <c r="C195" i="33"/>
  <c r="C196" i="33"/>
  <c r="C197" i="33"/>
  <c r="C198" i="33"/>
  <c r="C199" i="33"/>
  <c r="C200" i="33"/>
  <c r="C201" i="33"/>
  <c r="C202" i="33"/>
  <c r="C203" i="33"/>
  <c r="C204" i="33"/>
  <c r="C205" i="33"/>
  <c r="C206" i="33"/>
  <c r="C207" i="33"/>
  <c r="C208" i="33"/>
  <c r="C209" i="33"/>
  <c r="C210" i="33"/>
  <c r="C211" i="33"/>
  <c r="C212" i="33"/>
  <c r="C213" i="33"/>
  <c r="C214" i="33"/>
  <c r="C215" i="33"/>
  <c r="C216" i="33"/>
  <c r="C217" i="33"/>
  <c r="C218" i="33"/>
  <c r="C219" i="33"/>
  <c r="C220" i="33"/>
  <c r="C221" i="33"/>
  <c r="C222" i="33"/>
  <c r="C223" i="33"/>
  <c r="C224" i="33"/>
  <c r="C225" i="33"/>
  <c r="C226" i="33"/>
  <c r="C227" i="33"/>
  <c r="C228" i="33"/>
  <c r="C229" i="33"/>
  <c r="C230" i="33"/>
  <c r="C231" i="33"/>
  <c r="C232" i="33"/>
  <c r="C233" i="33"/>
  <c r="C234" i="33"/>
  <c r="C235" i="33"/>
  <c r="C236" i="33"/>
  <c r="C237" i="33"/>
  <c r="C238" i="33"/>
  <c r="C239" i="33"/>
  <c r="C240" i="33"/>
  <c r="C241" i="33"/>
  <c r="C242" i="33"/>
  <c r="C243" i="33"/>
  <c r="C244" i="33"/>
  <c r="C245" i="33"/>
  <c r="C246" i="33"/>
  <c r="C247" i="33"/>
  <c r="C248" i="33"/>
  <c r="C249" i="33"/>
  <c r="C250" i="33"/>
  <c r="C251" i="33"/>
  <c r="C252" i="33"/>
  <c r="C253" i="33"/>
  <c r="C254" i="33"/>
  <c r="C255" i="33"/>
  <c r="C256" i="33"/>
  <c r="C257" i="33"/>
  <c r="C258" i="33"/>
  <c r="C259" i="33"/>
  <c r="C260" i="33"/>
  <c r="C261" i="33"/>
  <c r="C262" i="33"/>
  <c r="C263" i="33"/>
  <c r="C264" i="33"/>
  <c r="C265" i="33"/>
  <c r="C266" i="33"/>
  <c r="C267" i="33"/>
  <c r="C268" i="33"/>
  <c r="C269" i="33"/>
  <c r="C270" i="33"/>
  <c r="C271" i="33"/>
  <c r="C272" i="33"/>
  <c r="C273" i="33"/>
  <c r="C274" i="33"/>
  <c r="C275" i="33"/>
  <c r="C276" i="33"/>
  <c r="C277" i="33"/>
  <c r="C278" i="33"/>
  <c r="C279" i="33"/>
  <c r="C280" i="33"/>
  <c r="C281" i="33"/>
  <c r="C282" i="33"/>
  <c r="C283" i="33"/>
  <c r="C284" i="33"/>
  <c r="C285" i="33"/>
  <c r="C286" i="33"/>
  <c r="C287" i="33"/>
  <c r="C288" i="33"/>
  <c r="C289" i="33"/>
  <c r="C290" i="33"/>
  <c r="C291" i="33"/>
  <c r="C292" i="33"/>
  <c r="C293" i="33"/>
  <c r="C294" i="33"/>
  <c r="C295" i="33"/>
  <c r="C296" i="33"/>
  <c r="C297" i="33"/>
  <c r="C298" i="33"/>
  <c r="C299" i="33"/>
  <c r="C300" i="33"/>
  <c r="C301" i="33"/>
  <c r="C302" i="33"/>
  <c r="C303" i="33"/>
  <c r="C304" i="33"/>
  <c r="C305" i="33"/>
  <c r="C306" i="33"/>
  <c r="C307" i="33"/>
  <c r="C308" i="33"/>
  <c r="C309" i="33"/>
  <c r="C310" i="33"/>
  <c r="C311" i="33"/>
  <c r="C312" i="33"/>
  <c r="C313" i="33"/>
  <c r="C314" i="33"/>
  <c r="C315" i="33"/>
  <c r="C316" i="33"/>
  <c r="C317" i="33"/>
  <c r="C318" i="33"/>
  <c r="C319" i="33"/>
  <c r="C320" i="33"/>
  <c r="C321" i="33"/>
  <c r="C322" i="33"/>
  <c r="C323" i="33"/>
  <c r="C324" i="33"/>
  <c r="C325" i="33"/>
  <c r="C326" i="33"/>
  <c r="C327" i="33"/>
  <c r="C328" i="33"/>
  <c r="C329" i="33"/>
  <c r="C330" i="33"/>
  <c r="C331" i="33"/>
  <c r="C332" i="33"/>
  <c r="C333" i="33"/>
  <c r="C334" i="33"/>
  <c r="C335" i="33"/>
  <c r="C336" i="33"/>
  <c r="C337" i="33"/>
  <c r="C338" i="33"/>
  <c r="C339" i="33"/>
  <c r="C340" i="33"/>
  <c r="C341" i="33"/>
  <c r="C342" i="33"/>
  <c r="C343" i="33"/>
  <c r="C344" i="33"/>
  <c r="C345" i="33"/>
  <c r="C346" i="33"/>
  <c r="C347" i="33"/>
  <c r="C348" i="33"/>
  <c r="C349" i="33"/>
  <c r="C350" i="33"/>
  <c r="C351" i="33"/>
  <c r="C352" i="33"/>
  <c r="C353" i="33"/>
  <c r="C354" i="33"/>
  <c r="C355" i="33"/>
  <c r="C356" i="33"/>
  <c r="C357" i="33"/>
  <c r="C358" i="33"/>
  <c r="C359" i="33"/>
  <c r="C360" i="33"/>
  <c r="C361" i="33"/>
  <c r="C362" i="33"/>
  <c r="C363" i="33"/>
  <c r="C364" i="33"/>
  <c r="C365" i="33"/>
  <c r="C366" i="33"/>
  <c r="C367" i="33"/>
  <c r="C368" i="33"/>
  <c r="C369" i="33"/>
  <c r="C370" i="33"/>
  <c r="C371" i="33"/>
  <c r="C372" i="33"/>
  <c r="C373" i="33"/>
  <c r="C374" i="33"/>
  <c r="C375" i="33"/>
  <c r="C376" i="33"/>
  <c r="C377" i="33"/>
  <c r="C378" i="33"/>
  <c r="C379" i="33"/>
  <c r="C380" i="33"/>
  <c r="C381" i="33"/>
  <c r="C382" i="33"/>
  <c r="C383" i="33"/>
  <c r="C384" i="33"/>
  <c r="C385" i="33"/>
  <c r="C386" i="33"/>
  <c r="C387" i="33"/>
  <c r="C388" i="33"/>
  <c r="C389" i="33"/>
  <c r="C390" i="33"/>
  <c r="C391" i="33"/>
  <c r="C392" i="33"/>
  <c r="C393" i="33"/>
  <c r="C394" i="33"/>
  <c r="C395" i="33"/>
  <c r="C396" i="33"/>
  <c r="C397" i="33"/>
  <c r="C398" i="33"/>
  <c r="C399" i="33"/>
  <c r="C400" i="33"/>
  <c r="C401" i="33"/>
  <c r="C402" i="33"/>
  <c r="C403" i="33"/>
  <c r="C404" i="33"/>
  <c r="C405" i="33"/>
  <c r="C406" i="33"/>
  <c r="C407" i="33"/>
  <c r="C408" i="33"/>
  <c r="C409" i="33"/>
  <c r="C410" i="33"/>
  <c r="C411" i="33"/>
  <c r="C412" i="33"/>
  <c r="C413" i="33"/>
  <c r="C414" i="33"/>
  <c r="C415" i="33"/>
  <c r="C416" i="33"/>
  <c r="C417" i="33"/>
  <c r="C418" i="33"/>
  <c r="C419" i="33"/>
  <c r="C420" i="33"/>
  <c r="C421" i="33"/>
  <c r="C422" i="33"/>
  <c r="C423" i="33"/>
  <c r="C424" i="33"/>
  <c r="C425" i="33"/>
  <c r="C426" i="33"/>
  <c r="C427" i="33"/>
  <c r="C428" i="33"/>
  <c r="C429" i="33"/>
  <c r="C430" i="33"/>
  <c r="C431" i="33"/>
  <c r="C432" i="33"/>
  <c r="C433" i="33"/>
  <c r="C434" i="33"/>
  <c r="C435" i="33"/>
  <c r="C436" i="33"/>
  <c r="C437" i="33"/>
  <c r="C438" i="33"/>
  <c r="C439" i="33"/>
  <c r="C440" i="33"/>
  <c r="C441" i="33"/>
  <c r="C442" i="33"/>
  <c r="C443" i="33"/>
  <c r="C444" i="33"/>
  <c r="C445" i="33"/>
  <c r="C446" i="33"/>
  <c r="C447" i="33"/>
  <c r="C448" i="33"/>
  <c r="C449" i="33"/>
  <c r="C450" i="33"/>
  <c r="C451" i="33"/>
  <c r="C452" i="33"/>
  <c r="C453" i="33"/>
  <c r="C454" i="33"/>
  <c r="C455" i="33"/>
  <c r="C456" i="33"/>
  <c r="C457" i="33"/>
  <c r="C458" i="33"/>
  <c r="C459" i="33"/>
  <c r="C460" i="33"/>
  <c r="C461" i="33"/>
  <c r="C462" i="33"/>
  <c r="C463" i="33"/>
  <c r="C464" i="33"/>
  <c r="C465" i="33"/>
  <c r="C466" i="33"/>
  <c r="C467" i="33"/>
  <c r="C468" i="33"/>
  <c r="C469" i="33"/>
  <c r="C470" i="33"/>
  <c r="C471" i="33"/>
  <c r="C472" i="33"/>
  <c r="C473" i="33"/>
  <c r="C474" i="33"/>
  <c r="C475" i="33"/>
  <c r="C476" i="33"/>
  <c r="C477" i="33"/>
  <c r="C478" i="33"/>
  <c r="C479" i="33"/>
  <c r="C480" i="33"/>
  <c r="C481" i="33"/>
  <c r="C482" i="33"/>
  <c r="C483" i="33"/>
  <c r="C484" i="33"/>
  <c r="C485" i="33"/>
  <c r="C486" i="33"/>
  <c r="C487" i="33"/>
  <c r="C488" i="33"/>
  <c r="C489" i="33"/>
  <c r="C490" i="33"/>
  <c r="C491" i="33"/>
  <c r="C492" i="33"/>
  <c r="C493" i="33"/>
  <c r="C494" i="33"/>
  <c r="C495" i="33"/>
  <c r="C496" i="33"/>
  <c r="C497" i="33"/>
  <c r="C498" i="33"/>
  <c r="C499" i="33"/>
  <c r="C500" i="33"/>
  <c r="C501" i="33"/>
  <c r="C502" i="33"/>
  <c r="C503" i="33"/>
  <c r="C504" i="33"/>
  <c r="C505" i="33"/>
  <c r="C506" i="33"/>
  <c r="C507" i="33"/>
  <c r="C508" i="33"/>
  <c r="C509" i="33"/>
  <c r="C510" i="33"/>
  <c r="C511" i="33"/>
  <c r="C512" i="33"/>
  <c r="C513" i="33"/>
  <c r="C514" i="33"/>
  <c r="C515" i="33"/>
  <c r="C516" i="33"/>
  <c r="C517" i="33"/>
  <c r="C518" i="33"/>
  <c r="C519" i="33"/>
  <c r="C520" i="33"/>
  <c r="C521" i="33"/>
  <c r="C522" i="33"/>
  <c r="C523" i="33"/>
  <c r="C524" i="33"/>
  <c r="C525" i="33"/>
  <c r="C526" i="33"/>
  <c r="C527" i="33"/>
  <c r="C528" i="33"/>
  <c r="C529" i="33"/>
  <c r="C530" i="33"/>
  <c r="C531" i="33"/>
  <c r="C532" i="33"/>
  <c r="C533" i="33"/>
  <c r="C534" i="33"/>
  <c r="C535" i="33"/>
  <c r="C536" i="33"/>
  <c r="C537" i="33"/>
  <c r="C538" i="33"/>
  <c r="C539" i="33"/>
  <c r="C540" i="33"/>
  <c r="C541" i="33"/>
  <c r="C542" i="33"/>
  <c r="C543" i="33"/>
  <c r="C544" i="33"/>
  <c r="C545" i="33"/>
  <c r="C546" i="33"/>
  <c r="C547" i="33"/>
  <c r="C548" i="33"/>
  <c r="C549" i="33"/>
  <c r="C550" i="33"/>
  <c r="C551" i="33"/>
  <c r="C552" i="33"/>
  <c r="C553" i="33"/>
  <c r="C554" i="33"/>
  <c r="C555" i="33"/>
  <c r="C556" i="33"/>
  <c r="C557" i="33"/>
  <c r="C558" i="33"/>
  <c r="C559" i="33"/>
  <c r="C560" i="33"/>
  <c r="C561" i="33"/>
  <c r="C562" i="33"/>
  <c r="C563" i="33"/>
  <c r="C564" i="33"/>
  <c r="C565" i="33"/>
  <c r="C566" i="33"/>
  <c r="C567" i="33"/>
  <c r="C568" i="33"/>
  <c r="C569" i="33"/>
  <c r="C570" i="33"/>
  <c r="C571" i="33"/>
  <c r="C572" i="33"/>
  <c r="C573" i="33"/>
  <c r="C574" i="33"/>
  <c r="C575" i="33"/>
  <c r="C576" i="33"/>
  <c r="C577" i="33"/>
  <c r="C578" i="33"/>
  <c r="C579" i="33"/>
  <c r="C580" i="33"/>
  <c r="C581" i="33"/>
  <c r="C582" i="33"/>
  <c r="C583" i="33"/>
  <c r="C584" i="33"/>
  <c r="C585" i="33"/>
  <c r="C586" i="33"/>
  <c r="C587" i="33"/>
  <c r="C588" i="33"/>
  <c r="C589" i="33"/>
  <c r="C590" i="33"/>
  <c r="C591" i="33"/>
  <c r="C592" i="33"/>
  <c r="C593" i="33"/>
  <c r="C594" i="33"/>
  <c r="C595" i="33"/>
  <c r="C596" i="33"/>
  <c r="C597" i="33"/>
  <c r="C598" i="33"/>
  <c r="C599" i="33"/>
  <c r="C600" i="33"/>
  <c r="C601" i="33"/>
  <c r="C602" i="33"/>
  <c r="C603" i="33"/>
  <c r="C604" i="33"/>
  <c r="C605" i="33"/>
  <c r="C606" i="33"/>
  <c r="C607" i="33"/>
  <c r="C608" i="33"/>
  <c r="C609" i="33"/>
  <c r="C610" i="33"/>
  <c r="C611" i="33"/>
  <c r="C612" i="33"/>
  <c r="C613" i="33"/>
  <c r="C614" i="33"/>
  <c r="C615" i="33"/>
  <c r="C616" i="33"/>
  <c r="C617" i="33"/>
  <c r="C618" i="33"/>
  <c r="C619" i="33"/>
  <c r="C620" i="33"/>
  <c r="C621" i="33"/>
  <c r="C622" i="33"/>
  <c r="C623" i="33"/>
  <c r="C624" i="33"/>
  <c r="C625" i="33"/>
  <c r="C626" i="33"/>
  <c r="C627" i="33"/>
  <c r="C628" i="33"/>
  <c r="C629" i="33"/>
  <c r="C630" i="33"/>
  <c r="C631" i="33"/>
  <c r="C632" i="33"/>
  <c r="C633" i="33"/>
  <c r="C634" i="33"/>
  <c r="C635" i="33"/>
  <c r="C636" i="33"/>
  <c r="C637" i="33"/>
  <c r="C638" i="33"/>
  <c r="C639" i="33"/>
  <c r="C640" i="33"/>
  <c r="C641" i="33"/>
  <c r="C642" i="33"/>
  <c r="C643" i="33"/>
  <c r="C644" i="33"/>
  <c r="C645" i="33"/>
  <c r="C646" i="33"/>
  <c r="C647" i="33"/>
  <c r="C648" i="33"/>
  <c r="C649" i="33"/>
  <c r="C650" i="33"/>
  <c r="C651" i="33"/>
  <c r="C652" i="33"/>
  <c r="C653" i="33"/>
  <c r="C654" i="33"/>
  <c r="C655" i="33"/>
  <c r="C656" i="33"/>
  <c r="C657" i="33"/>
  <c r="C658" i="33"/>
  <c r="C659" i="33"/>
  <c r="C660" i="33"/>
  <c r="C661" i="33"/>
  <c r="C662" i="33"/>
  <c r="C663" i="33"/>
  <c r="C664" i="33"/>
  <c r="C665" i="33"/>
  <c r="C666" i="33"/>
  <c r="C667" i="33"/>
  <c r="C668" i="33"/>
  <c r="C669" i="33"/>
  <c r="C670" i="33"/>
  <c r="C671" i="33"/>
  <c r="C672" i="33"/>
  <c r="C673" i="33"/>
  <c r="C674" i="33"/>
  <c r="C675" i="33"/>
  <c r="C676" i="33"/>
  <c r="C677" i="33"/>
  <c r="C678" i="33"/>
  <c r="C679" i="33"/>
  <c r="C680" i="33"/>
  <c r="C681" i="33"/>
  <c r="C682" i="33"/>
  <c r="C683" i="33"/>
  <c r="C684" i="33"/>
  <c r="C685" i="33"/>
  <c r="C686" i="33"/>
  <c r="C687" i="33"/>
  <c r="C688" i="33"/>
  <c r="C689" i="33"/>
  <c r="C690" i="33"/>
  <c r="C691" i="33"/>
  <c r="C692" i="33"/>
  <c r="C693" i="33"/>
  <c r="C694" i="33"/>
  <c r="C695" i="33"/>
  <c r="C696" i="33"/>
  <c r="C697" i="33"/>
  <c r="C698" i="33"/>
  <c r="C699" i="33"/>
  <c r="C700" i="33"/>
  <c r="C701" i="33"/>
  <c r="C702" i="33"/>
  <c r="C703" i="33"/>
  <c r="C704" i="33"/>
  <c r="C705" i="33"/>
  <c r="C706" i="33"/>
  <c r="C3" i="32"/>
  <c r="C4" i="32"/>
  <c r="C5" i="32"/>
  <c r="C6" i="32"/>
  <c r="C7" i="32"/>
  <c r="C8" i="32"/>
  <c r="C9" i="32"/>
  <c r="C10" i="32"/>
  <c r="C11" i="32"/>
  <c r="C12" i="32"/>
  <c r="C13" i="32"/>
  <c r="C14" i="32"/>
  <c r="C15" i="32"/>
  <c r="C16" i="32"/>
  <c r="C17" i="32"/>
  <c r="C18" i="32"/>
  <c r="C19" i="32"/>
  <c r="C20" i="32"/>
  <c r="C21" i="32"/>
  <c r="C22" i="32"/>
  <c r="C23" i="32"/>
  <c r="C24" i="32"/>
  <c r="C25" i="32"/>
  <c r="C26" i="32"/>
  <c r="C27" i="32"/>
  <c r="C28" i="32"/>
  <c r="C29" i="32"/>
  <c r="C30" i="32"/>
  <c r="C31" i="32"/>
  <c r="C32" i="32"/>
  <c r="C33" i="32"/>
  <c r="C34" i="32"/>
  <c r="C35" i="32"/>
  <c r="C36" i="32"/>
  <c r="C37" i="32"/>
  <c r="C38" i="32"/>
  <c r="C39" i="32"/>
  <c r="C40" i="32"/>
  <c r="C41" i="32"/>
  <c r="C42" i="32"/>
  <c r="C43" i="32"/>
  <c r="C44" i="32"/>
  <c r="C45" i="32"/>
  <c r="C46" i="32"/>
  <c r="C47" i="32"/>
  <c r="C48" i="32"/>
  <c r="C49" i="32"/>
  <c r="C50" i="32"/>
  <c r="C51" i="32"/>
  <c r="C52" i="32"/>
  <c r="C53" i="32"/>
  <c r="C54" i="32"/>
  <c r="C55" i="32"/>
  <c r="C56" i="32"/>
  <c r="C57" i="32"/>
  <c r="C58" i="32"/>
  <c r="C59" i="32"/>
  <c r="C60" i="32"/>
  <c r="C61" i="32"/>
  <c r="C62" i="32"/>
  <c r="C63" i="32"/>
  <c r="C64" i="32"/>
  <c r="C65" i="32"/>
  <c r="C66" i="32"/>
  <c r="C67" i="32"/>
  <c r="C68" i="32"/>
  <c r="C69" i="32"/>
  <c r="C70" i="32"/>
  <c r="C71" i="32"/>
  <c r="C72" i="32"/>
  <c r="C73" i="32"/>
  <c r="C74" i="32"/>
  <c r="C75" i="32"/>
  <c r="C76" i="32"/>
  <c r="C77" i="32"/>
  <c r="C78" i="32"/>
  <c r="C79" i="32"/>
  <c r="C80" i="32"/>
  <c r="C81" i="32"/>
  <c r="C82" i="32"/>
  <c r="C83" i="32"/>
  <c r="C84" i="32"/>
  <c r="C85" i="32"/>
  <c r="C86" i="32"/>
  <c r="C87" i="32"/>
  <c r="C88" i="32"/>
  <c r="C89" i="32"/>
  <c r="C90" i="32"/>
  <c r="C91" i="32"/>
  <c r="C92" i="32"/>
  <c r="C93" i="32"/>
  <c r="C94" i="32"/>
  <c r="C95" i="32"/>
  <c r="C96" i="32"/>
  <c r="C97" i="32"/>
  <c r="C98" i="32"/>
  <c r="C99" i="32"/>
  <c r="C100" i="32"/>
  <c r="C101" i="32"/>
  <c r="C102" i="32"/>
  <c r="C103" i="32"/>
  <c r="C104" i="32"/>
  <c r="C105" i="32"/>
  <c r="C106" i="32"/>
  <c r="C107" i="32"/>
  <c r="C108" i="32"/>
  <c r="C109" i="32"/>
  <c r="C110" i="32"/>
  <c r="C111" i="32"/>
  <c r="C112" i="32"/>
  <c r="C113" i="32"/>
  <c r="C114" i="32"/>
  <c r="C115" i="32"/>
  <c r="C116" i="32"/>
  <c r="C117" i="32"/>
  <c r="C118" i="32"/>
  <c r="C119" i="32"/>
  <c r="C120" i="32"/>
  <c r="C121" i="32"/>
  <c r="C122" i="32"/>
  <c r="C123" i="32"/>
  <c r="C124" i="32"/>
  <c r="C125" i="32"/>
  <c r="C126" i="32"/>
  <c r="C127" i="32"/>
  <c r="C128" i="32"/>
  <c r="C129" i="32"/>
  <c r="C130" i="32"/>
  <c r="C131" i="32"/>
  <c r="C132" i="32"/>
  <c r="C133" i="32"/>
  <c r="C134" i="32"/>
  <c r="C135" i="32"/>
  <c r="C136" i="32"/>
  <c r="C137" i="32"/>
  <c r="C138" i="32"/>
  <c r="C139" i="32"/>
  <c r="C140" i="32"/>
  <c r="C141" i="32"/>
  <c r="C142" i="32"/>
  <c r="C143" i="32"/>
  <c r="C144" i="32"/>
  <c r="C145" i="32"/>
  <c r="C146" i="32"/>
  <c r="C147" i="32"/>
  <c r="C148" i="32"/>
  <c r="C149" i="32"/>
  <c r="C150" i="32"/>
  <c r="C151" i="32"/>
  <c r="C152" i="32"/>
  <c r="C153" i="32"/>
  <c r="C154" i="32"/>
  <c r="C155" i="32"/>
  <c r="C156" i="32"/>
  <c r="C157" i="32"/>
  <c r="C158" i="32"/>
  <c r="C159" i="32"/>
  <c r="C160" i="32"/>
  <c r="C161" i="32"/>
  <c r="C162" i="32"/>
  <c r="C163" i="32"/>
  <c r="C164" i="32"/>
  <c r="C165" i="32"/>
  <c r="C166" i="32"/>
  <c r="C167" i="32"/>
  <c r="C168" i="32"/>
  <c r="C169" i="32"/>
  <c r="C170" i="32"/>
  <c r="C171" i="32"/>
  <c r="C172" i="32"/>
  <c r="C173" i="32"/>
  <c r="C174" i="32"/>
  <c r="C175" i="32"/>
  <c r="C176" i="32"/>
  <c r="C177" i="32"/>
  <c r="C178" i="32"/>
  <c r="C179" i="32"/>
  <c r="C180" i="32"/>
  <c r="C181" i="32"/>
  <c r="C182" i="32"/>
  <c r="C183" i="32"/>
  <c r="C184" i="32"/>
  <c r="C185" i="32"/>
  <c r="C186" i="32"/>
  <c r="C187" i="32"/>
  <c r="C188" i="32"/>
  <c r="C189" i="32"/>
  <c r="C190" i="32"/>
  <c r="C191" i="32"/>
  <c r="C192" i="32"/>
  <c r="C193" i="32"/>
  <c r="C194" i="32"/>
  <c r="C195" i="32"/>
  <c r="C196" i="32"/>
  <c r="C197" i="32"/>
  <c r="C198" i="32"/>
  <c r="C199" i="32"/>
  <c r="C200" i="32"/>
  <c r="C201" i="32"/>
  <c r="C202" i="32"/>
  <c r="C203" i="32"/>
  <c r="C204" i="32"/>
  <c r="C205" i="32"/>
  <c r="C206" i="32"/>
  <c r="C207" i="32"/>
  <c r="C208" i="32"/>
  <c r="C209" i="32"/>
  <c r="C210" i="32"/>
  <c r="C211" i="32"/>
  <c r="C212" i="32"/>
  <c r="C213" i="32"/>
  <c r="C214" i="32"/>
  <c r="C215" i="32"/>
  <c r="C216" i="32"/>
  <c r="C217" i="32"/>
  <c r="C218" i="32"/>
  <c r="C219" i="32"/>
  <c r="C220" i="32"/>
  <c r="C221" i="32"/>
  <c r="C222" i="32"/>
  <c r="C223" i="32"/>
  <c r="C224" i="32"/>
  <c r="C225" i="32"/>
  <c r="C226" i="32"/>
  <c r="C227" i="32"/>
  <c r="C228" i="32"/>
  <c r="C229" i="32"/>
  <c r="C230" i="32"/>
  <c r="C231" i="32"/>
  <c r="C232" i="32"/>
  <c r="C233" i="32"/>
  <c r="C234" i="32"/>
  <c r="C235" i="32"/>
  <c r="C236" i="32"/>
  <c r="C237" i="32"/>
  <c r="C238" i="32"/>
  <c r="C239" i="32"/>
  <c r="C240" i="32"/>
  <c r="C241" i="32"/>
  <c r="C242" i="32"/>
  <c r="C243" i="32"/>
  <c r="C244" i="32"/>
  <c r="C245" i="32"/>
  <c r="C246" i="32"/>
  <c r="C247" i="32"/>
  <c r="C248" i="32"/>
  <c r="C249" i="32"/>
  <c r="C250" i="32"/>
  <c r="C251" i="32"/>
  <c r="C252" i="32"/>
  <c r="C253" i="32"/>
  <c r="C254" i="32"/>
  <c r="C255" i="32"/>
  <c r="C256" i="32"/>
  <c r="C257" i="32"/>
  <c r="C258" i="32"/>
  <c r="C259" i="32"/>
  <c r="C260" i="32"/>
  <c r="C261" i="32"/>
  <c r="C262" i="32"/>
  <c r="C263" i="32"/>
  <c r="C264" i="32"/>
  <c r="C265" i="32"/>
  <c r="C266" i="32"/>
  <c r="C267" i="32"/>
  <c r="C268" i="32"/>
  <c r="C269" i="32"/>
  <c r="C270" i="32"/>
  <c r="C271" i="32"/>
  <c r="C272" i="32"/>
  <c r="C273" i="32"/>
  <c r="C274" i="32"/>
  <c r="C275" i="32"/>
  <c r="C276" i="32"/>
  <c r="C277" i="32"/>
  <c r="C278" i="32"/>
  <c r="C279" i="32"/>
  <c r="C280" i="32"/>
  <c r="C281" i="32"/>
  <c r="C282" i="32"/>
  <c r="C283" i="32"/>
  <c r="C284" i="32"/>
  <c r="C285" i="32"/>
  <c r="C286" i="32"/>
  <c r="C287" i="32"/>
  <c r="C288" i="32"/>
  <c r="C289" i="32"/>
  <c r="C290" i="32"/>
  <c r="C291" i="32"/>
  <c r="C292" i="32"/>
  <c r="C293" i="32"/>
  <c r="C294" i="32"/>
  <c r="C295" i="32"/>
  <c r="C296" i="32"/>
  <c r="C297" i="32"/>
  <c r="C298" i="32"/>
  <c r="C299" i="32"/>
  <c r="C300" i="32"/>
  <c r="C301" i="32"/>
  <c r="C302" i="32"/>
  <c r="C303" i="32"/>
  <c r="C304" i="32"/>
  <c r="C305" i="32"/>
  <c r="C306" i="32"/>
  <c r="C307" i="32"/>
  <c r="C308" i="32"/>
  <c r="C309" i="32"/>
  <c r="C310" i="32"/>
  <c r="C311" i="32"/>
  <c r="C312" i="32"/>
  <c r="C313" i="32"/>
  <c r="C314" i="32"/>
  <c r="C315" i="32"/>
  <c r="C316" i="32"/>
  <c r="C317" i="32"/>
  <c r="C318" i="32"/>
  <c r="C319" i="32"/>
  <c r="C320" i="32"/>
  <c r="C321" i="32"/>
  <c r="C322" i="32"/>
  <c r="C323" i="32"/>
  <c r="C324" i="32"/>
  <c r="C325" i="32"/>
  <c r="C326" i="32"/>
  <c r="C327" i="32"/>
  <c r="C328" i="32"/>
  <c r="C329" i="32"/>
  <c r="C330" i="32"/>
  <c r="C331" i="32"/>
  <c r="C332" i="32"/>
  <c r="C333" i="32"/>
  <c r="C334" i="32"/>
  <c r="C335" i="32"/>
  <c r="C336" i="32"/>
  <c r="C337" i="32"/>
  <c r="C338" i="32"/>
  <c r="C339" i="32"/>
  <c r="C340" i="32"/>
  <c r="C341" i="32"/>
  <c r="C342" i="32"/>
  <c r="C343" i="32"/>
  <c r="C344" i="32"/>
  <c r="C345" i="32"/>
  <c r="C346" i="32"/>
  <c r="C347" i="32"/>
  <c r="C348" i="32"/>
  <c r="C349" i="32"/>
  <c r="C350" i="32"/>
  <c r="C351" i="32"/>
  <c r="C352" i="32"/>
  <c r="C353" i="32"/>
  <c r="C354" i="32"/>
  <c r="C355" i="32"/>
  <c r="C356" i="32"/>
  <c r="C357" i="32"/>
  <c r="C358" i="32"/>
  <c r="C359" i="32"/>
  <c r="C360" i="32"/>
  <c r="C361" i="32"/>
  <c r="C362" i="32"/>
  <c r="C363" i="32"/>
  <c r="C364" i="32"/>
  <c r="C365" i="32"/>
  <c r="C366" i="32"/>
  <c r="C367" i="32"/>
  <c r="C368" i="32"/>
  <c r="C369" i="32"/>
  <c r="C370" i="32"/>
  <c r="C371" i="32"/>
  <c r="C372" i="32"/>
  <c r="C373" i="32"/>
  <c r="C374" i="32"/>
  <c r="C375" i="32"/>
  <c r="C376" i="32"/>
  <c r="C377" i="32"/>
  <c r="C378" i="32"/>
  <c r="C379" i="32"/>
  <c r="C380" i="32"/>
  <c r="C381" i="32"/>
  <c r="C382" i="32"/>
  <c r="C383" i="32"/>
  <c r="C384" i="32"/>
  <c r="C385" i="32"/>
  <c r="C386" i="32"/>
  <c r="C387" i="32"/>
  <c r="C388" i="32"/>
  <c r="C389" i="32"/>
  <c r="C390" i="32"/>
  <c r="C391" i="32"/>
  <c r="C392" i="32"/>
  <c r="C393" i="32"/>
  <c r="C394" i="32"/>
  <c r="C395" i="32"/>
  <c r="C396" i="32"/>
  <c r="C397" i="32"/>
  <c r="C398" i="32"/>
  <c r="C399" i="32"/>
  <c r="C400" i="32"/>
  <c r="C401" i="32"/>
  <c r="C402" i="32"/>
  <c r="C403" i="32"/>
  <c r="C404" i="32"/>
  <c r="C405" i="32"/>
  <c r="C406" i="32"/>
  <c r="C407" i="32"/>
  <c r="C408" i="32"/>
  <c r="C409" i="32"/>
  <c r="C410" i="32"/>
  <c r="C411" i="32"/>
  <c r="C412" i="32"/>
  <c r="C413" i="32"/>
  <c r="C414" i="32"/>
  <c r="C415" i="32"/>
  <c r="C416" i="32"/>
  <c r="C417" i="32"/>
  <c r="C418" i="32"/>
  <c r="C419" i="32"/>
  <c r="C420" i="32"/>
  <c r="C421" i="32"/>
  <c r="C422" i="32"/>
  <c r="C423" i="32"/>
  <c r="C424" i="32"/>
  <c r="C425" i="32"/>
  <c r="C426" i="32"/>
  <c r="C427" i="32"/>
  <c r="C428" i="32"/>
  <c r="C429" i="32"/>
  <c r="C430" i="32"/>
  <c r="C431" i="32"/>
  <c r="C432" i="32"/>
  <c r="C433" i="32"/>
  <c r="C434" i="32"/>
  <c r="C435" i="32"/>
  <c r="C436" i="32"/>
  <c r="C437" i="32"/>
  <c r="C438" i="32"/>
  <c r="C439" i="32"/>
  <c r="C440" i="32"/>
  <c r="C441" i="32"/>
  <c r="C442" i="32"/>
  <c r="C443" i="32"/>
  <c r="C444" i="32"/>
  <c r="C445" i="32"/>
  <c r="C446" i="32"/>
  <c r="C447" i="32"/>
  <c r="C448" i="32"/>
  <c r="C449" i="32"/>
  <c r="C450" i="32"/>
  <c r="C451" i="32"/>
  <c r="C452" i="32"/>
  <c r="C453" i="32"/>
  <c r="C454" i="32"/>
  <c r="C455" i="32"/>
  <c r="C456" i="32"/>
  <c r="C457" i="32"/>
  <c r="C458" i="32"/>
  <c r="C459" i="32"/>
  <c r="C460" i="32"/>
  <c r="C461" i="32"/>
  <c r="C462" i="32"/>
  <c r="C463" i="32"/>
  <c r="C464" i="32"/>
  <c r="C465" i="32"/>
  <c r="C466" i="32"/>
  <c r="C467" i="32"/>
  <c r="C468" i="32"/>
  <c r="C469" i="32"/>
  <c r="C470" i="32"/>
  <c r="C471" i="32"/>
  <c r="C472" i="32"/>
  <c r="C473" i="32"/>
  <c r="C474" i="32"/>
  <c r="C475" i="32"/>
  <c r="C476" i="32"/>
  <c r="C477" i="32"/>
  <c r="C478" i="32"/>
  <c r="C479" i="32"/>
  <c r="C480" i="32"/>
  <c r="C481" i="32"/>
  <c r="C482" i="32"/>
  <c r="C483" i="32"/>
  <c r="C484" i="32"/>
  <c r="C485" i="32"/>
  <c r="C486" i="32"/>
  <c r="C487" i="32"/>
  <c r="C488" i="32"/>
  <c r="C489" i="32"/>
  <c r="C490" i="32"/>
  <c r="C491" i="32"/>
  <c r="C492" i="32"/>
  <c r="C493" i="32"/>
  <c r="C494" i="32"/>
  <c r="C495" i="32"/>
  <c r="C496" i="32"/>
  <c r="C497" i="32"/>
  <c r="C498" i="32"/>
  <c r="C499" i="32"/>
  <c r="C500" i="32"/>
  <c r="C501" i="32"/>
  <c r="C502" i="32"/>
  <c r="C503" i="32"/>
  <c r="C504" i="32"/>
  <c r="C505" i="32"/>
  <c r="C506" i="32"/>
  <c r="C507" i="32"/>
  <c r="C508" i="32"/>
  <c r="C509" i="32"/>
  <c r="C510" i="32"/>
  <c r="C511" i="32"/>
  <c r="C512" i="32"/>
  <c r="C513" i="32"/>
  <c r="C514" i="32"/>
  <c r="C515" i="32"/>
  <c r="C516" i="32"/>
  <c r="C517" i="32"/>
  <c r="C518" i="32"/>
  <c r="C519" i="32"/>
  <c r="C520" i="32"/>
  <c r="C521" i="32"/>
  <c r="C522" i="32"/>
  <c r="C523" i="32"/>
  <c r="C524" i="32"/>
  <c r="C525" i="32"/>
  <c r="C526" i="32"/>
  <c r="C527" i="32"/>
  <c r="C528" i="32"/>
  <c r="C529" i="32"/>
  <c r="C530" i="32"/>
  <c r="C531" i="32"/>
  <c r="C532" i="32"/>
  <c r="C533" i="32"/>
  <c r="C534" i="32"/>
  <c r="C535" i="32"/>
  <c r="C536" i="32"/>
  <c r="C537" i="32"/>
  <c r="C538" i="32"/>
  <c r="C539" i="32"/>
  <c r="C540" i="32"/>
  <c r="C541" i="32"/>
  <c r="C542" i="32"/>
  <c r="C543" i="32"/>
  <c r="C544" i="32"/>
  <c r="C545" i="32"/>
  <c r="C546" i="32"/>
  <c r="C547" i="32"/>
  <c r="C548" i="32"/>
  <c r="C549" i="32"/>
  <c r="C550" i="32"/>
  <c r="C551" i="32"/>
  <c r="C552" i="32"/>
  <c r="C553" i="32"/>
  <c r="C554" i="32"/>
  <c r="C555" i="32"/>
  <c r="C556" i="32"/>
  <c r="C557" i="32"/>
  <c r="C558" i="32"/>
  <c r="C559" i="32"/>
  <c r="C560" i="32"/>
  <c r="C561" i="32"/>
  <c r="C562" i="32"/>
  <c r="C563" i="32"/>
  <c r="C564" i="32"/>
  <c r="C565" i="32"/>
  <c r="C566" i="32"/>
  <c r="C567" i="32"/>
  <c r="C568" i="32"/>
  <c r="C569" i="32"/>
  <c r="C570" i="32"/>
  <c r="C571" i="32"/>
  <c r="C572" i="32"/>
  <c r="C573" i="32"/>
  <c r="C574" i="32"/>
  <c r="C575" i="32"/>
  <c r="C576" i="32"/>
  <c r="C577" i="32"/>
  <c r="C578" i="32"/>
  <c r="C579" i="32"/>
  <c r="C580" i="32"/>
  <c r="C581" i="32"/>
  <c r="C582" i="32"/>
  <c r="C583" i="32"/>
  <c r="C584" i="32"/>
  <c r="C585" i="32"/>
  <c r="C586" i="32"/>
  <c r="C587" i="32"/>
  <c r="C588" i="32"/>
  <c r="C589" i="32"/>
  <c r="C590" i="32"/>
  <c r="C591" i="32"/>
  <c r="C592" i="32"/>
  <c r="C593" i="32"/>
  <c r="C594" i="32"/>
  <c r="C595" i="32"/>
  <c r="C596" i="32"/>
  <c r="C597" i="32"/>
  <c r="C598" i="32"/>
  <c r="C599" i="32"/>
  <c r="C600" i="32"/>
  <c r="C601" i="32"/>
  <c r="C602" i="32"/>
  <c r="C603" i="32"/>
  <c r="C604" i="32"/>
  <c r="C605" i="32"/>
  <c r="C606" i="32"/>
  <c r="C607" i="32"/>
  <c r="C608" i="32"/>
  <c r="C609" i="32"/>
  <c r="C610" i="32"/>
  <c r="C611" i="32"/>
  <c r="C612" i="32"/>
  <c r="C613" i="32"/>
  <c r="C614" i="32"/>
  <c r="C615" i="32"/>
  <c r="C616" i="32"/>
  <c r="C617" i="32"/>
  <c r="C618" i="32"/>
  <c r="C619" i="32"/>
  <c r="C620" i="32"/>
  <c r="C621" i="32"/>
  <c r="C622" i="32"/>
  <c r="C623" i="32"/>
  <c r="C624" i="32"/>
  <c r="C625" i="32"/>
  <c r="C626" i="32"/>
  <c r="C627" i="32"/>
  <c r="C628" i="32"/>
  <c r="C629" i="32"/>
  <c r="C630" i="32"/>
  <c r="C631" i="32"/>
  <c r="C632" i="32"/>
  <c r="C633" i="32"/>
  <c r="C634" i="32"/>
  <c r="C635" i="32"/>
  <c r="C636" i="32"/>
  <c r="C637" i="32"/>
  <c r="C638" i="32"/>
  <c r="C639" i="32"/>
  <c r="C640" i="32"/>
  <c r="C641" i="32"/>
  <c r="C642" i="32"/>
  <c r="C643" i="32"/>
  <c r="C644" i="32"/>
  <c r="C645" i="32"/>
  <c r="C646" i="32"/>
  <c r="C647" i="32"/>
  <c r="C648" i="32"/>
  <c r="C649" i="32"/>
  <c r="C650" i="32"/>
  <c r="C651" i="32"/>
  <c r="C652" i="32"/>
  <c r="C653" i="32"/>
  <c r="C654" i="32"/>
  <c r="C655" i="32"/>
  <c r="C656" i="32"/>
  <c r="C657" i="32"/>
  <c r="C658" i="32"/>
  <c r="C659" i="32"/>
  <c r="C660" i="32"/>
  <c r="C661" i="32"/>
  <c r="C662" i="32"/>
  <c r="C663" i="32"/>
  <c r="C664" i="32"/>
  <c r="C665" i="32"/>
  <c r="C666" i="32"/>
  <c r="C667" i="32"/>
  <c r="C668" i="32"/>
  <c r="C669" i="32"/>
  <c r="C670" i="32"/>
  <c r="C671" i="32"/>
  <c r="C672" i="32"/>
  <c r="C673" i="32"/>
  <c r="C674" i="32"/>
  <c r="C675" i="32"/>
  <c r="C676" i="32"/>
  <c r="C677" i="32"/>
  <c r="C678" i="32"/>
  <c r="C679" i="32"/>
  <c r="C680" i="32"/>
  <c r="C681" i="32"/>
  <c r="C682" i="32"/>
  <c r="C683" i="32"/>
  <c r="C684" i="32"/>
  <c r="C685" i="32"/>
  <c r="C686" i="32"/>
  <c r="C687" i="32"/>
  <c r="C688" i="32"/>
  <c r="C689" i="32"/>
  <c r="C690" i="32"/>
  <c r="C691" i="32"/>
  <c r="C692" i="32"/>
  <c r="C693" i="32"/>
  <c r="C694" i="32"/>
  <c r="C695" i="32"/>
  <c r="C696" i="32"/>
  <c r="C697" i="32"/>
  <c r="C698" i="32"/>
  <c r="C699" i="32"/>
  <c r="C700" i="32"/>
  <c r="C701" i="32"/>
  <c r="C702" i="32"/>
  <c r="C703" i="32"/>
  <c r="C704" i="32"/>
  <c r="C705" i="32"/>
  <c r="C706" i="32"/>
  <c r="C2" i="32"/>
  <c r="V22" i="5"/>
  <c r="V21" i="5"/>
  <c r="V20" i="5"/>
  <c r="V19" i="5"/>
  <c r="U18" i="32"/>
  <c r="U17" i="32"/>
  <c r="U12" i="32"/>
  <c r="U14" i="32"/>
  <c r="U13" i="32"/>
  <c r="AG7" i="32" a="1"/>
  <c r="AG7" i="32" s="1"/>
  <c r="AF8" i="32" a="1"/>
  <c r="AF8" i="32" s="1"/>
  <c r="AE7" i="32" a="1"/>
  <c r="AE7" i="32" s="1"/>
  <c r="P706" i="33" a="1"/>
  <c r="P706" i="33" s="1"/>
  <c r="I706" i="33"/>
  <c r="P705" i="33" a="1"/>
  <c r="P705" i="33" s="1"/>
  <c r="I705" i="33"/>
  <c r="P704" i="33" a="1"/>
  <c r="P704" i="33" s="1"/>
  <c r="I704" i="33"/>
  <c r="P703" i="33" a="1"/>
  <c r="P703" i="33" s="1"/>
  <c r="I703" i="33"/>
  <c r="P702" i="33" a="1"/>
  <c r="P702" i="33" s="1"/>
  <c r="I702" i="33"/>
  <c r="P701" i="33" a="1"/>
  <c r="P701" i="33" s="1"/>
  <c r="I701" i="33"/>
  <c r="P700" i="33" a="1"/>
  <c r="P700" i="33" s="1"/>
  <c r="I700" i="33"/>
  <c r="P699" i="33" a="1"/>
  <c r="P699" i="33" s="1"/>
  <c r="I699" i="33"/>
  <c r="P698" i="33" a="1"/>
  <c r="P698" i="33" s="1"/>
  <c r="I698" i="33"/>
  <c r="P697" i="33" a="1"/>
  <c r="P697" i="33" s="1"/>
  <c r="I697" i="33"/>
  <c r="P696" i="33" a="1"/>
  <c r="P696" i="33" s="1"/>
  <c r="I696" i="33"/>
  <c r="P695" i="33" a="1"/>
  <c r="P695" i="33" s="1"/>
  <c r="I695" i="33"/>
  <c r="P694" i="33" a="1"/>
  <c r="P694" i="33" s="1"/>
  <c r="I694" i="33"/>
  <c r="P693" i="33" a="1"/>
  <c r="P693" i="33" s="1"/>
  <c r="I693" i="33"/>
  <c r="P692" i="33" a="1"/>
  <c r="P692" i="33" s="1"/>
  <c r="I692" i="33"/>
  <c r="P691" i="33" a="1"/>
  <c r="P691" i="33" s="1"/>
  <c r="I691" i="33"/>
  <c r="P690" i="33" a="1"/>
  <c r="P690" i="33" s="1"/>
  <c r="I690" i="33"/>
  <c r="P689" i="33" a="1"/>
  <c r="P689" i="33" s="1"/>
  <c r="I689" i="33"/>
  <c r="P688" i="33" a="1"/>
  <c r="P688" i="33" s="1"/>
  <c r="I688" i="33"/>
  <c r="P687" i="33" a="1"/>
  <c r="P687" i="33" s="1"/>
  <c r="I687" i="33"/>
  <c r="P686" i="33" a="1"/>
  <c r="P686" i="33" s="1"/>
  <c r="I686" i="33"/>
  <c r="P685" i="33" a="1"/>
  <c r="P685" i="33" s="1"/>
  <c r="I685" i="33"/>
  <c r="P684" i="33" a="1"/>
  <c r="P684" i="33" s="1"/>
  <c r="I684" i="33"/>
  <c r="P683" i="33" a="1"/>
  <c r="P683" i="33" s="1"/>
  <c r="I683" i="33"/>
  <c r="P682" i="33" a="1"/>
  <c r="P682" i="33" s="1"/>
  <c r="I682" i="33"/>
  <c r="P681" i="33" a="1"/>
  <c r="P681" i="33" s="1"/>
  <c r="I681" i="33"/>
  <c r="P680" i="33" a="1"/>
  <c r="P680" i="33" s="1"/>
  <c r="I680" i="33"/>
  <c r="P679" i="33" a="1"/>
  <c r="P679" i="33" s="1"/>
  <c r="I679" i="33"/>
  <c r="P678" i="33" a="1"/>
  <c r="P678" i="33" s="1"/>
  <c r="I678" i="33"/>
  <c r="P677" i="33" a="1"/>
  <c r="P677" i="33" s="1"/>
  <c r="I677" i="33"/>
  <c r="P676" i="33" a="1"/>
  <c r="P676" i="33" s="1"/>
  <c r="I676" i="33"/>
  <c r="P675" i="33" a="1"/>
  <c r="P675" i="33" s="1"/>
  <c r="I675" i="33"/>
  <c r="P674" i="33" a="1"/>
  <c r="P674" i="33" s="1"/>
  <c r="I674" i="33"/>
  <c r="P673" i="33" a="1"/>
  <c r="P673" i="33" s="1"/>
  <c r="I673" i="33"/>
  <c r="P672" i="33" a="1"/>
  <c r="P672" i="33" s="1"/>
  <c r="I672" i="33"/>
  <c r="P671" i="33" a="1"/>
  <c r="P671" i="33" s="1"/>
  <c r="I671" i="33"/>
  <c r="P670" i="33" a="1"/>
  <c r="P670" i="33" s="1"/>
  <c r="I670" i="33"/>
  <c r="P669" i="33" a="1"/>
  <c r="P669" i="33" s="1"/>
  <c r="I669" i="33"/>
  <c r="P668" i="33" a="1"/>
  <c r="P668" i="33" s="1"/>
  <c r="I668" i="33"/>
  <c r="P667" i="33" a="1"/>
  <c r="P667" i="33" s="1"/>
  <c r="I667" i="33"/>
  <c r="P666" i="33" a="1"/>
  <c r="P666" i="33" s="1"/>
  <c r="I666" i="33"/>
  <c r="P665" i="33" a="1"/>
  <c r="P665" i="33" s="1"/>
  <c r="I665" i="33"/>
  <c r="P664" i="33" a="1"/>
  <c r="P664" i="33" s="1"/>
  <c r="I664" i="33"/>
  <c r="P663" i="33" a="1"/>
  <c r="P663" i="33" s="1"/>
  <c r="I663" i="33"/>
  <c r="P662" i="33" a="1"/>
  <c r="P662" i="33" s="1"/>
  <c r="I662" i="33"/>
  <c r="P661" i="33" a="1"/>
  <c r="P661" i="33" s="1"/>
  <c r="I661" i="33"/>
  <c r="P660" i="33" a="1"/>
  <c r="P660" i="33" s="1"/>
  <c r="I660" i="33"/>
  <c r="P659" i="33" a="1"/>
  <c r="P659" i="33" s="1"/>
  <c r="I659" i="33"/>
  <c r="P658" i="33" a="1"/>
  <c r="P658" i="33" s="1"/>
  <c r="I658" i="33"/>
  <c r="P657" i="33" a="1"/>
  <c r="P657" i="33" s="1"/>
  <c r="I657" i="33"/>
  <c r="P656" i="33" a="1"/>
  <c r="P656" i="33" s="1"/>
  <c r="I656" i="33"/>
  <c r="P655" i="33" a="1"/>
  <c r="P655" i="33" s="1"/>
  <c r="I655" i="33"/>
  <c r="P654" i="33" a="1"/>
  <c r="P654" i="33" s="1"/>
  <c r="I654" i="33"/>
  <c r="P653" i="33" a="1"/>
  <c r="P653" i="33" s="1"/>
  <c r="I653" i="33"/>
  <c r="P652" i="33" a="1"/>
  <c r="P652" i="33" s="1"/>
  <c r="I652" i="33"/>
  <c r="P651" i="33" a="1"/>
  <c r="P651" i="33" s="1"/>
  <c r="I651" i="33"/>
  <c r="P650" i="33" a="1"/>
  <c r="P650" i="33" s="1"/>
  <c r="I650" i="33"/>
  <c r="P649" i="33" a="1"/>
  <c r="P649" i="33" s="1"/>
  <c r="I649" i="33"/>
  <c r="P648" i="33" a="1"/>
  <c r="P648" i="33" s="1"/>
  <c r="I648" i="33"/>
  <c r="P647" i="33" a="1"/>
  <c r="P647" i="33" s="1"/>
  <c r="I647" i="33"/>
  <c r="P646" i="33" a="1"/>
  <c r="P646" i="33" s="1"/>
  <c r="I646" i="33"/>
  <c r="P645" i="33" a="1"/>
  <c r="P645" i="33" s="1"/>
  <c r="I645" i="33"/>
  <c r="P644" i="33" a="1"/>
  <c r="P644" i="33" s="1"/>
  <c r="I644" i="33"/>
  <c r="P643" i="33" a="1"/>
  <c r="P643" i="33" s="1"/>
  <c r="I643" i="33"/>
  <c r="P642" i="33" a="1"/>
  <c r="P642" i="33" s="1"/>
  <c r="I642" i="33"/>
  <c r="P641" i="33" a="1"/>
  <c r="P641" i="33" s="1"/>
  <c r="I641" i="33"/>
  <c r="P640" i="33" a="1"/>
  <c r="P640" i="33" s="1"/>
  <c r="I640" i="33"/>
  <c r="P639" i="33" a="1"/>
  <c r="P639" i="33" s="1"/>
  <c r="I639" i="33"/>
  <c r="P638" i="33" a="1"/>
  <c r="P638" i="33" s="1"/>
  <c r="I638" i="33"/>
  <c r="P637" i="33" a="1"/>
  <c r="P637" i="33" s="1"/>
  <c r="I637" i="33"/>
  <c r="P636" i="33" a="1"/>
  <c r="P636" i="33" s="1"/>
  <c r="I636" i="33"/>
  <c r="P635" i="33" a="1"/>
  <c r="P635" i="33" s="1"/>
  <c r="I635" i="33"/>
  <c r="P634" i="33" a="1"/>
  <c r="P634" i="33" s="1"/>
  <c r="I634" i="33"/>
  <c r="P633" i="33" a="1"/>
  <c r="P633" i="33" s="1"/>
  <c r="I633" i="33"/>
  <c r="P632" i="33" a="1"/>
  <c r="P632" i="33" s="1"/>
  <c r="I632" i="33"/>
  <c r="P631" i="33" a="1"/>
  <c r="P631" i="33" s="1"/>
  <c r="I631" i="33"/>
  <c r="P630" i="33" a="1"/>
  <c r="P630" i="33" s="1"/>
  <c r="I630" i="33"/>
  <c r="P629" i="33" a="1"/>
  <c r="P629" i="33" s="1"/>
  <c r="I629" i="33"/>
  <c r="P628" i="33" a="1"/>
  <c r="P628" i="33" s="1"/>
  <c r="I628" i="33"/>
  <c r="P627" i="33" a="1"/>
  <c r="P627" i="33" s="1"/>
  <c r="I627" i="33"/>
  <c r="P626" i="33" a="1"/>
  <c r="P626" i="33" s="1"/>
  <c r="I626" i="33"/>
  <c r="P625" i="33" a="1"/>
  <c r="P625" i="33" s="1"/>
  <c r="I625" i="33"/>
  <c r="P624" i="33" a="1"/>
  <c r="P624" i="33" s="1"/>
  <c r="I624" i="33"/>
  <c r="P623" i="33" a="1"/>
  <c r="P623" i="33" s="1"/>
  <c r="I623" i="33"/>
  <c r="P622" i="33" a="1"/>
  <c r="P622" i="33" s="1"/>
  <c r="I622" i="33"/>
  <c r="P621" i="33" a="1"/>
  <c r="P621" i="33" s="1"/>
  <c r="I621" i="33"/>
  <c r="P620" i="33" a="1"/>
  <c r="P620" i="33" s="1"/>
  <c r="I620" i="33"/>
  <c r="P619" i="33" a="1"/>
  <c r="P619" i="33" s="1"/>
  <c r="I619" i="33"/>
  <c r="P618" i="33" a="1"/>
  <c r="P618" i="33" s="1"/>
  <c r="I618" i="33"/>
  <c r="P617" i="33" a="1"/>
  <c r="P617" i="33" s="1"/>
  <c r="I617" i="33"/>
  <c r="P616" i="33" a="1"/>
  <c r="P616" i="33" s="1"/>
  <c r="I616" i="33"/>
  <c r="P615" i="33" a="1"/>
  <c r="P615" i="33" s="1"/>
  <c r="I615" i="33"/>
  <c r="P614" i="33" a="1"/>
  <c r="P614" i="33" s="1"/>
  <c r="I614" i="33"/>
  <c r="P613" i="33" a="1"/>
  <c r="P613" i="33" s="1"/>
  <c r="I613" i="33"/>
  <c r="P612" i="33" a="1"/>
  <c r="P612" i="33" s="1"/>
  <c r="I612" i="33"/>
  <c r="P611" i="33" a="1"/>
  <c r="P611" i="33" s="1"/>
  <c r="I611" i="33"/>
  <c r="P610" i="33" a="1"/>
  <c r="P610" i="33" s="1"/>
  <c r="I610" i="33"/>
  <c r="P609" i="33" a="1"/>
  <c r="P609" i="33" s="1"/>
  <c r="I609" i="33"/>
  <c r="P608" i="33" a="1"/>
  <c r="P608" i="33" s="1"/>
  <c r="I608" i="33"/>
  <c r="P607" i="33" a="1"/>
  <c r="P607" i="33" s="1"/>
  <c r="I607" i="33"/>
  <c r="P606" i="33" a="1"/>
  <c r="P606" i="33" s="1"/>
  <c r="I606" i="33"/>
  <c r="P605" i="33" a="1"/>
  <c r="P605" i="33" s="1"/>
  <c r="I605" i="33"/>
  <c r="P604" i="33" a="1"/>
  <c r="P604" i="33" s="1"/>
  <c r="I604" i="33"/>
  <c r="P603" i="33" a="1"/>
  <c r="P603" i="33" s="1"/>
  <c r="I603" i="33"/>
  <c r="P602" i="33" a="1"/>
  <c r="P602" i="33" s="1"/>
  <c r="I602" i="33"/>
  <c r="P601" i="33" a="1"/>
  <c r="P601" i="33" s="1"/>
  <c r="I601" i="33"/>
  <c r="P600" i="33" a="1"/>
  <c r="P600" i="33" s="1"/>
  <c r="I600" i="33"/>
  <c r="P599" i="33" a="1"/>
  <c r="P599" i="33" s="1"/>
  <c r="I599" i="33"/>
  <c r="P598" i="33" a="1"/>
  <c r="P598" i="33" s="1"/>
  <c r="I598" i="33"/>
  <c r="P597" i="33" a="1"/>
  <c r="P597" i="33" s="1"/>
  <c r="I597" i="33"/>
  <c r="P596" i="33" a="1"/>
  <c r="P596" i="33" s="1"/>
  <c r="I596" i="33"/>
  <c r="P595" i="33" a="1"/>
  <c r="P595" i="33" s="1"/>
  <c r="I595" i="33"/>
  <c r="P594" i="33" a="1"/>
  <c r="P594" i="33" s="1"/>
  <c r="I594" i="33"/>
  <c r="P593" i="33" a="1"/>
  <c r="P593" i="33" s="1"/>
  <c r="I593" i="33"/>
  <c r="P592" i="33" a="1"/>
  <c r="P592" i="33" s="1"/>
  <c r="I592" i="33"/>
  <c r="P591" i="33" a="1"/>
  <c r="P591" i="33" s="1"/>
  <c r="I591" i="33"/>
  <c r="P590" i="33" a="1"/>
  <c r="P590" i="33" s="1"/>
  <c r="I590" i="33"/>
  <c r="P589" i="33" a="1"/>
  <c r="P589" i="33" s="1"/>
  <c r="I589" i="33"/>
  <c r="P588" i="33" a="1"/>
  <c r="P588" i="33" s="1"/>
  <c r="I588" i="33"/>
  <c r="P587" i="33" a="1"/>
  <c r="P587" i="33" s="1"/>
  <c r="I587" i="33"/>
  <c r="P586" i="33" a="1"/>
  <c r="P586" i="33" s="1"/>
  <c r="I586" i="33"/>
  <c r="P585" i="33" a="1"/>
  <c r="P585" i="33" s="1"/>
  <c r="I585" i="33"/>
  <c r="P584" i="33" a="1"/>
  <c r="P584" i="33" s="1"/>
  <c r="I584" i="33"/>
  <c r="P583" i="33" a="1"/>
  <c r="P583" i="33" s="1"/>
  <c r="I583" i="33"/>
  <c r="P582" i="33" a="1"/>
  <c r="P582" i="33" s="1"/>
  <c r="I582" i="33"/>
  <c r="P581" i="33" a="1"/>
  <c r="P581" i="33" s="1"/>
  <c r="I581" i="33"/>
  <c r="P580" i="33" a="1"/>
  <c r="P580" i="33" s="1"/>
  <c r="I580" i="33"/>
  <c r="P579" i="33" a="1"/>
  <c r="P579" i="33" s="1"/>
  <c r="I579" i="33"/>
  <c r="P578" i="33" a="1"/>
  <c r="P578" i="33" s="1"/>
  <c r="I578" i="33"/>
  <c r="P577" i="33" a="1"/>
  <c r="P577" i="33" s="1"/>
  <c r="I577" i="33"/>
  <c r="P576" i="33" a="1"/>
  <c r="P576" i="33" s="1"/>
  <c r="I576" i="33"/>
  <c r="P575" i="33" a="1"/>
  <c r="P575" i="33" s="1"/>
  <c r="I575" i="33"/>
  <c r="P574" i="33" a="1"/>
  <c r="P574" i="33" s="1"/>
  <c r="I574" i="33"/>
  <c r="P573" i="33" a="1"/>
  <c r="P573" i="33" s="1"/>
  <c r="I573" i="33"/>
  <c r="P572" i="33" a="1"/>
  <c r="P572" i="33" s="1"/>
  <c r="I572" i="33"/>
  <c r="P571" i="33" a="1"/>
  <c r="P571" i="33" s="1"/>
  <c r="I571" i="33"/>
  <c r="P570" i="33" a="1"/>
  <c r="P570" i="33" s="1"/>
  <c r="I570" i="33"/>
  <c r="P569" i="33" a="1"/>
  <c r="P569" i="33" s="1"/>
  <c r="I569" i="33"/>
  <c r="P568" i="33" a="1"/>
  <c r="P568" i="33" s="1"/>
  <c r="I568" i="33"/>
  <c r="P567" i="33" a="1"/>
  <c r="P567" i="33" s="1"/>
  <c r="I567" i="33"/>
  <c r="P566" i="33" a="1"/>
  <c r="P566" i="33" s="1"/>
  <c r="I566" i="33"/>
  <c r="P565" i="33" a="1"/>
  <c r="P565" i="33" s="1"/>
  <c r="I565" i="33"/>
  <c r="P564" i="33" a="1"/>
  <c r="P564" i="33" s="1"/>
  <c r="I564" i="33"/>
  <c r="P563" i="33" a="1"/>
  <c r="P563" i="33" s="1"/>
  <c r="I563" i="33"/>
  <c r="P562" i="33" a="1"/>
  <c r="P562" i="33" s="1"/>
  <c r="I562" i="33"/>
  <c r="P561" i="33" a="1"/>
  <c r="P561" i="33" s="1"/>
  <c r="I561" i="33"/>
  <c r="P560" i="33" a="1"/>
  <c r="P560" i="33" s="1"/>
  <c r="I560" i="33"/>
  <c r="P559" i="33" a="1"/>
  <c r="P559" i="33" s="1"/>
  <c r="I559" i="33"/>
  <c r="P558" i="33" a="1"/>
  <c r="P558" i="33" s="1"/>
  <c r="I558" i="33"/>
  <c r="P557" i="33" a="1"/>
  <c r="P557" i="33" s="1"/>
  <c r="I557" i="33"/>
  <c r="P556" i="33" a="1"/>
  <c r="P556" i="33" s="1"/>
  <c r="I556" i="33"/>
  <c r="P555" i="33" a="1"/>
  <c r="P555" i="33" s="1"/>
  <c r="I555" i="33"/>
  <c r="P554" i="33" a="1"/>
  <c r="P554" i="33" s="1"/>
  <c r="I554" i="33"/>
  <c r="P553" i="33" a="1"/>
  <c r="P553" i="33" s="1"/>
  <c r="I553" i="33"/>
  <c r="P552" i="33" a="1"/>
  <c r="P552" i="33" s="1"/>
  <c r="I552" i="33"/>
  <c r="P551" i="33" a="1"/>
  <c r="P551" i="33" s="1"/>
  <c r="I551" i="33"/>
  <c r="P550" i="33" a="1"/>
  <c r="P550" i="33" s="1"/>
  <c r="I550" i="33"/>
  <c r="P549" i="33" a="1"/>
  <c r="P549" i="33" s="1"/>
  <c r="I549" i="33"/>
  <c r="P548" i="33" a="1"/>
  <c r="P548" i="33" s="1"/>
  <c r="I548" i="33"/>
  <c r="P547" i="33" a="1"/>
  <c r="P547" i="33" s="1"/>
  <c r="I547" i="33"/>
  <c r="P546" i="33" a="1"/>
  <c r="P546" i="33" s="1"/>
  <c r="I546" i="33"/>
  <c r="P545" i="33" a="1"/>
  <c r="P545" i="33" s="1"/>
  <c r="I545" i="33"/>
  <c r="P544" i="33" a="1"/>
  <c r="P544" i="33" s="1"/>
  <c r="I544" i="33"/>
  <c r="P543" i="33" a="1"/>
  <c r="P543" i="33" s="1"/>
  <c r="I543" i="33"/>
  <c r="P542" i="33" a="1"/>
  <c r="P542" i="33" s="1"/>
  <c r="I542" i="33"/>
  <c r="P541" i="33" a="1"/>
  <c r="P541" i="33" s="1"/>
  <c r="I541" i="33"/>
  <c r="P540" i="33" a="1"/>
  <c r="P540" i="33" s="1"/>
  <c r="I540" i="33"/>
  <c r="P539" i="33" a="1"/>
  <c r="P539" i="33" s="1"/>
  <c r="I539" i="33"/>
  <c r="P538" i="33" a="1"/>
  <c r="P538" i="33" s="1"/>
  <c r="I538" i="33"/>
  <c r="P537" i="33" a="1"/>
  <c r="P537" i="33" s="1"/>
  <c r="I537" i="33"/>
  <c r="P536" i="33" a="1"/>
  <c r="P536" i="33" s="1"/>
  <c r="I536" i="33"/>
  <c r="P535" i="33" a="1"/>
  <c r="P535" i="33" s="1"/>
  <c r="I535" i="33"/>
  <c r="P534" i="33" a="1"/>
  <c r="P534" i="33" s="1"/>
  <c r="I534" i="33"/>
  <c r="P533" i="33" a="1"/>
  <c r="P533" i="33" s="1"/>
  <c r="I533" i="33"/>
  <c r="P532" i="33" a="1"/>
  <c r="P532" i="33" s="1"/>
  <c r="I532" i="33"/>
  <c r="P531" i="33" a="1"/>
  <c r="P531" i="33" s="1"/>
  <c r="I531" i="33"/>
  <c r="P530" i="33" a="1"/>
  <c r="P530" i="33" s="1"/>
  <c r="I530" i="33"/>
  <c r="P529" i="33" a="1"/>
  <c r="P529" i="33" s="1"/>
  <c r="I529" i="33"/>
  <c r="P528" i="33" a="1"/>
  <c r="P528" i="33" s="1"/>
  <c r="I528" i="33"/>
  <c r="P527" i="33" a="1"/>
  <c r="P527" i="33" s="1"/>
  <c r="I527" i="33"/>
  <c r="P526" i="33" a="1"/>
  <c r="P526" i="33" s="1"/>
  <c r="I526" i="33"/>
  <c r="P525" i="33" a="1"/>
  <c r="P525" i="33" s="1"/>
  <c r="I525" i="33"/>
  <c r="P524" i="33" a="1"/>
  <c r="P524" i="33" s="1"/>
  <c r="I524" i="33"/>
  <c r="P523" i="33" a="1"/>
  <c r="P523" i="33" s="1"/>
  <c r="I523" i="33"/>
  <c r="P522" i="33" a="1"/>
  <c r="P522" i="33" s="1"/>
  <c r="I522" i="33"/>
  <c r="P521" i="33" a="1"/>
  <c r="P521" i="33" s="1"/>
  <c r="I521" i="33"/>
  <c r="P520" i="33" a="1"/>
  <c r="P520" i="33" s="1"/>
  <c r="I520" i="33"/>
  <c r="P519" i="33" a="1"/>
  <c r="P519" i="33" s="1"/>
  <c r="I519" i="33"/>
  <c r="P518" i="33" a="1"/>
  <c r="P518" i="33" s="1"/>
  <c r="I518" i="33"/>
  <c r="P517" i="33" a="1"/>
  <c r="P517" i="33" s="1"/>
  <c r="I517" i="33"/>
  <c r="P516" i="33" a="1"/>
  <c r="P516" i="33" s="1"/>
  <c r="I516" i="33"/>
  <c r="P515" i="33" a="1"/>
  <c r="P515" i="33" s="1"/>
  <c r="I515" i="33"/>
  <c r="P514" i="33" a="1"/>
  <c r="P514" i="33" s="1"/>
  <c r="I514" i="33"/>
  <c r="P513" i="33" a="1"/>
  <c r="P513" i="33" s="1"/>
  <c r="I513" i="33"/>
  <c r="P512" i="33" a="1"/>
  <c r="P512" i="33" s="1"/>
  <c r="I512" i="33"/>
  <c r="P511" i="33" a="1"/>
  <c r="P511" i="33" s="1"/>
  <c r="I511" i="33"/>
  <c r="P510" i="33" a="1"/>
  <c r="P510" i="33" s="1"/>
  <c r="I510" i="33"/>
  <c r="P509" i="33" a="1"/>
  <c r="P509" i="33" s="1"/>
  <c r="I509" i="33"/>
  <c r="P508" i="33" a="1"/>
  <c r="P508" i="33" s="1"/>
  <c r="I508" i="33"/>
  <c r="P507" i="33" a="1"/>
  <c r="P507" i="33" s="1"/>
  <c r="I507" i="33"/>
  <c r="P506" i="33" a="1"/>
  <c r="P506" i="33" s="1"/>
  <c r="I506" i="33"/>
  <c r="P505" i="33" a="1"/>
  <c r="P505" i="33" s="1"/>
  <c r="I505" i="33"/>
  <c r="P504" i="33" a="1"/>
  <c r="P504" i="33" s="1"/>
  <c r="I504" i="33"/>
  <c r="P503" i="33" a="1"/>
  <c r="P503" i="33" s="1"/>
  <c r="I503" i="33"/>
  <c r="P502" i="33" a="1"/>
  <c r="P502" i="33" s="1"/>
  <c r="I502" i="33"/>
  <c r="P501" i="33" a="1"/>
  <c r="P501" i="33" s="1"/>
  <c r="I501" i="33"/>
  <c r="P500" i="33" a="1"/>
  <c r="P500" i="33" s="1"/>
  <c r="I500" i="33"/>
  <c r="P499" i="33" a="1"/>
  <c r="P499" i="33" s="1"/>
  <c r="I499" i="33"/>
  <c r="P498" i="33" a="1"/>
  <c r="P498" i="33" s="1"/>
  <c r="I498" i="33"/>
  <c r="P497" i="33" a="1"/>
  <c r="P497" i="33" s="1"/>
  <c r="I497" i="33"/>
  <c r="P496" i="33" a="1"/>
  <c r="P496" i="33" s="1"/>
  <c r="I496" i="33"/>
  <c r="P495" i="33" a="1"/>
  <c r="P495" i="33" s="1"/>
  <c r="I495" i="33"/>
  <c r="P494" i="33" a="1"/>
  <c r="P494" i="33" s="1"/>
  <c r="I494" i="33"/>
  <c r="P493" i="33" a="1"/>
  <c r="P493" i="33" s="1"/>
  <c r="I493" i="33"/>
  <c r="P492" i="33" a="1"/>
  <c r="P492" i="33" s="1"/>
  <c r="I492" i="33"/>
  <c r="P491" i="33" a="1"/>
  <c r="P491" i="33" s="1"/>
  <c r="I491" i="33"/>
  <c r="P490" i="33" a="1"/>
  <c r="P490" i="33" s="1"/>
  <c r="I490" i="33"/>
  <c r="P489" i="33" a="1"/>
  <c r="P489" i="33" s="1"/>
  <c r="I489" i="33"/>
  <c r="P488" i="33" a="1"/>
  <c r="P488" i="33" s="1"/>
  <c r="I488" i="33"/>
  <c r="P487" i="33" a="1"/>
  <c r="P487" i="33" s="1"/>
  <c r="I487" i="33"/>
  <c r="P486" i="33" a="1"/>
  <c r="P486" i="33" s="1"/>
  <c r="I486" i="33"/>
  <c r="P485" i="33" a="1"/>
  <c r="P485" i="33" s="1"/>
  <c r="I485" i="33"/>
  <c r="P484" i="33" a="1"/>
  <c r="P484" i="33" s="1"/>
  <c r="I484" i="33"/>
  <c r="P483" i="33" a="1"/>
  <c r="P483" i="33" s="1"/>
  <c r="I483" i="33"/>
  <c r="P482" i="33" a="1"/>
  <c r="P482" i="33" s="1"/>
  <c r="I482" i="33"/>
  <c r="P481" i="33" a="1"/>
  <c r="P481" i="33" s="1"/>
  <c r="I481" i="33"/>
  <c r="P480" i="33" a="1"/>
  <c r="P480" i="33" s="1"/>
  <c r="I480" i="33"/>
  <c r="P479" i="33" a="1"/>
  <c r="P479" i="33" s="1"/>
  <c r="I479" i="33"/>
  <c r="P478" i="33" a="1"/>
  <c r="P478" i="33" s="1"/>
  <c r="I478" i="33"/>
  <c r="P477" i="33" a="1"/>
  <c r="P477" i="33" s="1"/>
  <c r="I477" i="33"/>
  <c r="P476" i="33" a="1"/>
  <c r="P476" i="33" s="1"/>
  <c r="I476" i="33"/>
  <c r="P475" i="33" a="1"/>
  <c r="P475" i="33" s="1"/>
  <c r="I475" i="33"/>
  <c r="P474" i="33" a="1"/>
  <c r="P474" i="33" s="1"/>
  <c r="I474" i="33"/>
  <c r="P473" i="33" a="1"/>
  <c r="P473" i="33" s="1"/>
  <c r="I473" i="33"/>
  <c r="P472" i="33" a="1"/>
  <c r="P472" i="33" s="1"/>
  <c r="I472" i="33"/>
  <c r="P471" i="33" a="1"/>
  <c r="P471" i="33" s="1"/>
  <c r="I471" i="33"/>
  <c r="P470" i="33" a="1"/>
  <c r="P470" i="33" s="1"/>
  <c r="I470" i="33"/>
  <c r="P469" i="33" a="1"/>
  <c r="P469" i="33" s="1"/>
  <c r="I469" i="33"/>
  <c r="P468" i="33" a="1"/>
  <c r="P468" i="33" s="1"/>
  <c r="I468" i="33"/>
  <c r="P467" i="33" a="1"/>
  <c r="P467" i="33" s="1"/>
  <c r="I467" i="33"/>
  <c r="P466" i="33" a="1"/>
  <c r="P466" i="33" s="1"/>
  <c r="I466" i="33"/>
  <c r="P465" i="33" a="1"/>
  <c r="P465" i="33" s="1"/>
  <c r="I465" i="33"/>
  <c r="P464" i="33" a="1"/>
  <c r="P464" i="33" s="1"/>
  <c r="I464" i="33"/>
  <c r="P463" i="33" a="1"/>
  <c r="P463" i="33" s="1"/>
  <c r="I463" i="33"/>
  <c r="P462" i="33" a="1"/>
  <c r="P462" i="33" s="1"/>
  <c r="I462" i="33"/>
  <c r="P461" i="33" a="1"/>
  <c r="P461" i="33" s="1"/>
  <c r="I461" i="33"/>
  <c r="P460" i="33" a="1"/>
  <c r="P460" i="33" s="1"/>
  <c r="I460" i="33"/>
  <c r="P459" i="33" a="1"/>
  <c r="P459" i="33" s="1"/>
  <c r="I459" i="33"/>
  <c r="P458" i="33" a="1"/>
  <c r="P458" i="33" s="1"/>
  <c r="I458" i="33"/>
  <c r="P457" i="33" a="1"/>
  <c r="P457" i="33" s="1"/>
  <c r="I457" i="33"/>
  <c r="P456" i="33" a="1"/>
  <c r="P456" i="33" s="1"/>
  <c r="I456" i="33"/>
  <c r="P455" i="33" a="1"/>
  <c r="P455" i="33" s="1"/>
  <c r="I455" i="33"/>
  <c r="P454" i="33" a="1"/>
  <c r="P454" i="33" s="1"/>
  <c r="I454" i="33"/>
  <c r="P453" i="33" a="1"/>
  <c r="P453" i="33" s="1"/>
  <c r="I453" i="33"/>
  <c r="P452" i="33" a="1"/>
  <c r="P452" i="33" s="1"/>
  <c r="I452" i="33"/>
  <c r="P451" i="33" a="1"/>
  <c r="P451" i="33" s="1"/>
  <c r="I451" i="33"/>
  <c r="P450" i="33" a="1"/>
  <c r="P450" i="33" s="1"/>
  <c r="I450" i="33"/>
  <c r="P449" i="33" a="1"/>
  <c r="P449" i="33" s="1"/>
  <c r="I449" i="33"/>
  <c r="P448" i="33" a="1"/>
  <c r="P448" i="33" s="1"/>
  <c r="I448" i="33"/>
  <c r="P447" i="33" a="1"/>
  <c r="P447" i="33" s="1"/>
  <c r="I447" i="33"/>
  <c r="P446" i="33" a="1"/>
  <c r="P446" i="33" s="1"/>
  <c r="I446" i="33"/>
  <c r="P445" i="33" a="1"/>
  <c r="P445" i="33" s="1"/>
  <c r="I445" i="33"/>
  <c r="P444" i="33" a="1"/>
  <c r="P444" i="33" s="1"/>
  <c r="I444" i="33"/>
  <c r="P443" i="33" a="1"/>
  <c r="P443" i="33" s="1"/>
  <c r="I443" i="33"/>
  <c r="P442" i="33" a="1"/>
  <c r="P442" i="33" s="1"/>
  <c r="I442" i="33"/>
  <c r="P441" i="33" a="1"/>
  <c r="P441" i="33" s="1"/>
  <c r="I441" i="33"/>
  <c r="P440" i="33" a="1"/>
  <c r="P440" i="33" s="1"/>
  <c r="I440" i="33"/>
  <c r="P439" i="33" a="1"/>
  <c r="P439" i="33" s="1"/>
  <c r="I439" i="33"/>
  <c r="P438" i="33" a="1"/>
  <c r="P438" i="33" s="1"/>
  <c r="I438" i="33"/>
  <c r="P437" i="33" a="1"/>
  <c r="P437" i="33" s="1"/>
  <c r="I437" i="33"/>
  <c r="P436" i="33" a="1"/>
  <c r="P436" i="33" s="1"/>
  <c r="I436" i="33"/>
  <c r="P435" i="33" a="1"/>
  <c r="P435" i="33" s="1"/>
  <c r="I435" i="33"/>
  <c r="P434" i="33" a="1"/>
  <c r="P434" i="33" s="1"/>
  <c r="I434" i="33"/>
  <c r="P433" i="33" a="1"/>
  <c r="P433" i="33" s="1"/>
  <c r="I433" i="33"/>
  <c r="P432" i="33" a="1"/>
  <c r="P432" i="33" s="1"/>
  <c r="I432" i="33"/>
  <c r="P431" i="33" a="1"/>
  <c r="P431" i="33" s="1"/>
  <c r="I431" i="33"/>
  <c r="P430" i="33" a="1"/>
  <c r="P430" i="33" s="1"/>
  <c r="I430" i="33"/>
  <c r="P429" i="33" a="1"/>
  <c r="P429" i="33" s="1"/>
  <c r="I429" i="33"/>
  <c r="P428" i="33" a="1"/>
  <c r="P428" i="33" s="1"/>
  <c r="I428" i="33"/>
  <c r="P427" i="33" a="1"/>
  <c r="P427" i="33" s="1"/>
  <c r="I427" i="33"/>
  <c r="P426" i="33" a="1"/>
  <c r="P426" i="33" s="1"/>
  <c r="I426" i="33"/>
  <c r="P425" i="33" a="1"/>
  <c r="P425" i="33" s="1"/>
  <c r="I425" i="33"/>
  <c r="P424" i="33" a="1"/>
  <c r="P424" i="33" s="1"/>
  <c r="I424" i="33"/>
  <c r="P423" i="33" a="1"/>
  <c r="P423" i="33" s="1"/>
  <c r="I423" i="33"/>
  <c r="P422" i="33" a="1"/>
  <c r="P422" i="33" s="1"/>
  <c r="I422" i="33"/>
  <c r="P421" i="33" a="1"/>
  <c r="P421" i="33" s="1"/>
  <c r="I421" i="33"/>
  <c r="P420" i="33" a="1"/>
  <c r="P420" i="33" s="1"/>
  <c r="I420" i="33"/>
  <c r="P419" i="33" a="1"/>
  <c r="P419" i="33" s="1"/>
  <c r="I419" i="33"/>
  <c r="P418" i="33" a="1"/>
  <c r="P418" i="33" s="1"/>
  <c r="I418" i="33"/>
  <c r="P417" i="33" a="1"/>
  <c r="P417" i="33" s="1"/>
  <c r="I417" i="33"/>
  <c r="P416" i="33" a="1"/>
  <c r="P416" i="33" s="1"/>
  <c r="I416" i="33"/>
  <c r="P415" i="33" a="1"/>
  <c r="P415" i="33" s="1"/>
  <c r="I415" i="33"/>
  <c r="P414" i="33" a="1"/>
  <c r="P414" i="33" s="1"/>
  <c r="I414" i="33"/>
  <c r="P413" i="33" a="1"/>
  <c r="P413" i="33" s="1"/>
  <c r="I413" i="33"/>
  <c r="P412" i="33" a="1"/>
  <c r="P412" i="33" s="1"/>
  <c r="I412" i="33"/>
  <c r="P411" i="33" a="1"/>
  <c r="P411" i="33" s="1"/>
  <c r="I411" i="33"/>
  <c r="P410" i="33" a="1"/>
  <c r="P410" i="33" s="1"/>
  <c r="I410" i="33"/>
  <c r="P409" i="33" a="1"/>
  <c r="P409" i="33" s="1"/>
  <c r="I409" i="33"/>
  <c r="P408" i="33" a="1"/>
  <c r="P408" i="33" s="1"/>
  <c r="I408" i="33"/>
  <c r="P407" i="33" a="1"/>
  <c r="P407" i="33" s="1"/>
  <c r="I407" i="33"/>
  <c r="P406" i="33" a="1"/>
  <c r="P406" i="33" s="1"/>
  <c r="I406" i="33"/>
  <c r="P405" i="33" a="1"/>
  <c r="P405" i="33" s="1"/>
  <c r="I405" i="33"/>
  <c r="P404" i="33" a="1"/>
  <c r="P404" i="33" s="1"/>
  <c r="I404" i="33"/>
  <c r="P403" i="33" a="1"/>
  <c r="P403" i="33" s="1"/>
  <c r="I403" i="33"/>
  <c r="P402" i="33" a="1"/>
  <c r="P402" i="33" s="1"/>
  <c r="I402" i="33"/>
  <c r="P401" i="33" a="1"/>
  <c r="P401" i="33" s="1"/>
  <c r="I401" i="33"/>
  <c r="P400" i="33" a="1"/>
  <c r="P400" i="33" s="1"/>
  <c r="I400" i="33"/>
  <c r="P399" i="33" a="1"/>
  <c r="P399" i="33" s="1"/>
  <c r="I399" i="33"/>
  <c r="P398" i="33" a="1"/>
  <c r="P398" i="33" s="1"/>
  <c r="I398" i="33"/>
  <c r="P397" i="33" a="1"/>
  <c r="P397" i="33" s="1"/>
  <c r="I397" i="33"/>
  <c r="P396" i="33" a="1"/>
  <c r="P396" i="33" s="1"/>
  <c r="I396" i="33"/>
  <c r="P395" i="33" a="1"/>
  <c r="P395" i="33" s="1"/>
  <c r="I395" i="33"/>
  <c r="P394" i="33" a="1"/>
  <c r="P394" i="33" s="1"/>
  <c r="I394" i="33"/>
  <c r="P393" i="33" a="1"/>
  <c r="P393" i="33" s="1"/>
  <c r="I393" i="33"/>
  <c r="P392" i="33" a="1"/>
  <c r="P392" i="33" s="1"/>
  <c r="I392" i="33"/>
  <c r="P391" i="33" a="1"/>
  <c r="P391" i="33" s="1"/>
  <c r="I391" i="33"/>
  <c r="P390" i="33" a="1"/>
  <c r="P390" i="33" s="1"/>
  <c r="I390" i="33"/>
  <c r="P389" i="33" a="1"/>
  <c r="P389" i="33" s="1"/>
  <c r="I389" i="33"/>
  <c r="P388" i="33" a="1"/>
  <c r="P388" i="33" s="1"/>
  <c r="I388" i="33"/>
  <c r="P387" i="33" a="1"/>
  <c r="P387" i="33" s="1"/>
  <c r="I387" i="33"/>
  <c r="P386" i="33" a="1"/>
  <c r="P386" i="33" s="1"/>
  <c r="I386" i="33"/>
  <c r="P385" i="33" a="1"/>
  <c r="P385" i="33" s="1"/>
  <c r="I385" i="33"/>
  <c r="P384" i="33" a="1"/>
  <c r="P384" i="33" s="1"/>
  <c r="I384" i="33"/>
  <c r="P383" i="33" a="1"/>
  <c r="P383" i="33" s="1"/>
  <c r="I383" i="33"/>
  <c r="P382" i="33" a="1"/>
  <c r="P382" i="33" s="1"/>
  <c r="I382" i="33"/>
  <c r="P381" i="33" a="1"/>
  <c r="P381" i="33" s="1"/>
  <c r="I381" i="33"/>
  <c r="P380" i="33" a="1"/>
  <c r="P380" i="33" s="1"/>
  <c r="I380" i="33"/>
  <c r="P379" i="33" a="1"/>
  <c r="P379" i="33" s="1"/>
  <c r="I379" i="33"/>
  <c r="P378" i="33" a="1"/>
  <c r="P378" i="33" s="1"/>
  <c r="I378" i="33"/>
  <c r="P377" i="33" a="1"/>
  <c r="P377" i="33" s="1"/>
  <c r="I377" i="33"/>
  <c r="P376" i="33" a="1"/>
  <c r="P376" i="33" s="1"/>
  <c r="I376" i="33"/>
  <c r="P375" i="33" a="1"/>
  <c r="P375" i="33" s="1"/>
  <c r="I375" i="33"/>
  <c r="P374" i="33" a="1"/>
  <c r="P374" i="33" s="1"/>
  <c r="I374" i="33"/>
  <c r="P373" i="33" a="1"/>
  <c r="P373" i="33" s="1"/>
  <c r="I373" i="33"/>
  <c r="P372" i="33" a="1"/>
  <c r="P372" i="33" s="1"/>
  <c r="I372" i="33"/>
  <c r="P371" i="33" a="1"/>
  <c r="P371" i="33" s="1"/>
  <c r="I371" i="33"/>
  <c r="P370" i="33" a="1"/>
  <c r="P370" i="33" s="1"/>
  <c r="I370" i="33"/>
  <c r="P369" i="33" a="1"/>
  <c r="P369" i="33" s="1"/>
  <c r="I369" i="33"/>
  <c r="P368" i="33" a="1"/>
  <c r="P368" i="33" s="1"/>
  <c r="I368" i="33"/>
  <c r="P367" i="33" a="1"/>
  <c r="P367" i="33" s="1"/>
  <c r="I367" i="33"/>
  <c r="P366" i="33" a="1"/>
  <c r="P366" i="33" s="1"/>
  <c r="I366" i="33"/>
  <c r="P365" i="33" a="1"/>
  <c r="P365" i="33" s="1"/>
  <c r="I365" i="33"/>
  <c r="P364" i="33" a="1"/>
  <c r="P364" i="33" s="1"/>
  <c r="I364" i="33"/>
  <c r="P363" i="33" a="1"/>
  <c r="P363" i="33" s="1"/>
  <c r="I363" i="33"/>
  <c r="P362" i="33" a="1"/>
  <c r="P362" i="33" s="1"/>
  <c r="I362" i="33"/>
  <c r="P361" i="33" a="1"/>
  <c r="P361" i="33" s="1"/>
  <c r="I361" i="33"/>
  <c r="P360" i="33" a="1"/>
  <c r="P360" i="33" s="1"/>
  <c r="I360" i="33"/>
  <c r="P359" i="33" a="1"/>
  <c r="P359" i="33" s="1"/>
  <c r="I359" i="33"/>
  <c r="P358" i="33" a="1"/>
  <c r="P358" i="33" s="1"/>
  <c r="I358" i="33"/>
  <c r="P357" i="33" a="1"/>
  <c r="P357" i="33" s="1"/>
  <c r="I357" i="33"/>
  <c r="P356" i="33" a="1"/>
  <c r="P356" i="33" s="1"/>
  <c r="I356" i="33"/>
  <c r="P355" i="33" a="1"/>
  <c r="P355" i="33" s="1"/>
  <c r="I355" i="33"/>
  <c r="P354" i="33" a="1"/>
  <c r="P354" i="33" s="1"/>
  <c r="I354" i="33"/>
  <c r="P353" i="33" a="1"/>
  <c r="P353" i="33" s="1"/>
  <c r="I353" i="33"/>
  <c r="P352" i="33" a="1"/>
  <c r="P352" i="33" s="1"/>
  <c r="I352" i="33"/>
  <c r="P351" i="33" a="1"/>
  <c r="P351" i="33" s="1"/>
  <c r="I351" i="33"/>
  <c r="P350" i="33" a="1"/>
  <c r="P350" i="33" s="1"/>
  <c r="I350" i="33"/>
  <c r="P349" i="33" a="1"/>
  <c r="P349" i="33" s="1"/>
  <c r="I349" i="33"/>
  <c r="P348" i="33" a="1"/>
  <c r="P348" i="33" s="1"/>
  <c r="I348" i="33"/>
  <c r="P347" i="33" a="1"/>
  <c r="P347" i="33" s="1"/>
  <c r="I347" i="33"/>
  <c r="P346" i="33" a="1"/>
  <c r="P346" i="33" s="1"/>
  <c r="I346" i="33"/>
  <c r="P345" i="33" a="1"/>
  <c r="P345" i="33" s="1"/>
  <c r="I345" i="33"/>
  <c r="P344" i="33" a="1"/>
  <c r="P344" i="33" s="1"/>
  <c r="I344" i="33"/>
  <c r="P343" i="33" a="1"/>
  <c r="P343" i="33" s="1"/>
  <c r="I343" i="33"/>
  <c r="P342" i="33" a="1"/>
  <c r="P342" i="33" s="1"/>
  <c r="I342" i="33"/>
  <c r="P341" i="33" a="1"/>
  <c r="P341" i="33" s="1"/>
  <c r="I341" i="33"/>
  <c r="P340" i="33" a="1"/>
  <c r="P340" i="33" s="1"/>
  <c r="I340" i="33"/>
  <c r="P339" i="33" a="1"/>
  <c r="P339" i="33" s="1"/>
  <c r="I339" i="33"/>
  <c r="P338" i="33" a="1"/>
  <c r="P338" i="33" s="1"/>
  <c r="I338" i="33"/>
  <c r="P337" i="33" a="1"/>
  <c r="P337" i="33" s="1"/>
  <c r="I337" i="33"/>
  <c r="P336" i="33" a="1"/>
  <c r="P336" i="33" s="1"/>
  <c r="I336" i="33"/>
  <c r="P335" i="33" a="1"/>
  <c r="P335" i="33" s="1"/>
  <c r="I335" i="33"/>
  <c r="P334" i="33" a="1"/>
  <c r="P334" i="33" s="1"/>
  <c r="I334" i="33"/>
  <c r="P333" i="33" a="1"/>
  <c r="P333" i="33" s="1"/>
  <c r="I333" i="33"/>
  <c r="P332" i="33" a="1"/>
  <c r="P332" i="33" s="1"/>
  <c r="I332" i="33"/>
  <c r="P331" i="33" a="1"/>
  <c r="P331" i="33" s="1"/>
  <c r="I331" i="33"/>
  <c r="P330" i="33" a="1"/>
  <c r="P330" i="33" s="1"/>
  <c r="I330" i="33"/>
  <c r="P329" i="33" a="1"/>
  <c r="P329" i="33" s="1"/>
  <c r="I329" i="33"/>
  <c r="P328" i="33" a="1"/>
  <c r="P328" i="33" s="1"/>
  <c r="I328" i="33"/>
  <c r="P327" i="33" a="1"/>
  <c r="P327" i="33" s="1"/>
  <c r="I327" i="33"/>
  <c r="P326" i="33" a="1"/>
  <c r="P326" i="33" s="1"/>
  <c r="I326" i="33"/>
  <c r="P325" i="33" a="1"/>
  <c r="P325" i="33" s="1"/>
  <c r="I325" i="33"/>
  <c r="P324" i="33" a="1"/>
  <c r="P324" i="33" s="1"/>
  <c r="I324" i="33"/>
  <c r="P323" i="33" a="1"/>
  <c r="P323" i="33" s="1"/>
  <c r="I323" i="33"/>
  <c r="P322" i="33" a="1"/>
  <c r="P322" i="33" s="1"/>
  <c r="I322" i="33"/>
  <c r="P321" i="33" a="1"/>
  <c r="P321" i="33" s="1"/>
  <c r="I321" i="33"/>
  <c r="P320" i="33" a="1"/>
  <c r="P320" i="33" s="1"/>
  <c r="I320" i="33"/>
  <c r="P319" i="33" a="1"/>
  <c r="P319" i="33" s="1"/>
  <c r="I319" i="33"/>
  <c r="P318" i="33" a="1"/>
  <c r="P318" i="33" s="1"/>
  <c r="I318" i="33"/>
  <c r="P317" i="33" a="1"/>
  <c r="P317" i="33" s="1"/>
  <c r="I317" i="33"/>
  <c r="P316" i="33" a="1"/>
  <c r="P316" i="33" s="1"/>
  <c r="I316" i="33"/>
  <c r="P315" i="33" a="1"/>
  <c r="P315" i="33" s="1"/>
  <c r="I315" i="33"/>
  <c r="P314" i="33" a="1"/>
  <c r="P314" i="33" s="1"/>
  <c r="I314" i="33"/>
  <c r="P313" i="33" a="1"/>
  <c r="P313" i="33" s="1"/>
  <c r="I313" i="33"/>
  <c r="P312" i="33" a="1"/>
  <c r="P312" i="33" s="1"/>
  <c r="I312" i="33"/>
  <c r="P311" i="33" a="1"/>
  <c r="P311" i="33" s="1"/>
  <c r="I311" i="33"/>
  <c r="P310" i="33" a="1"/>
  <c r="P310" i="33" s="1"/>
  <c r="I310" i="33"/>
  <c r="P309" i="33" a="1"/>
  <c r="P309" i="33" s="1"/>
  <c r="I309" i="33"/>
  <c r="P308" i="33" a="1"/>
  <c r="P308" i="33" s="1"/>
  <c r="I308" i="33"/>
  <c r="P307" i="33" a="1"/>
  <c r="P307" i="33" s="1"/>
  <c r="I307" i="33"/>
  <c r="P306" i="33" a="1"/>
  <c r="P306" i="33" s="1"/>
  <c r="I306" i="33"/>
  <c r="P305" i="33" a="1"/>
  <c r="P305" i="33" s="1"/>
  <c r="I305" i="33"/>
  <c r="P304" i="33" a="1"/>
  <c r="P304" i="33" s="1"/>
  <c r="I304" i="33"/>
  <c r="P303" i="33" a="1"/>
  <c r="P303" i="33" s="1"/>
  <c r="I303" i="33"/>
  <c r="P302" i="33" a="1"/>
  <c r="P302" i="33" s="1"/>
  <c r="I302" i="33"/>
  <c r="P301" i="33" a="1"/>
  <c r="P301" i="33" s="1"/>
  <c r="I301" i="33"/>
  <c r="P300" i="33" a="1"/>
  <c r="P300" i="33" s="1"/>
  <c r="I300" i="33"/>
  <c r="P299" i="33" a="1"/>
  <c r="P299" i="33" s="1"/>
  <c r="I299" i="33"/>
  <c r="P298" i="33" a="1"/>
  <c r="P298" i="33" s="1"/>
  <c r="I298" i="33"/>
  <c r="P297" i="33" a="1"/>
  <c r="P297" i="33" s="1"/>
  <c r="I297" i="33"/>
  <c r="P296" i="33" a="1"/>
  <c r="P296" i="33" s="1"/>
  <c r="I296" i="33"/>
  <c r="P295" i="33" a="1"/>
  <c r="P295" i="33" s="1"/>
  <c r="I295" i="33"/>
  <c r="P294" i="33" a="1"/>
  <c r="P294" i="33" s="1"/>
  <c r="I294" i="33"/>
  <c r="P293" i="33" a="1"/>
  <c r="P293" i="33" s="1"/>
  <c r="I293" i="33"/>
  <c r="P292" i="33" a="1"/>
  <c r="P292" i="33" s="1"/>
  <c r="I292" i="33"/>
  <c r="P291" i="33" a="1"/>
  <c r="P291" i="33" s="1"/>
  <c r="I291" i="33"/>
  <c r="P290" i="33" a="1"/>
  <c r="P290" i="33" s="1"/>
  <c r="I290" i="33"/>
  <c r="P289" i="33" a="1"/>
  <c r="P289" i="33" s="1"/>
  <c r="I289" i="33"/>
  <c r="P288" i="33" a="1"/>
  <c r="P288" i="33" s="1"/>
  <c r="I288" i="33"/>
  <c r="P287" i="33" a="1"/>
  <c r="P287" i="33" s="1"/>
  <c r="I287" i="33"/>
  <c r="P286" i="33" a="1"/>
  <c r="P286" i="33" s="1"/>
  <c r="I286" i="33"/>
  <c r="P285" i="33" a="1"/>
  <c r="P285" i="33" s="1"/>
  <c r="I285" i="33"/>
  <c r="P284" i="33" a="1"/>
  <c r="P284" i="33" s="1"/>
  <c r="I284" i="33"/>
  <c r="P283" i="33" a="1"/>
  <c r="P283" i="33" s="1"/>
  <c r="I283" i="33"/>
  <c r="P282" i="33" a="1"/>
  <c r="P282" i="33" s="1"/>
  <c r="I282" i="33"/>
  <c r="P281" i="33" a="1"/>
  <c r="P281" i="33" s="1"/>
  <c r="I281" i="33"/>
  <c r="P280" i="33" a="1"/>
  <c r="P280" i="33" s="1"/>
  <c r="I280" i="33"/>
  <c r="P279" i="33" a="1"/>
  <c r="P279" i="33" s="1"/>
  <c r="I279" i="33"/>
  <c r="P278" i="33" a="1"/>
  <c r="P278" i="33" s="1"/>
  <c r="I278" i="33"/>
  <c r="P277" i="33" a="1"/>
  <c r="P277" i="33" s="1"/>
  <c r="I277" i="33"/>
  <c r="P276" i="33" a="1"/>
  <c r="P276" i="33" s="1"/>
  <c r="I276" i="33"/>
  <c r="P275" i="33" a="1"/>
  <c r="P275" i="33" s="1"/>
  <c r="I275" i="33"/>
  <c r="P274" i="33" a="1"/>
  <c r="P274" i="33" s="1"/>
  <c r="I274" i="33"/>
  <c r="P273" i="33" a="1"/>
  <c r="P273" i="33" s="1"/>
  <c r="I273" i="33"/>
  <c r="P272" i="33" a="1"/>
  <c r="P272" i="33" s="1"/>
  <c r="I272" i="33"/>
  <c r="P271" i="33" a="1"/>
  <c r="P271" i="33" s="1"/>
  <c r="I271" i="33"/>
  <c r="P270" i="33" a="1"/>
  <c r="P270" i="33" s="1"/>
  <c r="I270" i="33"/>
  <c r="P269" i="33" a="1"/>
  <c r="P269" i="33" s="1"/>
  <c r="I269" i="33"/>
  <c r="P268" i="33" a="1"/>
  <c r="P268" i="33" s="1"/>
  <c r="I268" i="33"/>
  <c r="P267" i="33" a="1"/>
  <c r="P267" i="33" s="1"/>
  <c r="I267" i="33"/>
  <c r="P266" i="33" a="1"/>
  <c r="P266" i="33" s="1"/>
  <c r="I266" i="33"/>
  <c r="P265" i="33" a="1"/>
  <c r="P265" i="33" s="1"/>
  <c r="I265" i="33"/>
  <c r="P264" i="33" a="1"/>
  <c r="P264" i="33" s="1"/>
  <c r="I264" i="33"/>
  <c r="P263" i="33" a="1"/>
  <c r="P263" i="33" s="1"/>
  <c r="I263" i="33"/>
  <c r="P262" i="33" a="1"/>
  <c r="P262" i="33" s="1"/>
  <c r="I262" i="33"/>
  <c r="P261" i="33" a="1"/>
  <c r="P261" i="33" s="1"/>
  <c r="I261" i="33"/>
  <c r="P260" i="33" a="1"/>
  <c r="P260" i="33" s="1"/>
  <c r="I260" i="33"/>
  <c r="P259" i="33" a="1"/>
  <c r="P259" i="33" s="1"/>
  <c r="I259" i="33"/>
  <c r="P258" i="33" a="1"/>
  <c r="P258" i="33" s="1"/>
  <c r="I258" i="33"/>
  <c r="P257" i="33" a="1"/>
  <c r="P257" i="33" s="1"/>
  <c r="I257" i="33"/>
  <c r="P256" i="33" a="1"/>
  <c r="P256" i="33" s="1"/>
  <c r="I256" i="33"/>
  <c r="P255" i="33" a="1"/>
  <c r="P255" i="33" s="1"/>
  <c r="I255" i="33"/>
  <c r="P254" i="33" a="1"/>
  <c r="P254" i="33" s="1"/>
  <c r="I254" i="33"/>
  <c r="P253" i="33" a="1"/>
  <c r="P253" i="33" s="1"/>
  <c r="I253" i="33"/>
  <c r="P252" i="33" a="1"/>
  <c r="P252" i="33" s="1"/>
  <c r="I252" i="33"/>
  <c r="P251" i="33" a="1"/>
  <c r="P251" i="33" s="1"/>
  <c r="I251" i="33"/>
  <c r="P250" i="33" a="1"/>
  <c r="P250" i="33" s="1"/>
  <c r="I250" i="33"/>
  <c r="P249" i="33" a="1"/>
  <c r="P249" i="33" s="1"/>
  <c r="I249" i="33"/>
  <c r="P248" i="33" a="1"/>
  <c r="P248" i="33" s="1"/>
  <c r="I248" i="33"/>
  <c r="P247" i="33" a="1"/>
  <c r="P247" i="33" s="1"/>
  <c r="I247" i="33"/>
  <c r="P246" i="33" a="1"/>
  <c r="P246" i="33" s="1"/>
  <c r="I246" i="33"/>
  <c r="P245" i="33" a="1"/>
  <c r="P245" i="33" s="1"/>
  <c r="I245" i="33"/>
  <c r="P244" i="33" a="1"/>
  <c r="P244" i="33" s="1"/>
  <c r="I244" i="33"/>
  <c r="P243" i="33" a="1"/>
  <c r="P243" i="33" s="1"/>
  <c r="I243" i="33"/>
  <c r="P242" i="33" a="1"/>
  <c r="P242" i="33" s="1"/>
  <c r="I242" i="33"/>
  <c r="P241" i="33" a="1"/>
  <c r="P241" i="33" s="1"/>
  <c r="I241" i="33"/>
  <c r="P240" i="33" a="1"/>
  <c r="P240" i="33" s="1"/>
  <c r="I240" i="33"/>
  <c r="P239" i="33" a="1"/>
  <c r="P239" i="33" s="1"/>
  <c r="I239" i="33"/>
  <c r="P238" i="33" a="1"/>
  <c r="P238" i="33" s="1"/>
  <c r="I238" i="33"/>
  <c r="P237" i="33" a="1"/>
  <c r="P237" i="33" s="1"/>
  <c r="I237" i="33"/>
  <c r="P236" i="33" a="1"/>
  <c r="P236" i="33" s="1"/>
  <c r="I236" i="33"/>
  <c r="P235" i="33" a="1"/>
  <c r="P235" i="33" s="1"/>
  <c r="I235" i="33"/>
  <c r="P234" i="33" a="1"/>
  <c r="P234" i="33" s="1"/>
  <c r="I234" i="33"/>
  <c r="P233" i="33" a="1"/>
  <c r="P233" i="33" s="1"/>
  <c r="I233" i="33"/>
  <c r="P232" i="33" a="1"/>
  <c r="P232" i="33" s="1"/>
  <c r="I232" i="33"/>
  <c r="P231" i="33" a="1"/>
  <c r="P231" i="33" s="1"/>
  <c r="I231" i="33"/>
  <c r="P230" i="33" a="1"/>
  <c r="P230" i="33" s="1"/>
  <c r="I230" i="33"/>
  <c r="P229" i="33" a="1"/>
  <c r="P229" i="33" s="1"/>
  <c r="I229" i="33"/>
  <c r="P228" i="33" a="1"/>
  <c r="P228" i="33" s="1"/>
  <c r="I228" i="33"/>
  <c r="P227" i="33" a="1"/>
  <c r="P227" i="33" s="1"/>
  <c r="I227" i="33"/>
  <c r="P226" i="33" a="1"/>
  <c r="P226" i="33" s="1"/>
  <c r="I226" i="33"/>
  <c r="P225" i="33" a="1"/>
  <c r="P225" i="33" s="1"/>
  <c r="I225" i="33"/>
  <c r="P224" i="33" a="1"/>
  <c r="P224" i="33" s="1"/>
  <c r="I224" i="33"/>
  <c r="P223" i="33" a="1"/>
  <c r="P223" i="33" s="1"/>
  <c r="I223" i="33"/>
  <c r="P222" i="33" a="1"/>
  <c r="P222" i="33" s="1"/>
  <c r="I222" i="33"/>
  <c r="P221" i="33" a="1"/>
  <c r="P221" i="33" s="1"/>
  <c r="I221" i="33"/>
  <c r="P220" i="33" a="1"/>
  <c r="P220" i="33" s="1"/>
  <c r="I220" i="33"/>
  <c r="P219" i="33" a="1"/>
  <c r="P219" i="33" s="1"/>
  <c r="I219" i="33"/>
  <c r="P218" i="33" a="1"/>
  <c r="P218" i="33" s="1"/>
  <c r="I218" i="33"/>
  <c r="P217" i="33" a="1"/>
  <c r="P217" i="33" s="1"/>
  <c r="I217" i="33"/>
  <c r="P216" i="33" a="1"/>
  <c r="P216" i="33" s="1"/>
  <c r="I216" i="33"/>
  <c r="P215" i="33" a="1"/>
  <c r="P215" i="33" s="1"/>
  <c r="I215" i="33"/>
  <c r="P214" i="33" a="1"/>
  <c r="P214" i="33" s="1"/>
  <c r="I214" i="33"/>
  <c r="P213" i="33" a="1"/>
  <c r="P213" i="33" s="1"/>
  <c r="I213" i="33"/>
  <c r="P212" i="33" a="1"/>
  <c r="P212" i="33" s="1"/>
  <c r="I212" i="33"/>
  <c r="P211" i="33" a="1"/>
  <c r="P211" i="33" s="1"/>
  <c r="I211" i="33"/>
  <c r="P210" i="33" a="1"/>
  <c r="P210" i="33" s="1"/>
  <c r="I210" i="33"/>
  <c r="P209" i="33" a="1"/>
  <c r="P209" i="33" s="1"/>
  <c r="I209" i="33"/>
  <c r="P208" i="33" a="1"/>
  <c r="P208" i="33" s="1"/>
  <c r="I208" i="33"/>
  <c r="P207" i="33" a="1"/>
  <c r="P207" i="33" s="1"/>
  <c r="I207" i="33"/>
  <c r="P206" i="33" a="1"/>
  <c r="P206" i="33" s="1"/>
  <c r="I206" i="33"/>
  <c r="P205" i="33" a="1"/>
  <c r="P205" i="33" s="1"/>
  <c r="I205" i="33"/>
  <c r="P204" i="33" a="1"/>
  <c r="P204" i="33" s="1"/>
  <c r="I204" i="33"/>
  <c r="P203" i="33" a="1"/>
  <c r="P203" i="33" s="1"/>
  <c r="I203" i="33"/>
  <c r="P202" i="33" a="1"/>
  <c r="P202" i="33" s="1"/>
  <c r="I202" i="33"/>
  <c r="P201" i="33" a="1"/>
  <c r="P201" i="33" s="1"/>
  <c r="I201" i="33"/>
  <c r="P200" i="33" a="1"/>
  <c r="P200" i="33" s="1"/>
  <c r="I200" i="33"/>
  <c r="P199" i="33" a="1"/>
  <c r="P199" i="33" s="1"/>
  <c r="I199" i="33"/>
  <c r="P198" i="33" a="1"/>
  <c r="P198" i="33" s="1"/>
  <c r="I198" i="33"/>
  <c r="P197" i="33" a="1"/>
  <c r="P197" i="33" s="1"/>
  <c r="I197" i="33"/>
  <c r="P196" i="33" a="1"/>
  <c r="P196" i="33" s="1"/>
  <c r="I196" i="33"/>
  <c r="P195" i="33" a="1"/>
  <c r="P195" i="33" s="1"/>
  <c r="I195" i="33"/>
  <c r="P194" i="33" a="1"/>
  <c r="P194" i="33" s="1"/>
  <c r="I194" i="33"/>
  <c r="P193" i="33" a="1"/>
  <c r="P193" i="33" s="1"/>
  <c r="I193" i="33"/>
  <c r="P192" i="33" a="1"/>
  <c r="P192" i="33" s="1"/>
  <c r="I192" i="33"/>
  <c r="P191" i="33" a="1"/>
  <c r="P191" i="33" s="1"/>
  <c r="I191" i="33"/>
  <c r="P190" i="33" a="1"/>
  <c r="P190" i="33" s="1"/>
  <c r="I190" i="33"/>
  <c r="P189" i="33" a="1"/>
  <c r="P189" i="33" s="1"/>
  <c r="I189" i="33"/>
  <c r="P188" i="33" a="1"/>
  <c r="P188" i="33" s="1"/>
  <c r="I188" i="33"/>
  <c r="P187" i="33" a="1"/>
  <c r="P187" i="33" s="1"/>
  <c r="I187" i="33"/>
  <c r="P186" i="33" a="1"/>
  <c r="P186" i="33" s="1"/>
  <c r="I186" i="33"/>
  <c r="P185" i="33" a="1"/>
  <c r="P185" i="33" s="1"/>
  <c r="I185" i="33"/>
  <c r="P184" i="33" a="1"/>
  <c r="P184" i="33" s="1"/>
  <c r="I184" i="33"/>
  <c r="P183" i="33" a="1"/>
  <c r="P183" i="33" s="1"/>
  <c r="I183" i="33"/>
  <c r="P182" i="33" a="1"/>
  <c r="P182" i="33" s="1"/>
  <c r="I182" i="33"/>
  <c r="P181" i="33" a="1"/>
  <c r="P181" i="33" s="1"/>
  <c r="I181" i="33"/>
  <c r="P180" i="33" a="1"/>
  <c r="P180" i="33" s="1"/>
  <c r="I180" i="33"/>
  <c r="P179" i="33" a="1"/>
  <c r="P179" i="33" s="1"/>
  <c r="I179" i="33"/>
  <c r="P178" i="33" a="1"/>
  <c r="P178" i="33" s="1"/>
  <c r="I178" i="33"/>
  <c r="P177" i="33" a="1"/>
  <c r="P177" i="33" s="1"/>
  <c r="I177" i="33"/>
  <c r="P176" i="33" a="1"/>
  <c r="P176" i="33" s="1"/>
  <c r="I176" i="33"/>
  <c r="P175" i="33" a="1"/>
  <c r="P175" i="33" s="1"/>
  <c r="I175" i="33"/>
  <c r="P174" i="33" a="1"/>
  <c r="P174" i="33" s="1"/>
  <c r="I174" i="33"/>
  <c r="P173" i="33" a="1"/>
  <c r="P173" i="33" s="1"/>
  <c r="I173" i="33"/>
  <c r="P172" i="33" a="1"/>
  <c r="P172" i="33" s="1"/>
  <c r="I172" i="33"/>
  <c r="P171" i="33" a="1"/>
  <c r="P171" i="33" s="1"/>
  <c r="I171" i="33"/>
  <c r="P170" i="33" a="1"/>
  <c r="P170" i="33" s="1"/>
  <c r="I170" i="33"/>
  <c r="P169" i="33" a="1"/>
  <c r="P169" i="33" s="1"/>
  <c r="I169" i="33"/>
  <c r="P168" i="33" a="1"/>
  <c r="P168" i="33" s="1"/>
  <c r="I168" i="33"/>
  <c r="P167" i="33" a="1"/>
  <c r="P167" i="33" s="1"/>
  <c r="I167" i="33"/>
  <c r="P166" i="33" a="1"/>
  <c r="P166" i="33" s="1"/>
  <c r="I166" i="33"/>
  <c r="P165" i="33" a="1"/>
  <c r="P165" i="33" s="1"/>
  <c r="I165" i="33"/>
  <c r="P164" i="33" a="1"/>
  <c r="P164" i="33" s="1"/>
  <c r="I164" i="33"/>
  <c r="P163" i="33" a="1"/>
  <c r="P163" i="33" s="1"/>
  <c r="I163" i="33"/>
  <c r="P162" i="33" a="1"/>
  <c r="P162" i="33" s="1"/>
  <c r="I162" i="33"/>
  <c r="P161" i="33" a="1"/>
  <c r="P161" i="33" s="1"/>
  <c r="I161" i="33"/>
  <c r="P160" i="33" a="1"/>
  <c r="P160" i="33" s="1"/>
  <c r="I160" i="33"/>
  <c r="P159" i="33" a="1"/>
  <c r="P159" i="33" s="1"/>
  <c r="I159" i="33"/>
  <c r="P158" i="33" a="1"/>
  <c r="P158" i="33" s="1"/>
  <c r="I158" i="33"/>
  <c r="P157" i="33" a="1"/>
  <c r="P157" i="33" s="1"/>
  <c r="I157" i="33"/>
  <c r="P156" i="33" a="1"/>
  <c r="P156" i="33" s="1"/>
  <c r="I156" i="33"/>
  <c r="P155" i="33" a="1"/>
  <c r="P155" i="33" s="1"/>
  <c r="I155" i="33"/>
  <c r="P154" i="33" a="1"/>
  <c r="P154" i="33" s="1"/>
  <c r="I154" i="33"/>
  <c r="P153" i="33" a="1"/>
  <c r="P153" i="33" s="1"/>
  <c r="I153" i="33"/>
  <c r="P152" i="33" a="1"/>
  <c r="P152" i="33" s="1"/>
  <c r="I152" i="33"/>
  <c r="P151" i="33" a="1"/>
  <c r="P151" i="33" s="1"/>
  <c r="I151" i="33"/>
  <c r="P150" i="33" a="1"/>
  <c r="P150" i="33" s="1"/>
  <c r="I150" i="33"/>
  <c r="P149" i="33" a="1"/>
  <c r="P149" i="33" s="1"/>
  <c r="I149" i="33"/>
  <c r="P148" i="33" a="1"/>
  <c r="P148" i="33" s="1"/>
  <c r="I148" i="33"/>
  <c r="P147" i="33" a="1"/>
  <c r="P147" i="33" s="1"/>
  <c r="I147" i="33"/>
  <c r="P146" i="33" a="1"/>
  <c r="P146" i="33" s="1"/>
  <c r="I146" i="33"/>
  <c r="P145" i="33" a="1"/>
  <c r="P145" i="33" s="1"/>
  <c r="I145" i="33"/>
  <c r="P144" i="33" a="1"/>
  <c r="P144" i="33" s="1"/>
  <c r="I144" i="33"/>
  <c r="P143" i="33" a="1"/>
  <c r="P143" i="33" s="1"/>
  <c r="I143" i="33"/>
  <c r="P142" i="33" a="1"/>
  <c r="P142" i="33" s="1"/>
  <c r="I142" i="33"/>
  <c r="P141" i="33" a="1"/>
  <c r="P141" i="33" s="1"/>
  <c r="I141" i="33"/>
  <c r="P140" i="33" a="1"/>
  <c r="P140" i="33" s="1"/>
  <c r="I140" i="33"/>
  <c r="P139" i="33" a="1"/>
  <c r="P139" i="33" s="1"/>
  <c r="I139" i="33"/>
  <c r="P138" i="33" a="1"/>
  <c r="P138" i="33" s="1"/>
  <c r="I138" i="33"/>
  <c r="P137" i="33" a="1"/>
  <c r="P137" i="33" s="1"/>
  <c r="I137" i="33"/>
  <c r="P136" i="33" a="1"/>
  <c r="P136" i="33" s="1"/>
  <c r="I136" i="33"/>
  <c r="P135" i="33" a="1"/>
  <c r="P135" i="33" s="1"/>
  <c r="I135" i="33"/>
  <c r="P134" i="33" a="1"/>
  <c r="P134" i="33" s="1"/>
  <c r="I134" i="33"/>
  <c r="P133" i="33" a="1"/>
  <c r="P133" i="33" s="1"/>
  <c r="I133" i="33"/>
  <c r="P132" i="33" a="1"/>
  <c r="P132" i="33" s="1"/>
  <c r="I132" i="33"/>
  <c r="P131" i="33" a="1"/>
  <c r="P131" i="33" s="1"/>
  <c r="I131" i="33"/>
  <c r="P130" i="33" a="1"/>
  <c r="P130" i="33" s="1"/>
  <c r="I130" i="33"/>
  <c r="P129" i="33" a="1"/>
  <c r="P129" i="33" s="1"/>
  <c r="I129" i="33"/>
  <c r="P128" i="33" a="1"/>
  <c r="P128" i="33" s="1"/>
  <c r="I128" i="33"/>
  <c r="P127" i="33" a="1"/>
  <c r="P127" i="33" s="1"/>
  <c r="I127" i="33"/>
  <c r="P126" i="33" a="1"/>
  <c r="P126" i="33" s="1"/>
  <c r="I126" i="33"/>
  <c r="P125" i="33" a="1"/>
  <c r="P125" i="33" s="1"/>
  <c r="I125" i="33"/>
  <c r="P124" i="33" a="1"/>
  <c r="P124" i="33" s="1"/>
  <c r="I124" i="33"/>
  <c r="P123" i="33" a="1"/>
  <c r="P123" i="33" s="1"/>
  <c r="I123" i="33"/>
  <c r="P122" i="33" a="1"/>
  <c r="P122" i="33" s="1"/>
  <c r="I122" i="33"/>
  <c r="P121" i="33" a="1"/>
  <c r="P121" i="33" s="1"/>
  <c r="I121" i="33"/>
  <c r="P120" i="33" a="1"/>
  <c r="P120" i="33" s="1"/>
  <c r="I120" i="33"/>
  <c r="P119" i="33" a="1"/>
  <c r="P119" i="33" s="1"/>
  <c r="I119" i="33"/>
  <c r="P118" i="33" a="1"/>
  <c r="P118" i="33" s="1"/>
  <c r="I118" i="33"/>
  <c r="P117" i="33" a="1"/>
  <c r="P117" i="33" s="1"/>
  <c r="I117" i="33"/>
  <c r="P116" i="33" a="1"/>
  <c r="P116" i="33" s="1"/>
  <c r="I116" i="33"/>
  <c r="P115" i="33" a="1"/>
  <c r="P115" i="33" s="1"/>
  <c r="I115" i="33"/>
  <c r="P114" i="33" a="1"/>
  <c r="P114" i="33" s="1"/>
  <c r="I114" i="33"/>
  <c r="P113" i="33" a="1"/>
  <c r="P113" i="33" s="1"/>
  <c r="I113" i="33"/>
  <c r="P112" i="33" a="1"/>
  <c r="P112" i="33" s="1"/>
  <c r="I112" i="33"/>
  <c r="P111" i="33" a="1"/>
  <c r="P111" i="33" s="1"/>
  <c r="I111" i="33"/>
  <c r="P110" i="33" a="1"/>
  <c r="P110" i="33" s="1"/>
  <c r="I110" i="33"/>
  <c r="P109" i="33" a="1"/>
  <c r="P109" i="33" s="1"/>
  <c r="I109" i="33"/>
  <c r="P108" i="33" a="1"/>
  <c r="P108" i="33" s="1"/>
  <c r="I108" i="33"/>
  <c r="P107" i="33" a="1"/>
  <c r="P107" i="33" s="1"/>
  <c r="I107" i="33"/>
  <c r="P106" i="33" a="1"/>
  <c r="P106" i="33" s="1"/>
  <c r="I106" i="33"/>
  <c r="P105" i="33" a="1"/>
  <c r="P105" i="33" s="1"/>
  <c r="I105" i="33"/>
  <c r="P104" i="33" a="1"/>
  <c r="P104" i="33" s="1"/>
  <c r="I104" i="33"/>
  <c r="P103" i="33" a="1"/>
  <c r="P103" i="33" s="1"/>
  <c r="I103" i="33"/>
  <c r="P102" i="33" a="1"/>
  <c r="P102" i="33" s="1"/>
  <c r="I102" i="33"/>
  <c r="P101" i="33" a="1"/>
  <c r="P101" i="33" s="1"/>
  <c r="I101" i="33"/>
  <c r="P100" i="33" a="1"/>
  <c r="P100" i="33" s="1"/>
  <c r="I100" i="33"/>
  <c r="P99" i="33" a="1"/>
  <c r="P99" i="33" s="1"/>
  <c r="I99" i="33"/>
  <c r="P98" i="33" a="1"/>
  <c r="P98" i="33" s="1"/>
  <c r="I98" i="33"/>
  <c r="P97" i="33" a="1"/>
  <c r="P97" i="33" s="1"/>
  <c r="I97" i="33"/>
  <c r="P96" i="33" a="1"/>
  <c r="P96" i="33" s="1"/>
  <c r="I96" i="33"/>
  <c r="P95" i="33" a="1"/>
  <c r="P95" i="33" s="1"/>
  <c r="I95" i="33"/>
  <c r="P94" i="33" a="1"/>
  <c r="P94" i="33" s="1"/>
  <c r="I94" i="33"/>
  <c r="P93" i="33" a="1"/>
  <c r="P93" i="33" s="1"/>
  <c r="I93" i="33"/>
  <c r="P92" i="33" a="1"/>
  <c r="P92" i="33" s="1"/>
  <c r="I92" i="33"/>
  <c r="P91" i="33" a="1"/>
  <c r="P91" i="33" s="1"/>
  <c r="I91" i="33"/>
  <c r="P90" i="33" a="1"/>
  <c r="P90" i="33" s="1"/>
  <c r="I90" i="33"/>
  <c r="P89" i="33" a="1"/>
  <c r="P89" i="33" s="1"/>
  <c r="I89" i="33"/>
  <c r="P88" i="33" a="1"/>
  <c r="P88" i="33" s="1"/>
  <c r="I88" i="33"/>
  <c r="P87" i="33" a="1"/>
  <c r="P87" i="33" s="1"/>
  <c r="I87" i="33"/>
  <c r="P86" i="33" a="1"/>
  <c r="P86" i="33" s="1"/>
  <c r="I86" i="33"/>
  <c r="P85" i="33" a="1"/>
  <c r="P85" i="33" s="1"/>
  <c r="I85" i="33"/>
  <c r="P84" i="33" a="1"/>
  <c r="P84" i="33" s="1"/>
  <c r="I84" i="33"/>
  <c r="P83" i="33" a="1"/>
  <c r="P83" i="33" s="1"/>
  <c r="I83" i="33"/>
  <c r="P82" i="33" a="1"/>
  <c r="P82" i="33" s="1"/>
  <c r="I82" i="33"/>
  <c r="P81" i="33" a="1"/>
  <c r="P81" i="33" s="1"/>
  <c r="I81" i="33"/>
  <c r="P80" i="33" a="1"/>
  <c r="P80" i="33" s="1"/>
  <c r="I80" i="33"/>
  <c r="P79" i="33" a="1"/>
  <c r="P79" i="33" s="1"/>
  <c r="I79" i="33"/>
  <c r="P78" i="33" a="1"/>
  <c r="P78" i="33" s="1"/>
  <c r="I78" i="33"/>
  <c r="P77" i="33" a="1"/>
  <c r="P77" i="33" s="1"/>
  <c r="I77" i="33"/>
  <c r="P76" i="33" a="1"/>
  <c r="P76" i="33" s="1"/>
  <c r="I76" i="33"/>
  <c r="P75" i="33" a="1"/>
  <c r="P75" i="33" s="1"/>
  <c r="I75" i="33"/>
  <c r="P74" i="33" a="1"/>
  <c r="P74" i="33" s="1"/>
  <c r="I74" i="33"/>
  <c r="P73" i="33" a="1"/>
  <c r="P73" i="33" s="1"/>
  <c r="I73" i="33"/>
  <c r="P72" i="33" a="1"/>
  <c r="P72" i="33" s="1"/>
  <c r="I72" i="33"/>
  <c r="P71" i="33" a="1"/>
  <c r="P71" i="33" s="1"/>
  <c r="I71" i="33"/>
  <c r="P70" i="33" a="1"/>
  <c r="P70" i="33" s="1"/>
  <c r="I70" i="33"/>
  <c r="P69" i="33" a="1"/>
  <c r="P69" i="33" s="1"/>
  <c r="I69" i="33"/>
  <c r="P68" i="33" a="1"/>
  <c r="P68" i="33" s="1"/>
  <c r="I68" i="33"/>
  <c r="P67" i="33" a="1"/>
  <c r="P67" i="33" s="1"/>
  <c r="I67" i="33"/>
  <c r="P66" i="33" a="1"/>
  <c r="P66" i="33" s="1"/>
  <c r="I66" i="33"/>
  <c r="P65" i="33" a="1"/>
  <c r="P65" i="33" s="1"/>
  <c r="I65" i="33"/>
  <c r="P64" i="33" a="1"/>
  <c r="P64" i="33" s="1"/>
  <c r="I64" i="33"/>
  <c r="P63" i="33" a="1"/>
  <c r="P63" i="33" s="1"/>
  <c r="I63" i="33"/>
  <c r="P62" i="33" a="1"/>
  <c r="P62" i="33" s="1"/>
  <c r="I62" i="33"/>
  <c r="P61" i="33" a="1"/>
  <c r="P61" i="33" s="1"/>
  <c r="I61" i="33"/>
  <c r="P60" i="33" a="1"/>
  <c r="P60" i="33" s="1"/>
  <c r="I60" i="33"/>
  <c r="P59" i="33" a="1"/>
  <c r="P59" i="33" s="1"/>
  <c r="I59" i="33"/>
  <c r="P58" i="33" a="1"/>
  <c r="P58" i="33" s="1"/>
  <c r="I58" i="33"/>
  <c r="P57" i="33" a="1"/>
  <c r="P57" i="33" s="1"/>
  <c r="I57" i="33"/>
  <c r="P56" i="33" a="1"/>
  <c r="P56" i="33" s="1"/>
  <c r="I56" i="33"/>
  <c r="P55" i="33" a="1"/>
  <c r="P55" i="33" s="1"/>
  <c r="I55" i="33"/>
  <c r="P54" i="33" a="1"/>
  <c r="P54" i="33" s="1"/>
  <c r="I54" i="33"/>
  <c r="P53" i="33" a="1"/>
  <c r="P53" i="33" s="1"/>
  <c r="I53" i="33"/>
  <c r="P52" i="33" a="1"/>
  <c r="P52" i="33" s="1"/>
  <c r="I52" i="33"/>
  <c r="P51" i="33" a="1"/>
  <c r="P51" i="33" s="1"/>
  <c r="I51" i="33"/>
  <c r="P50" i="33" a="1"/>
  <c r="P50" i="33" s="1"/>
  <c r="I50" i="33"/>
  <c r="P49" i="33" a="1"/>
  <c r="P49" i="33" s="1"/>
  <c r="I49" i="33"/>
  <c r="P48" i="33" a="1"/>
  <c r="P48" i="33" s="1"/>
  <c r="I48" i="33"/>
  <c r="P47" i="33" a="1"/>
  <c r="P47" i="33" s="1"/>
  <c r="I47" i="33"/>
  <c r="P46" i="33" a="1"/>
  <c r="P46" i="33" s="1"/>
  <c r="I46" i="33"/>
  <c r="P45" i="33" a="1"/>
  <c r="P45" i="33" s="1"/>
  <c r="I45" i="33"/>
  <c r="P44" i="33" a="1"/>
  <c r="P44" i="33" s="1"/>
  <c r="I44" i="33"/>
  <c r="P43" i="33" a="1"/>
  <c r="P43" i="33" s="1"/>
  <c r="I43" i="33"/>
  <c r="P42" i="33" a="1"/>
  <c r="P42" i="33" s="1"/>
  <c r="I42" i="33"/>
  <c r="P41" i="33" a="1"/>
  <c r="P41" i="33" s="1"/>
  <c r="I41" i="33"/>
  <c r="P40" i="33" a="1"/>
  <c r="P40" i="33" s="1"/>
  <c r="I40" i="33"/>
  <c r="P39" i="33" a="1"/>
  <c r="P39" i="33" s="1"/>
  <c r="I39" i="33"/>
  <c r="P38" i="33" a="1"/>
  <c r="P38" i="33" s="1"/>
  <c r="I38" i="33"/>
  <c r="P37" i="33" a="1"/>
  <c r="P37" i="33" s="1"/>
  <c r="I37" i="33"/>
  <c r="P36" i="33" a="1"/>
  <c r="P36" i="33" s="1"/>
  <c r="I36" i="33"/>
  <c r="P35" i="33" a="1"/>
  <c r="P35" i="33" s="1"/>
  <c r="I35" i="33"/>
  <c r="P34" i="33" a="1"/>
  <c r="P34" i="33" s="1"/>
  <c r="I34" i="33"/>
  <c r="P33" i="33" a="1"/>
  <c r="P33" i="33" s="1"/>
  <c r="I33" i="33"/>
  <c r="P32" i="33" a="1"/>
  <c r="P32" i="33" s="1"/>
  <c r="I32" i="33"/>
  <c r="P31" i="33" a="1"/>
  <c r="P31" i="33" s="1"/>
  <c r="I31" i="33"/>
  <c r="P30" i="33" a="1"/>
  <c r="P30" i="33" s="1"/>
  <c r="I30" i="33"/>
  <c r="P29" i="33" a="1"/>
  <c r="P29" i="33" s="1"/>
  <c r="I29" i="33"/>
  <c r="P28" i="33" a="1"/>
  <c r="P28" i="33" s="1"/>
  <c r="I28" i="33"/>
  <c r="P27" i="33" a="1"/>
  <c r="P27" i="33" s="1"/>
  <c r="I27" i="33"/>
  <c r="P26" i="33" a="1"/>
  <c r="P26" i="33" s="1"/>
  <c r="I26" i="33"/>
  <c r="P25" i="33" a="1"/>
  <c r="P25" i="33" s="1"/>
  <c r="I25" i="33"/>
  <c r="P24" i="33" a="1"/>
  <c r="P24" i="33" s="1"/>
  <c r="I24" i="33"/>
  <c r="P23" i="33" a="1"/>
  <c r="P23" i="33" s="1"/>
  <c r="I23" i="33"/>
  <c r="P22" i="33" a="1"/>
  <c r="P22" i="33" s="1"/>
  <c r="I22" i="33"/>
  <c r="P21" i="33" a="1"/>
  <c r="P21" i="33" s="1"/>
  <c r="I21" i="33"/>
  <c r="P20" i="33" a="1"/>
  <c r="P20" i="33" s="1"/>
  <c r="I20" i="33"/>
  <c r="P19" i="33" a="1"/>
  <c r="P19" i="33" s="1"/>
  <c r="I19" i="33"/>
  <c r="P18" i="33" a="1"/>
  <c r="P18" i="33" s="1"/>
  <c r="I18" i="33"/>
  <c r="P17" i="33" a="1"/>
  <c r="P17" i="33" s="1"/>
  <c r="I17" i="33"/>
  <c r="P16" i="33" a="1"/>
  <c r="P16" i="33" s="1"/>
  <c r="I16" i="33"/>
  <c r="P15" i="33" a="1"/>
  <c r="P15" i="33" s="1"/>
  <c r="I15" i="33"/>
  <c r="P14" i="33" a="1"/>
  <c r="P14" i="33" s="1"/>
  <c r="I14" i="33"/>
  <c r="P13" i="33" a="1"/>
  <c r="P13" i="33" s="1"/>
  <c r="I13" i="33"/>
  <c r="P12" i="33" a="1"/>
  <c r="P12" i="33" s="1"/>
  <c r="I12" i="33"/>
  <c r="P11" i="33" a="1"/>
  <c r="P11" i="33" s="1"/>
  <c r="I11" i="33"/>
  <c r="P10" i="33" a="1"/>
  <c r="P10" i="33" s="1"/>
  <c r="I10" i="33"/>
  <c r="P9" i="33" a="1"/>
  <c r="P9" i="33" s="1"/>
  <c r="I9" i="33"/>
  <c r="P8" i="33" a="1"/>
  <c r="P8" i="33" s="1"/>
  <c r="I8" i="33"/>
  <c r="P7" i="33" a="1"/>
  <c r="P7" i="33" s="1"/>
  <c r="I7" i="33"/>
  <c r="P6" i="33" a="1"/>
  <c r="P6" i="33" s="1"/>
  <c r="I6" i="33"/>
  <c r="P5" i="33" a="1"/>
  <c r="P5" i="33" s="1"/>
  <c r="I5" i="33"/>
  <c r="P4" i="33" a="1"/>
  <c r="P4" i="33" s="1"/>
  <c r="I4" i="33"/>
  <c r="P3" i="33" a="1"/>
  <c r="P3" i="33" s="1"/>
  <c r="I3" i="33"/>
  <c r="P2" i="33" a="1"/>
  <c r="P2" i="33" s="1"/>
  <c r="I2" i="33"/>
  <c r="P706" i="32" a="1"/>
  <c r="P706" i="32" s="1"/>
  <c r="I706" i="32"/>
  <c r="P705" i="32" a="1"/>
  <c r="P705" i="32" s="1"/>
  <c r="I705" i="32"/>
  <c r="P704" i="32" a="1"/>
  <c r="P704" i="32" s="1"/>
  <c r="I704" i="32"/>
  <c r="P703" i="32" a="1"/>
  <c r="P703" i="32" s="1"/>
  <c r="I703" i="32"/>
  <c r="P702" i="32" a="1"/>
  <c r="P702" i="32" s="1"/>
  <c r="I702" i="32"/>
  <c r="P701" i="32" a="1"/>
  <c r="P701" i="32" s="1"/>
  <c r="I701" i="32"/>
  <c r="P700" i="32" a="1"/>
  <c r="P700" i="32" s="1"/>
  <c r="I700" i="32"/>
  <c r="P699" i="32" a="1"/>
  <c r="P699" i="32" s="1"/>
  <c r="I699" i="32"/>
  <c r="P698" i="32" a="1"/>
  <c r="P698" i="32" s="1"/>
  <c r="I698" i="32"/>
  <c r="P697" i="32" a="1"/>
  <c r="P697" i="32" s="1"/>
  <c r="I697" i="32"/>
  <c r="P696" i="32" a="1"/>
  <c r="P696" i="32" s="1"/>
  <c r="I696" i="32"/>
  <c r="P695" i="32" a="1"/>
  <c r="P695" i="32" s="1"/>
  <c r="I695" i="32"/>
  <c r="P694" i="32" a="1"/>
  <c r="P694" i="32" s="1"/>
  <c r="I694" i="32"/>
  <c r="P693" i="32" a="1"/>
  <c r="P693" i="32" s="1"/>
  <c r="I693" i="32"/>
  <c r="P692" i="32" a="1"/>
  <c r="P692" i="32" s="1"/>
  <c r="I692" i="32"/>
  <c r="P691" i="32" a="1"/>
  <c r="P691" i="32" s="1"/>
  <c r="I691" i="32"/>
  <c r="P690" i="32" a="1"/>
  <c r="P690" i="32" s="1"/>
  <c r="I690" i="32"/>
  <c r="P689" i="32" a="1"/>
  <c r="P689" i="32" s="1"/>
  <c r="I689" i="32"/>
  <c r="P688" i="32" a="1"/>
  <c r="P688" i="32" s="1"/>
  <c r="I688" i="32"/>
  <c r="P687" i="32" a="1"/>
  <c r="P687" i="32" s="1"/>
  <c r="I687" i="32"/>
  <c r="P686" i="32" a="1"/>
  <c r="P686" i="32" s="1"/>
  <c r="I686" i="32"/>
  <c r="P685" i="32" a="1"/>
  <c r="P685" i="32" s="1"/>
  <c r="I685" i="32"/>
  <c r="P684" i="32" a="1"/>
  <c r="P684" i="32" s="1"/>
  <c r="I684" i="32"/>
  <c r="P683" i="32" a="1"/>
  <c r="P683" i="32" s="1"/>
  <c r="I683" i="32"/>
  <c r="P682" i="32" a="1"/>
  <c r="P682" i="32" s="1"/>
  <c r="I682" i="32"/>
  <c r="P681" i="32" a="1"/>
  <c r="P681" i="32" s="1"/>
  <c r="I681" i="32"/>
  <c r="P680" i="32" a="1"/>
  <c r="P680" i="32" s="1"/>
  <c r="I680" i="32"/>
  <c r="P679" i="32" a="1"/>
  <c r="P679" i="32" s="1"/>
  <c r="I679" i="32"/>
  <c r="P678" i="32" a="1"/>
  <c r="P678" i="32" s="1"/>
  <c r="I678" i="32"/>
  <c r="P677" i="32" a="1"/>
  <c r="P677" i="32" s="1"/>
  <c r="I677" i="32"/>
  <c r="P676" i="32" a="1"/>
  <c r="P676" i="32" s="1"/>
  <c r="I676" i="32"/>
  <c r="P675" i="32" a="1"/>
  <c r="P675" i="32" s="1"/>
  <c r="I675" i="32"/>
  <c r="P674" i="32" a="1"/>
  <c r="P674" i="32" s="1"/>
  <c r="I674" i="32"/>
  <c r="P673" i="32" a="1"/>
  <c r="P673" i="32" s="1"/>
  <c r="I673" i="32"/>
  <c r="P672" i="32" a="1"/>
  <c r="P672" i="32" s="1"/>
  <c r="I672" i="32"/>
  <c r="P671" i="32" a="1"/>
  <c r="P671" i="32" s="1"/>
  <c r="I671" i="32"/>
  <c r="P670" i="32" a="1"/>
  <c r="P670" i="32" s="1"/>
  <c r="I670" i="32"/>
  <c r="P669" i="32" a="1"/>
  <c r="P669" i="32" s="1"/>
  <c r="I669" i="32"/>
  <c r="P668" i="32" a="1"/>
  <c r="P668" i="32" s="1"/>
  <c r="I668" i="32"/>
  <c r="P667" i="32" a="1"/>
  <c r="P667" i="32" s="1"/>
  <c r="I667" i="32"/>
  <c r="P666" i="32" a="1"/>
  <c r="P666" i="32" s="1"/>
  <c r="I666" i="32"/>
  <c r="P665" i="32" a="1"/>
  <c r="P665" i="32" s="1"/>
  <c r="I665" i="32"/>
  <c r="P664" i="32" a="1"/>
  <c r="P664" i="32" s="1"/>
  <c r="I664" i="32"/>
  <c r="P663" i="32" a="1"/>
  <c r="P663" i="32" s="1"/>
  <c r="I663" i="32"/>
  <c r="P662" i="32" a="1"/>
  <c r="P662" i="32" s="1"/>
  <c r="I662" i="32"/>
  <c r="P661" i="32" a="1"/>
  <c r="P661" i="32" s="1"/>
  <c r="I661" i="32"/>
  <c r="P660" i="32" a="1"/>
  <c r="P660" i="32" s="1"/>
  <c r="I660" i="32"/>
  <c r="P659" i="32" a="1"/>
  <c r="P659" i="32" s="1"/>
  <c r="I659" i="32"/>
  <c r="P658" i="32" a="1"/>
  <c r="P658" i="32" s="1"/>
  <c r="I658" i="32"/>
  <c r="P657" i="32" a="1"/>
  <c r="P657" i="32" s="1"/>
  <c r="I657" i="32"/>
  <c r="P656" i="32" a="1"/>
  <c r="P656" i="32" s="1"/>
  <c r="I656" i="32"/>
  <c r="P655" i="32" a="1"/>
  <c r="P655" i="32" s="1"/>
  <c r="I655" i="32"/>
  <c r="P654" i="32" a="1"/>
  <c r="P654" i="32" s="1"/>
  <c r="I654" i="32"/>
  <c r="P653" i="32" a="1"/>
  <c r="P653" i="32" s="1"/>
  <c r="I653" i="32"/>
  <c r="P652" i="32" a="1"/>
  <c r="P652" i="32" s="1"/>
  <c r="I652" i="32"/>
  <c r="P651" i="32" a="1"/>
  <c r="P651" i="32" s="1"/>
  <c r="I651" i="32"/>
  <c r="P650" i="32" a="1"/>
  <c r="P650" i="32" s="1"/>
  <c r="I650" i="32"/>
  <c r="P649" i="32" a="1"/>
  <c r="P649" i="32" s="1"/>
  <c r="I649" i="32"/>
  <c r="P648" i="32" a="1"/>
  <c r="P648" i="32" s="1"/>
  <c r="I648" i="32"/>
  <c r="P647" i="32" a="1"/>
  <c r="P647" i="32" s="1"/>
  <c r="I647" i="32"/>
  <c r="P646" i="32" a="1"/>
  <c r="P646" i="32" s="1"/>
  <c r="I646" i="32"/>
  <c r="P645" i="32" a="1"/>
  <c r="P645" i="32" s="1"/>
  <c r="I645" i="32"/>
  <c r="P644" i="32" a="1"/>
  <c r="P644" i="32" s="1"/>
  <c r="I644" i="32"/>
  <c r="P643" i="32" a="1"/>
  <c r="P643" i="32" s="1"/>
  <c r="I643" i="32"/>
  <c r="P642" i="32" a="1"/>
  <c r="P642" i="32" s="1"/>
  <c r="I642" i="32"/>
  <c r="P641" i="32" a="1"/>
  <c r="P641" i="32" s="1"/>
  <c r="I641" i="32"/>
  <c r="P640" i="32" a="1"/>
  <c r="P640" i="32" s="1"/>
  <c r="I640" i="32"/>
  <c r="P639" i="32" a="1"/>
  <c r="P639" i="32" s="1"/>
  <c r="I639" i="32"/>
  <c r="P638" i="32" a="1"/>
  <c r="P638" i="32" s="1"/>
  <c r="I638" i="32"/>
  <c r="P637" i="32" a="1"/>
  <c r="P637" i="32" s="1"/>
  <c r="I637" i="32"/>
  <c r="P636" i="32" a="1"/>
  <c r="P636" i="32" s="1"/>
  <c r="I636" i="32"/>
  <c r="P635" i="32" a="1"/>
  <c r="P635" i="32" s="1"/>
  <c r="I635" i="32"/>
  <c r="P634" i="32" a="1"/>
  <c r="P634" i="32" s="1"/>
  <c r="I634" i="32"/>
  <c r="P633" i="32" a="1"/>
  <c r="P633" i="32" s="1"/>
  <c r="I633" i="32"/>
  <c r="P632" i="32" a="1"/>
  <c r="P632" i="32" s="1"/>
  <c r="I632" i="32"/>
  <c r="P631" i="32" a="1"/>
  <c r="P631" i="32" s="1"/>
  <c r="I631" i="32"/>
  <c r="P630" i="32" a="1"/>
  <c r="P630" i="32" s="1"/>
  <c r="I630" i="32"/>
  <c r="P629" i="32" a="1"/>
  <c r="P629" i="32" s="1"/>
  <c r="I629" i="32"/>
  <c r="P628" i="32" a="1"/>
  <c r="P628" i="32" s="1"/>
  <c r="I628" i="32"/>
  <c r="P627" i="32" a="1"/>
  <c r="P627" i="32" s="1"/>
  <c r="I627" i="32"/>
  <c r="P626" i="32" a="1"/>
  <c r="P626" i="32" s="1"/>
  <c r="I626" i="32"/>
  <c r="P625" i="32" a="1"/>
  <c r="P625" i="32" s="1"/>
  <c r="I625" i="32"/>
  <c r="P624" i="32" a="1"/>
  <c r="P624" i="32" s="1"/>
  <c r="I624" i="32"/>
  <c r="P623" i="32" a="1"/>
  <c r="P623" i="32" s="1"/>
  <c r="I623" i="32"/>
  <c r="P622" i="32" a="1"/>
  <c r="P622" i="32" s="1"/>
  <c r="I622" i="32"/>
  <c r="P621" i="32" a="1"/>
  <c r="P621" i="32" s="1"/>
  <c r="I621" i="32"/>
  <c r="P620" i="32" a="1"/>
  <c r="P620" i="32" s="1"/>
  <c r="I620" i="32"/>
  <c r="P619" i="32" a="1"/>
  <c r="P619" i="32" s="1"/>
  <c r="I619" i="32"/>
  <c r="P618" i="32" a="1"/>
  <c r="P618" i="32" s="1"/>
  <c r="I618" i="32"/>
  <c r="P617" i="32" a="1"/>
  <c r="P617" i="32" s="1"/>
  <c r="I617" i="32"/>
  <c r="P616" i="32" a="1"/>
  <c r="P616" i="32" s="1"/>
  <c r="I616" i="32"/>
  <c r="P615" i="32" a="1"/>
  <c r="P615" i="32" s="1"/>
  <c r="I615" i="32"/>
  <c r="P614" i="32" a="1"/>
  <c r="P614" i="32" s="1"/>
  <c r="I614" i="32"/>
  <c r="P613" i="32" a="1"/>
  <c r="P613" i="32" s="1"/>
  <c r="I613" i="32"/>
  <c r="P612" i="32" a="1"/>
  <c r="P612" i="32" s="1"/>
  <c r="I612" i="32"/>
  <c r="P611" i="32" a="1"/>
  <c r="P611" i="32" s="1"/>
  <c r="I611" i="32"/>
  <c r="P610" i="32" a="1"/>
  <c r="P610" i="32" s="1"/>
  <c r="I610" i="32"/>
  <c r="P609" i="32" a="1"/>
  <c r="P609" i="32" s="1"/>
  <c r="I609" i="32"/>
  <c r="P608" i="32" a="1"/>
  <c r="P608" i="32" s="1"/>
  <c r="I608" i="32"/>
  <c r="P607" i="32" a="1"/>
  <c r="P607" i="32" s="1"/>
  <c r="I607" i="32"/>
  <c r="P606" i="32" a="1"/>
  <c r="P606" i="32" s="1"/>
  <c r="I606" i="32"/>
  <c r="P605" i="32" a="1"/>
  <c r="P605" i="32" s="1"/>
  <c r="I605" i="32"/>
  <c r="P604" i="32" a="1"/>
  <c r="P604" i="32" s="1"/>
  <c r="I604" i="32"/>
  <c r="P603" i="32" a="1"/>
  <c r="P603" i="32" s="1"/>
  <c r="I603" i="32"/>
  <c r="P602" i="32" a="1"/>
  <c r="P602" i="32" s="1"/>
  <c r="I602" i="32"/>
  <c r="P601" i="32" a="1"/>
  <c r="P601" i="32" s="1"/>
  <c r="I601" i="32"/>
  <c r="P600" i="32" a="1"/>
  <c r="P600" i="32" s="1"/>
  <c r="I600" i="32"/>
  <c r="P599" i="32" a="1"/>
  <c r="P599" i="32" s="1"/>
  <c r="I599" i="32"/>
  <c r="P598" i="32" a="1"/>
  <c r="P598" i="32" s="1"/>
  <c r="I598" i="32"/>
  <c r="P597" i="32" a="1"/>
  <c r="P597" i="32" s="1"/>
  <c r="I597" i="32"/>
  <c r="P596" i="32" a="1"/>
  <c r="P596" i="32" s="1"/>
  <c r="I596" i="32"/>
  <c r="P595" i="32" a="1"/>
  <c r="P595" i="32" s="1"/>
  <c r="I595" i="32"/>
  <c r="P594" i="32" a="1"/>
  <c r="P594" i="32" s="1"/>
  <c r="I594" i="32"/>
  <c r="P593" i="32" a="1"/>
  <c r="P593" i="32" s="1"/>
  <c r="I593" i="32"/>
  <c r="P592" i="32" a="1"/>
  <c r="P592" i="32" s="1"/>
  <c r="I592" i="32"/>
  <c r="P591" i="32" a="1"/>
  <c r="P591" i="32" s="1"/>
  <c r="I591" i="32"/>
  <c r="P590" i="32" a="1"/>
  <c r="P590" i="32" s="1"/>
  <c r="I590" i="32"/>
  <c r="P589" i="32" a="1"/>
  <c r="P589" i="32" s="1"/>
  <c r="I589" i="32"/>
  <c r="P588" i="32" a="1"/>
  <c r="P588" i="32" s="1"/>
  <c r="I588" i="32"/>
  <c r="P587" i="32" a="1"/>
  <c r="P587" i="32" s="1"/>
  <c r="I587" i="32"/>
  <c r="P586" i="32" a="1"/>
  <c r="P586" i="32" s="1"/>
  <c r="I586" i="32"/>
  <c r="P585" i="32" a="1"/>
  <c r="P585" i="32" s="1"/>
  <c r="I585" i="32"/>
  <c r="P584" i="32" a="1"/>
  <c r="P584" i="32" s="1"/>
  <c r="I584" i="32"/>
  <c r="P583" i="32" a="1"/>
  <c r="P583" i="32" s="1"/>
  <c r="I583" i="32"/>
  <c r="P582" i="32" a="1"/>
  <c r="P582" i="32" s="1"/>
  <c r="I582" i="32"/>
  <c r="P581" i="32" a="1"/>
  <c r="P581" i="32" s="1"/>
  <c r="I581" i="32"/>
  <c r="P580" i="32" a="1"/>
  <c r="P580" i="32" s="1"/>
  <c r="I580" i="32"/>
  <c r="P579" i="32" a="1"/>
  <c r="P579" i="32" s="1"/>
  <c r="I579" i="32"/>
  <c r="P578" i="32" a="1"/>
  <c r="P578" i="32" s="1"/>
  <c r="I578" i="32"/>
  <c r="P577" i="32" a="1"/>
  <c r="P577" i="32" s="1"/>
  <c r="I577" i="32"/>
  <c r="P576" i="32" a="1"/>
  <c r="P576" i="32" s="1"/>
  <c r="I576" i="32"/>
  <c r="P575" i="32" a="1"/>
  <c r="P575" i="32" s="1"/>
  <c r="I575" i="32"/>
  <c r="P574" i="32" a="1"/>
  <c r="P574" i="32" s="1"/>
  <c r="I574" i="32"/>
  <c r="P573" i="32" a="1"/>
  <c r="P573" i="32" s="1"/>
  <c r="I573" i="32"/>
  <c r="P572" i="32" a="1"/>
  <c r="P572" i="32" s="1"/>
  <c r="I572" i="32"/>
  <c r="P571" i="32" a="1"/>
  <c r="P571" i="32" s="1"/>
  <c r="I571" i="32"/>
  <c r="P570" i="32" a="1"/>
  <c r="P570" i="32" s="1"/>
  <c r="I570" i="32"/>
  <c r="P569" i="32" a="1"/>
  <c r="P569" i="32" s="1"/>
  <c r="I569" i="32"/>
  <c r="P568" i="32" a="1"/>
  <c r="P568" i="32" s="1"/>
  <c r="I568" i="32"/>
  <c r="P567" i="32" a="1"/>
  <c r="P567" i="32" s="1"/>
  <c r="I567" i="32"/>
  <c r="P566" i="32" a="1"/>
  <c r="P566" i="32" s="1"/>
  <c r="I566" i="32"/>
  <c r="P565" i="32" a="1"/>
  <c r="P565" i="32" s="1"/>
  <c r="I565" i="32"/>
  <c r="P564" i="32" a="1"/>
  <c r="P564" i="32" s="1"/>
  <c r="I564" i="32"/>
  <c r="P563" i="32" a="1"/>
  <c r="P563" i="32" s="1"/>
  <c r="I563" i="32"/>
  <c r="P562" i="32" a="1"/>
  <c r="P562" i="32" s="1"/>
  <c r="I562" i="32"/>
  <c r="P561" i="32" a="1"/>
  <c r="P561" i="32" s="1"/>
  <c r="I561" i="32"/>
  <c r="P560" i="32" a="1"/>
  <c r="P560" i="32" s="1"/>
  <c r="I560" i="32"/>
  <c r="P559" i="32" a="1"/>
  <c r="P559" i="32" s="1"/>
  <c r="I559" i="32"/>
  <c r="P558" i="32" a="1"/>
  <c r="P558" i="32" s="1"/>
  <c r="I558" i="32"/>
  <c r="P557" i="32" a="1"/>
  <c r="P557" i="32" s="1"/>
  <c r="I557" i="32"/>
  <c r="P556" i="32" a="1"/>
  <c r="P556" i="32" s="1"/>
  <c r="I556" i="32"/>
  <c r="P555" i="32" a="1"/>
  <c r="P555" i="32" s="1"/>
  <c r="I555" i="32"/>
  <c r="P554" i="32" a="1"/>
  <c r="P554" i="32" s="1"/>
  <c r="I554" i="32"/>
  <c r="P553" i="32" a="1"/>
  <c r="P553" i="32" s="1"/>
  <c r="I553" i="32"/>
  <c r="P552" i="32" a="1"/>
  <c r="P552" i="32" s="1"/>
  <c r="I552" i="32"/>
  <c r="P551" i="32" a="1"/>
  <c r="P551" i="32" s="1"/>
  <c r="I551" i="32"/>
  <c r="P550" i="32" a="1"/>
  <c r="P550" i="32" s="1"/>
  <c r="I550" i="32"/>
  <c r="P549" i="32" a="1"/>
  <c r="P549" i="32" s="1"/>
  <c r="I549" i="32"/>
  <c r="P548" i="32" a="1"/>
  <c r="P548" i="32" s="1"/>
  <c r="I548" i="32"/>
  <c r="P547" i="32" a="1"/>
  <c r="P547" i="32" s="1"/>
  <c r="I547" i="32"/>
  <c r="P546" i="32" a="1"/>
  <c r="P546" i="32" s="1"/>
  <c r="I546" i="32"/>
  <c r="P545" i="32" a="1"/>
  <c r="P545" i="32" s="1"/>
  <c r="I545" i="32"/>
  <c r="P544" i="32" a="1"/>
  <c r="P544" i="32" s="1"/>
  <c r="I544" i="32"/>
  <c r="P543" i="32" a="1"/>
  <c r="P543" i="32" s="1"/>
  <c r="I543" i="32"/>
  <c r="P542" i="32" a="1"/>
  <c r="P542" i="32" s="1"/>
  <c r="I542" i="32"/>
  <c r="P541" i="32" a="1"/>
  <c r="P541" i="32" s="1"/>
  <c r="I541" i="32"/>
  <c r="P540" i="32" a="1"/>
  <c r="P540" i="32" s="1"/>
  <c r="I540" i="32"/>
  <c r="P539" i="32" a="1"/>
  <c r="P539" i="32" s="1"/>
  <c r="I539" i="32"/>
  <c r="P538" i="32" a="1"/>
  <c r="P538" i="32" s="1"/>
  <c r="I538" i="32"/>
  <c r="P537" i="32" a="1"/>
  <c r="P537" i="32" s="1"/>
  <c r="I537" i="32"/>
  <c r="P536" i="32" a="1"/>
  <c r="P536" i="32" s="1"/>
  <c r="I536" i="32"/>
  <c r="P535" i="32" a="1"/>
  <c r="P535" i="32" s="1"/>
  <c r="I535" i="32"/>
  <c r="P534" i="32" a="1"/>
  <c r="P534" i="32" s="1"/>
  <c r="I534" i="32"/>
  <c r="P533" i="32" a="1"/>
  <c r="P533" i="32" s="1"/>
  <c r="I533" i="32"/>
  <c r="P532" i="32" a="1"/>
  <c r="P532" i="32" s="1"/>
  <c r="I532" i="32"/>
  <c r="P531" i="32" a="1"/>
  <c r="P531" i="32" s="1"/>
  <c r="I531" i="32"/>
  <c r="P530" i="32" a="1"/>
  <c r="P530" i="32" s="1"/>
  <c r="I530" i="32"/>
  <c r="P529" i="32" a="1"/>
  <c r="P529" i="32" s="1"/>
  <c r="I529" i="32"/>
  <c r="P528" i="32" a="1"/>
  <c r="P528" i="32" s="1"/>
  <c r="I528" i="32"/>
  <c r="P527" i="32" a="1"/>
  <c r="P527" i="32" s="1"/>
  <c r="I527" i="32"/>
  <c r="P526" i="32" a="1"/>
  <c r="P526" i="32" s="1"/>
  <c r="I526" i="32"/>
  <c r="P525" i="32" a="1"/>
  <c r="P525" i="32" s="1"/>
  <c r="I525" i="32"/>
  <c r="P524" i="32" a="1"/>
  <c r="P524" i="32" s="1"/>
  <c r="I524" i="32"/>
  <c r="P523" i="32" a="1"/>
  <c r="P523" i="32" s="1"/>
  <c r="I523" i="32"/>
  <c r="P522" i="32" a="1"/>
  <c r="P522" i="32" s="1"/>
  <c r="I522" i="32"/>
  <c r="P521" i="32" a="1"/>
  <c r="P521" i="32" s="1"/>
  <c r="I521" i="32"/>
  <c r="P520" i="32" a="1"/>
  <c r="P520" i="32" s="1"/>
  <c r="I520" i="32"/>
  <c r="P519" i="32" a="1"/>
  <c r="P519" i="32" s="1"/>
  <c r="I519" i="32"/>
  <c r="P518" i="32" a="1"/>
  <c r="P518" i="32" s="1"/>
  <c r="I518" i="32"/>
  <c r="P517" i="32" a="1"/>
  <c r="P517" i="32" s="1"/>
  <c r="I517" i="32"/>
  <c r="P516" i="32" a="1"/>
  <c r="P516" i="32" s="1"/>
  <c r="I516" i="32"/>
  <c r="P515" i="32" a="1"/>
  <c r="P515" i="32" s="1"/>
  <c r="I515" i="32"/>
  <c r="P514" i="32" a="1"/>
  <c r="P514" i="32" s="1"/>
  <c r="I514" i="32"/>
  <c r="P513" i="32" a="1"/>
  <c r="P513" i="32" s="1"/>
  <c r="I513" i="32"/>
  <c r="P512" i="32" a="1"/>
  <c r="P512" i="32" s="1"/>
  <c r="I512" i="32"/>
  <c r="P511" i="32" a="1"/>
  <c r="P511" i="32" s="1"/>
  <c r="I511" i="32"/>
  <c r="P510" i="32" a="1"/>
  <c r="P510" i="32" s="1"/>
  <c r="I510" i="32"/>
  <c r="P509" i="32" a="1"/>
  <c r="P509" i="32" s="1"/>
  <c r="I509" i="32"/>
  <c r="P508" i="32" a="1"/>
  <c r="P508" i="32" s="1"/>
  <c r="I508" i="32"/>
  <c r="P507" i="32" a="1"/>
  <c r="P507" i="32" s="1"/>
  <c r="I507" i="32"/>
  <c r="P506" i="32" a="1"/>
  <c r="P506" i="32" s="1"/>
  <c r="I506" i="32"/>
  <c r="P505" i="32" a="1"/>
  <c r="P505" i="32" s="1"/>
  <c r="I505" i="32"/>
  <c r="P504" i="32" a="1"/>
  <c r="P504" i="32" s="1"/>
  <c r="I504" i="32"/>
  <c r="P503" i="32" a="1"/>
  <c r="P503" i="32" s="1"/>
  <c r="I503" i="32"/>
  <c r="P502" i="32" a="1"/>
  <c r="P502" i="32" s="1"/>
  <c r="I502" i="32"/>
  <c r="P501" i="32" a="1"/>
  <c r="P501" i="32" s="1"/>
  <c r="I501" i="32"/>
  <c r="P500" i="32" a="1"/>
  <c r="P500" i="32" s="1"/>
  <c r="I500" i="32"/>
  <c r="P499" i="32" a="1"/>
  <c r="P499" i="32" s="1"/>
  <c r="I499" i="32"/>
  <c r="P498" i="32" a="1"/>
  <c r="P498" i="32" s="1"/>
  <c r="I498" i="32"/>
  <c r="P497" i="32" a="1"/>
  <c r="P497" i="32" s="1"/>
  <c r="I497" i="32"/>
  <c r="P496" i="32" a="1"/>
  <c r="P496" i="32" s="1"/>
  <c r="I496" i="32"/>
  <c r="P495" i="32" a="1"/>
  <c r="P495" i="32" s="1"/>
  <c r="I495" i="32"/>
  <c r="P494" i="32" a="1"/>
  <c r="P494" i="32" s="1"/>
  <c r="I494" i="32"/>
  <c r="P493" i="32" a="1"/>
  <c r="P493" i="32" s="1"/>
  <c r="I493" i="32"/>
  <c r="P492" i="32" a="1"/>
  <c r="P492" i="32" s="1"/>
  <c r="I492" i="32"/>
  <c r="P491" i="32" a="1"/>
  <c r="P491" i="32" s="1"/>
  <c r="I491" i="32"/>
  <c r="P490" i="32" a="1"/>
  <c r="P490" i="32" s="1"/>
  <c r="I490" i="32"/>
  <c r="P489" i="32" a="1"/>
  <c r="P489" i="32" s="1"/>
  <c r="I489" i="32"/>
  <c r="P488" i="32" a="1"/>
  <c r="P488" i="32" s="1"/>
  <c r="I488" i="32"/>
  <c r="P487" i="32" a="1"/>
  <c r="P487" i="32" s="1"/>
  <c r="I487" i="32"/>
  <c r="P486" i="32" a="1"/>
  <c r="P486" i="32" s="1"/>
  <c r="I486" i="32"/>
  <c r="P485" i="32" a="1"/>
  <c r="P485" i="32" s="1"/>
  <c r="I485" i="32"/>
  <c r="P484" i="32" a="1"/>
  <c r="P484" i="32" s="1"/>
  <c r="I484" i="32"/>
  <c r="P483" i="32" a="1"/>
  <c r="P483" i="32" s="1"/>
  <c r="I483" i="32"/>
  <c r="P482" i="32" a="1"/>
  <c r="P482" i="32" s="1"/>
  <c r="I482" i="32"/>
  <c r="P481" i="32" a="1"/>
  <c r="P481" i="32" s="1"/>
  <c r="I481" i="32"/>
  <c r="P480" i="32" a="1"/>
  <c r="P480" i="32" s="1"/>
  <c r="I480" i="32"/>
  <c r="P479" i="32" a="1"/>
  <c r="P479" i="32" s="1"/>
  <c r="I479" i="32"/>
  <c r="P478" i="32" a="1"/>
  <c r="P478" i="32" s="1"/>
  <c r="I478" i="32"/>
  <c r="P477" i="32" a="1"/>
  <c r="P477" i="32" s="1"/>
  <c r="I477" i="32"/>
  <c r="P476" i="32" a="1"/>
  <c r="P476" i="32" s="1"/>
  <c r="I476" i="32"/>
  <c r="P475" i="32" a="1"/>
  <c r="P475" i="32" s="1"/>
  <c r="I475" i="32"/>
  <c r="P474" i="32" a="1"/>
  <c r="P474" i="32" s="1"/>
  <c r="I474" i="32"/>
  <c r="P473" i="32" a="1"/>
  <c r="P473" i="32" s="1"/>
  <c r="I473" i="32"/>
  <c r="P472" i="32" a="1"/>
  <c r="P472" i="32" s="1"/>
  <c r="I472" i="32"/>
  <c r="P471" i="32" a="1"/>
  <c r="P471" i="32" s="1"/>
  <c r="I471" i="32"/>
  <c r="P470" i="32" a="1"/>
  <c r="P470" i="32" s="1"/>
  <c r="I470" i="32"/>
  <c r="P469" i="32" a="1"/>
  <c r="P469" i="32" s="1"/>
  <c r="I469" i="32"/>
  <c r="P468" i="32" a="1"/>
  <c r="P468" i="32" s="1"/>
  <c r="I468" i="32"/>
  <c r="P467" i="32" a="1"/>
  <c r="P467" i="32" s="1"/>
  <c r="I467" i="32"/>
  <c r="P466" i="32" a="1"/>
  <c r="P466" i="32" s="1"/>
  <c r="I466" i="32"/>
  <c r="P465" i="32" a="1"/>
  <c r="P465" i="32" s="1"/>
  <c r="I465" i="32"/>
  <c r="P464" i="32" a="1"/>
  <c r="P464" i="32" s="1"/>
  <c r="I464" i="32"/>
  <c r="P463" i="32" a="1"/>
  <c r="P463" i="32" s="1"/>
  <c r="I463" i="32"/>
  <c r="P462" i="32" a="1"/>
  <c r="P462" i="32" s="1"/>
  <c r="I462" i="32"/>
  <c r="P461" i="32" a="1"/>
  <c r="P461" i="32" s="1"/>
  <c r="I461" i="32"/>
  <c r="P460" i="32" a="1"/>
  <c r="P460" i="32" s="1"/>
  <c r="I460" i="32"/>
  <c r="P459" i="32" a="1"/>
  <c r="P459" i="32" s="1"/>
  <c r="I459" i="32"/>
  <c r="P458" i="32" a="1"/>
  <c r="P458" i="32" s="1"/>
  <c r="I458" i="32"/>
  <c r="P457" i="32" a="1"/>
  <c r="P457" i="32" s="1"/>
  <c r="I457" i="32"/>
  <c r="P456" i="32" a="1"/>
  <c r="P456" i="32" s="1"/>
  <c r="I456" i="32"/>
  <c r="P455" i="32" a="1"/>
  <c r="P455" i="32" s="1"/>
  <c r="I455" i="32"/>
  <c r="P454" i="32" a="1"/>
  <c r="P454" i="32" s="1"/>
  <c r="I454" i="32"/>
  <c r="P453" i="32" a="1"/>
  <c r="P453" i="32" s="1"/>
  <c r="I453" i="32"/>
  <c r="P452" i="32" a="1"/>
  <c r="P452" i="32" s="1"/>
  <c r="I452" i="32"/>
  <c r="P451" i="32" a="1"/>
  <c r="P451" i="32" s="1"/>
  <c r="I451" i="32"/>
  <c r="P450" i="32" a="1"/>
  <c r="P450" i="32" s="1"/>
  <c r="I450" i="32"/>
  <c r="P449" i="32" a="1"/>
  <c r="P449" i="32" s="1"/>
  <c r="I449" i="32"/>
  <c r="P448" i="32" a="1"/>
  <c r="P448" i="32" s="1"/>
  <c r="I448" i="32"/>
  <c r="P447" i="32" a="1"/>
  <c r="P447" i="32" s="1"/>
  <c r="I447" i="32"/>
  <c r="P446" i="32" a="1"/>
  <c r="P446" i="32" s="1"/>
  <c r="I446" i="32"/>
  <c r="P445" i="32" a="1"/>
  <c r="P445" i="32" s="1"/>
  <c r="I445" i="32"/>
  <c r="P444" i="32" a="1"/>
  <c r="P444" i="32" s="1"/>
  <c r="I444" i="32"/>
  <c r="P443" i="32" a="1"/>
  <c r="P443" i="32" s="1"/>
  <c r="I443" i="32"/>
  <c r="P442" i="32" a="1"/>
  <c r="P442" i="32" s="1"/>
  <c r="I442" i="32"/>
  <c r="P441" i="32" a="1"/>
  <c r="P441" i="32" s="1"/>
  <c r="I441" i="32"/>
  <c r="P440" i="32" a="1"/>
  <c r="P440" i="32" s="1"/>
  <c r="I440" i="32"/>
  <c r="P439" i="32" a="1"/>
  <c r="P439" i="32" s="1"/>
  <c r="I439" i="32"/>
  <c r="P438" i="32" a="1"/>
  <c r="P438" i="32" s="1"/>
  <c r="I438" i="32"/>
  <c r="P437" i="32" a="1"/>
  <c r="P437" i="32" s="1"/>
  <c r="I437" i="32"/>
  <c r="P436" i="32" a="1"/>
  <c r="P436" i="32" s="1"/>
  <c r="I436" i="32"/>
  <c r="P435" i="32" a="1"/>
  <c r="P435" i="32" s="1"/>
  <c r="I435" i="32"/>
  <c r="P434" i="32" a="1"/>
  <c r="P434" i="32" s="1"/>
  <c r="I434" i="32"/>
  <c r="P433" i="32" a="1"/>
  <c r="P433" i="32" s="1"/>
  <c r="I433" i="32"/>
  <c r="P432" i="32" a="1"/>
  <c r="P432" i="32" s="1"/>
  <c r="I432" i="32"/>
  <c r="P431" i="32" a="1"/>
  <c r="P431" i="32" s="1"/>
  <c r="I431" i="32"/>
  <c r="P430" i="32" a="1"/>
  <c r="P430" i="32" s="1"/>
  <c r="I430" i="32"/>
  <c r="P429" i="32" a="1"/>
  <c r="P429" i="32" s="1"/>
  <c r="I429" i="32"/>
  <c r="P428" i="32" a="1"/>
  <c r="P428" i="32" s="1"/>
  <c r="I428" i="32"/>
  <c r="P427" i="32" a="1"/>
  <c r="P427" i="32" s="1"/>
  <c r="I427" i="32"/>
  <c r="P426" i="32" a="1"/>
  <c r="P426" i="32" s="1"/>
  <c r="I426" i="32"/>
  <c r="P425" i="32" a="1"/>
  <c r="P425" i="32" s="1"/>
  <c r="I425" i="32"/>
  <c r="P424" i="32" a="1"/>
  <c r="P424" i="32" s="1"/>
  <c r="I424" i="32"/>
  <c r="P423" i="32" a="1"/>
  <c r="P423" i="32" s="1"/>
  <c r="I423" i="32"/>
  <c r="P422" i="32" a="1"/>
  <c r="P422" i="32" s="1"/>
  <c r="I422" i="32"/>
  <c r="P421" i="32" a="1"/>
  <c r="P421" i="32" s="1"/>
  <c r="I421" i="32"/>
  <c r="P420" i="32" a="1"/>
  <c r="P420" i="32" s="1"/>
  <c r="I420" i="32"/>
  <c r="P419" i="32" a="1"/>
  <c r="P419" i="32" s="1"/>
  <c r="I419" i="32"/>
  <c r="P418" i="32" a="1"/>
  <c r="P418" i="32" s="1"/>
  <c r="I418" i="32"/>
  <c r="P417" i="32" a="1"/>
  <c r="P417" i="32" s="1"/>
  <c r="I417" i="32"/>
  <c r="P416" i="32" a="1"/>
  <c r="P416" i="32" s="1"/>
  <c r="I416" i="32"/>
  <c r="P415" i="32" a="1"/>
  <c r="P415" i="32" s="1"/>
  <c r="I415" i="32"/>
  <c r="P414" i="32" a="1"/>
  <c r="P414" i="32" s="1"/>
  <c r="I414" i="32"/>
  <c r="P413" i="32" a="1"/>
  <c r="P413" i="32" s="1"/>
  <c r="I413" i="32"/>
  <c r="P412" i="32" a="1"/>
  <c r="P412" i="32" s="1"/>
  <c r="I412" i="32"/>
  <c r="P411" i="32" a="1"/>
  <c r="P411" i="32" s="1"/>
  <c r="I411" i="32"/>
  <c r="P410" i="32" a="1"/>
  <c r="P410" i="32" s="1"/>
  <c r="I410" i="32"/>
  <c r="P409" i="32" a="1"/>
  <c r="P409" i="32" s="1"/>
  <c r="I409" i="32"/>
  <c r="P408" i="32" a="1"/>
  <c r="P408" i="32" s="1"/>
  <c r="I408" i="32"/>
  <c r="P407" i="32" a="1"/>
  <c r="P407" i="32" s="1"/>
  <c r="I407" i="32"/>
  <c r="P406" i="32" a="1"/>
  <c r="P406" i="32" s="1"/>
  <c r="I406" i="32"/>
  <c r="P405" i="32" a="1"/>
  <c r="P405" i="32" s="1"/>
  <c r="I405" i="32"/>
  <c r="P404" i="32" a="1"/>
  <c r="P404" i="32" s="1"/>
  <c r="I404" i="32"/>
  <c r="P403" i="32" a="1"/>
  <c r="P403" i="32" s="1"/>
  <c r="I403" i="32"/>
  <c r="P402" i="32" a="1"/>
  <c r="P402" i="32" s="1"/>
  <c r="I402" i="32"/>
  <c r="P401" i="32" a="1"/>
  <c r="P401" i="32" s="1"/>
  <c r="I401" i="32"/>
  <c r="P400" i="32" a="1"/>
  <c r="P400" i="32" s="1"/>
  <c r="I400" i="32"/>
  <c r="P399" i="32" a="1"/>
  <c r="P399" i="32" s="1"/>
  <c r="I399" i="32"/>
  <c r="P398" i="32" a="1"/>
  <c r="P398" i="32" s="1"/>
  <c r="I398" i="32"/>
  <c r="P397" i="32" a="1"/>
  <c r="P397" i="32" s="1"/>
  <c r="I397" i="32"/>
  <c r="P396" i="32" a="1"/>
  <c r="P396" i="32" s="1"/>
  <c r="I396" i="32"/>
  <c r="P395" i="32" a="1"/>
  <c r="P395" i="32" s="1"/>
  <c r="I395" i="32"/>
  <c r="P394" i="32" a="1"/>
  <c r="P394" i="32" s="1"/>
  <c r="I394" i="32"/>
  <c r="P393" i="32" a="1"/>
  <c r="P393" i="32" s="1"/>
  <c r="I393" i="32"/>
  <c r="P392" i="32" a="1"/>
  <c r="P392" i="32" s="1"/>
  <c r="I392" i="32"/>
  <c r="P391" i="32" a="1"/>
  <c r="P391" i="32" s="1"/>
  <c r="I391" i="32"/>
  <c r="P390" i="32" a="1"/>
  <c r="P390" i="32" s="1"/>
  <c r="I390" i="32"/>
  <c r="P389" i="32" a="1"/>
  <c r="P389" i="32" s="1"/>
  <c r="I389" i="32"/>
  <c r="P388" i="32" a="1"/>
  <c r="P388" i="32" s="1"/>
  <c r="I388" i="32"/>
  <c r="P387" i="32" a="1"/>
  <c r="P387" i="32" s="1"/>
  <c r="I387" i="32"/>
  <c r="P386" i="32" a="1"/>
  <c r="P386" i="32" s="1"/>
  <c r="I386" i="32"/>
  <c r="P385" i="32" a="1"/>
  <c r="P385" i="32" s="1"/>
  <c r="I385" i="32"/>
  <c r="P384" i="32" a="1"/>
  <c r="P384" i="32" s="1"/>
  <c r="I384" i="32"/>
  <c r="P383" i="32" a="1"/>
  <c r="P383" i="32" s="1"/>
  <c r="I383" i="32"/>
  <c r="P382" i="32" a="1"/>
  <c r="P382" i="32" s="1"/>
  <c r="I382" i="32"/>
  <c r="P381" i="32" a="1"/>
  <c r="P381" i="32" s="1"/>
  <c r="I381" i="32"/>
  <c r="P380" i="32" a="1"/>
  <c r="P380" i="32" s="1"/>
  <c r="I380" i="32"/>
  <c r="P379" i="32" a="1"/>
  <c r="P379" i="32" s="1"/>
  <c r="I379" i="32"/>
  <c r="P378" i="32" a="1"/>
  <c r="P378" i="32" s="1"/>
  <c r="I378" i="32"/>
  <c r="P377" i="32" a="1"/>
  <c r="P377" i="32" s="1"/>
  <c r="I377" i="32"/>
  <c r="P376" i="32" a="1"/>
  <c r="P376" i="32" s="1"/>
  <c r="I376" i="32"/>
  <c r="P375" i="32" a="1"/>
  <c r="P375" i="32" s="1"/>
  <c r="I375" i="32"/>
  <c r="P374" i="32" a="1"/>
  <c r="P374" i="32" s="1"/>
  <c r="I374" i="32"/>
  <c r="P373" i="32" a="1"/>
  <c r="P373" i="32" s="1"/>
  <c r="I373" i="32"/>
  <c r="P372" i="32" a="1"/>
  <c r="P372" i="32" s="1"/>
  <c r="I372" i="32"/>
  <c r="P371" i="32" a="1"/>
  <c r="P371" i="32" s="1"/>
  <c r="I371" i="32"/>
  <c r="P370" i="32" a="1"/>
  <c r="P370" i="32" s="1"/>
  <c r="I370" i="32"/>
  <c r="P369" i="32" a="1"/>
  <c r="P369" i="32" s="1"/>
  <c r="I369" i="32"/>
  <c r="P368" i="32" a="1"/>
  <c r="P368" i="32" s="1"/>
  <c r="I368" i="32"/>
  <c r="P367" i="32" a="1"/>
  <c r="P367" i="32" s="1"/>
  <c r="I367" i="32"/>
  <c r="P366" i="32" a="1"/>
  <c r="P366" i="32" s="1"/>
  <c r="I366" i="32"/>
  <c r="P365" i="32" a="1"/>
  <c r="P365" i="32" s="1"/>
  <c r="I365" i="32"/>
  <c r="P364" i="32" a="1"/>
  <c r="P364" i="32" s="1"/>
  <c r="I364" i="32"/>
  <c r="P363" i="32" a="1"/>
  <c r="P363" i="32" s="1"/>
  <c r="I363" i="32"/>
  <c r="P362" i="32" a="1"/>
  <c r="P362" i="32" s="1"/>
  <c r="I362" i="32"/>
  <c r="P361" i="32" a="1"/>
  <c r="P361" i="32" s="1"/>
  <c r="I361" i="32"/>
  <c r="P360" i="32" a="1"/>
  <c r="P360" i="32" s="1"/>
  <c r="I360" i="32"/>
  <c r="P359" i="32" a="1"/>
  <c r="P359" i="32" s="1"/>
  <c r="I359" i="32"/>
  <c r="P358" i="32" a="1"/>
  <c r="P358" i="32" s="1"/>
  <c r="I358" i="32"/>
  <c r="P357" i="32" a="1"/>
  <c r="P357" i="32" s="1"/>
  <c r="I357" i="32"/>
  <c r="P356" i="32" a="1"/>
  <c r="P356" i="32" s="1"/>
  <c r="I356" i="32"/>
  <c r="P355" i="32" a="1"/>
  <c r="P355" i="32" s="1"/>
  <c r="I355" i="32"/>
  <c r="P354" i="32" a="1"/>
  <c r="P354" i="32" s="1"/>
  <c r="I354" i="32"/>
  <c r="P353" i="32" a="1"/>
  <c r="P353" i="32" s="1"/>
  <c r="I353" i="32"/>
  <c r="P352" i="32" a="1"/>
  <c r="P352" i="32" s="1"/>
  <c r="I352" i="32"/>
  <c r="P351" i="32" a="1"/>
  <c r="P351" i="32" s="1"/>
  <c r="I351" i="32"/>
  <c r="P350" i="32" a="1"/>
  <c r="P350" i="32" s="1"/>
  <c r="I350" i="32"/>
  <c r="P349" i="32" a="1"/>
  <c r="P349" i="32" s="1"/>
  <c r="I349" i="32"/>
  <c r="P348" i="32" a="1"/>
  <c r="P348" i="32" s="1"/>
  <c r="I348" i="32"/>
  <c r="P347" i="32" a="1"/>
  <c r="P347" i="32" s="1"/>
  <c r="I347" i="32"/>
  <c r="P346" i="32" a="1"/>
  <c r="P346" i="32" s="1"/>
  <c r="I346" i="32"/>
  <c r="P345" i="32" a="1"/>
  <c r="P345" i="32" s="1"/>
  <c r="I345" i="32"/>
  <c r="P344" i="32" a="1"/>
  <c r="P344" i="32" s="1"/>
  <c r="I344" i="32"/>
  <c r="P343" i="32" a="1"/>
  <c r="P343" i="32" s="1"/>
  <c r="I343" i="32"/>
  <c r="P342" i="32" a="1"/>
  <c r="P342" i="32" s="1"/>
  <c r="I342" i="32"/>
  <c r="P341" i="32" a="1"/>
  <c r="P341" i="32" s="1"/>
  <c r="I341" i="32"/>
  <c r="P340" i="32" a="1"/>
  <c r="P340" i="32" s="1"/>
  <c r="I340" i="32"/>
  <c r="P339" i="32" a="1"/>
  <c r="P339" i="32" s="1"/>
  <c r="I339" i="32"/>
  <c r="P338" i="32" a="1"/>
  <c r="P338" i="32" s="1"/>
  <c r="I338" i="32"/>
  <c r="P337" i="32" a="1"/>
  <c r="P337" i="32" s="1"/>
  <c r="I337" i="32"/>
  <c r="P336" i="32" a="1"/>
  <c r="P336" i="32" s="1"/>
  <c r="I336" i="32"/>
  <c r="P335" i="32" a="1"/>
  <c r="P335" i="32" s="1"/>
  <c r="I335" i="32"/>
  <c r="P334" i="32" a="1"/>
  <c r="P334" i="32" s="1"/>
  <c r="I334" i="32"/>
  <c r="P333" i="32" a="1"/>
  <c r="P333" i="32" s="1"/>
  <c r="I333" i="32"/>
  <c r="P332" i="32" a="1"/>
  <c r="P332" i="32" s="1"/>
  <c r="I332" i="32"/>
  <c r="P331" i="32" a="1"/>
  <c r="P331" i="32" s="1"/>
  <c r="I331" i="32"/>
  <c r="P330" i="32" a="1"/>
  <c r="P330" i="32" s="1"/>
  <c r="I330" i="32"/>
  <c r="P329" i="32" a="1"/>
  <c r="P329" i="32" s="1"/>
  <c r="I329" i="32"/>
  <c r="P328" i="32" a="1"/>
  <c r="P328" i="32" s="1"/>
  <c r="I328" i="32"/>
  <c r="P327" i="32" a="1"/>
  <c r="P327" i="32" s="1"/>
  <c r="I327" i="32"/>
  <c r="P326" i="32" a="1"/>
  <c r="P326" i="32" s="1"/>
  <c r="I326" i="32"/>
  <c r="P325" i="32" a="1"/>
  <c r="P325" i="32" s="1"/>
  <c r="I325" i="32"/>
  <c r="P324" i="32" a="1"/>
  <c r="P324" i="32" s="1"/>
  <c r="I324" i="32"/>
  <c r="P323" i="32" a="1"/>
  <c r="P323" i="32" s="1"/>
  <c r="I323" i="32"/>
  <c r="P322" i="32" a="1"/>
  <c r="P322" i="32" s="1"/>
  <c r="I322" i="32"/>
  <c r="P321" i="32" a="1"/>
  <c r="P321" i="32" s="1"/>
  <c r="I321" i="32"/>
  <c r="P320" i="32" a="1"/>
  <c r="P320" i="32" s="1"/>
  <c r="I320" i="32"/>
  <c r="P319" i="32" a="1"/>
  <c r="P319" i="32" s="1"/>
  <c r="I319" i="32"/>
  <c r="P318" i="32" a="1"/>
  <c r="P318" i="32" s="1"/>
  <c r="I318" i="32"/>
  <c r="P317" i="32" a="1"/>
  <c r="P317" i="32" s="1"/>
  <c r="I317" i="32"/>
  <c r="P316" i="32" a="1"/>
  <c r="P316" i="32" s="1"/>
  <c r="I316" i="32"/>
  <c r="P315" i="32" a="1"/>
  <c r="P315" i="32" s="1"/>
  <c r="I315" i="32"/>
  <c r="P314" i="32" a="1"/>
  <c r="P314" i="32" s="1"/>
  <c r="I314" i="32"/>
  <c r="P313" i="32" a="1"/>
  <c r="P313" i="32" s="1"/>
  <c r="I313" i="32"/>
  <c r="P312" i="32" a="1"/>
  <c r="P312" i="32" s="1"/>
  <c r="I312" i="32"/>
  <c r="P311" i="32" a="1"/>
  <c r="P311" i="32" s="1"/>
  <c r="I311" i="32"/>
  <c r="P310" i="32" a="1"/>
  <c r="P310" i="32" s="1"/>
  <c r="I310" i="32"/>
  <c r="P309" i="32" a="1"/>
  <c r="P309" i="32" s="1"/>
  <c r="I309" i="32"/>
  <c r="P308" i="32" a="1"/>
  <c r="P308" i="32" s="1"/>
  <c r="I308" i="32"/>
  <c r="P307" i="32" a="1"/>
  <c r="P307" i="32" s="1"/>
  <c r="I307" i="32"/>
  <c r="P306" i="32" a="1"/>
  <c r="P306" i="32" s="1"/>
  <c r="I306" i="32"/>
  <c r="P305" i="32" a="1"/>
  <c r="P305" i="32" s="1"/>
  <c r="I305" i="32"/>
  <c r="P304" i="32" a="1"/>
  <c r="P304" i="32" s="1"/>
  <c r="I304" i="32"/>
  <c r="P303" i="32" a="1"/>
  <c r="P303" i="32" s="1"/>
  <c r="I303" i="32"/>
  <c r="P302" i="32" a="1"/>
  <c r="P302" i="32" s="1"/>
  <c r="I302" i="32"/>
  <c r="P301" i="32" a="1"/>
  <c r="P301" i="32" s="1"/>
  <c r="I301" i="32"/>
  <c r="P300" i="32" a="1"/>
  <c r="P300" i="32" s="1"/>
  <c r="I300" i="32"/>
  <c r="P299" i="32" a="1"/>
  <c r="P299" i="32" s="1"/>
  <c r="I299" i="32"/>
  <c r="P298" i="32" a="1"/>
  <c r="P298" i="32" s="1"/>
  <c r="I298" i="32"/>
  <c r="P297" i="32" a="1"/>
  <c r="P297" i="32" s="1"/>
  <c r="I297" i="32"/>
  <c r="P296" i="32" a="1"/>
  <c r="P296" i="32" s="1"/>
  <c r="I296" i="32"/>
  <c r="P295" i="32" a="1"/>
  <c r="P295" i="32" s="1"/>
  <c r="I295" i="32"/>
  <c r="P294" i="32" a="1"/>
  <c r="P294" i="32" s="1"/>
  <c r="I294" i="32"/>
  <c r="P293" i="32" a="1"/>
  <c r="P293" i="32" s="1"/>
  <c r="I293" i="32"/>
  <c r="P292" i="32" a="1"/>
  <c r="P292" i="32" s="1"/>
  <c r="I292" i="32"/>
  <c r="P291" i="32" a="1"/>
  <c r="P291" i="32" s="1"/>
  <c r="I291" i="32"/>
  <c r="P290" i="32" a="1"/>
  <c r="P290" i="32" s="1"/>
  <c r="I290" i="32"/>
  <c r="P289" i="32" a="1"/>
  <c r="P289" i="32" s="1"/>
  <c r="I289" i="32"/>
  <c r="P288" i="32" a="1"/>
  <c r="P288" i="32" s="1"/>
  <c r="I288" i="32"/>
  <c r="P287" i="32" a="1"/>
  <c r="P287" i="32" s="1"/>
  <c r="I287" i="32"/>
  <c r="P286" i="32" a="1"/>
  <c r="P286" i="32" s="1"/>
  <c r="I286" i="32"/>
  <c r="P285" i="32" a="1"/>
  <c r="P285" i="32" s="1"/>
  <c r="I285" i="32"/>
  <c r="P284" i="32" a="1"/>
  <c r="P284" i="32" s="1"/>
  <c r="I284" i="32"/>
  <c r="P283" i="32" a="1"/>
  <c r="P283" i="32" s="1"/>
  <c r="I283" i="32"/>
  <c r="P282" i="32" a="1"/>
  <c r="P282" i="32" s="1"/>
  <c r="I282" i="32"/>
  <c r="P281" i="32" a="1"/>
  <c r="P281" i="32" s="1"/>
  <c r="I281" i="32"/>
  <c r="P280" i="32" a="1"/>
  <c r="P280" i="32" s="1"/>
  <c r="I280" i="32"/>
  <c r="P279" i="32" a="1"/>
  <c r="P279" i="32" s="1"/>
  <c r="I279" i="32"/>
  <c r="P278" i="32" a="1"/>
  <c r="P278" i="32" s="1"/>
  <c r="I278" i="32"/>
  <c r="P277" i="32" a="1"/>
  <c r="P277" i="32" s="1"/>
  <c r="I277" i="32"/>
  <c r="P276" i="32" a="1"/>
  <c r="P276" i="32" s="1"/>
  <c r="I276" i="32"/>
  <c r="P275" i="32" a="1"/>
  <c r="P275" i="32" s="1"/>
  <c r="I275" i="32"/>
  <c r="P274" i="32" a="1"/>
  <c r="P274" i="32" s="1"/>
  <c r="I274" i="32"/>
  <c r="P273" i="32" a="1"/>
  <c r="P273" i="32" s="1"/>
  <c r="I273" i="32"/>
  <c r="P272" i="32" a="1"/>
  <c r="P272" i="32" s="1"/>
  <c r="I272" i="32"/>
  <c r="P271" i="32" a="1"/>
  <c r="P271" i="32" s="1"/>
  <c r="I271" i="32"/>
  <c r="P270" i="32" a="1"/>
  <c r="P270" i="32" s="1"/>
  <c r="I270" i="32"/>
  <c r="P269" i="32" a="1"/>
  <c r="P269" i="32" s="1"/>
  <c r="I269" i="32"/>
  <c r="P268" i="32" a="1"/>
  <c r="P268" i="32" s="1"/>
  <c r="I268" i="32"/>
  <c r="P267" i="32" a="1"/>
  <c r="P267" i="32" s="1"/>
  <c r="I267" i="32"/>
  <c r="P266" i="32" a="1"/>
  <c r="P266" i="32" s="1"/>
  <c r="I266" i="32"/>
  <c r="P265" i="32" a="1"/>
  <c r="P265" i="32" s="1"/>
  <c r="I265" i="32"/>
  <c r="P264" i="32" a="1"/>
  <c r="P264" i="32" s="1"/>
  <c r="I264" i="32"/>
  <c r="P263" i="32" a="1"/>
  <c r="P263" i="32" s="1"/>
  <c r="I263" i="32"/>
  <c r="P262" i="32" a="1"/>
  <c r="P262" i="32" s="1"/>
  <c r="I262" i="32"/>
  <c r="P261" i="32" a="1"/>
  <c r="P261" i="32" s="1"/>
  <c r="I261" i="32"/>
  <c r="P260" i="32" a="1"/>
  <c r="P260" i="32" s="1"/>
  <c r="I260" i="32"/>
  <c r="P259" i="32" a="1"/>
  <c r="P259" i="32" s="1"/>
  <c r="I259" i="32"/>
  <c r="P258" i="32" a="1"/>
  <c r="P258" i="32" s="1"/>
  <c r="I258" i="32"/>
  <c r="P257" i="32" a="1"/>
  <c r="P257" i="32" s="1"/>
  <c r="I257" i="32"/>
  <c r="P256" i="32" a="1"/>
  <c r="P256" i="32" s="1"/>
  <c r="I256" i="32"/>
  <c r="P255" i="32" a="1"/>
  <c r="P255" i="32" s="1"/>
  <c r="I255" i="32"/>
  <c r="P254" i="32" a="1"/>
  <c r="P254" i="32" s="1"/>
  <c r="I254" i="32"/>
  <c r="P253" i="32" a="1"/>
  <c r="P253" i="32" s="1"/>
  <c r="I253" i="32"/>
  <c r="P252" i="32" a="1"/>
  <c r="P252" i="32" s="1"/>
  <c r="I252" i="32"/>
  <c r="P251" i="32" a="1"/>
  <c r="P251" i="32" s="1"/>
  <c r="I251" i="32"/>
  <c r="P250" i="32" a="1"/>
  <c r="P250" i="32" s="1"/>
  <c r="I250" i="32"/>
  <c r="P249" i="32" a="1"/>
  <c r="P249" i="32" s="1"/>
  <c r="I249" i="32"/>
  <c r="P248" i="32" a="1"/>
  <c r="P248" i="32" s="1"/>
  <c r="I248" i="32"/>
  <c r="P247" i="32" a="1"/>
  <c r="P247" i="32" s="1"/>
  <c r="I247" i="32"/>
  <c r="P246" i="32" a="1"/>
  <c r="P246" i="32" s="1"/>
  <c r="I246" i="32"/>
  <c r="P245" i="32" a="1"/>
  <c r="P245" i="32" s="1"/>
  <c r="I245" i="32"/>
  <c r="P244" i="32" a="1"/>
  <c r="P244" i="32" s="1"/>
  <c r="I244" i="32"/>
  <c r="P243" i="32" a="1"/>
  <c r="P243" i="32" s="1"/>
  <c r="I243" i="32"/>
  <c r="P242" i="32" a="1"/>
  <c r="P242" i="32" s="1"/>
  <c r="I242" i="32"/>
  <c r="P241" i="32" a="1"/>
  <c r="P241" i="32" s="1"/>
  <c r="I241" i="32"/>
  <c r="P240" i="32" a="1"/>
  <c r="P240" i="32" s="1"/>
  <c r="I240" i="32"/>
  <c r="P239" i="32" a="1"/>
  <c r="P239" i="32" s="1"/>
  <c r="I239" i="32"/>
  <c r="P238" i="32" a="1"/>
  <c r="P238" i="32" s="1"/>
  <c r="I238" i="32"/>
  <c r="P237" i="32" a="1"/>
  <c r="P237" i="32" s="1"/>
  <c r="I237" i="32"/>
  <c r="P236" i="32" a="1"/>
  <c r="P236" i="32" s="1"/>
  <c r="I236" i="32"/>
  <c r="P235" i="32" a="1"/>
  <c r="P235" i="32" s="1"/>
  <c r="I235" i="32"/>
  <c r="P234" i="32" a="1"/>
  <c r="P234" i="32" s="1"/>
  <c r="I234" i="32"/>
  <c r="P233" i="32" a="1"/>
  <c r="P233" i="32" s="1"/>
  <c r="I233" i="32"/>
  <c r="P232" i="32" a="1"/>
  <c r="P232" i="32" s="1"/>
  <c r="I232" i="32"/>
  <c r="P231" i="32" a="1"/>
  <c r="P231" i="32" s="1"/>
  <c r="I231" i="32"/>
  <c r="P230" i="32" a="1"/>
  <c r="P230" i="32" s="1"/>
  <c r="I230" i="32"/>
  <c r="P229" i="32" a="1"/>
  <c r="P229" i="32" s="1"/>
  <c r="I229" i="32"/>
  <c r="P228" i="32" a="1"/>
  <c r="P228" i="32" s="1"/>
  <c r="I228" i="32"/>
  <c r="P227" i="32" a="1"/>
  <c r="P227" i="32" s="1"/>
  <c r="I227" i="32"/>
  <c r="P226" i="32" a="1"/>
  <c r="P226" i="32" s="1"/>
  <c r="I226" i="32"/>
  <c r="P225" i="32" a="1"/>
  <c r="P225" i="32" s="1"/>
  <c r="I225" i="32"/>
  <c r="P224" i="32" a="1"/>
  <c r="P224" i="32" s="1"/>
  <c r="I224" i="32"/>
  <c r="P223" i="32" a="1"/>
  <c r="P223" i="32" s="1"/>
  <c r="I223" i="32"/>
  <c r="P222" i="32" a="1"/>
  <c r="P222" i="32" s="1"/>
  <c r="I222" i="32"/>
  <c r="P221" i="32" a="1"/>
  <c r="P221" i="32" s="1"/>
  <c r="I221" i="32"/>
  <c r="P220" i="32" a="1"/>
  <c r="P220" i="32" s="1"/>
  <c r="I220" i="32"/>
  <c r="P219" i="32" a="1"/>
  <c r="P219" i="32" s="1"/>
  <c r="I219" i="32"/>
  <c r="P218" i="32" a="1"/>
  <c r="P218" i="32" s="1"/>
  <c r="I218" i="32"/>
  <c r="P217" i="32" a="1"/>
  <c r="P217" i="32" s="1"/>
  <c r="I217" i="32"/>
  <c r="P216" i="32" a="1"/>
  <c r="P216" i="32" s="1"/>
  <c r="I216" i="32"/>
  <c r="P215" i="32" a="1"/>
  <c r="P215" i="32" s="1"/>
  <c r="I215" i="32"/>
  <c r="P214" i="32" a="1"/>
  <c r="P214" i="32" s="1"/>
  <c r="I214" i="32"/>
  <c r="P213" i="32" a="1"/>
  <c r="P213" i="32" s="1"/>
  <c r="I213" i="32"/>
  <c r="P212" i="32" a="1"/>
  <c r="P212" i="32" s="1"/>
  <c r="I212" i="32"/>
  <c r="P211" i="32" a="1"/>
  <c r="P211" i="32" s="1"/>
  <c r="I211" i="32"/>
  <c r="P210" i="32" a="1"/>
  <c r="P210" i="32" s="1"/>
  <c r="I210" i="32"/>
  <c r="P209" i="32" a="1"/>
  <c r="P209" i="32" s="1"/>
  <c r="I209" i="32"/>
  <c r="P208" i="32" a="1"/>
  <c r="P208" i="32" s="1"/>
  <c r="I208" i="32"/>
  <c r="P207" i="32" a="1"/>
  <c r="P207" i="32" s="1"/>
  <c r="I207" i="32"/>
  <c r="P206" i="32" a="1"/>
  <c r="P206" i="32" s="1"/>
  <c r="I206" i="32"/>
  <c r="P205" i="32" a="1"/>
  <c r="P205" i="32" s="1"/>
  <c r="I205" i="32"/>
  <c r="P204" i="32" a="1"/>
  <c r="P204" i="32" s="1"/>
  <c r="I204" i="32"/>
  <c r="P203" i="32" a="1"/>
  <c r="P203" i="32" s="1"/>
  <c r="I203" i="32"/>
  <c r="P202" i="32" a="1"/>
  <c r="P202" i="32" s="1"/>
  <c r="I202" i="32"/>
  <c r="P201" i="32" a="1"/>
  <c r="P201" i="32" s="1"/>
  <c r="I201" i="32"/>
  <c r="P200" i="32" a="1"/>
  <c r="P200" i="32" s="1"/>
  <c r="I200" i="32"/>
  <c r="P199" i="32" a="1"/>
  <c r="P199" i="32" s="1"/>
  <c r="I199" i="32"/>
  <c r="P198" i="32" a="1"/>
  <c r="P198" i="32" s="1"/>
  <c r="I198" i="32"/>
  <c r="P197" i="32" a="1"/>
  <c r="P197" i="32" s="1"/>
  <c r="I197" i="32"/>
  <c r="P196" i="32" a="1"/>
  <c r="P196" i="32" s="1"/>
  <c r="I196" i="32"/>
  <c r="P195" i="32" a="1"/>
  <c r="P195" i="32" s="1"/>
  <c r="I195" i="32"/>
  <c r="P194" i="32" a="1"/>
  <c r="P194" i="32" s="1"/>
  <c r="I194" i="32"/>
  <c r="P193" i="32" a="1"/>
  <c r="P193" i="32" s="1"/>
  <c r="I193" i="32"/>
  <c r="P192" i="32" a="1"/>
  <c r="P192" i="32" s="1"/>
  <c r="I192" i="32"/>
  <c r="P191" i="32" a="1"/>
  <c r="P191" i="32" s="1"/>
  <c r="I191" i="32"/>
  <c r="P190" i="32" a="1"/>
  <c r="P190" i="32" s="1"/>
  <c r="I190" i="32"/>
  <c r="P189" i="32" a="1"/>
  <c r="P189" i="32" s="1"/>
  <c r="I189" i="32"/>
  <c r="P188" i="32" a="1"/>
  <c r="P188" i="32" s="1"/>
  <c r="I188" i="32"/>
  <c r="P187" i="32" a="1"/>
  <c r="P187" i="32" s="1"/>
  <c r="I187" i="32"/>
  <c r="P186" i="32" a="1"/>
  <c r="P186" i="32" s="1"/>
  <c r="I186" i="32"/>
  <c r="P185" i="32" a="1"/>
  <c r="P185" i="32" s="1"/>
  <c r="I185" i="32"/>
  <c r="P184" i="32" a="1"/>
  <c r="P184" i="32" s="1"/>
  <c r="I184" i="32"/>
  <c r="P183" i="32" a="1"/>
  <c r="P183" i="32" s="1"/>
  <c r="I183" i="32"/>
  <c r="P182" i="32" a="1"/>
  <c r="P182" i="32" s="1"/>
  <c r="I182" i="32"/>
  <c r="P181" i="32" a="1"/>
  <c r="P181" i="32" s="1"/>
  <c r="I181" i="32"/>
  <c r="P180" i="32" a="1"/>
  <c r="P180" i="32" s="1"/>
  <c r="I180" i="32"/>
  <c r="P179" i="32" a="1"/>
  <c r="P179" i="32" s="1"/>
  <c r="I179" i="32"/>
  <c r="P178" i="32" a="1"/>
  <c r="P178" i="32" s="1"/>
  <c r="I178" i="32"/>
  <c r="P177" i="32" a="1"/>
  <c r="P177" i="32" s="1"/>
  <c r="I177" i="32"/>
  <c r="P176" i="32" a="1"/>
  <c r="P176" i="32" s="1"/>
  <c r="I176" i="32"/>
  <c r="P175" i="32" a="1"/>
  <c r="P175" i="32" s="1"/>
  <c r="I175" i="32"/>
  <c r="P174" i="32" a="1"/>
  <c r="P174" i="32" s="1"/>
  <c r="I174" i="32"/>
  <c r="P173" i="32" a="1"/>
  <c r="P173" i="32" s="1"/>
  <c r="I173" i="32"/>
  <c r="P172" i="32" a="1"/>
  <c r="P172" i="32" s="1"/>
  <c r="I172" i="32"/>
  <c r="P171" i="32" a="1"/>
  <c r="P171" i="32" s="1"/>
  <c r="I171" i="32"/>
  <c r="P170" i="32" a="1"/>
  <c r="P170" i="32" s="1"/>
  <c r="I170" i="32"/>
  <c r="P169" i="32" a="1"/>
  <c r="P169" i="32" s="1"/>
  <c r="I169" i="32"/>
  <c r="P168" i="32" a="1"/>
  <c r="P168" i="32" s="1"/>
  <c r="I168" i="32"/>
  <c r="P167" i="32" a="1"/>
  <c r="P167" i="32" s="1"/>
  <c r="I167" i="32"/>
  <c r="P166" i="32" a="1"/>
  <c r="P166" i="32" s="1"/>
  <c r="I166" i="32"/>
  <c r="P165" i="32" a="1"/>
  <c r="P165" i="32" s="1"/>
  <c r="I165" i="32"/>
  <c r="P164" i="32" a="1"/>
  <c r="P164" i="32" s="1"/>
  <c r="I164" i="32"/>
  <c r="P163" i="32" a="1"/>
  <c r="P163" i="32" s="1"/>
  <c r="I163" i="32"/>
  <c r="P162" i="32" a="1"/>
  <c r="P162" i="32" s="1"/>
  <c r="I162" i="32"/>
  <c r="P161" i="32" a="1"/>
  <c r="P161" i="32" s="1"/>
  <c r="I161" i="32"/>
  <c r="P160" i="32" a="1"/>
  <c r="P160" i="32" s="1"/>
  <c r="I160" i="32"/>
  <c r="P159" i="32" a="1"/>
  <c r="P159" i="32" s="1"/>
  <c r="I159" i="32"/>
  <c r="P158" i="32" a="1"/>
  <c r="P158" i="32" s="1"/>
  <c r="I158" i="32"/>
  <c r="P157" i="32" a="1"/>
  <c r="P157" i="32" s="1"/>
  <c r="I157" i="32"/>
  <c r="P156" i="32" a="1"/>
  <c r="P156" i="32" s="1"/>
  <c r="I156" i="32"/>
  <c r="P155" i="32" a="1"/>
  <c r="P155" i="32" s="1"/>
  <c r="I155" i="32"/>
  <c r="P154" i="32" a="1"/>
  <c r="P154" i="32" s="1"/>
  <c r="I154" i="32"/>
  <c r="P153" i="32" a="1"/>
  <c r="P153" i="32" s="1"/>
  <c r="I153" i="32"/>
  <c r="P152" i="32" a="1"/>
  <c r="P152" i="32" s="1"/>
  <c r="I152" i="32"/>
  <c r="P151" i="32" a="1"/>
  <c r="P151" i="32" s="1"/>
  <c r="I151" i="32"/>
  <c r="P150" i="32" a="1"/>
  <c r="P150" i="32" s="1"/>
  <c r="I150" i="32"/>
  <c r="P149" i="32" a="1"/>
  <c r="P149" i="32" s="1"/>
  <c r="I149" i="32"/>
  <c r="P148" i="32" a="1"/>
  <c r="P148" i="32" s="1"/>
  <c r="I148" i="32"/>
  <c r="P147" i="32" a="1"/>
  <c r="P147" i="32" s="1"/>
  <c r="I147" i="32"/>
  <c r="P146" i="32" a="1"/>
  <c r="P146" i="32" s="1"/>
  <c r="I146" i="32"/>
  <c r="P145" i="32" a="1"/>
  <c r="P145" i="32" s="1"/>
  <c r="I145" i="32"/>
  <c r="P144" i="32" a="1"/>
  <c r="P144" i="32" s="1"/>
  <c r="I144" i="32"/>
  <c r="P143" i="32" a="1"/>
  <c r="P143" i="32" s="1"/>
  <c r="I143" i="32"/>
  <c r="P142" i="32" a="1"/>
  <c r="P142" i="32" s="1"/>
  <c r="I142" i="32"/>
  <c r="P141" i="32" a="1"/>
  <c r="P141" i="32" s="1"/>
  <c r="I141" i="32"/>
  <c r="P140" i="32" a="1"/>
  <c r="P140" i="32" s="1"/>
  <c r="I140" i="32"/>
  <c r="P139" i="32" a="1"/>
  <c r="P139" i="32" s="1"/>
  <c r="I139" i="32"/>
  <c r="P138" i="32" a="1"/>
  <c r="P138" i="32" s="1"/>
  <c r="I138" i="32"/>
  <c r="P137" i="32" a="1"/>
  <c r="P137" i="32" s="1"/>
  <c r="I137" i="32"/>
  <c r="P136" i="32" a="1"/>
  <c r="P136" i="32" s="1"/>
  <c r="I136" i="32"/>
  <c r="P135" i="32" a="1"/>
  <c r="P135" i="32" s="1"/>
  <c r="I135" i="32"/>
  <c r="P134" i="32" a="1"/>
  <c r="P134" i="32" s="1"/>
  <c r="I134" i="32"/>
  <c r="P133" i="32" a="1"/>
  <c r="P133" i="32" s="1"/>
  <c r="I133" i="32"/>
  <c r="P132" i="32" a="1"/>
  <c r="P132" i="32" s="1"/>
  <c r="I132" i="32"/>
  <c r="P131" i="32" a="1"/>
  <c r="P131" i="32" s="1"/>
  <c r="I131" i="32"/>
  <c r="P130" i="32" a="1"/>
  <c r="P130" i="32" s="1"/>
  <c r="I130" i="32"/>
  <c r="P129" i="32" a="1"/>
  <c r="P129" i="32" s="1"/>
  <c r="I129" i="32"/>
  <c r="P128" i="32" a="1"/>
  <c r="P128" i="32" s="1"/>
  <c r="I128" i="32"/>
  <c r="P127" i="32" a="1"/>
  <c r="P127" i="32" s="1"/>
  <c r="I127" i="32"/>
  <c r="P126" i="32" a="1"/>
  <c r="P126" i="32" s="1"/>
  <c r="I126" i="32"/>
  <c r="P125" i="32" a="1"/>
  <c r="P125" i="32" s="1"/>
  <c r="I125" i="32"/>
  <c r="P124" i="32" a="1"/>
  <c r="P124" i="32" s="1"/>
  <c r="I124" i="32"/>
  <c r="P123" i="32" a="1"/>
  <c r="P123" i="32" s="1"/>
  <c r="I123" i="32"/>
  <c r="P122" i="32" a="1"/>
  <c r="P122" i="32" s="1"/>
  <c r="I122" i="32"/>
  <c r="P121" i="32" a="1"/>
  <c r="P121" i="32" s="1"/>
  <c r="I121" i="32"/>
  <c r="P120" i="32" a="1"/>
  <c r="P120" i="32" s="1"/>
  <c r="I120" i="32"/>
  <c r="P119" i="32" a="1"/>
  <c r="P119" i="32" s="1"/>
  <c r="I119" i="32"/>
  <c r="P118" i="32" a="1"/>
  <c r="P118" i="32" s="1"/>
  <c r="I118" i="32"/>
  <c r="P117" i="32" a="1"/>
  <c r="P117" i="32" s="1"/>
  <c r="I117" i="32"/>
  <c r="P116" i="32" a="1"/>
  <c r="P116" i="32" s="1"/>
  <c r="I116" i="32"/>
  <c r="P115" i="32" a="1"/>
  <c r="P115" i="32" s="1"/>
  <c r="I115" i="32"/>
  <c r="P114" i="32" a="1"/>
  <c r="P114" i="32" s="1"/>
  <c r="I114" i="32"/>
  <c r="P113" i="32" a="1"/>
  <c r="P113" i="32" s="1"/>
  <c r="I113" i="32"/>
  <c r="P112" i="32" a="1"/>
  <c r="P112" i="32" s="1"/>
  <c r="I112" i="32"/>
  <c r="P111" i="32" a="1"/>
  <c r="P111" i="32" s="1"/>
  <c r="I111" i="32"/>
  <c r="P110" i="32" a="1"/>
  <c r="P110" i="32" s="1"/>
  <c r="I110" i="32"/>
  <c r="P109" i="32" a="1"/>
  <c r="P109" i="32" s="1"/>
  <c r="I109" i="32"/>
  <c r="P108" i="32" a="1"/>
  <c r="P108" i="32" s="1"/>
  <c r="I108" i="32"/>
  <c r="P107" i="32" a="1"/>
  <c r="P107" i="32" s="1"/>
  <c r="I107" i="32"/>
  <c r="P106" i="32" a="1"/>
  <c r="P106" i="32" s="1"/>
  <c r="I106" i="32"/>
  <c r="P105" i="32" a="1"/>
  <c r="P105" i="32" s="1"/>
  <c r="I105" i="32"/>
  <c r="P104" i="32" a="1"/>
  <c r="P104" i="32" s="1"/>
  <c r="I104" i="32"/>
  <c r="P103" i="32" a="1"/>
  <c r="P103" i="32" s="1"/>
  <c r="I103" i="32"/>
  <c r="P102" i="32" a="1"/>
  <c r="P102" i="32" s="1"/>
  <c r="I102" i="32"/>
  <c r="P101" i="32" a="1"/>
  <c r="P101" i="32" s="1"/>
  <c r="I101" i="32"/>
  <c r="P100" i="32" a="1"/>
  <c r="P100" i="32" s="1"/>
  <c r="I100" i="32"/>
  <c r="P99" i="32" a="1"/>
  <c r="P99" i="32" s="1"/>
  <c r="I99" i="32"/>
  <c r="P98" i="32" a="1"/>
  <c r="P98" i="32" s="1"/>
  <c r="I98" i="32"/>
  <c r="P97" i="32" a="1"/>
  <c r="P97" i="32" s="1"/>
  <c r="I97" i="32"/>
  <c r="P96" i="32" a="1"/>
  <c r="P96" i="32" s="1"/>
  <c r="I96" i="32"/>
  <c r="P95" i="32" a="1"/>
  <c r="P95" i="32" s="1"/>
  <c r="I95" i="32"/>
  <c r="P94" i="32" a="1"/>
  <c r="P94" i="32" s="1"/>
  <c r="I94" i="32"/>
  <c r="P93" i="32" a="1"/>
  <c r="P93" i="32" s="1"/>
  <c r="I93" i="32"/>
  <c r="P92" i="32" a="1"/>
  <c r="P92" i="32" s="1"/>
  <c r="I92" i="32"/>
  <c r="P91" i="32" a="1"/>
  <c r="P91" i="32" s="1"/>
  <c r="I91" i="32"/>
  <c r="P90" i="32" a="1"/>
  <c r="P90" i="32" s="1"/>
  <c r="I90" i="32"/>
  <c r="P89" i="32" a="1"/>
  <c r="P89" i="32" s="1"/>
  <c r="I89" i="32"/>
  <c r="P88" i="32" a="1"/>
  <c r="P88" i="32" s="1"/>
  <c r="I88" i="32"/>
  <c r="P87" i="32" a="1"/>
  <c r="P87" i="32" s="1"/>
  <c r="I87" i="32"/>
  <c r="P86" i="32" a="1"/>
  <c r="P86" i="32" s="1"/>
  <c r="I86" i="32"/>
  <c r="P85" i="32" a="1"/>
  <c r="P85" i="32" s="1"/>
  <c r="I85" i="32"/>
  <c r="P84" i="32" a="1"/>
  <c r="P84" i="32" s="1"/>
  <c r="I84" i="32"/>
  <c r="P83" i="32" a="1"/>
  <c r="P83" i="32" s="1"/>
  <c r="I83" i="32"/>
  <c r="P82" i="32" a="1"/>
  <c r="P82" i="32" s="1"/>
  <c r="I82" i="32"/>
  <c r="P81" i="32" a="1"/>
  <c r="P81" i="32" s="1"/>
  <c r="I81" i="32"/>
  <c r="P80" i="32" a="1"/>
  <c r="P80" i="32" s="1"/>
  <c r="I80" i="32"/>
  <c r="P79" i="32" a="1"/>
  <c r="P79" i="32" s="1"/>
  <c r="I79" i="32"/>
  <c r="P78" i="32" a="1"/>
  <c r="P78" i="32" s="1"/>
  <c r="I78" i="32"/>
  <c r="P77" i="32" a="1"/>
  <c r="P77" i="32" s="1"/>
  <c r="I77" i="32"/>
  <c r="P76" i="32" a="1"/>
  <c r="P76" i="32" s="1"/>
  <c r="I76" i="32"/>
  <c r="P75" i="32" a="1"/>
  <c r="P75" i="32" s="1"/>
  <c r="I75" i="32"/>
  <c r="P74" i="32" a="1"/>
  <c r="P74" i="32" s="1"/>
  <c r="I74" i="32"/>
  <c r="P73" i="32" a="1"/>
  <c r="P73" i="32" s="1"/>
  <c r="I73" i="32"/>
  <c r="P72" i="32" a="1"/>
  <c r="P72" i="32" s="1"/>
  <c r="I72" i="32"/>
  <c r="P71" i="32" a="1"/>
  <c r="P71" i="32" s="1"/>
  <c r="I71" i="32"/>
  <c r="P70" i="32" a="1"/>
  <c r="P70" i="32" s="1"/>
  <c r="I70" i="32"/>
  <c r="P69" i="32" a="1"/>
  <c r="P69" i="32" s="1"/>
  <c r="I69" i="32"/>
  <c r="P68" i="32" a="1"/>
  <c r="P68" i="32" s="1"/>
  <c r="I68" i="32"/>
  <c r="P67" i="32" a="1"/>
  <c r="P67" i="32" s="1"/>
  <c r="I67" i="32"/>
  <c r="P66" i="32" a="1"/>
  <c r="P66" i="32" s="1"/>
  <c r="I66" i="32"/>
  <c r="P65" i="32" a="1"/>
  <c r="P65" i="32" s="1"/>
  <c r="I65" i="32"/>
  <c r="P64" i="32" a="1"/>
  <c r="P64" i="32" s="1"/>
  <c r="I64" i="32"/>
  <c r="P63" i="32" a="1"/>
  <c r="P63" i="32" s="1"/>
  <c r="I63" i="32"/>
  <c r="P62" i="32" a="1"/>
  <c r="P62" i="32" s="1"/>
  <c r="I62" i="32"/>
  <c r="P61" i="32" a="1"/>
  <c r="P61" i="32" s="1"/>
  <c r="I61" i="32"/>
  <c r="P60" i="32" a="1"/>
  <c r="P60" i="32" s="1"/>
  <c r="I60" i="32"/>
  <c r="P59" i="32" a="1"/>
  <c r="P59" i="32" s="1"/>
  <c r="I59" i="32"/>
  <c r="P58" i="32" a="1"/>
  <c r="P58" i="32" s="1"/>
  <c r="I58" i="32"/>
  <c r="P57" i="32" a="1"/>
  <c r="P57" i="32" s="1"/>
  <c r="I57" i="32"/>
  <c r="P56" i="32" a="1"/>
  <c r="P56" i="32" s="1"/>
  <c r="I56" i="32"/>
  <c r="P55" i="32" a="1"/>
  <c r="P55" i="32" s="1"/>
  <c r="I55" i="32"/>
  <c r="P54" i="32" a="1"/>
  <c r="P54" i="32" s="1"/>
  <c r="I54" i="32"/>
  <c r="P53" i="32" a="1"/>
  <c r="P53" i="32" s="1"/>
  <c r="I53" i="32"/>
  <c r="P52" i="32" a="1"/>
  <c r="P52" i="32" s="1"/>
  <c r="I52" i="32"/>
  <c r="P51" i="32" a="1"/>
  <c r="P51" i="32" s="1"/>
  <c r="I51" i="32"/>
  <c r="P50" i="32" a="1"/>
  <c r="P50" i="32" s="1"/>
  <c r="I50" i="32"/>
  <c r="P49" i="32" a="1"/>
  <c r="P49" i="32" s="1"/>
  <c r="I49" i="32"/>
  <c r="P48" i="32" a="1"/>
  <c r="P48" i="32" s="1"/>
  <c r="I48" i="32"/>
  <c r="P47" i="32" a="1"/>
  <c r="P47" i="32" s="1"/>
  <c r="I47" i="32"/>
  <c r="P46" i="32" a="1"/>
  <c r="P46" i="32" s="1"/>
  <c r="I46" i="32"/>
  <c r="P45" i="32" a="1"/>
  <c r="P45" i="32" s="1"/>
  <c r="I45" i="32"/>
  <c r="P44" i="32" a="1"/>
  <c r="P44" i="32" s="1"/>
  <c r="I44" i="32"/>
  <c r="P43" i="32" a="1"/>
  <c r="P43" i="32" s="1"/>
  <c r="I43" i="32"/>
  <c r="P42" i="32" a="1"/>
  <c r="P42" i="32" s="1"/>
  <c r="I42" i="32"/>
  <c r="P41" i="32" a="1"/>
  <c r="P41" i="32" s="1"/>
  <c r="I41" i="32"/>
  <c r="P40" i="32" a="1"/>
  <c r="P40" i="32" s="1"/>
  <c r="I40" i="32"/>
  <c r="P39" i="32" a="1"/>
  <c r="P39" i="32" s="1"/>
  <c r="I39" i="32"/>
  <c r="P38" i="32" a="1"/>
  <c r="P38" i="32" s="1"/>
  <c r="I38" i="32"/>
  <c r="P37" i="32" a="1"/>
  <c r="P37" i="32" s="1"/>
  <c r="I37" i="32"/>
  <c r="P36" i="32" a="1"/>
  <c r="P36" i="32" s="1"/>
  <c r="I36" i="32"/>
  <c r="P35" i="32" a="1"/>
  <c r="P35" i="32" s="1"/>
  <c r="I35" i="32"/>
  <c r="P34" i="32" a="1"/>
  <c r="P34" i="32" s="1"/>
  <c r="I34" i="32"/>
  <c r="P33" i="32" a="1"/>
  <c r="P33" i="32" s="1"/>
  <c r="I33" i="32"/>
  <c r="P32" i="32" a="1"/>
  <c r="P32" i="32" s="1"/>
  <c r="I32" i="32"/>
  <c r="P31" i="32" a="1"/>
  <c r="P31" i="32" s="1"/>
  <c r="I31" i="32"/>
  <c r="P30" i="32" a="1"/>
  <c r="P30" i="32" s="1"/>
  <c r="I30" i="32"/>
  <c r="P29" i="32" a="1"/>
  <c r="P29" i="32" s="1"/>
  <c r="I29" i="32"/>
  <c r="P28" i="32" a="1"/>
  <c r="P28" i="32" s="1"/>
  <c r="I28" i="32"/>
  <c r="P27" i="32" a="1"/>
  <c r="P27" i="32" s="1"/>
  <c r="I27" i="32"/>
  <c r="P26" i="32" a="1"/>
  <c r="P26" i="32" s="1"/>
  <c r="I26" i="32"/>
  <c r="P25" i="32" a="1"/>
  <c r="P25" i="32" s="1"/>
  <c r="I25" i="32"/>
  <c r="P24" i="32" a="1"/>
  <c r="P24" i="32" s="1"/>
  <c r="I24" i="32"/>
  <c r="P23" i="32" a="1"/>
  <c r="P23" i="32" s="1"/>
  <c r="I23" i="32"/>
  <c r="P22" i="32" a="1"/>
  <c r="P22" i="32" s="1"/>
  <c r="I22" i="32"/>
  <c r="P21" i="32" a="1"/>
  <c r="P21" i="32" s="1"/>
  <c r="I21" i="32"/>
  <c r="P20" i="32" a="1"/>
  <c r="P20" i="32" s="1"/>
  <c r="I20" i="32"/>
  <c r="P19" i="32" a="1"/>
  <c r="P19" i="32" s="1"/>
  <c r="I19" i="32"/>
  <c r="P18" i="32" a="1"/>
  <c r="P18" i="32" s="1"/>
  <c r="I18" i="32"/>
  <c r="P17" i="32" a="1"/>
  <c r="P17" i="32" s="1"/>
  <c r="I17" i="32"/>
  <c r="P16" i="32" a="1"/>
  <c r="P16" i="32" s="1"/>
  <c r="I16" i="32"/>
  <c r="P15" i="32" a="1"/>
  <c r="P15" i="32" s="1"/>
  <c r="I15" i="32"/>
  <c r="P14" i="32" a="1"/>
  <c r="P14" i="32" s="1"/>
  <c r="I14" i="32"/>
  <c r="P13" i="32" a="1"/>
  <c r="P13" i="32" s="1"/>
  <c r="I13" i="32"/>
  <c r="P12" i="32" a="1"/>
  <c r="P12" i="32" s="1"/>
  <c r="I12" i="32"/>
  <c r="P11" i="32" a="1"/>
  <c r="P11" i="32" s="1"/>
  <c r="I11" i="32"/>
  <c r="P10" i="32" a="1"/>
  <c r="P10" i="32" s="1"/>
  <c r="I10" i="32"/>
  <c r="P9" i="32" a="1"/>
  <c r="P9" i="32" s="1"/>
  <c r="I9" i="32"/>
  <c r="P8" i="32" a="1"/>
  <c r="P8" i="32" s="1"/>
  <c r="I8" i="32"/>
  <c r="P7" i="32" a="1"/>
  <c r="P7" i="32" s="1"/>
  <c r="I7" i="32"/>
  <c r="P6" i="32" a="1"/>
  <c r="P6" i="32" s="1"/>
  <c r="I6" i="32"/>
  <c r="P5" i="32" a="1"/>
  <c r="P5" i="32" s="1"/>
  <c r="I5" i="32"/>
  <c r="P4" i="32" a="1"/>
  <c r="P4" i="32" s="1"/>
  <c r="I4" i="32"/>
  <c r="P3" i="32" a="1"/>
  <c r="P3" i="32" s="1"/>
  <c r="I3" i="32"/>
  <c r="P2" i="32" a="1"/>
  <c r="P2" i="32" s="1"/>
  <c r="I2" i="32"/>
  <c r="O2" i="24" a="1"/>
  <c r="O2" i="24"/>
  <c r="O3" i="24" a="1"/>
  <c r="O3" i="24"/>
  <c r="V14" i="5"/>
  <c r="V13" i="5"/>
  <c r="V12" i="5"/>
  <c r="I3" i="5"/>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63" i="5"/>
  <c r="I164" i="5"/>
  <c r="I165" i="5"/>
  <c r="I166" i="5"/>
  <c r="I167" i="5"/>
  <c r="I168" i="5"/>
  <c r="I169" i="5"/>
  <c r="I170" i="5"/>
  <c r="I171" i="5"/>
  <c r="I172" i="5"/>
  <c r="I173" i="5"/>
  <c r="I174" i="5"/>
  <c r="I175" i="5"/>
  <c r="I176" i="5"/>
  <c r="I177" i="5"/>
  <c r="I178" i="5"/>
  <c r="I179" i="5"/>
  <c r="I180" i="5"/>
  <c r="I181" i="5"/>
  <c r="I182" i="5"/>
  <c r="I183" i="5"/>
  <c r="I184" i="5"/>
  <c r="I185" i="5"/>
  <c r="I186" i="5"/>
  <c r="I187" i="5"/>
  <c r="I188" i="5"/>
  <c r="I189" i="5"/>
  <c r="I190" i="5"/>
  <c r="I191" i="5"/>
  <c r="I192" i="5"/>
  <c r="I193" i="5"/>
  <c r="I194" i="5"/>
  <c r="I195" i="5"/>
  <c r="I196" i="5"/>
  <c r="I197" i="5"/>
  <c r="I198" i="5"/>
  <c r="I199" i="5"/>
  <c r="I200" i="5"/>
  <c r="I201" i="5"/>
  <c r="I202" i="5"/>
  <c r="I203" i="5"/>
  <c r="I204" i="5"/>
  <c r="I205" i="5"/>
  <c r="I206" i="5"/>
  <c r="I207" i="5"/>
  <c r="I208" i="5"/>
  <c r="I209" i="5"/>
  <c r="I210" i="5"/>
  <c r="I211" i="5"/>
  <c r="I212" i="5"/>
  <c r="I213" i="5"/>
  <c r="I214" i="5"/>
  <c r="I215" i="5"/>
  <c r="I216" i="5"/>
  <c r="I217" i="5"/>
  <c r="I218" i="5"/>
  <c r="I219" i="5"/>
  <c r="I220" i="5"/>
  <c r="I221" i="5"/>
  <c r="I222" i="5"/>
  <c r="I223" i="5"/>
  <c r="I224" i="5"/>
  <c r="I225" i="5"/>
  <c r="I226" i="5"/>
  <c r="I227" i="5"/>
  <c r="I228" i="5"/>
  <c r="I229" i="5"/>
  <c r="I230" i="5"/>
  <c r="I231" i="5"/>
  <c r="I232" i="5"/>
  <c r="I233" i="5"/>
  <c r="I234" i="5"/>
  <c r="I235" i="5"/>
  <c r="I236" i="5"/>
  <c r="I237" i="5"/>
  <c r="I238" i="5"/>
  <c r="I239" i="5"/>
  <c r="I240" i="5"/>
  <c r="I241" i="5"/>
  <c r="I242" i="5"/>
  <c r="I243" i="5"/>
  <c r="I244" i="5"/>
  <c r="I245" i="5"/>
  <c r="I246" i="5"/>
  <c r="I247" i="5"/>
  <c r="I248" i="5"/>
  <c r="I249" i="5"/>
  <c r="I250" i="5"/>
  <c r="I251" i="5"/>
  <c r="I252" i="5"/>
  <c r="I253" i="5"/>
  <c r="I254" i="5"/>
  <c r="I255" i="5"/>
  <c r="I256" i="5"/>
  <c r="I257" i="5"/>
  <c r="I258" i="5"/>
  <c r="I259" i="5"/>
  <c r="I260" i="5"/>
  <c r="I261" i="5"/>
  <c r="I262" i="5"/>
  <c r="I263" i="5"/>
  <c r="I264" i="5"/>
  <c r="I265" i="5"/>
  <c r="I266" i="5"/>
  <c r="I267" i="5"/>
  <c r="I268" i="5"/>
  <c r="I269" i="5"/>
  <c r="I270" i="5"/>
  <c r="I271" i="5"/>
  <c r="I272" i="5"/>
  <c r="I273" i="5"/>
  <c r="I274" i="5"/>
  <c r="I275" i="5"/>
  <c r="I276" i="5"/>
  <c r="I277" i="5"/>
  <c r="I278" i="5"/>
  <c r="I279" i="5"/>
  <c r="I280" i="5"/>
  <c r="I281" i="5"/>
  <c r="I282" i="5"/>
  <c r="I283" i="5"/>
  <c r="I284" i="5"/>
  <c r="I285" i="5"/>
  <c r="I286" i="5"/>
  <c r="I287" i="5"/>
  <c r="I288" i="5"/>
  <c r="I289" i="5"/>
  <c r="I290" i="5"/>
  <c r="I291" i="5"/>
  <c r="I292" i="5"/>
  <c r="I293" i="5"/>
  <c r="I294" i="5"/>
  <c r="I295" i="5"/>
  <c r="I296" i="5"/>
  <c r="I297" i="5"/>
  <c r="I298" i="5"/>
  <c r="I299" i="5"/>
  <c r="I300" i="5"/>
  <c r="I301" i="5"/>
  <c r="I302" i="5"/>
  <c r="I303" i="5"/>
  <c r="I304" i="5"/>
  <c r="I305" i="5"/>
  <c r="I306" i="5"/>
  <c r="I307" i="5"/>
  <c r="I308" i="5"/>
  <c r="I309" i="5"/>
  <c r="I310" i="5"/>
  <c r="I311" i="5"/>
  <c r="I312" i="5"/>
  <c r="I313" i="5"/>
  <c r="I314" i="5"/>
  <c r="I315" i="5"/>
  <c r="I316" i="5"/>
  <c r="I317" i="5"/>
  <c r="I318" i="5"/>
  <c r="I319" i="5"/>
  <c r="I320" i="5"/>
  <c r="I321" i="5"/>
  <c r="I322" i="5"/>
  <c r="I323" i="5"/>
  <c r="I324" i="5"/>
  <c r="I325" i="5"/>
  <c r="I326" i="5"/>
  <c r="I327" i="5"/>
  <c r="I328" i="5"/>
  <c r="I329" i="5"/>
  <c r="I330" i="5"/>
  <c r="I331" i="5"/>
  <c r="I332" i="5"/>
  <c r="I333" i="5"/>
  <c r="I334" i="5"/>
  <c r="I335" i="5"/>
  <c r="I336" i="5"/>
  <c r="I337" i="5"/>
  <c r="I338" i="5"/>
  <c r="I339" i="5"/>
  <c r="I340" i="5"/>
  <c r="I341" i="5"/>
  <c r="I342" i="5"/>
  <c r="I343" i="5"/>
  <c r="I344" i="5"/>
  <c r="I345" i="5"/>
  <c r="I346" i="5"/>
  <c r="I347" i="5"/>
  <c r="I348" i="5"/>
  <c r="I349" i="5"/>
  <c r="I350" i="5"/>
  <c r="I351" i="5"/>
  <c r="I352" i="5"/>
  <c r="I353" i="5"/>
  <c r="I354" i="5"/>
  <c r="I355" i="5"/>
  <c r="I356" i="5"/>
  <c r="I357" i="5"/>
  <c r="I358" i="5"/>
  <c r="I359" i="5"/>
  <c r="I360" i="5"/>
  <c r="I361" i="5"/>
  <c r="I362" i="5"/>
  <c r="I363" i="5"/>
  <c r="I364" i="5"/>
  <c r="I365" i="5"/>
  <c r="I366" i="5"/>
  <c r="I367" i="5"/>
  <c r="I368" i="5"/>
  <c r="I369" i="5"/>
  <c r="I370" i="5"/>
  <c r="I371" i="5"/>
  <c r="I372" i="5"/>
  <c r="I373" i="5"/>
  <c r="I374" i="5"/>
  <c r="I375" i="5"/>
  <c r="I376" i="5"/>
  <c r="I377" i="5"/>
  <c r="I378" i="5"/>
  <c r="I379" i="5"/>
  <c r="I380" i="5"/>
  <c r="I381" i="5"/>
  <c r="I382" i="5"/>
  <c r="I383" i="5"/>
  <c r="I384" i="5"/>
  <c r="I385" i="5"/>
  <c r="I386" i="5"/>
  <c r="I387" i="5"/>
  <c r="I388" i="5"/>
  <c r="I389" i="5"/>
  <c r="I390" i="5"/>
  <c r="I391" i="5"/>
  <c r="I392" i="5"/>
  <c r="I393" i="5"/>
  <c r="I394" i="5"/>
  <c r="I395" i="5"/>
  <c r="I396" i="5"/>
  <c r="I397" i="5"/>
  <c r="I398" i="5"/>
  <c r="I399" i="5"/>
  <c r="I400" i="5"/>
  <c r="I401" i="5"/>
  <c r="I402" i="5"/>
  <c r="I403" i="5"/>
  <c r="I404" i="5"/>
  <c r="I405" i="5"/>
  <c r="I406" i="5"/>
  <c r="I407" i="5"/>
  <c r="I408" i="5"/>
  <c r="I409" i="5"/>
  <c r="I410" i="5"/>
  <c r="I411" i="5"/>
  <c r="I412" i="5"/>
  <c r="I413" i="5"/>
  <c r="I414" i="5"/>
  <c r="I415" i="5"/>
  <c r="I416" i="5"/>
  <c r="I417" i="5"/>
  <c r="I418" i="5"/>
  <c r="I419" i="5"/>
  <c r="I420" i="5"/>
  <c r="I421" i="5"/>
  <c r="I422" i="5"/>
  <c r="I423" i="5"/>
  <c r="I424" i="5"/>
  <c r="I425" i="5"/>
  <c r="I426" i="5"/>
  <c r="I427" i="5"/>
  <c r="I428" i="5"/>
  <c r="I429" i="5"/>
  <c r="I430" i="5"/>
  <c r="I431" i="5"/>
  <c r="I432" i="5"/>
  <c r="I433" i="5"/>
  <c r="I434" i="5"/>
  <c r="I435" i="5"/>
  <c r="I436" i="5"/>
  <c r="I437" i="5"/>
  <c r="I438" i="5"/>
  <c r="I439" i="5"/>
  <c r="I440" i="5"/>
  <c r="I441" i="5"/>
  <c r="I442" i="5"/>
  <c r="I443" i="5"/>
  <c r="I444" i="5"/>
  <c r="I445" i="5"/>
  <c r="I446" i="5"/>
  <c r="I447" i="5"/>
  <c r="I448" i="5"/>
  <c r="I449" i="5"/>
  <c r="I450" i="5"/>
  <c r="I451" i="5"/>
  <c r="I452" i="5"/>
  <c r="I453" i="5"/>
  <c r="I454" i="5"/>
  <c r="I455" i="5"/>
  <c r="I456" i="5"/>
  <c r="I457" i="5"/>
  <c r="I458" i="5"/>
  <c r="I459" i="5"/>
  <c r="I460" i="5"/>
  <c r="I461" i="5"/>
  <c r="I462" i="5"/>
  <c r="I463" i="5"/>
  <c r="I464" i="5"/>
  <c r="I465" i="5"/>
  <c r="I466" i="5"/>
  <c r="I467" i="5"/>
  <c r="I468" i="5"/>
  <c r="I469" i="5"/>
  <c r="I470" i="5"/>
  <c r="I471" i="5"/>
  <c r="I472" i="5"/>
  <c r="I473" i="5"/>
  <c r="I474" i="5"/>
  <c r="I475" i="5"/>
  <c r="I476" i="5"/>
  <c r="I477" i="5"/>
  <c r="I478" i="5"/>
  <c r="I479" i="5"/>
  <c r="I480" i="5"/>
  <c r="I481" i="5"/>
  <c r="I482" i="5"/>
  <c r="I483" i="5"/>
  <c r="I484" i="5"/>
  <c r="I485" i="5"/>
  <c r="I486" i="5"/>
  <c r="I487" i="5"/>
  <c r="I488" i="5"/>
  <c r="I489" i="5"/>
  <c r="I490" i="5"/>
  <c r="I491" i="5"/>
  <c r="I492" i="5"/>
  <c r="I493" i="5"/>
  <c r="I494" i="5"/>
  <c r="I495" i="5"/>
  <c r="I496" i="5"/>
  <c r="I497" i="5"/>
  <c r="I498" i="5"/>
  <c r="I499" i="5"/>
  <c r="I500" i="5"/>
  <c r="I501" i="5"/>
  <c r="I502" i="5"/>
  <c r="I503" i="5"/>
  <c r="I504" i="5"/>
  <c r="I505" i="5"/>
  <c r="I506" i="5"/>
  <c r="I507" i="5"/>
  <c r="I508" i="5"/>
  <c r="I509" i="5"/>
  <c r="I510" i="5"/>
  <c r="I511" i="5"/>
  <c r="I512" i="5"/>
  <c r="I513" i="5"/>
  <c r="I514" i="5"/>
  <c r="I515" i="5"/>
  <c r="I516" i="5"/>
  <c r="I517" i="5"/>
  <c r="I518" i="5"/>
  <c r="I519" i="5"/>
  <c r="I520" i="5"/>
  <c r="I521" i="5"/>
  <c r="I522" i="5"/>
  <c r="I523" i="5"/>
  <c r="I524" i="5"/>
  <c r="I525" i="5"/>
  <c r="I526" i="5"/>
  <c r="I527" i="5"/>
  <c r="I528" i="5"/>
  <c r="I529" i="5"/>
  <c r="I530" i="5"/>
  <c r="I531" i="5"/>
  <c r="I532" i="5"/>
  <c r="I533" i="5"/>
  <c r="I534" i="5"/>
  <c r="I535" i="5"/>
  <c r="I536" i="5"/>
  <c r="I537" i="5"/>
  <c r="I538" i="5"/>
  <c r="I539" i="5"/>
  <c r="I540" i="5"/>
  <c r="I541" i="5"/>
  <c r="I542" i="5"/>
  <c r="I543" i="5"/>
  <c r="I544" i="5"/>
  <c r="I545" i="5"/>
  <c r="I546" i="5"/>
  <c r="I547" i="5"/>
  <c r="I548" i="5"/>
  <c r="I549" i="5"/>
  <c r="I550" i="5"/>
  <c r="I551" i="5"/>
  <c r="I552" i="5"/>
  <c r="I553" i="5"/>
  <c r="I554" i="5"/>
  <c r="I555" i="5"/>
  <c r="I556" i="5"/>
  <c r="I557" i="5"/>
  <c r="I558" i="5"/>
  <c r="I559" i="5"/>
  <c r="I560" i="5"/>
  <c r="I561" i="5"/>
  <c r="I562" i="5"/>
  <c r="I563" i="5"/>
  <c r="I564" i="5"/>
  <c r="I565" i="5"/>
  <c r="I566" i="5"/>
  <c r="I567" i="5"/>
  <c r="I568" i="5"/>
  <c r="I569" i="5"/>
  <c r="I570" i="5"/>
  <c r="I571" i="5"/>
  <c r="I572" i="5"/>
  <c r="I573" i="5"/>
  <c r="I574" i="5"/>
  <c r="I575" i="5"/>
  <c r="I576" i="5"/>
  <c r="I577" i="5"/>
  <c r="I578" i="5"/>
  <c r="I579" i="5"/>
  <c r="I580" i="5"/>
  <c r="I581" i="5"/>
  <c r="I582" i="5"/>
  <c r="I583" i="5"/>
  <c r="I584" i="5"/>
  <c r="I585" i="5"/>
  <c r="I586" i="5"/>
  <c r="I587" i="5"/>
  <c r="I588" i="5"/>
  <c r="I589" i="5"/>
  <c r="I590" i="5"/>
  <c r="I591" i="5"/>
  <c r="I592" i="5"/>
  <c r="I593" i="5"/>
  <c r="I594" i="5"/>
  <c r="I595" i="5"/>
  <c r="I596" i="5"/>
  <c r="I597" i="5"/>
  <c r="I598" i="5"/>
  <c r="I599" i="5"/>
  <c r="I600" i="5"/>
  <c r="I601" i="5"/>
  <c r="I602" i="5"/>
  <c r="I603" i="5"/>
  <c r="I604" i="5"/>
  <c r="I605" i="5"/>
  <c r="I606" i="5"/>
  <c r="I607" i="5"/>
  <c r="I608" i="5"/>
  <c r="I609" i="5"/>
  <c r="I610" i="5"/>
  <c r="I611" i="5"/>
  <c r="I612" i="5"/>
  <c r="I613" i="5"/>
  <c r="I614" i="5"/>
  <c r="I615" i="5"/>
  <c r="I616" i="5"/>
  <c r="I617" i="5"/>
  <c r="I618" i="5"/>
  <c r="I619" i="5"/>
  <c r="I620" i="5"/>
  <c r="I621" i="5"/>
  <c r="I622" i="5"/>
  <c r="I623" i="5"/>
  <c r="I624" i="5"/>
  <c r="I625" i="5"/>
  <c r="I626" i="5"/>
  <c r="I627" i="5"/>
  <c r="I628" i="5"/>
  <c r="I629" i="5"/>
  <c r="I630" i="5"/>
  <c r="I631" i="5"/>
  <c r="I632" i="5"/>
  <c r="I633" i="5"/>
  <c r="I634" i="5"/>
  <c r="I635" i="5"/>
  <c r="I636" i="5"/>
  <c r="I637" i="5"/>
  <c r="I638" i="5"/>
  <c r="I639" i="5"/>
  <c r="I640" i="5"/>
  <c r="I641" i="5"/>
  <c r="I642" i="5"/>
  <c r="I643" i="5"/>
  <c r="I644" i="5"/>
  <c r="I645" i="5"/>
  <c r="I646" i="5"/>
  <c r="I647" i="5"/>
  <c r="I648" i="5"/>
  <c r="I649" i="5"/>
  <c r="I650" i="5"/>
  <c r="I651" i="5"/>
  <c r="I652" i="5"/>
  <c r="I653" i="5"/>
  <c r="I654" i="5"/>
  <c r="I655" i="5"/>
  <c r="I656" i="5"/>
  <c r="I657" i="5"/>
  <c r="I658" i="5"/>
  <c r="I659" i="5"/>
  <c r="I660" i="5"/>
  <c r="I661" i="5"/>
  <c r="I662" i="5"/>
  <c r="I663" i="5"/>
  <c r="I664" i="5"/>
  <c r="I665" i="5"/>
  <c r="I666" i="5"/>
  <c r="I667" i="5"/>
  <c r="I668" i="5"/>
  <c r="I669" i="5"/>
  <c r="I670" i="5"/>
  <c r="I671" i="5"/>
  <c r="I672" i="5"/>
  <c r="I673" i="5"/>
  <c r="I674" i="5"/>
  <c r="I675" i="5"/>
  <c r="I676" i="5"/>
  <c r="I677" i="5"/>
  <c r="I678" i="5"/>
  <c r="I679" i="5"/>
  <c r="I680" i="5"/>
  <c r="I681" i="5"/>
  <c r="I682" i="5"/>
  <c r="I683" i="5"/>
  <c r="I684" i="5"/>
  <c r="I685" i="5"/>
  <c r="I686" i="5"/>
  <c r="I687" i="5"/>
  <c r="I688" i="5"/>
  <c r="I689" i="5"/>
  <c r="I690" i="5"/>
  <c r="I691" i="5"/>
  <c r="I692" i="5"/>
  <c r="I693" i="5"/>
  <c r="I694" i="5"/>
  <c r="I695" i="5"/>
  <c r="I696" i="5"/>
  <c r="I697" i="5"/>
  <c r="I698" i="5"/>
  <c r="I699" i="5"/>
  <c r="I700" i="5"/>
  <c r="I701" i="5"/>
  <c r="I702" i="5"/>
  <c r="I703" i="5"/>
  <c r="I704" i="5"/>
  <c r="I705" i="5"/>
  <c r="I706" i="5"/>
  <c r="I2" i="5"/>
  <c r="P706" i="5" a="1"/>
  <c r="P706" i="5" s="1"/>
  <c r="P705" i="5" a="1"/>
  <c r="P705" i="5" s="1"/>
  <c r="P704" i="5" a="1"/>
  <c r="P704" i="5" s="1"/>
  <c r="P703" i="5" a="1"/>
  <c r="P703" i="5" s="1"/>
  <c r="P702" i="5" a="1"/>
  <c r="P702" i="5" s="1"/>
  <c r="P701" i="5" a="1"/>
  <c r="P701" i="5" s="1"/>
  <c r="P700" i="5" a="1"/>
  <c r="P700" i="5" s="1"/>
  <c r="P699" i="5" a="1"/>
  <c r="P699" i="5" s="1"/>
  <c r="P698" i="5" a="1"/>
  <c r="P698" i="5" s="1"/>
  <c r="P697" i="5" a="1"/>
  <c r="P697" i="5" s="1"/>
  <c r="P696" i="5" a="1"/>
  <c r="P696" i="5" s="1"/>
  <c r="P695" i="5" a="1"/>
  <c r="P695" i="5" s="1"/>
  <c r="P694" i="5" a="1"/>
  <c r="P694" i="5" s="1"/>
  <c r="P693" i="5" a="1"/>
  <c r="P693" i="5" s="1"/>
  <c r="P692" i="5" a="1"/>
  <c r="P692" i="5" s="1"/>
  <c r="P691" i="5" a="1"/>
  <c r="P691" i="5" s="1"/>
  <c r="P690" i="5" a="1"/>
  <c r="P690" i="5" s="1"/>
  <c r="P689" i="5" a="1"/>
  <c r="P689" i="5" s="1"/>
  <c r="P688" i="5" a="1"/>
  <c r="P688" i="5" s="1"/>
  <c r="P687" i="5" a="1"/>
  <c r="P687" i="5" s="1"/>
  <c r="P686" i="5" a="1"/>
  <c r="P686" i="5" s="1"/>
  <c r="P685" i="5" a="1"/>
  <c r="P685" i="5" s="1"/>
  <c r="P684" i="5" a="1"/>
  <c r="P684" i="5" s="1"/>
  <c r="P683" i="5" a="1"/>
  <c r="P683" i="5" s="1"/>
  <c r="P682" i="5" a="1"/>
  <c r="P682" i="5" s="1"/>
  <c r="P681" i="5" a="1"/>
  <c r="P681" i="5" s="1"/>
  <c r="P680" i="5" a="1"/>
  <c r="P680" i="5" s="1"/>
  <c r="P679" i="5" a="1"/>
  <c r="P679" i="5" s="1"/>
  <c r="P678" i="5" a="1"/>
  <c r="P678" i="5" s="1"/>
  <c r="P677" i="5" a="1"/>
  <c r="P677" i="5" s="1"/>
  <c r="P676" i="5" a="1"/>
  <c r="P676" i="5" s="1"/>
  <c r="P675" i="5" a="1"/>
  <c r="P675" i="5" s="1"/>
  <c r="P674" i="5" a="1"/>
  <c r="P674" i="5" s="1"/>
  <c r="P673" i="5" a="1"/>
  <c r="P673" i="5" s="1"/>
  <c r="P672" i="5" a="1"/>
  <c r="P672" i="5" s="1"/>
  <c r="P671" i="5" a="1"/>
  <c r="P671" i="5" s="1"/>
  <c r="P670" i="5" a="1"/>
  <c r="P670" i="5" s="1"/>
  <c r="P669" i="5" a="1"/>
  <c r="P669" i="5" s="1"/>
  <c r="P668" i="5" a="1"/>
  <c r="P668" i="5" s="1"/>
  <c r="P667" i="5" a="1"/>
  <c r="P667" i="5" s="1"/>
  <c r="P666" i="5" a="1"/>
  <c r="P666" i="5" s="1"/>
  <c r="P665" i="5" a="1"/>
  <c r="P665" i="5" s="1"/>
  <c r="P664" i="5" a="1"/>
  <c r="P664" i="5" s="1"/>
  <c r="P663" i="5" a="1"/>
  <c r="P663" i="5" s="1"/>
  <c r="P662" i="5" a="1"/>
  <c r="P662" i="5" s="1"/>
  <c r="P661" i="5" a="1"/>
  <c r="P661" i="5" s="1"/>
  <c r="P660" i="5" a="1"/>
  <c r="P660" i="5" s="1"/>
  <c r="P659" i="5" a="1"/>
  <c r="P659" i="5" s="1"/>
  <c r="P658" i="5" a="1"/>
  <c r="P658" i="5" s="1"/>
  <c r="P657" i="5" a="1"/>
  <c r="P657" i="5" s="1"/>
  <c r="P656" i="5" a="1"/>
  <c r="P656" i="5" s="1"/>
  <c r="P655" i="5" a="1"/>
  <c r="P655" i="5" s="1"/>
  <c r="P654" i="5" a="1"/>
  <c r="P654" i="5" s="1"/>
  <c r="P653" i="5" a="1"/>
  <c r="P653" i="5" s="1"/>
  <c r="P652" i="5" a="1"/>
  <c r="P652" i="5" s="1"/>
  <c r="P651" i="5" a="1"/>
  <c r="P651" i="5" s="1"/>
  <c r="P650" i="5" a="1"/>
  <c r="P650" i="5" s="1"/>
  <c r="P649" i="5" a="1"/>
  <c r="P649" i="5" s="1"/>
  <c r="P648" i="5" a="1"/>
  <c r="P648" i="5" s="1"/>
  <c r="P647" i="5" a="1"/>
  <c r="P647" i="5" s="1"/>
  <c r="P646" i="5" a="1"/>
  <c r="P646" i="5" s="1"/>
  <c r="P645" i="5" a="1"/>
  <c r="P645" i="5" s="1"/>
  <c r="P644" i="5" a="1"/>
  <c r="P644" i="5" s="1"/>
  <c r="P643" i="5" a="1"/>
  <c r="P643" i="5" s="1"/>
  <c r="P642" i="5" a="1"/>
  <c r="P642" i="5" s="1"/>
  <c r="P641" i="5" a="1"/>
  <c r="P641" i="5" s="1"/>
  <c r="P640" i="5" a="1"/>
  <c r="P640" i="5" s="1"/>
  <c r="P639" i="5" a="1"/>
  <c r="P639" i="5" s="1"/>
  <c r="P638" i="5" a="1"/>
  <c r="P638" i="5" s="1"/>
  <c r="P637" i="5" a="1"/>
  <c r="P637" i="5" s="1"/>
  <c r="P636" i="5" a="1"/>
  <c r="P636" i="5" s="1"/>
  <c r="P635" i="5" a="1"/>
  <c r="P635" i="5" s="1"/>
  <c r="P634" i="5" a="1"/>
  <c r="P634" i="5" s="1"/>
  <c r="P633" i="5" a="1"/>
  <c r="P633" i="5" s="1"/>
  <c r="P632" i="5" a="1"/>
  <c r="P632" i="5" s="1"/>
  <c r="P631" i="5" a="1"/>
  <c r="P631" i="5" s="1"/>
  <c r="P630" i="5" a="1"/>
  <c r="P630" i="5" s="1"/>
  <c r="P629" i="5" a="1"/>
  <c r="P629" i="5" s="1"/>
  <c r="P628" i="5" a="1"/>
  <c r="P628" i="5" s="1"/>
  <c r="P627" i="5" a="1"/>
  <c r="P627" i="5" s="1"/>
  <c r="P626" i="5" a="1"/>
  <c r="P626" i="5" s="1"/>
  <c r="P625" i="5" a="1"/>
  <c r="P625" i="5" s="1"/>
  <c r="P624" i="5" a="1"/>
  <c r="P624" i="5" s="1"/>
  <c r="P623" i="5" a="1"/>
  <c r="P623" i="5" s="1"/>
  <c r="P622" i="5" a="1"/>
  <c r="P622" i="5" s="1"/>
  <c r="P621" i="5" a="1"/>
  <c r="P621" i="5" s="1"/>
  <c r="P620" i="5" a="1"/>
  <c r="P620" i="5" s="1"/>
  <c r="P619" i="5" a="1"/>
  <c r="P619" i="5" s="1"/>
  <c r="P618" i="5" a="1"/>
  <c r="P618" i="5" s="1"/>
  <c r="P617" i="5" a="1"/>
  <c r="P617" i="5" s="1"/>
  <c r="P616" i="5" a="1"/>
  <c r="P616" i="5" s="1"/>
  <c r="P615" i="5" a="1"/>
  <c r="P615" i="5" s="1"/>
  <c r="P614" i="5" a="1"/>
  <c r="P614" i="5" s="1"/>
  <c r="P613" i="5" a="1"/>
  <c r="P613" i="5" s="1"/>
  <c r="P612" i="5" a="1"/>
  <c r="P612" i="5" s="1"/>
  <c r="P611" i="5" a="1"/>
  <c r="P611" i="5" s="1"/>
  <c r="P610" i="5" a="1"/>
  <c r="P610" i="5" s="1"/>
  <c r="P609" i="5" a="1"/>
  <c r="P609" i="5" s="1"/>
  <c r="P608" i="5" a="1"/>
  <c r="P608" i="5" s="1"/>
  <c r="P607" i="5" a="1"/>
  <c r="P607" i="5" s="1"/>
  <c r="P606" i="5" a="1"/>
  <c r="P606" i="5" s="1"/>
  <c r="P605" i="5" a="1"/>
  <c r="P605" i="5" s="1"/>
  <c r="P604" i="5" a="1"/>
  <c r="P604" i="5" s="1"/>
  <c r="P603" i="5" a="1"/>
  <c r="P603" i="5" s="1"/>
  <c r="P602" i="5" a="1"/>
  <c r="P602" i="5" s="1"/>
  <c r="P601" i="5" a="1"/>
  <c r="P601" i="5" s="1"/>
  <c r="P600" i="5" a="1"/>
  <c r="P600" i="5" s="1"/>
  <c r="P599" i="5" a="1"/>
  <c r="P599" i="5" s="1"/>
  <c r="P598" i="5" a="1"/>
  <c r="P598" i="5" s="1"/>
  <c r="P597" i="5" a="1"/>
  <c r="P597" i="5" s="1"/>
  <c r="P596" i="5" a="1"/>
  <c r="P596" i="5" s="1"/>
  <c r="P595" i="5" a="1"/>
  <c r="P595" i="5" s="1"/>
  <c r="P594" i="5" a="1"/>
  <c r="P594" i="5" s="1"/>
  <c r="P593" i="5" a="1"/>
  <c r="P593" i="5" s="1"/>
  <c r="P592" i="5" a="1"/>
  <c r="P592" i="5" s="1"/>
  <c r="P591" i="5" a="1"/>
  <c r="P591" i="5" s="1"/>
  <c r="P590" i="5" a="1"/>
  <c r="P590" i="5" s="1"/>
  <c r="P589" i="5" a="1"/>
  <c r="P589" i="5" s="1"/>
  <c r="P588" i="5" a="1"/>
  <c r="P588" i="5" s="1"/>
  <c r="P587" i="5" a="1"/>
  <c r="P587" i="5" s="1"/>
  <c r="P586" i="5" a="1"/>
  <c r="P586" i="5" s="1"/>
  <c r="P585" i="5" a="1"/>
  <c r="P585" i="5" s="1"/>
  <c r="P584" i="5" a="1"/>
  <c r="P584" i="5" s="1"/>
  <c r="P583" i="5" a="1"/>
  <c r="P583" i="5" s="1"/>
  <c r="P582" i="5" a="1"/>
  <c r="P582" i="5" s="1"/>
  <c r="P581" i="5" a="1"/>
  <c r="P581" i="5" s="1"/>
  <c r="P580" i="5" a="1"/>
  <c r="P580" i="5" s="1"/>
  <c r="P579" i="5" a="1"/>
  <c r="P579" i="5" s="1"/>
  <c r="P578" i="5" a="1"/>
  <c r="P578" i="5" s="1"/>
  <c r="P577" i="5" a="1"/>
  <c r="P577" i="5" s="1"/>
  <c r="P576" i="5" a="1"/>
  <c r="P576" i="5" s="1"/>
  <c r="P575" i="5" a="1"/>
  <c r="P575" i="5" s="1"/>
  <c r="P574" i="5" a="1"/>
  <c r="P574" i="5" s="1"/>
  <c r="P573" i="5" a="1"/>
  <c r="P573" i="5" s="1"/>
  <c r="P572" i="5" a="1"/>
  <c r="P572" i="5" s="1"/>
  <c r="P571" i="5" a="1"/>
  <c r="P571" i="5" s="1"/>
  <c r="P570" i="5" a="1"/>
  <c r="P570" i="5" s="1"/>
  <c r="P569" i="5" a="1"/>
  <c r="P569" i="5" s="1"/>
  <c r="P568" i="5" a="1"/>
  <c r="P568" i="5" s="1"/>
  <c r="P567" i="5" a="1"/>
  <c r="P567" i="5" s="1"/>
  <c r="P566" i="5" a="1"/>
  <c r="P566" i="5" s="1"/>
  <c r="P565" i="5" a="1"/>
  <c r="P565" i="5" s="1"/>
  <c r="P564" i="5" a="1"/>
  <c r="P564" i="5" s="1"/>
  <c r="P563" i="5" a="1"/>
  <c r="P563" i="5" s="1"/>
  <c r="P562" i="5" a="1"/>
  <c r="P562" i="5" s="1"/>
  <c r="P561" i="5" a="1"/>
  <c r="P561" i="5" s="1"/>
  <c r="P560" i="5" a="1"/>
  <c r="P560" i="5" s="1"/>
  <c r="P559" i="5" a="1"/>
  <c r="P559" i="5" s="1"/>
  <c r="P558" i="5" a="1"/>
  <c r="P558" i="5" s="1"/>
  <c r="P557" i="5" a="1"/>
  <c r="P557" i="5" s="1"/>
  <c r="P556" i="5" a="1"/>
  <c r="P556" i="5" s="1"/>
  <c r="P555" i="5" a="1"/>
  <c r="P555" i="5" s="1"/>
  <c r="P554" i="5" a="1"/>
  <c r="P554" i="5" s="1"/>
  <c r="P553" i="5" a="1"/>
  <c r="P553" i="5" s="1"/>
  <c r="P552" i="5" a="1"/>
  <c r="P552" i="5" s="1"/>
  <c r="P551" i="5" a="1"/>
  <c r="P551" i="5" s="1"/>
  <c r="P550" i="5" a="1"/>
  <c r="P550" i="5" s="1"/>
  <c r="P549" i="5" a="1"/>
  <c r="P549" i="5" s="1"/>
  <c r="P548" i="5" a="1"/>
  <c r="P548" i="5" s="1"/>
  <c r="P547" i="5" a="1"/>
  <c r="P547" i="5" s="1"/>
  <c r="P546" i="5" a="1"/>
  <c r="P546" i="5" s="1"/>
  <c r="P545" i="5" a="1"/>
  <c r="P545" i="5" s="1"/>
  <c r="P544" i="5" a="1"/>
  <c r="P544" i="5" s="1"/>
  <c r="P543" i="5" a="1"/>
  <c r="P543" i="5" s="1"/>
  <c r="P542" i="5" a="1"/>
  <c r="P542" i="5" s="1"/>
  <c r="P541" i="5" a="1"/>
  <c r="P541" i="5" s="1"/>
  <c r="P540" i="5" a="1"/>
  <c r="P540" i="5" s="1"/>
  <c r="P539" i="5" a="1"/>
  <c r="P539" i="5" s="1"/>
  <c r="P538" i="5" a="1"/>
  <c r="P538" i="5" s="1"/>
  <c r="P537" i="5" a="1"/>
  <c r="P537" i="5" s="1"/>
  <c r="P536" i="5" a="1"/>
  <c r="P536" i="5" s="1"/>
  <c r="P535" i="5" a="1"/>
  <c r="P535" i="5" s="1"/>
  <c r="P534" i="5" a="1"/>
  <c r="P534" i="5" s="1"/>
  <c r="P533" i="5" a="1"/>
  <c r="P533" i="5" s="1"/>
  <c r="P532" i="5" a="1"/>
  <c r="P532" i="5" s="1"/>
  <c r="P531" i="5" a="1"/>
  <c r="P531" i="5" s="1"/>
  <c r="P530" i="5" a="1"/>
  <c r="P530" i="5" s="1"/>
  <c r="P529" i="5" a="1"/>
  <c r="P529" i="5" s="1"/>
  <c r="P528" i="5" a="1"/>
  <c r="P528" i="5" s="1"/>
  <c r="P527" i="5" a="1"/>
  <c r="P527" i="5" s="1"/>
  <c r="P526" i="5" a="1"/>
  <c r="P526" i="5" s="1"/>
  <c r="P525" i="5" a="1"/>
  <c r="P525" i="5" s="1"/>
  <c r="P524" i="5" a="1"/>
  <c r="P524" i="5" s="1"/>
  <c r="P523" i="5" a="1"/>
  <c r="P523" i="5" s="1"/>
  <c r="P522" i="5" a="1"/>
  <c r="P522" i="5" s="1"/>
  <c r="P521" i="5" a="1"/>
  <c r="P521" i="5" s="1"/>
  <c r="P520" i="5" a="1"/>
  <c r="P520" i="5" s="1"/>
  <c r="P519" i="5" a="1"/>
  <c r="P519" i="5" s="1"/>
  <c r="P518" i="5" a="1"/>
  <c r="P518" i="5" s="1"/>
  <c r="P517" i="5" a="1"/>
  <c r="P517" i="5" s="1"/>
  <c r="P516" i="5" a="1"/>
  <c r="P516" i="5" s="1"/>
  <c r="P515" i="5" a="1"/>
  <c r="P515" i="5" s="1"/>
  <c r="P514" i="5" a="1"/>
  <c r="P514" i="5" s="1"/>
  <c r="P513" i="5" a="1"/>
  <c r="P513" i="5" s="1"/>
  <c r="P512" i="5" a="1"/>
  <c r="P512" i="5" s="1"/>
  <c r="P511" i="5" a="1"/>
  <c r="P511" i="5" s="1"/>
  <c r="P510" i="5" a="1"/>
  <c r="P510" i="5" s="1"/>
  <c r="P509" i="5" a="1"/>
  <c r="P509" i="5" s="1"/>
  <c r="P508" i="5" a="1"/>
  <c r="P508" i="5" s="1"/>
  <c r="P507" i="5" a="1"/>
  <c r="P507" i="5" s="1"/>
  <c r="P506" i="5" a="1"/>
  <c r="P506" i="5" s="1"/>
  <c r="P505" i="5" a="1"/>
  <c r="P505" i="5" s="1"/>
  <c r="P504" i="5" a="1"/>
  <c r="P504" i="5" s="1"/>
  <c r="P503" i="5" a="1"/>
  <c r="P503" i="5" s="1"/>
  <c r="P502" i="5" a="1"/>
  <c r="P502" i="5" s="1"/>
  <c r="P501" i="5" a="1"/>
  <c r="P501" i="5" s="1"/>
  <c r="P500" i="5" a="1"/>
  <c r="P500" i="5" s="1"/>
  <c r="P499" i="5" a="1"/>
  <c r="P499" i="5" s="1"/>
  <c r="P498" i="5" a="1"/>
  <c r="P498" i="5" s="1"/>
  <c r="P497" i="5" a="1"/>
  <c r="P497" i="5" s="1"/>
  <c r="P496" i="5" a="1"/>
  <c r="P496" i="5" s="1"/>
  <c r="P495" i="5" a="1"/>
  <c r="P495" i="5" s="1"/>
  <c r="P494" i="5" a="1"/>
  <c r="P494" i="5" s="1"/>
  <c r="P493" i="5" a="1"/>
  <c r="P493" i="5" s="1"/>
  <c r="P492" i="5" a="1"/>
  <c r="P492" i="5" s="1"/>
  <c r="P491" i="5" a="1"/>
  <c r="P491" i="5" s="1"/>
  <c r="P490" i="5" a="1"/>
  <c r="P490" i="5" s="1"/>
  <c r="P489" i="5" a="1"/>
  <c r="P489" i="5" s="1"/>
  <c r="P488" i="5" a="1"/>
  <c r="P488" i="5" s="1"/>
  <c r="P487" i="5" a="1"/>
  <c r="P487" i="5" s="1"/>
  <c r="P486" i="5" a="1"/>
  <c r="P486" i="5" s="1"/>
  <c r="P485" i="5" a="1"/>
  <c r="P485" i="5" s="1"/>
  <c r="P484" i="5" a="1"/>
  <c r="P484" i="5" s="1"/>
  <c r="P483" i="5" a="1"/>
  <c r="P483" i="5" s="1"/>
  <c r="P482" i="5" a="1"/>
  <c r="P482" i="5" s="1"/>
  <c r="P481" i="5" a="1"/>
  <c r="P481" i="5" s="1"/>
  <c r="P480" i="5" a="1"/>
  <c r="P480" i="5" s="1"/>
  <c r="P479" i="5" a="1"/>
  <c r="P479" i="5" s="1"/>
  <c r="P478" i="5" a="1"/>
  <c r="P478" i="5" s="1"/>
  <c r="P477" i="5" a="1"/>
  <c r="P477" i="5" s="1"/>
  <c r="P476" i="5" a="1"/>
  <c r="P476" i="5" s="1"/>
  <c r="P475" i="5" a="1"/>
  <c r="P475" i="5" s="1"/>
  <c r="P474" i="5" a="1"/>
  <c r="P474" i="5" s="1"/>
  <c r="P473" i="5" a="1"/>
  <c r="P473" i="5" s="1"/>
  <c r="P472" i="5" a="1"/>
  <c r="P472" i="5" s="1"/>
  <c r="P471" i="5" a="1"/>
  <c r="P471" i="5" s="1"/>
  <c r="P470" i="5" a="1"/>
  <c r="P470" i="5" s="1"/>
  <c r="P469" i="5" a="1"/>
  <c r="P469" i="5" s="1"/>
  <c r="P468" i="5" a="1"/>
  <c r="P468" i="5" s="1"/>
  <c r="P467" i="5" a="1"/>
  <c r="P467" i="5" s="1"/>
  <c r="P466" i="5" a="1"/>
  <c r="P466" i="5" s="1"/>
  <c r="P465" i="5" a="1"/>
  <c r="P465" i="5" s="1"/>
  <c r="P464" i="5" a="1"/>
  <c r="P464" i="5" s="1"/>
  <c r="P463" i="5" a="1"/>
  <c r="P463" i="5" s="1"/>
  <c r="P462" i="5" a="1"/>
  <c r="P462" i="5" s="1"/>
  <c r="P461" i="5" a="1"/>
  <c r="P461" i="5" s="1"/>
  <c r="P460" i="5" a="1"/>
  <c r="P460" i="5" s="1"/>
  <c r="P459" i="5" a="1"/>
  <c r="P459" i="5" s="1"/>
  <c r="P458" i="5" a="1"/>
  <c r="P458" i="5" s="1"/>
  <c r="P457" i="5" a="1"/>
  <c r="P457" i="5" s="1"/>
  <c r="P456" i="5" a="1"/>
  <c r="P456" i="5" s="1"/>
  <c r="P455" i="5" a="1"/>
  <c r="P455" i="5" s="1"/>
  <c r="P454" i="5" a="1"/>
  <c r="P454" i="5" s="1"/>
  <c r="P453" i="5" a="1"/>
  <c r="P453" i="5" s="1"/>
  <c r="P452" i="5" a="1"/>
  <c r="P452" i="5" s="1"/>
  <c r="P451" i="5" a="1"/>
  <c r="P451" i="5" s="1"/>
  <c r="P450" i="5" a="1"/>
  <c r="P450" i="5" s="1"/>
  <c r="P449" i="5" a="1"/>
  <c r="P449" i="5" s="1"/>
  <c r="P448" i="5" a="1"/>
  <c r="P448" i="5" s="1"/>
  <c r="P447" i="5" a="1"/>
  <c r="P447" i="5" s="1"/>
  <c r="P446" i="5" a="1"/>
  <c r="P446" i="5" s="1"/>
  <c r="P445" i="5" a="1"/>
  <c r="P445" i="5" s="1"/>
  <c r="P444" i="5" a="1"/>
  <c r="P444" i="5" s="1"/>
  <c r="P443" i="5" a="1"/>
  <c r="P443" i="5" s="1"/>
  <c r="P442" i="5" a="1"/>
  <c r="P442" i="5" s="1"/>
  <c r="P441" i="5" a="1"/>
  <c r="P441" i="5" s="1"/>
  <c r="P440" i="5" a="1"/>
  <c r="P440" i="5" s="1"/>
  <c r="P439" i="5" a="1"/>
  <c r="P439" i="5" s="1"/>
  <c r="P438" i="5" a="1"/>
  <c r="P438" i="5" s="1"/>
  <c r="P437" i="5" a="1"/>
  <c r="P437" i="5" s="1"/>
  <c r="P436" i="5" a="1"/>
  <c r="P436" i="5" s="1"/>
  <c r="P435" i="5" a="1"/>
  <c r="P435" i="5" s="1"/>
  <c r="P434" i="5" a="1"/>
  <c r="P434" i="5" s="1"/>
  <c r="P433" i="5" a="1"/>
  <c r="P433" i="5" s="1"/>
  <c r="P432" i="5" a="1"/>
  <c r="P432" i="5" s="1"/>
  <c r="P431" i="5" a="1"/>
  <c r="P431" i="5" s="1"/>
  <c r="P430" i="5" a="1"/>
  <c r="P430" i="5" s="1"/>
  <c r="P429" i="5" a="1"/>
  <c r="P429" i="5" s="1"/>
  <c r="P428" i="5" a="1"/>
  <c r="P428" i="5" s="1"/>
  <c r="P427" i="5" a="1"/>
  <c r="P427" i="5" s="1"/>
  <c r="P426" i="5" a="1"/>
  <c r="P426" i="5" s="1"/>
  <c r="P425" i="5" a="1"/>
  <c r="P425" i="5" s="1"/>
  <c r="P424" i="5" a="1"/>
  <c r="P424" i="5" s="1"/>
  <c r="P423" i="5" a="1"/>
  <c r="P423" i="5" s="1"/>
  <c r="P422" i="5" a="1"/>
  <c r="P422" i="5" s="1"/>
  <c r="P421" i="5" a="1"/>
  <c r="P421" i="5" s="1"/>
  <c r="P420" i="5" a="1"/>
  <c r="P420" i="5" s="1"/>
  <c r="P419" i="5" a="1"/>
  <c r="P419" i="5" s="1"/>
  <c r="P418" i="5" a="1"/>
  <c r="P418" i="5" s="1"/>
  <c r="P417" i="5" a="1"/>
  <c r="P417" i="5" s="1"/>
  <c r="P416" i="5" a="1"/>
  <c r="P416" i="5" s="1"/>
  <c r="P415" i="5" a="1"/>
  <c r="P415" i="5" s="1"/>
  <c r="P414" i="5" a="1"/>
  <c r="P414" i="5" s="1"/>
  <c r="P413" i="5" a="1"/>
  <c r="P413" i="5" s="1"/>
  <c r="P412" i="5" a="1"/>
  <c r="P412" i="5" s="1"/>
  <c r="P411" i="5" a="1"/>
  <c r="P411" i="5" s="1"/>
  <c r="P410" i="5" a="1"/>
  <c r="P410" i="5" s="1"/>
  <c r="P409" i="5" a="1"/>
  <c r="P409" i="5" s="1"/>
  <c r="P408" i="5" a="1"/>
  <c r="P408" i="5" s="1"/>
  <c r="P407" i="5" a="1"/>
  <c r="P407" i="5" s="1"/>
  <c r="P406" i="5" a="1"/>
  <c r="P406" i="5" s="1"/>
  <c r="P405" i="5" a="1"/>
  <c r="P405" i="5" s="1"/>
  <c r="P404" i="5" a="1"/>
  <c r="P404" i="5" s="1"/>
  <c r="P403" i="5" a="1"/>
  <c r="P403" i="5" s="1"/>
  <c r="P402" i="5" a="1"/>
  <c r="P402" i="5" s="1"/>
  <c r="P401" i="5" a="1"/>
  <c r="P401" i="5" s="1"/>
  <c r="P400" i="5" a="1"/>
  <c r="P400" i="5" s="1"/>
  <c r="P399" i="5" a="1"/>
  <c r="P399" i="5" s="1"/>
  <c r="P398" i="5" a="1"/>
  <c r="P398" i="5" s="1"/>
  <c r="P397" i="5" a="1"/>
  <c r="P397" i="5" s="1"/>
  <c r="P396" i="5" a="1"/>
  <c r="P396" i="5" s="1"/>
  <c r="P395" i="5" a="1"/>
  <c r="P395" i="5" s="1"/>
  <c r="P394" i="5" a="1"/>
  <c r="P394" i="5" s="1"/>
  <c r="P393" i="5" a="1"/>
  <c r="P393" i="5" s="1"/>
  <c r="P392" i="5" a="1"/>
  <c r="P392" i="5" s="1"/>
  <c r="P391" i="5" a="1"/>
  <c r="P391" i="5" s="1"/>
  <c r="P390" i="5" a="1"/>
  <c r="P390" i="5" s="1"/>
  <c r="P389" i="5" a="1"/>
  <c r="P389" i="5" s="1"/>
  <c r="P388" i="5" a="1"/>
  <c r="P388" i="5" s="1"/>
  <c r="P387" i="5" a="1"/>
  <c r="P387" i="5" s="1"/>
  <c r="P386" i="5" a="1"/>
  <c r="P386" i="5" s="1"/>
  <c r="P385" i="5" a="1"/>
  <c r="P385" i="5" s="1"/>
  <c r="P384" i="5" a="1"/>
  <c r="P384" i="5" s="1"/>
  <c r="P383" i="5" a="1"/>
  <c r="P383" i="5" s="1"/>
  <c r="P382" i="5" a="1"/>
  <c r="P382" i="5" s="1"/>
  <c r="P381" i="5" a="1"/>
  <c r="P381" i="5" s="1"/>
  <c r="P380" i="5" a="1"/>
  <c r="P380" i="5" s="1"/>
  <c r="P379" i="5" a="1"/>
  <c r="P379" i="5" s="1"/>
  <c r="P378" i="5" a="1"/>
  <c r="P378" i="5" s="1"/>
  <c r="P377" i="5" a="1"/>
  <c r="P377" i="5" s="1"/>
  <c r="P376" i="5" a="1"/>
  <c r="P376" i="5" s="1"/>
  <c r="P375" i="5" a="1"/>
  <c r="P375" i="5" s="1"/>
  <c r="P374" i="5" a="1"/>
  <c r="P374" i="5" s="1"/>
  <c r="P373" i="5" a="1"/>
  <c r="P373" i="5" s="1"/>
  <c r="P372" i="5" a="1"/>
  <c r="P372" i="5" s="1"/>
  <c r="P371" i="5" a="1"/>
  <c r="P371" i="5" s="1"/>
  <c r="P370" i="5" a="1"/>
  <c r="P370" i="5" s="1"/>
  <c r="P369" i="5" a="1"/>
  <c r="P369" i="5" s="1"/>
  <c r="P368" i="5" a="1"/>
  <c r="P368" i="5" s="1"/>
  <c r="P367" i="5" a="1"/>
  <c r="P367" i="5" s="1"/>
  <c r="P366" i="5" a="1"/>
  <c r="P366" i="5" s="1"/>
  <c r="P365" i="5" a="1"/>
  <c r="P365" i="5" s="1"/>
  <c r="P364" i="5" a="1"/>
  <c r="P364" i="5" s="1"/>
  <c r="P363" i="5" a="1"/>
  <c r="P363" i="5" s="1"/>
  <c r="P362" i="5" a="1"/>
  <c r="P362" i="5" s="1"/>
  <c r="P361" i="5" a="1"/>
  <c r="P361" i="5" s="1"/>
  <c r="P360" i="5" a="1"/>
  <c r="P360" i="5" s="1"/>
  <c r="P359" i="5" a="1"/>
  <c r="P359" i="5" s="1"/>
  <c r="P358" i="5" a="1"/>
  <c r="P358" i="5" s="1"/>
  <c r="P357" i="5" a="1"/>
  <c r="P357" i="5" s="1"/>
  <c r="P356" i="5" a="1"/>
  <c r="P356" i="5" s="1"/>
  <c r="P355" i="5" a="1"/>
  <c r="P355" i="5" s="1"/>
  <c r="P354" i="5" a="1"/>
  <c r="P354" i="5" s="1"/>
  <c r="P353" i="5" a="1"/>
  <c r="P353" i="5" s="1"/>
  <c r="P352" i="5" a="1"/>
  <c r="P352" i="5" s="1"/>
  <c r="P351" i="5" a="1"/>
  <c r="P351" i="5" s="1"/>
  <c r="P350" i="5" a="1"/>
  <c r="P350" i="5" s="1"/>
  <c r="P349" i="5" a="1"/>
  <c r="P349" i="5" s="1"/>
  <c r="P348" i="5" a="1"/>
  <c r="P348" i="5" s="1"/>
  <c r="P347" i="5" a="1"/>
  <c r="P347" i="5" s="1"/>
  <c r="P346" i="5" a="1"/>
  <c r="P346" i="5" s="1"/>
  <c r="P345" i="5" a="1"/>
  <c r="P345" i="5" s="1"/>
  <c r="P344" i="5" a="1"/>
  <c r="P344" i="5" s="1"/>
  <c r="P343" i="5" a="1"/>
  <c r="P343" i="5" s="1"/>
  <c r="P342" i="5" a="1"/>
  <c r="P342" i="5" s="1"/>
  <c r="P341" i="5" a="1"/>
  <c r="P341" i="5" s="1"/>
  <c r="P340" i="5" a="1"/>
  <c r="P340" i="5" s="1"/>
  <c r="P339" i="5" a="1"/>
  <c r="P339" i="5" s="1"/>
  <c r="P338" i="5" a="1"/>
  <c r="P338" i="5" s="1"/>
  <c r="P337" i="5" a="1"/>
  <c r="P337" i="5" s="1"/>
  <c r="P336" i="5" a="1"/>
  <c r="P336" i="5" s="1"/>
  <c r="P335" i="5" a="1"/>
  <c r="P335" i="5" s="1"/>
  <c r="P334" i="5" a="1"/>
  <c r="P334" i="5" s="1"/>
  <c r="P333" i="5" a="1"/>
  <c r="P333" i="5" s="1"/>
  <c r="P332" i="5" a="1"/>
  <c r="P332" i="5" s="1"/>
  <c r="P331" i="5" a="1"/>
  <c r="P331" i="5" s="1"/>
  <c r="P330" i="5" a="1"/>
  <c r="P330" i="5" s="1"/>
  <c r="P329" i="5" a="1"/>
  <c r="P329" i="5" s="1"/>
  <c r="P328" i="5" a="1"/>
  <c r="P328" i="5" s="1"/>
  <c r="P327" i="5" a="1"/>
  <c r="P327" i="5" s="1"/>
  <c r="P326" i="5" a="1"/>
  <c r="P326" i="5" s="1"/>
  <c r="P325" i="5" a="1"/>
  <c r="P325" i="5" s="1"/>
  <c r="P324" i="5" a="1"/>
  <c r="P324" i="5" s="1"/>
  <c r="P323" i="5" a="1"/>
  <c r="P323" i="5" s="1"/>
  <c r="P322" i="5" a="1"/>
  <c r="P322" i="5" s="1"/>
  <c r="P321" i="5" a="1"/>
  <c r="P321" i="5" s="1"/>
  <c r="P320" i="5" a="1"/>
  <c r="P320" i="5" s="1"/>
  <c r="P319" i="5" a="1"/>
  <c r="P319" i="5" s="1"/>
  <c r="P318" i="5" a="1"/>
  <c r="P318" i="5" s="1"/>
  <c r="P317" i="5" a="1"/>
  <c r="P317" i="5" s="1"/>
  <c r="P316" i="5" a="1"/>
  <c r="P316" i="5" s="1"/>
  <c r="P315" i="5" a="1"/>
  <c r="P315" i="5" s="1"/>
  <c r="P314" i="5" a="1"/>
  <c r="P314" i="5" s="1"/>
  <c r="P313" i="5" a="1"/>
  <c r="P313" i="5" s="1"/>
  <c r="P312" i="5" a="1"/>
  <c r="P312" i="5" s="1"/>
  <c r="P311" i="5" a="1"/>
  <c r="P311" i="5" s="1"/>
  <c r="P310" i="5" a="1"/>
  <c r="P310" i="5" s="1"/>
  <c r="P309" i="5" a="1"/>
  <c r="P309" i="5" s="1"/>
  <c r="P308" i="5" a="1"/>
  <c r="P308" i="5" s="1"/>
  <c r="P307" i="5" a="1"/>
  <c r="P307" i="5" s="1"/>
  <c r="P306" i="5" a="1"/>
  <c r="P306" i="5" s="1"/>
  <c r="P305" i="5" a="1"/>
  <c r="P305" i="5" s="1"/>
  <c r="P304" i="5" a="1"/>
  <c r="P304" i="5" s="1"/>
  <c r="P303" i="5" a="1"/>
  <c r="P303" i="5" s="1"/>
  <c r="P302" i="5" a="1"/>
  <c r="P302" i="5" s="1"/>
  <c r="P301" i="5" a="1"/>
  <c r="P301" i="5" s="1"/>
  <c r="P300" i="5" a="1"/>
  <c r="P300" i="5" s="1"/>
  <c r="P299" i="5" a="1"/>
  <c r="P299" i="5" s="1"/>
  <c r="P298" i="5" a="1"/>
  <c r="P298" i="5" s="1"/>
  <c r="P297" i="5" a="1"/>
  <c r="P297" i="5" s="1"/>
  <c r="P296" i="5" a="1"/>
  <c r="P296" i="5" s="1"/>
  <c r="P295" i="5" a="1"/>
  <c r="P295" i="5" s="1"/>
  <c r="P294" i="5" a="1"/>
  <c r="P294" i="5" s="1"/>
  <c r="P293" i="5" a="1"/>
  <c r="P293" i="5" s="1"/>
  <c r="P292" i="5" a="1"/>
  <c r="P292" i="5" s="1"/>
  <c r="P291" i="5" a="1"/>
  <c r="P291" i="5" s="1"/>
  <c r="P290" i="5" a="1"/>
  <c r="P290" i="5" s="1"/>
  <c r="P289" i="5" a="1"/>
  <c r="P289" i="5" s="1"/>
  <c r="P288" i="5" a="1"/>
  <c r="P288" i="5" s="1"/>
  <c r="P287" i="5" a="1"/>
  <c r="P287" i="5" s="1"/>
  <c r="P286" i="5" a="1"/>
  <c r="P286" i="5" s="1"/>
  <c r="P285" i="5" a="1"/>
  <c r="P285" i="5" s="1"/>
  <c r="P284" i="5" a="1"/>
  <c r="P284" i="5" s="1"/>
  <c r="P283" i="5" a="1"/>
  <c r="P283" i="5" s="1"/>
  <c r="P282" i="5" a="1"/>
  <c r="P282" i="5" s="1"/>
  <c r="P281" i="5" a="1"/>
  <c r="P281" i="5" s="1"/>
  <c r="P280" i="5" a="1"/>
  <c r="P280" i="5" s="1"/>
  <c r="P279" i="5" a="1"/>
  <c r="P279" i="5" s="1"/>
  <c r="P278" i="5" a="1"/>
  <c r="P278" i="5" s="1"/>
  <c r="P277" i="5" a="1"/>
  <c r="P277" i="5" s="1"/>
  <c r="P276" i="5" a="1"/>
  <c r="P276" i="5" s="1"/>
  <c r="P275" i="5" a="1"/>
  <c r="P275" i="5" s="1"/>
  <c r="P274" i="5" a="1"/>
  <c r="P274" i="5" s="1"/>
  <c r="P273" i="5" a="1"/>
  <c r="P273" i="5" s="1"/>
  <c r="P272" i="5" a="1"/>
  <c r="P272" i="5" s="1"/>
  <c r="P271" i="5" a="1"/>
  <c r="P271" i="5" s="1"/>
  <c r="P270" i="5" a="1"/>
  <c r="P270" i="5" s="1"/>
  <c r="P269" i="5" a="1"/>
  <c r="P269" i="5" s="1"/>
  <c r="P268" i="5" a="1"/>
  <c r="P268" i="5" s="1"/>
  <c r="P267" i="5" a="1"/>
  <c r="P267" i="5" s="1"/>
  <c r="P266" i="5" a="1"/>
  <c r="P266" i="5" s="1"/>
  <c r="P265" i="5" a="1"/>
  <c r="P265" i="5" s="1"/>
  <c r="P264" i="5" a="1"/>
  <c r="P264" i="5" s="1"/>
  <c r="P263" i="5" a="1"/>
  <c r="P263" i="5" s="1"/>
  <c r="P262" i="5" a="1"/>
  <c r="P262" i="5" s="1"/>
  <c r="P261" i="5" a="1"/>
  <c r="P261" i="5" s="1"/>
  <c r="P260" i="5" a="1"/>
  <c r="P260" i="5" s="1"/>
  <c r="P259" i="5" a="1"/>
  <c r="P259" i="5" s="1"/>
  <c r="P258" i="5" a="1"/>
  <c r="P258" i="5" s="1"/>
  <c r="P257" i="5" a="1"/>
  <c r="P257" i="5" s="1"/>
  <c r="P256" i="5" a="1"/>
  <c r="P256" i="5" s="1"/>
  <c r="P255" i="5" a="1"/>
  <c r="P255" i="5" s="1"/>
  <c r="P254" i="5" a="1"/>
  <c r="P254" i="5" s="1"/>
  <c r="P253" i="5" a="1"/>
  <c r="P253" i="5" s="1"/>
  <c r="P252" i="5" a="1"/>
  <c r="P252" i="5" s="1"/>
  <c r="P251" i="5" a="1"/>
  <c r="P251" i="5" s="1"/>
  <c r="P250" i="5" a="1"/>
  <c r="P250" i="5" s="1"/>
  <c r="P249" i="5" a="1"/>
  <c r="P249" i="5" s="1"/>
  <c r="P248" i="5" a="1"/>
  <c r="P248" i="5" s="1"/>
  <c r="P247" i="5" a="1"/>
  <c r="P247" i="5" s="1"/>
  <c r="P246" i="5" a="1"/>
  <c r="P246" i="5" s="1"/>
  <c r="P245" i="5" a="1"/>
  <c r="P245" i="5" s="1"/>
  <c r="P244" i="5" a="1"/>
  <c r="P244" i="5" s="1"/>
  <c r="P243" i="5" a="1"/>
  <c r="P243" i="5" s="1"/>
  <c r="P242" i="5" a="1"/>
  <c r="P242" i="5" s="1"/>
  <c r="P241" i="5" a="1"/>
  <c r="P241" i="5" s="1"/>
  <c r="P240" i="5" a="1"/>
  <c r="P240" i="5" s="1"/>
  <c r="P239" i="5" a="1"/>
  <c r="P239" i="5" s="1"/>
  <c r="P238" i="5" a="1"/>
  <c r="P238" i="5" s="1"/>
  <c r="P237" i="5" a="1"/>
  <c r="P237" i="5" s="1"/>
  <c r="P236" i="5" a="1"/>
  <c r="P236" i="5" s="1"/>
  <c r="P235" i="5" a="1"/>
  <c r="P235" i="5" s="1"/>
  <c r="P234" i="5" a="1"/>
  <c r="P234" i="5" s="1"/>
  <c r="P233" i="5" a="1"/>
  <c r="P233" i="5" s="1"/>
  <c r="P232" i="5" a="1"/>
  <c r="P232" i="5" s="1"/>
  <c r="P231" i="5" a="1"/>
  <c r="P231" i="5" s="1"/>
  <c r="P230" i="5" a="1"/>
  <c r="P230" i="5" s="1"/>
  <c r="P229" i="5" a="1"/>
  <c r="P229" i="5" s="1"/>
  <c r="P228" i="5" a="1"/>
  <c r="P228" i="5" s="1"/>
  <c r="P227" i="5" a="1"/>
  <c r="P227" i="5" s="1"/>
  <c r="P226" i="5" a="1"/>
  <c r="P226" i="5" s="1"/>
  <c r="P225" i="5" a="1"/>
  <c r="P225" i="5" s="1"/>
  <c r="P224" i="5" a="1"/>
  <c r="P224" i="5" s="1"/>
  <c r="P223" i="5" a="1"/>
  <c r="P223" i="5" s="1"/>
  <c r="P222" i="5" a="1"/>
  <c r="P222" i="5" s="1"/>
  <c r="P221" i="5" a="1"/>
  <c r="P221" i="5" s="1"/>
  <c r="P220" i="5" a="1"/>
  <c r="P220" i="5" s="1"/>
  <c r="P219" i="5" a="1"/>
  <c r="P219" i="5" s="1"/>
  <c r="P218" i="5" a="1"/>
  <c r="P218" i="5" s="1"/>
  <c r="P217" i="5" a="1"/>
  <c r="P217" i="5" s="1"/>
  <c r="P216" i="5" a="1"/>
  <c r="P216" i="5" s="1"/>
  <c r="P215" i="5" a="1"/>
  <c r="P215" i="5" s="1"/>
  <c r="P214" i="5" a="1"/>
  <c r="P214" i="5" s="1"/>
  <c r="P213" i="5" a="1"/>
  <c r="P213" i="5" s="1"/>
  <c r="P212" i="5" a="1"/>
  <c r="P212" i="5" s="1"/>
  <c r="P211" i="5" a="1"/>
  <c r="P211" i="5" s="1"/>
  <c r="P210" i="5" a="1"/>
  <c r="P210" i="5" s="1"/>
  <c r="P209" i="5" a="1"/>
  <c r="P209" i="5" s="1"/>
  <c r="P208" i="5" a="1"/>
  <c r="P208" i="5" s="1"/>
  <c r="P207" i="5" a="1"/>
  <c r="P207" i="5" s="1"/>
  <c r="P206" i="5" a="1"/>
  <c r="P206" i="5" s="1"/>
  <c r="P205" i="5" a="1"/>
  <c r="P205" i="5" s="1"/>
  <c r="P204" i="5" a="1"/>
  <c r="P204" i="5" s="1"/>
  <c r="P203" i="5" a="1"/>
  <c r="P203" i="5" s="1"/>
  <c r="P202" i="5" a="1"/>
  <c r="P202" i="5" s="1"/>
  <c r="P201" i="5" a="1"/>
  <c r="P201" i="5" s="1"/>
  <c r="P200" i="5" a="1"/>
  <c r="P200" i="5" s="1"/>
  <c r="P199" i="5" a="1"/>
  <c r="P199" i="5" s="1"/>
  <c r="P198" i="5" a="1"/>
  <c r="P198" i="5" s="1"/>
  <c r="P197" i="5" a="1"/>
  <c r="P197" i="5" s="1"/>
  <c r="P196" i="5" a="1"/>
  <c r="P196" i="5" s="1"/>
  <c r="P195" i="5" a="1"/>
  <c r="P195" i="5" s="1"/>
  <c r="P194" i="5" a="1"/>
  <c r="P194" i="5" s="1"/>
  <c r="P193" i="5" a="1"/>
  <c r="P193" i="5" s="1"/>
  <c r="P192" i="5" a="1"/>
  <c r="P192" i="5" s="1"/>
  <c r="P191" i="5" a="1"/>
  <c r="P191" i="5" s="1"/>
  <c r="P190" i="5" a="1"/>
  <c r="P190" i="5" s="1"/>
  <c r="P189" i="5" a="1"/>
  <c r="P189" i="5" s="1"/>
  <c r="P188" i="5" a="1"/>
  <c r="P188" i="5" s="1"/>
  <c r="P187" i="5" a="1"/>
  <c r="P187" i="5" s="1"/>
  <c r="P186" i="5" a="1"/>
  <c r="P186" i="5" s="1"/>
  <c r="P185" i="5" a="1"/>
  <c r="P185" i="5" s="1"/>
  <c r="P184" i="5" a="1"/>
  <c r="P184" i="5" s="1"/>
  <c r="P183" i="5" a="1"/>
  <c r="P183" i="5" s="1"/>
  <c r="P182" i="5" a="1"/>
  <c r="P182" i="5" s="1"/>
  <c r="P181" i="5" a="1"/>
  <c r="P181" i="5" s="1"/>
  <c r="P180" i="5" a="1"/>
  <c r="P180" i="5" s="1"/>
  <c r="P179" i="5" a="1"/>
  <c r="P179" i="5" s="1"/>
  <c r="P178" i="5" a="1"/>
  <c r="P178" i="5" s="1"/>
  <c r="P177" i="5" a="1"/>
  <c r="P177" i="5" s="1"/>
  <c r="P176" i="5" a="1"/>
  <c r="P176" i="5" s="1"/>
  <c r="P175" i="5" a="1"/>
  <c r="P175" i="5" s="1"/>
  <c r="P174" i="5" a="1"/>
  <c r="P174" i="5" s="1"/>
  <c r="P173" i="5" a="1"/>
  <c r="P173" i="5" s="1"/>
  <c r="P172" i="5" a="1"/>
  <c r="P172" i="5" s="1"/>
  <c r="P171" i="5" a="1"/>
  <c r="P171" i="5" s="1"/>
  <c r="P170" i="5" a="1"/>
  <c r="P170" i="5" s="1"/>
  <c r="P169" i="5" a="1"/>
  <c r="P169" i="5" s="1"/>
  <c r="P168" i="5" a="1"/>
  <c r="P168" i="5" s="1"/>
  <c r="P167" i="5" a="1"/>
  <c r="P167" i="5" s="1"/>
  <c r="P166" i="5" a="1"/>
  <c r="P166" i="5" s="1"/>
  <c r="P165" i="5" a="1"/>
  <c r="P165" i="5" s="1"/>
  <c r="P164" i="5" a="1"/>
  <c r="P164" i="5" s="1"/>
  <c r="P163" i="5" a="1"/>
  <c r="P163" i="5" s="1"/>
  <c r="P162" i="5" a="1"/>
  <c r="P162" i="5" s="1"/>
  <c r="P161" i="5" a="1"/>
  <c r="P161" i="5" s="1"/>
  <c r="P160" i="5" a="1"/>
  <c r="P160" i="5" s="1"/>
  <c r="P159" i="5" a="1"/>
  <c r="P159" i="5" s="1"/>
  <c r="P158" i="5" a="1"/>
  <c r="P158" i="5" s="1"/>
  <c r="P157" i="5" a="1"/>
  <c r="P157" i="5" s="1"/>
  <c r="P156" i="5" a="1"/>
  <c r="P156" i="5" s="1"/>
  <c r="P155" i="5" a="1"/>
  <c r="P155" i="5" s="1"/>
  <c r="P154" i="5" a="1"/>
  <c r="P154" i="5" s="1"/>
  <c r="P153" i="5" a="1"/>
  <c r="P153" i="5" s="1"/>
  <c r="P152" i="5" a="1"/>
  <c r="P152" i="5" s="1"/>
  <c r="P151" i="5" a="1"/>
  <c r="P151" i="5" s="1"/>
  <c r="P150" i="5" a="1"/>
  <c r="P150" i="5" s="1"/>
  <c r="P149" i="5" a="1"/>
  <c r="P149" i="5" s="1"/>
  <c r="P148" i="5" a="1"/>
  <c r="P148" i="5" s="1"/>
  <c r="P147" i="5" a="1"/>
  <c r="P147" i="5" s="1"/>
  <c r="P146" i="5" a="1"/>
  <c r="P146" i="5" s="1"/>
  <c r="P145" i="5" a="1"/>
  <c r="P145" i="5" s="1"/>
  <c r="P144" i="5" a="1"/>
  <c r="P144" i="5" s="1"/>
  <c r="P143" i="5" a="1"/>
  <c r="P143" i="5" s="1"/>
  <c r="P142" i="5" a="1"/>
  <c r="P142" i="5" s="1"/>
  <c r="P141" i="5" a="1"/>
  <c r="P141" i="5" s="1"/>
  <c r="P140" i="5" a="1"/>
  <c r="P140" i="5" s="1"/>
  <c r="P139" i="5" a="1"/>
  <c r="P139" i="5" s="1"/>
  <c r="P138" i="5" a="1"/>
  <c r="P138" i="5" s="1"/>
  <c r="P137" i="5" a="1"/>
  <c r="P137" i="5" s="1"/>
  <c r="P136" i="5" a="1"/>
  <c r="P136" i="5" s="1"/>
  <c r="P135" i="5" a="1"/>
  <c r="P135" i="5" s="1"/>
  <c r="P134" i="5" a="1"/>
  <c r="P134" i="5" s="1"/>
  <c r="P133" i="5" a="1"/>
  <c r="P133" i="5" s="1"/>
  <c r="P132" i="5" a="1"/>
  <c r="P132" i="5" s="1"/>
  <c r="P131" i="5" a="1"/>
  <c r="P131" i="5" s="1"/>
  <c r="P130" i="5" a="1"/>
  <c r="P130" i="5" s="1"/>
  <c r="P129" i="5" a="1"/>
  <c r="P129" i="5" s="1"/>
  <c r="P128" i="5" a="1"/>
  <c r="P128" i="5" s="1"/>
  <c r="P127" i="5" a="1"/>
  <c r="P127" i="5" s="1"/>
  <c r="P126" i="5" a="1"/>
  <c r="P126" i="5" s="1"/>
  <c r="P125" i="5" a="1"/>
  <c r="P125" i="5" s="1"/>
  <c r="P124" i="5" a="1"/>
  <c r="P124" i="5" s="1"/>
  <c r="P123" i="5" a="1"/>
  <c r="P123" i="5" s="1"/>
  <c r="P122" i="5" a="1"/>
  <c r="P122" i="5" s="1"/>
  <c r="P121" i="5" a="1"/>
  <c r="P121" i="5" s="1"/>
  <c r="P120" i="5" a="1"/>
  <c r="P120" i="5" s="1"/>
  <c r="P119" i="5" a="1"/>
  <c r="P119" i="5" s="1"/>
  <c r="P118" i="5" a="1"/>
  <c r="P118" i="5" s="1"/>
  <c r="P117" i="5" a="1"/>
  <c r="P117" i="5" s="1"/>
  <c r="P116" i="5" a="1"/>
  <c r="P116" i="5" s="1"/>
  <c r="P115" i="5" a="1"/>
  <c r="P115" i="5" s="1"/>
  <c r="P114" i="5" a="1"/>
  <c r="P114" i="5" s="1"/>
  <c r="P113" i="5" a="1"/>
  <c r="P113" i="5" s="1"/>
  <c r="P112" i="5" a="1"/>
  <c r="P112" i="5" s="1"/>
  <c r="P111" i="5" a="1"/>
  <c r="P111" i="5" s="1"/>
  <c r="P110" i="5" a="1"/>
  <c r="P110" i="5" s="1"/>
  <c r="P109" i="5" a="1"/>
  <c r="P109" i="5" s="1"/>
  <c r="P108" i="5" a="1"/>
  <c r="P108" i="5" s="1"/>
  <c r="P107" i="5" a="1"/>
  <c r="P107" i="5" s="1"/>
  <c r="P106" i="5" a="1"/>
  <c r="P106" i="5" s="1"/>
  <c r="P105" i="5" a="1"/>
  <c r="P105" i="5" s="1"/>
  <c r="P104" i="5" a="1"/>
  <c r="P104" i="5" s="1"/>
  <c r="P103" i="5" a="1"/>
  <c r="P103" i="5" s="1"/>
  <c r="P102" i="5" a="1"/>
  <c r="P102" i="5" s="1"/>
  <c r="P101" i="5" a="1"/>
  <c r="P101" i="5" s="1"/>
  <c r="P100" i="5" a="1"/>
  <c r="P100" i="5" s="1"/>
  <c r="P99" i="5" a="1"/>
  <c r="P99" i="5" s="1"/>
  <c r="P98" i="5" a="1"/>
  <c r="P98" i="5" s="1"/>
  <c r="P97" i="5" a="1"/>
  <c r="P97" i="5" s="1"/>
  <c r="P96" i="5" a="1"/>
  <c r="P96" i="5" s="1"/>
  <c r="P95" i="5" a="1"/>
  <c r="P95" i="5" s="1"/>
  <c r="P94" i="5" a="1"/>
  <c r="P94" i="5" s="1"/>
  <c r="P93" i="5" a="1"/>
  <c r="P93" i="5" s="1"/>
  <c r="P92" i="5" a="1"/>
  <c r="P92" i="5" s="1"/>
  <c r="P91" i="5" a="1"/>
  <c r="P91" i="5" s="1"/>
  <c r="P90" i="5" a="1"/>
  <c r="P90" i="5" s="1"/>
  <c r="P89" i="5" a="1"/>
  <c r="P89" i="5" s="1"/>
  <c r="P88" i="5" a="1"/>
  <c r="P88" i="5" s="1"/>
  <c r="P87" i="5" a="1"/>
  <c r="P87" i="5" s="1"/>
  <c r="P86" i="5" a="1"/>
  <c r="P86" i="5" s="1"/>
  <c r="P85" i="5" a="1"/>
  <c r="P85" i="5" s="1"/>
  <c r="P84" i="5" a="1"/>
  <c r="P84" i="5" s="1"/>
  <c r="P83" i="5" a="1"/>
  <c r="P83" i="5" s="1"/>
  <c r="P82" i="5" a="1"/>
  <c r="P82" i="5" s="1"/>
  <c r="P81" i="5" a="1"/>
  <c r="P81" i="5" s="1"/>
  <c r="P80" i="5" a="1"/>
  <c r="P80" i="5" s="1"/>
  <c r="P79" i="5" a="1"/>
  <c r="P79" i="5" s="1"/>
  <c r="P78" i="5" a="1"/>
  <c r="P78" i="5" s="1"/>
  <c r="P77" i="5" a="1"/>
  <c r="P77" i="5" s="1"/>
  <c r="P76" i="5" a="1"/>
  <c r="P76" i="5" s="1"/>
  <c r="P75" i="5" a="1"/>
  <c r="P75" i="5" s="1"/>
  <c r="P74" i="5" a="1"/>
  <c r="P74" i="5" s="1"/>
  <c r="P73" i="5" a="1"/>
  <c r="P73" i="5" s="1"/>
  <c r="P72" i="5" a="1"/>
  <c r="P72" i="5" s="1"/>
  <c r="P71" i="5" a="1"/>
  <c r="P71" i="5" s="1"/>
  <c r="P70" i="5" a="1"/>
  <c r="P70" i="5" s="1"/>
  <c r="P69" i="5" a="1"/>
  <c r="P69" i="5" s="1"/>
  <c r="P68" i="5" a="1"/>
  <c r="P68" i="5" s="1"/>
  <c r="P67" i="5" a="1"/>
  <c r="P67" i="5" s="1"/>
  <c r="P66" i="5" a="1"/>
  <c r="P66" i="5" s="1"/>
  <c r="P65" i="5" a="1"/>
  <c r="P65" i="5" s="1"/>
  <c r="P64" i="5" a="1"/>
  <c r="P64" i="5" s="1"/>
  <c r="P63" i="5" a="1"/>
  <c r="P63" i="5" s="1"/>
  <c r="P62" i="5" a="1"/>
  <c r="P62" i="5" s="1"/>
  <c r="P61" i="5" a="1"/>
  <c r="P61" i="5" s="1"/>
  <c r="P60" i="5" a="1"/>
  <c r="P60" i="5" s="1"/>
  <c r="P59" i="5" a="1"/>
  <c r="P59" i="5" s="1"/>
  <c r="P58" i="5" a="1"/>
  <c r="P58" i="5" s="1"/>
  <c r="P57" i="5" a="1"/>
  <c r="P57" i="5" s="1"/>
  <c r="P56" i="5" a="1"/>
  <c r="P56" i="5" s="1"/>
  <c r="P55" i="5" a="1"/>
  <c r="P55" i="5" s="1"/>
  <c r="P54" i="5" a="1"/>
  <c r="P54" i="5" s="1"/>
  <c r="P53" i="5" a="1"/>
  <c r="P53" i="5" s="1"/>
  <c r="P52" i="5" a="1"/>
  <c r="P52" i="5" s="1"/>
  <c r="P51" i="5" a="1"/>
  <c r="P51" i="5" s="1"/>
  <c r="P50" i="5" a="1"/>
  <c r="P50" i="5" s="1"/>
  <c r="P49" i="5" a="1"/>
  <c r="P49" i="5" s="1"/>
  <c r="P48" i="5" a="1"/>
  <c r="P48" i="5" s="1"/>
  <c r="P47" i="5" a="1"/>
  <c r="P47" i="5" s="1"/>
  <c r="P46" i="5" a="1"/>
  <c r="P46" i="5" s="1"/>
  <c r="P45" i="5" a="1"/>
  <c r="P45" i="5" s="1"/>
  <c r="P44" i="5" a="1"/>
  <c r="P44" i="5" s="1"/>
  <c r="P43" i="5" a="1"/>
  <c r="P43" i="5" s="1"/>
  <c r="P42" i="5" a="1"/>
  <c r="P42" i="5" s="1"/>
  <c r="P41" i="5" a="1"/>
  <c r="P41" i="5" s="1"/>
  <c r="P40" i="5" a="1"/>
  <c r="P40" i="5" s="1"/>
  <c r="P39" i="5" a="1"/>
  <c r="P39" i="5" s="1"/>
  <c r="P38" i="5" a="1"/>
  <c r="P38" i="5" s="1"/>
  <c r="P37" i="5" a="1"/>
  <c r="P37" i="5" s="1"/>
  <c r="P36" i="5" a="1"/>
  <c r="P36" i="5" s="1"/>
  <c r="P35" i="5" a="1"/>
  <c r="P35" i="5" s="1"/>
  <c r="P34" i="5" a="1"/>
  <c r="P34" i="5" s="1"/>
  <c r="P33" i="5" a="1"/>
  <c r="P33" i="5" s="1"/>
  <c r="P32" i="5" a="1"/>
  <c r="P32" i="5" s="1"/>
  <c r="P31" i="5" a="1"/>
  <c r="P31" i="5" s="1"/>
  <c r="P30" i="5" a="1"/>
  <c r="P30" i="5" s="1"/>
  <c r="P29" i="5" a="1"/>
  <c r="P29" i="5" s="1"/>
  <c r="P28" i="5" a="1"/>
  <c r="P28" i="5" s="1"/>
  <c r="P27" i="5" a="1"/>
  <c r="P27" i="5" s="1"/>
  <c r="P26" i="5" a="1"/>
  <c r="P26" i="5" s="1"/>
  <c r="P25" i="5" a="1"/>
  <c r="P25" i="5" s="1"/>
  <c r="P24" i="5" a="1"/>
  <c r="P24" i="5" s="1"/>
  <c r="P23" i="5" a="1"/>
  <c r="P23" i="5" s="1"/>
  <c r="P22" i="5" a="1"/>
  <c r="P22" i="5" s="1"/>
  <c r="P21" i="5" a="1"/>
  <c r="P21" i="5" s="1"/>
  <c r="P20" i="5" a="1"/>
  <c r="P20" i="5" s="1"/>
  <c r="P19" i="5" a="1"/>
  <c r="P19" i="5" s="1"/>
  <c r="P18" i="5" a="1"/>
  <c r="P18" i="5" s="1"/>
  <c r="P17" i="5" a="1"/>
  <c r="P17" i="5" s="1"/>
  <c r="P16" i="5" a="1"/>
  <c r="P16" i="5" s="1"/>
  <c r="P15" i="5" a="1"/>
  <c r="P15" i="5" s="1"/>
  <c r="P14" i="5" a="1"/>
  <c r="P14" i="5" s="1"/>
  <c r="P13" i="5" a="1"/>
  <c r="P13" i="5" s="1"/>
  <c r="P12" i="5" a="1"/>
  <c r="P12" i="5" s="1"/>
  <c r="P11" i="5" a="1"/>
  <c r="P11" i="5" s="1"/>
  <c r="P10" i="5" a="1"/>
  <c r="P10" i="5" s="1"/>
  <c r="P9" i="5" a="1"/>
  <c r="P9" i="5" s="1"/>
  <c r="P8" i="5" a="1"/>
  <c r="P8" i="5" s="1"/>
  <c r="P7" i="5" a="1"/>
  <c r="P7" i="5" s="1"/>
  <c r="P6" i="5" a="1"/>
  <c r="P6" i="5" s="1"/>
  <c r="P5" i="5" a="1"/>
  <c r="P5" i="5" s="1"/>
  <c r="P4" i="5" a="1"/>
  <c r="P4" i="5" s="1"/>
  <c r="P3" i="5" a="1"/>
  <c r="P3" i="5" s="1"/>
  <c r="P2" i="5" a="1"/>
  <c r="P2" i="5" s="1"/>
  <c r="O4" i="24" a="1"/>
  <c r="O4" i="24" s="1"/>
  <c r="O5" i="24" a="1"/>
  <c r="O5" i="24" s="1"/>
  <c r="O6" i="24" a="1"/>
  <c r="O6" i="24" s="1"/>
  <c r="O7" i="24" a="1"/>
  <c r="O7" i="24" s="1"/>
  <c r="O8" i="24" a="1"/>
  <c r="O8" i="24"/>
  <c r="O9" i="24" a="1"/>
  <c r="O9" i="24"/>
  <c r="O10" i="24" a="1"/>
  <c r="O10" i="24"/>
  <c r="O11" i="24" a="1"/>
  <c r="O11" i="24" s="1"/>
  <c r="O12" i="24" a="1"/>
  <c r="O12" i="24" s="1"/>
  <c r="O13" i="24" a="1"/>
  <c r="O13" i="24" s="1"/>
  <c r="O14" i="24" a="1"/>
  <c r="O14" i="24" s="1"/>
  <c r="O15" i="24" a="1"/>
  <c r="O15" i="24" s="1"/>
  <c r="O16" i="24" a="1"/>
  <c r="O16" i="24"/>
  <c r="O17" i="24" a="1"/>
  <c r="O17" i="24"/>
  <c r="O18" i="24" a="1"/>
  <c r="O18" i="24"/>
  <c r="O19" i="24" a="1"/>
  <c r="O19" i="24" s="1"/>
  <c r="O20" i="24" a="1"/>
  <c r="O20" i="24" s="1"/>
  <c r="O21" i="24" a="1"/>
  <c r="O21" i="24" s="1"/>
  <c r="O22" i="24" a="1"/>
  <c r="O22" i="24" s="1"/>
  <c r="O23" i="24" a="1"/>
  <c r="O23" i="24" s="1"/>
  <c r="O24" i="24" a="1"/>
  <c r="O24" i="24"/>
  <c r="O25" i="24" a="1"/>
  <c r="O25" i="24"/>
  <c r="O26" i="24" a="1"/>
  <c r="O26" i="24"/>
  <c r="O27" i="24" a="1"/>
  <c r="O27" i="24" s="1"/>
  <c r="O28" i="24" a="1"/>
  <c r="O28" i="24" s="1"/>
  <c r="O29" i="24" a="1"/>
  <c r="O29" i="24" s="1"/>
  <c r="O30" i="24" a="1"/>
  <c r="O30" i="24" s="1"/>
  <c r="O31" i="24" a="1"/>
  <c r="O31" i="24" s="1"/>
  <c r="O32" i="24" a="1"/>
  <c r="O32" i="24"/>
  <c r="O33" i="24" a="1"/>
  <c r="O33" i="24"/>
  <c r="O34" i="24" a="1"/>
  <c r="O34" i="24"/>
  <c r="O35" i="24" a="1"/>
  <c r="O35" i="24" s="1"/>
  <c r="O36" i="24" a="1"/>
  <c r="O36" i="24" s="1"/>
  <c r="O37" i="24" a="1"/>
  <c r="O37" i="24" s="1"/>
  <c r="O38" i="24" a="1"/>
  <c r="O38" i="24" s="1"/>
  <c r="O39" i="24" a="1"/>
  <c r="O39" i="24" s="1"/>
  <c r="O40" i="24" a="1"/>
  <c r="O40" i="24"/>
  <c r="O41" i="24" a="1"/>
  <c r="O41" i="24"/>
  <c r="O42" i="24" a="1"/>
  <c r="O42" i="24"/>
  <c r="O43" i="24" a="1"/>
  <c r="O43" i="24" s="1"/>
  <c r="O44" i="24" a="1"/>
  <c r="O44" i="24" s="1"/>
  <c r="O45" i="24" a="1"/>
  <c r="O45" i="24" s="1"/>
  <c r="O46" i="24" a="1"/>
  <c r="O46" i="24" s="1"/>
  <c r="O47" i="24" a="1"/>
  <c r="O47" i="24" s="1"/>
  <c r="O48" i="24" a="1"/>
  <c r="O48" i="24"/>
  <c r="O49" i="24" a="1"/>
  <c r="O49" i="24"/>
  <c r="O50" i="24" a="1"/>
  <c r="O50" i="24"/>
  <c r="O51" i="24" a="1"/>
  <c r="O51" i="24" s="1"/>
  <c r="O52" i="24" a="1"/>
  <c r="O52" i="24" s="1"/>
  <c r="O53" i="24" a="1"/>
  <c r="O53" i="24" s="1"/>
  <c r="O54" i="24" a="1"/>
  <c r="O54" i="24" s="1"/>
  <c r="O55" i="24" a="1"/>
  <c r="O55" i="24" s="1"/>
  <c r="O56" i="24" a="1"/>
  <c r="O56" i="24"/>
  <c r="O57" i="24" a="1"/>
  <c r="O57" i="24"/>
  <c r="O58" i="24" a="1"/>
  <c r="O58" i="24"/>
  <c r="O59" i="24" a="1"/>
  <c r="O59" i="24" s="1"/>
  <c r="O60" i="24" a="1"/>
  <c r="O60" i="24" s="1"/>
  <c r="O61" i="24" a="1"/>
  <c r="O61" i="24" s="1"/>
  <c r="O62" i="24" a="1"/>
  <c r="O62" i="24" s="1"/>
  <c r="O63" i="24" a="1"/>
  <c r="O63" i="24" s="1"/>
  <c r="O64" i="24" a="1"/>
  <c r="O64" i="24"/>
  <c r="O65" i="24" a="1"/>
  <c r="O65" i="24"/>
  <c r="O66" i="24" a="1"/>
  <c r="O66" i="24"/>
  <c r="O67" i="24" a="1"/>
  <c r="O67" i="24" s="1"/>
  <c r="O68" i="24" a="1"/>
  <c r="O68" i="24" s="1"/>
  <c r="O69" i="24" a="1"/>
  <c r="O69" i="24" s="1"/>
  <c r="O70" i="24" a="1"/>
  <c r="O70" i="24" s="1"/>
  <c r="O71" i="24" a="1"/>
  <c r="O71" i="24" s="1"/>
  <c r="O72" i="24" a="1"/>
  <c r="O72" i="24"/>
  <c r="O73" i="24" a="1"/>
  <c r="O73" i="24"/>
  <c r="O74" i="24" a="1"/>
  <c r="O74" i="24"/>
  <c r="O75" i="24" a="1"/>
  <c r="O75" i="24" s="1"/>
  <c r="O76" i="24" a="1"/>
  <c r="O76" i="24" s="1"/>
  <c r="O77" i="24" a="1"/>
  <c r="O77" i="24" s="1"/>
  <c r="O78" i="24" a="1"/>
  <c r="O78" i="24" s="1"/>
  <c r="O79" i="24" a="1"/>
  <c r="O79" i="24" s="1"/>
  <c r="O80" i="24" a="1"/>
  <c r="O80" i="24"/>
  <c r="O81" i="24" a="1"/>
  <c r="O81" i="24"/>
  <c r="O82" i="24" a="1"/>
  <c r="O82" i="24"/>
  <c r="O83" i="24" a="1"/>
  <c r="O83" i="24" s="1"/>
  <c r="O84" i="24" a="1"/>
  <c r="O84" i="24" s="1"/>
  <c r="O85" i="24" a="1"/>
  <c r="O85" i="24" s="1"/>
  <c r="O86" i="24" a="1"/>
  <c r="O86" i="24" s="1"/>
  <c r="O87" i="24" a="1"/>
  <c r="O87" i="24" s="1"/>
  <c r="O88" i="24" a="1"/>
  <c r="O88" i="24"/>
  <c r="O89" i="24" a="1"/>
  <c r="O89" i="24"/>
  <c r="O90" i="24" a="1"/>
  <c r="O90" i="24"/>
  <c r="O91" i="24" a="1"/>
  <c r="O91" i="24" s="1"/>
  <c r="O92" i="24" a="1"/>
  <c r="O92" i="24" s="1"/>
  <c r="O93" i="24" a="1"/>
  <c r="O93" i="24" s="1"/>
  <c r="O94" i="24" a="1"/>
  <c r="O94" i="24" s="1"/>
  <c r="O95" i="24" a="1"/>
  <c r="O95" i="24" s="1"/>
  <c r="O96" i="24" a="1"/>
  <c r="O96" i="24"/>
  <c r="O97" i="24" a="1"/>
  <c r="O97" i="24"/>
  <c r="O98" i="24" a="1"/>
  <c r="O98" i="24"/>
  <c r="O99" i="24" a="1"/>
  <c r="O99" i="24" s="1"/>
  <c r="O100" i="24" a="1"/>
  <c r="O100" i="24" s="1"/>
  <c r="O101" i="24" a="1"/>
  <c r="O101" i="24" s="1"/>
  <c r="O102" i="24" a="1"/>
  <c r="O102" i="24" s="1"/>
  <c r="O103" i="24" a="1"/>
  <c r="O103" i="24" s="1"/>
  <c r="O104" i="24" a="1"/>
  <c r="O104" i="24"/>
  <c r="O105" i="24" a="1"/>
  <c r="O105" i="24"/>
  <c r="O106" i="24" a="1"/>
  <c r="O106" i="24"/>
  <c r="O107" i="24" a="1"/>
  <c r="O107" i="24" s="1"/>
  <c r="O108" i="24" a="1"/>
  <c r="O108" i="24" s="1"/>
  <c r="O109" i="24" a="1"/>
  <c r="O109" i="24" s="1"/>
  <c r="O110" i="24" a="1"/>
  <c r="O110" i="24" s="1"/>
  <c r="O111" i="24" a="1"/>
  <c r="O111" i="24" s="1"/>
  <c r="O112" i="24" a="1"/>
  <c r="O112" i="24"/>
  <c r="O113" i="24" a="1"/>
  <c r="O113" i="24"/>
  <c r="O114" i="24" a="1"/>
  <c r="O114" i="24"/>
  <c r="O115" i="24" a="1"/>
  <c r="O115" i="24" s="1"/>
  <c r="O116" i="24" a="1"/>
  <c r="O116" i="24" s="1"/>
  <c r="O117" i="24" a="1"/>
  <c r="O117" i="24" s="1"/>
  <c r="O118" i="24" a="1"/>
  <c r="O118" i="24" s="1"/>
  <c r="O119" i="24" a="1"/>
  <c r="O119" i="24" s="1"/>
  <c r="O120" i="24" a="1"/>
  <c r="O120" i="24"/>
  <c r="O121" i="24" a="1"/>
  <c r="O121" i="24"/>
  <c r="O122" i="24" a="1"/>
  <c r="O122" i="24"/>
  <c r="O123" i="24" a="1"/>
  <c r="O123" i="24" s="1"/>
  <c r="O124" i="24" a="1"/>
  <c r="O124" i="24" s="1"/>
  <c r="O125" i="24" a="1"/>
  <c r="O125" i="24" s="1"/>
  <c r="O126" i="24" a="1"/>
  <c r="O126" i="24" s="1"/>
  <c r="O127" i="24" a="1"/>
  <c r="O127" i="24" s="1"/>
  <c r="O128" i="24" a="1"/>
  <c r="O128" i="24"/>
  <c r="O129" i="24" a="1"/>
  <c r="O129" i="24"/>
  <c r="O130" i="24" a="1"/>
  <c r="O130" i="24"/>
  <c r="O131" i="24" a="1"/>
  <c r="O131" i="24" s="1"/>
  <c r="O132" i="24" a="1"/>
  <c r="O132" i="24" s="1"/>
  <c r="O133" i="24" a="1"/>
  <c r="O133" i="24" s="1"/>
  <c r="O134" i="24" a="1"/>
  <c r="O134" i="24" s="1"/>
  <c r="O135" i="24" a="1"/>
  <c r="O135" i="24" s="1"/>
  <c r="O136" i="24" a="1"/>
  <c r="O136" i="24"/>
  <c r="O137" i="24" a="1"/>
  <c r="O137" i="24"/>
  <c r="O138" i="24" a="1"/>
  <c r="O138" i="24"/>
  <c r="O139" i="24" a="1"/>
  <c r="O139" i="24" s="1"/>
  <c r="O140" i="24" a="1"/>
  <c r="O140" i="24" s="1"/>
  <c r="O141" i="24" a="1"/>
  <c r="O141" i="24" s="1"/>
  <c r="O142" i="24" a="1"/>
  <c r="O142" i="24" s="1"/>
  <c r="O143" i="24" a="1"/>
  <c r="O143" i="24" s="1"/>
  <c r="O144" i="24" a="1"/>
  <c r="O144" i="24"/>
  <c r="O145" i="24" a="1"/>
  <c r="O145" i="24"/>
  <c r="O146" i="24" a="1"/>
  <c r="O146" i="24"/>
  <c r="O147" i="24" a="1"/>
  <c r="O147" i="24" s="1"/>
  <c r="O148" i="24" a="1"/>
  <c r="O148" i="24" s="1"/>
  <c r="O149" i="24" a="1"/>
  <c r="O149" i="24" s="1"/>
  <c r="O150" i="24" a="1"/>
  <c r="O150" i="24" s="1"/>
  <c r="O151" i="24" a="1"/>
  <c r="O151" i="24" s="1"/>
  <c r="O152" i="24" a="1"/>
  <c r="O152" i="24"/>
  <c r="O153" i="24" a="1"/>
  <c r="O153" i="24"/>
  <c r="O154" i="24" a="1"/>
  <c r="O154" i="24"/>
  <c r="O155" i="24" a="1"/>
  <c r="O155" i="24" s="1"/>
  <c r="O156" i="24" a="1"/>
  <c r="O156" i="24" s="1"/>
  <c r="O157" i="24" a="1"/>
  <c r="O157" i="24" s="1"/>
  <c r="O158" i="24" a="1"/>
  <c r="O158" i="24" s="1"/>
  <c r="O159" i="24" a="1"/>
  <c r="O159" i="24" s="1"/>
  <c r="O160" i="24" a="1"/>
  <c r="O160" i="24"/>
  <c r="O161" i="24" a="1"/>
  <c r="O161" i="24"/>
  <c r="O162" i="24" a="1"/>
  <c r="O162" i="24"/>
  <c r="O163" i="24" a="1"/>
  <c r="O163" i="24" s="1"/>
  <c r="O164" i="24" a="1"/>
  <c r="O164" i="24" s="1"/>
  <c r="O165" i="24" a="1"/>
  <c r="O165" i="24" s="1"/>
  <c r="O166" i="24" a="1"/>
  <c r="O166" i="24" s="1"/>
  <c r="O167" i="24" a="1"/>
  <c r="O167" i="24" s="1"/>
  <c r="O168" i="24" a="1"/>
  <c r="O168" i="24"/>
  <c r="O169" i="24" a="1"/>
  <c r="O169" i="24"/>
  <c r="O170" i="24" a="1"/>
  <c r="O170" i="24"/>
  <c r="O171" i="24" a="1"/>
  <c r="O171" i="24" s="1"/>
  <c r="O172" i="24" a="1"/>
  <c r="O172" i="24" s="1"/>
  <c r="O173" i="24" a="1"/>
  <c r="O173" i="24" s="1"/>
  <c r="O174" i="24" a="1"/>
  <c r="O174" i="24" s="1"/>
  <c r="O175" i="24" a="1"/>
  <c r="O175" i="24" s="1"/>
  <c r="O176" i="24" a="1"/>
  <c r="O176" i="24"/>
  <c r="O177" i="24" a="1"/>
  <c r="O177" i="24"/>
  <c r="O178" i="24" a="1"/>
  <c r="O178" i="24"/>
  <c r="O179" i="24" a="1"/>
  <c r="O179" i="24" s="1"/>
  <c r="O180" i="24" a="1"/>
  <c r="O180" i="24" s="1"/>
  <c r="O181" i="24" a="1"/>
  <c r="O181" i="24" s="1"/>
  <c r="O182" i="24" a="1"/>
  <c r="O182" i="24" s="1"/>
  <c r="O183" i="24" a="1"/>
  <c r="O183" i="24" s="1"/>
  <c r="O184" i="24" a="1"/>
  <c r="O184" i="24"/>
  <c r="O185" i="24" a="1"/>
  <c r="O185" i="24"/>
  <c r="O186" i="24" a="1"/>
  <c r="O186" i="24"/>
  <c r="O187" i="24" a="1"/>
  <c r="O187" i="24" s="1"/>
  <c r="O188" i="24" a="1"/>
  <c r="O188" i="24" s="1"/>
  <c r="O189" i="24" a="1"/>
  <c r="O189" i="24" s="1"/>
  <c r="O190" i="24" a="1"/>
  <c r="O190" i="24" s="1"/>
  <c r="O191" i="24" a="1"/>
  <c r="O191" i="24" s="1"/>
  <c r="O192" i="24" a="1"/>
  <c r="O192" i="24"/>
  <c r="O193" i="24" a="1"/>
  <c r="O193" i="24"/>
  <c r="O194" i="24" a="1"/>
  <c r="O194" i="24"/>
  <c r="O195" i="24" a="1"/>
  <c r="O195" i="24" s="1"/>
  <c r="O196" i="24" a="1"/>
  <c r="O196" i="24" s="1"/>
  <c r="O197" i="24" a="1"/>
  <c r="O197" i="24" s="1"/>
  <c r="O198" i="24" a="1"/>
  <c r="O198" i="24" s="1"/>
  <c r="O199" i="24" a="1"/>
  <c r="O199" i="24" s="1"/>
  <c r="O200" i="24" a="1"/>
  <c r="O200" i="24"/>
  <c r="O201" i="24" a="1"/>
  <c r="O201" i="24"/>
  <c r="O202" i="24" a="1"/>
  <c r="O202" i="24"/>
  <c r="O203" i="24" a="1"/>
  <c r="O203" i="24" s="1"/>
  <c r="O204" i="24" a="1"/>
  <c r="O204" i="24" s="1"/>
  <c r="O205" i="24" a="1"/>
  <c r="O205" i="24" s="1"/>
  <c r="O206" i="24" a="1"/>
  <c r="O206" i="24" s="1"/>
  <c r="O207" i="24" a="1"/>
  <c r="O207" i="24" s="1"/>
  <c r="O208" i="24" a="1"/>
  <c r="O208" i="24"/>
  <c r="O209" i="24" a="1"/>
  <c r="O209" i="24"/>
  <c r="O210" i="24" a="1"/>
  <c r="O210" i="24"/>
  <c r="O211" i="24" a="1"/>
  <c r="O211" i="24" s="1"/>
  <c r="O212" i="24" a="1"/>
  <c r="O212" i="24" s="1"/>
  <c r="O213" i="24" a="1"/>
  <c r="O213" i="24" s="1"/>
  <c r="O214" i="24" a="1"/>
  <c r="O214" i="24" s="1"/>
  <c r="O215" i="24" a="1"/>
  <c r="O215" i="24" s="1"/>
  <c r="O216" i="24" a="1"/>
  <c r="O216" i="24"/>
  <c r="O217" i="24" a="1"/>
  <c r="O217" i="24"/>
  <c r="O218" i="24" a="1"/>
  <c r="O218" i="24"/>
  <c r="O219" i="24" a="1"/>
  <c r="O219" i="24" s="1"/>
  <c r="O220" i="24" a="1"/>
  <c r="O220" i="24" s="1"/>
  <c r="O221" i="24" a="1"/>
  <c r="O221" i="24" s="1"/>
  <c r="O222" i="24" a="1"/>
  <c r="O222" i="24" s="1"/>
  <c r="O223" i="24" a="1"/>
  <c r="O223" i="24" s="1"/>
  <c r="O224" i="24" a="1"/>
  <c r="O224" i="24"/>
  <c r="O225" i="24" a="1"/>
  <c r="O225" i="24"/>
  <c r="O226" i="24" a="1"/>
  <c r="O226" i="24"/>
  <c r="O227" i="24" a="1"/>
  <c r="O227" i="24" s="1"/>
  <c r="O228" i="24" a="1"/>
  <c r="O228" i="24" s="1"/>
  <c r="O229" i="24" a="1"/>
  <c r="O229" i="24" s="1"/>
  <c r="O230" i="24" a="1"/>
  <c r="O230" i="24" s="1"/>
  <c r="O231" i="24" a="1"/>
  <c r="O231" i="24" s="1"/>
  <c r="O232" i="24" a="1"/>
  <c r="O232" i="24"/>
  <c r="O233" i="24" a="1"/>
  <c r="O233" i="24"/>
  <c r="O234" i="24" a="1"/>
  <c r="O234" i="24"/>
  <c r="O235" i="24" a="1"/>
  <c r="O235" i="24" s="1"/>
  <c r="O236" i="24" a="1"/>
  <c r="O236" i="24" s="1"/>
  <c r="O237" i="24" a="1"/>
  <c r="O237" i="24" s="1"/>
  <c r="O238" i="24" a="1"/>
  <c r="O238" i="24" s="1"/>
  <c r="O239" i="24" a="1"/>
  <c r="O239" i="24" s="1"/>
  <c r="O240" i="24" a="1"/>
  <c r="O240" i="24"/>
  <c r="O241" i="24" a="1"/>
  <c r="O241" i="24"/>
  <c r="O242" i="24" a="1"/>
  <c r="O242" i="24"/>
  <c r="O243" i="24" a="1"/>
  <c r="O243" i="24" s="1"/>
  <c r="O244" i="24" a="1"/>
  <c r="O244" i="24" s="1"/>
  <c r="O245" i="24" a="1"/>
  <c r="O245" i="24" s="1"/>
  <c r="O246" i="24" a="1"/>
  <c r="O246" i="24" s="1"/>
  <c r="O247" i="24" a="1"/>
  <c r="O247" i="24" s="1"/>
  <c r="O248" i="24" a="1"/>
  <c r="O248" i="24"/>
  <c r="O249" i="24" a="1"/>
  <c r="O249" i="24"/>
  <c r="O250" i="24" a="1"/>
  <c r="O250" i="24"/>
  <c r="O251" i="24" a="1"/>
  <c r="O251" i="24" s="1"/>
  <c r="O252" i="24" a="1"/>
  <c r="O252" i="24" s="1"/>
  <c r="O253" i="24" a="1"/>
  <c r="O253" i="24" s="1"/>
  <c r="O254" i="24" a="1"/>
  <c r="O254" i="24" s="1"/>
  <c r="O255" i="24" a="1"/>
  <c r="O255" i="24" s="1"/>
  <c r="O256" i="24" a="1"/>
  <c r="O256" i="24"/>
  <c r="O257" i="24" a="1"/>
  <c r="O257" i="24"/>
  <c r="O258" i="24" a="1"/>
  <c r="O258" i="24"/>
  <c r="O259" i="24" a="1"/>
  <c r="O259" i="24" s="1"/>
  <c r="O260" i="24" a="1"/>
  <c r="O260" i="24" s="1"/>
  <c r="O261" i="24" a="1"/>
  <c r="O261" i="24" s="1"/>
  <c r="O262" i="24" a="1"/>
  <c r="O262" i="24" s="1"/>
  <c r="O263" i="24" a="1"/>
  <c r="O263" i="24" s="1"/>
  <c r="O264" i="24" a="1"/>
  <c r="O264" i="24"/>
  <c r="O265" i="24" a="1"/>
  <c r="O265" i="24"/>
  <c r="O266" i="24" a="1"/>
  <c r="O266" i="24"/>
  <c r="O267" i="24" a="1"/>
  <c r="O267" i="24" s="1"/>
  <c r="O268" i="24" a="1"/>
  <c r="O268" i="24" s="1"/>
  <c r="O269" i="24" a="1"/>
  <c r="O269" i="24" s="1"/>
  <c r="O270" i="24" a="1"/>
  <c r="O270" i="24" s="1"/>
  <c r="O271" i="24" a="1"/>
  <c r="O271" i="24" s="1"/>
  <c r="O272" i="24" a="1"/>
  <c r="O272" i="24"/>
  <c r="O273" i="24" a="1"/>
  <c r="O273" i="24"/>
  <c r="O274" i="24" a="1"/>
  <c r="O274" i="24"/>
  <c r="O275" i="24" a="1"/>
  <c r="O275" i="24" s="1"/>
  <c r="O276" i="24" a="1"/>
  <c r="O276" i="24" s="1"/>
  <c r="O277" i="24" a="1"/>
  <c r="O277" i="24" s="1"/>
  <c r="O278" i="24" a="1"/>
  <c r="O278" i="24" s="1"/>
  <c r="O279" i="24" a="1"/>
  <c r="O279" i="24" s="1"/>
  <c r="O280" i="24" a="1"/>
  <c r="O280" i="24"/>
  <c r="O281" i="24" a="1"/>
  <c r="O281" i="24"/>
  <c r="O282" i="24" a="1"/>
  <c r="O282" i="24"/>
  <c r="O283" i="24" a="1"/>
  <c r="O283" i="24" s="1"/>
  <c r="O284" i="24" a="1"/>
  <c r="O284" i="24" s="1"/>
  <c r="O285" i="24" a="1"/>
  <c r="O285" i="24" s="1"/>
  <c r="O286" i="24" a="1"/>
  <c r="O286" i="24" s="1"/>
  <c r="O287" i="24" a="1"/>
  <c r="O287" i="24" s="1"/>
  <c r="O288" i="24" a="1"/>
  <c r="O288" i="24"/>
  <c r="O289" i="24" a="1"/>
  <c r="O289" i="24"/>
  <c r="O290" i="24" a="1"/>
  <c r="O290" i="24"/>
  <c r="O291" i="24" a="1"/>
  <c r="O291" i="24" s="1"/>
  <c r="O292" i="24" a="1"/>
  <c r="O292" i="24" s="1"/>
  <c r="O293" i="24" a="1"/>
  <c r="O293" i="24" s="1"/>
  <c r="O294" i="24" a="1"/>
  <c r="O294" i="24" s="1"/>
  <c r="O295" i="24" a="1"/>
  <c r="O295" i="24" s="1"/>
  <c r="O296" i="24" a="1"/>
  <c r="O296" i="24"/>
  <c r="O297" i="24" a="1"/>
  <c r="O297" i="24"/>
  <c r="O298" i="24" a="1"/>
  <c r="O298" i="24"/>
  <c r="O299" i="24" a="1"/>
  <c r="O299" i="24" s="1"/>
  <c r="O300" i="24" a="1"/>
  <c r="O300" i="24" s="1"/>
  <c r="O301" i="24" a="1"/>
  <c r="O301" i="24" s="1"/>
  <c r="O302" i="24" a="1"/>
  <c r="O302" i="24" s="1"/>
  <c r="O303" i="24" a="1"/>
  <c r="O303" i="24" s="1"/>
  <c r="O304" i="24" a="1"/>
  <c r="O304" i="24"/>
  <c r="O305" i="24" a="1"/>
  <c r="O305" i="24"/>
  <c r="O306" i="24" a="1"/>
  <c r="O306" i="24"/>
  <c r="O307" i="24" a="1"/>
  <c r="O307" i="24" s="1"/>
  <c r="O308" i="24" a="1"/>
  <c r="O308" i="24" s="1"/>
  <c r="O309" i="24" a="1"/>
  <c r="O309" i="24" s="1"/>
  <c r="O310" i="24" a="1"/>
  <c r="O310" i="24" s="1"/>
  <c r="O311" i="24" a="1"/>
  <c r="O311" i="24" s="1"/>
  <c r="O312" i="24" a="1"/>
  <c r="O312" i="24"/>
  <c r="O313" i="24" a="1"/>
  <c r="O313" i="24"/>
  <c r="O314" i="24" a="1"/>
  <c r="O314" i="24"/>
  <c r="O315" i="24" a="1"/>
  <c r="O315" i="24" s="1"/>
  <c r="O316" i="24" a="1"/>
  <c r="O316" i="24" s="1"/>
  <c r="O317" i="24" a="1"/>
  <c r="O317" i="24" s="1"/>
  <c r="O318" i="24" a="1"/>
  <c r="O318" i="24" s="1"/>
  <c r="O319" i="24" a="1"/>
  <c r="O319" i="24" s="1"/>
  <c r="O320" i="24" a="1"/>
  <c r="O320" i="24"/>
  <c r="O321" i="24" a="1"/>
  <c r="O321" i="24"/>
  <c r="O322" i="24" a="1"/>
  <c r="O322" i="24"/>
  <c r="O323" i="24" a="1"/>
  <c r="O323" i="24" s="1"/>
  <c r="O324" i="24" a="1"/>
  <c r="O324" i="24" s="1"/>
  <c r="O325" i="24" a="1"/>
  <c r="O325" i="24" s="1"/>
  <c r="O326" i="24" a="1"/>
  <c r="O326" i="24" s="1"/>
  <c r="O327" i="24" a="1"/>
  <c r="O327" i="24" s="1"/>
  <c r="O328" i="24" a="1"/>
  <c r="O328" i="24"/>
  <c r="O329" i="24" a="1"/>
  <c r="O329" i="24"/>
  <c r="O330" i="24" a="1"/>
  <c r="O330" i="24"/>
  <c r="O331" i="24" a="1"/>
  <c r="O331" i="24" s="1"/>
  <c r="O332" i="24" a="1"/>
  <c r="O332" i="24" s="1"/>
  <c r="O333" i="24" a="1"/>
  <c r="O333" i="24" s="1"/>
  <c r="O334" i="24" a="1"/>
  <c r="O334" i="24" s="1"/>
  <c r="O335" i="24" a="1"/>
  <c r="O335" i="24" s="1"/>
  <c r="O336" i="24" a="1"/>
  <c r="O336" i="24"/>
  <c r="O337" i="24" a="1"/>
  <c r="O337" i="24"/>
  <c r="O338" i="24" a="1"/>
  <c r="O338" i="24"/>
  <c r="O339" i="24" a="1"/>
  <c r="O339" i="24" s="1"/>
  <c r="O340" i="24" a="1"/>
  <c r="O340" i="24" s="1"/>
  <c r="O341" i="24" a="1"/>
  <c r="O341" i="24" s="1"/>
  <c r="O342" i="24" a="1"/>
  <c r="O342" i="24" s="1"/>
  <c r="O343" i="24" a="1"/>
  <c r="O343" i="24" s="1"/>
  <c r="O344" i="24" a="1"/>
  <c r="O344" i="24"/>
  <c r="O345" i="24" a="1"/>
  <c r="O345" i="24"/>
  <c r="O346" i="24" a="1"/>
  <c r="O346" i="24"/>
  <c r="O347" i="24" a="1"/>
  <c r="O347" i="24"/>
  <c r="O348" i="24" a="1"/>
  <c r="O348" i="24"/>
  <c r="O349" i="24" a="1"/>
  <c r="O349" i="24"/>
  <c r="O350" i="24" a="1"/>
  <c r="O350" i="24"/>
  <c r="O351" i="24" a="1"/>
  <c r="O351" i="24"/>
  <c r="O352" i="24" a="1"/>
  <c r="O352" i="24"/>
  <c r="O353" i="24" a="1"/>
  <c r="O353" i="24"/>
  <c r="O354" i="24" a="1"/>
  <c r="O354" i="24"/>
  <c r="O355" i="24" a="1"/>
  <c r="O355" i="24"/>
  <c r="O356" i="24" a="1"/>
  <c r="O356" i="24"/>
  <c r="O357" i="24" a="1"/>
  <c r="O357" i="24"/>
  <c r="O358" i="24" a="1"/>
  <c r="O358" i="24"/>
  <c r="O359" i="24" a="1"/>
  <c r="O359" i="24"/>
  <c r="O360" i="24" a="1"/>
  <c r="O360" i="24"/>
  <c r="O361" i="24" a="1"/>
  <c r="O361" i="24"/>
  <c r="O362" i="24" a="1"/>
  <c r="O362" i="24"/>
  <c r="O363" i="24" a="1"/>
  <c r="O363" i="24"/>
  <c r="O364" i="24" a="1"/>
  <c r="O364" i="24"/>
  <c r="O365" i="24" a="1"/>
  <c r="O365" i="24"/>
  <c r="O366" i="24" a="1"/>
  <c r="O366" i="24"/>
  <c r="O367" i="24" a="1"/>
  <c r="O367" i="24"/>
  <c r="O368" i="24" a="1"/>
  <c r="O368" i="24"/>
  <c r="O369" i="24" a="1"/>
  <c r="O369" i="24"/>
  <c r="O370" i="24" a="1"/>
  <c r="O370" i="24"/>
  <c r="O371" i="24" a="1"/>
  <c r="O371" i="24"/>
  <c r="O372" i="24" a="1"/>
  <c r="O372" i="24"/>
  <c r="O373" i="24" a="1"/>
  <c r="O373" i="24"/>
  <c r="O374" i="24" a="1"/>
  <c r="O374" i="24"/>
  <c r="O375" i="24" a="1"/>
  <c r="O375" i="24"/>
  <c r="O376" i="24" a="1"/>
  <c r="O376" i="24"/>
  <c r="O377" i="24" a="1"/>
  <c r="O377" i="24"/>
  <c r="O378" i="24" a="1"/>
  <c r="O378" i="24"/>
  <c r="O379" i="24" a="1"/>
  <c r="O379" i="24"/>
  <c r="O380" i="24" a="1"/>
  <c r="O380" i="24"/>
  <c r="O381" i="24" a="1"/>
  <c r="O381" i="24"/>
  <c r="O382" i="24" a="1"/>
  <c r="O382" i="24"/>
  <c r="O383" i="24" a="1"/>
  <c r="O383" i="24"/>
  <c r="O384" i="24" a="1"/>
  <c r="O384" i="24"/>
  <c r="O385" i="24" a="1"/>
  <c r="O385" i="24"/>
  <c r="O386" i="24" a="1"/>
  <c r="O386" i="24"/>
  <c r="O387" i="24" a="1"/>
  <c r="O387" i="24"/>
  <c r="O388" i="24" a="1"/>
  <c r="O388" i="24"/>
  <c r="O389" i="24" a="1"/>
  <c r="O389" i="24"/>
  <c r="O390" i="24" a="1"/>
  <c r="O390" i="24"/>
  <c r="O391" i="24" a="1"/>
  <c r="O391" i="24"/>
  <c r="O392" i="24" a="1"/>
  <c r="O392" i="24"/>
  <c r="O393" i="24" a="1"/>
  <c r="O393" i="24"/>
  <c r="O394" i="24" a="1"/>
  <c r="O394" i="24"/>
  <c r="O395" i="24" a="1"/>
  <c r="O395" i="24"/>
  <c r="O396" i="24" a="1"/>
  <c r="O396" i="24"/>
  <c r="O397" i="24" a="1"/>
  <c r="O397" i="24"/>
  <c r="O398" i="24" a="1"/>
  <c r="O398" i="24"/>
  <c r="O399" i="24" a="1"/>
  <c r="O399" i="24"/>
  <c r="O400" i="24" a="1"/>
  <c r="O400" i="24"/>
  <c r="O401" i="24" a="1"/>
  <c r="O401" i="24"/>
  <c r="O402" i="24" a="1"/>
  <c r="O402" i="24"/>
  <c r="O403" i="24" a="1"/>
  <c r="O403" i="24"/>
  <c r="O404" i="24" a="1"/>
  <c r="O404" i="24"/>
  <c r="O405" i="24" a="1"/>
  <c r="O405" i="24"/>
  <c r="O406" i="24" a="1"/>
  <c r="O406" i="24"/>
  <c r="O407" i="24" a="1"/>
  <c r="O407" i="24"/>
  <c r="O408" i="24" a="1"/>
  <c r="O408" i="24"/>
  <c r="O409" i="24" a="1"/>
  <c r="O409" i="24"/>
  <c r="O410" i="24" a="1"/>
  <c r="O410" i="24"/>
  <c r="O411" i="24" a="1"/>
  <c r="O411" i="24"/>
  <c r="O412" i="24" a="1"/>
  <c r="O412" i="24"/>
  <c r="O413" i="24" a="1"/>
  <c r="O413" i="24"/>
  <c r="O414" i="24" a="1"/>
  <c r="O414" i="24"/>
  <c r="O415" i="24" a="1"/>
  <c r="O415" i="24"/>
  <c r="O416" i="24" a="1"/>
  <c r="O416" i="24"/>
  <c r="O417" i="24" a="1"/>
  <c r="O417" i="24"/>
  <c r="O418" i="24" a="1"/>
  <c r="O418" i="24"/>
  <c r="O419" i="24" a="1"/>
  <c r="O419" i="24"/>
  <c r="O420" i="24" a="1"/>
  <c r="O420" i="24"/>
  <c r="O421" i="24" a="1"/>
  <c r="O421" i="24"/>
  <c r="O422" i="24" a="1"/>
  <c r="O422" i="24"/>
  <c r="O423" i="24" a="1"/>
  <c r="O423" i="24"/>
  <c r="O424" i="24" a="1"/>
  <c r="O424" i="24"/>
  <c r="O425" i="24" a="1"/>
  <c r="O425" i="24"/>
  <c r="O426" i="24" a="1"/>
  <c r="O426" i="24"/>
  <c r="O427" i="24" a="1"/>
  <c r="O427" i="24"/>
  <c r="O428" i="24" a="1"/>
  <c r="O428" i="24"/>
  <c r="O429" i="24" a="1"/>
  <c r="O429" i="24"/>
  <c r="O430" i="24" a="1"/>
  <c r="O430" i="24"/>
  <c r="O431" i="24" a="1"/>
  <c r="O431" i="24"/>
  <c r="O432" i="24" a="1"/>
  <c r="O432" i="24"/>
  <c r="O433" i="24" a="1"/>
  <c r="O433" i="24"/>
  <c r="O434" i="24" a="1"/>
  <c r="O434" i="24"/>
  <c r="O435" i="24" a="1"/>
  <c r="O435" i="24"/>
  <c r="O436" i="24" a="1"/>
  <c r="O436" i="24"/>
  <c r="O437" i="24" a="1"/>
  <c r="O437" i="24"/>
  <c r="O438" i="24" a="1"/>
  <c r="O438" i="24"/>
  <c r="O439" i="24" a="1"/>
  <c r="O439" i="24"/>
  <c r="O440" i="24" a="1"/>
  <c r="O440" i="24"/>
  <c r="O441" i="24" a="1"/>
  <c r="O441" i="24"/>
  <c r="O442" i="24" a="1"/>
  <c r="O442" i="24"/>
  <c r="O443" i="24" a="1"/>
  <c r="O443" i="24"/>
  <c r="O444" i="24" a="1"/>
  <c r="O444" i="24"/>
  <c r="O445" i="24" a="1"/>
  <c r="O445" i="24"/>
  <c r="O446" i="24" a="1"/>
  <c r="O446" i="24"/>
  <c r="O447" i="24" a="1"/>
  <c r="O447" i="24"/>
  <c r="O448" i="24" a="1"/>
  <c r="O448" i="24"/>
  <c r="O449" i="24" a="1"/>
  <c r="O449" i="24"/>
  <c r="O450" i="24" a="1"/>
  <c r="O450" i="24"/>
  <c r="O451" i="24" a="1"/>
  <c r="O451" i="24"/>
  <c r="O452" i="24" a="1"/>
  <c r="O452" i="24"/>
  <c r="O453" i="24" a="1"/>
  <c r="O453" i="24"/>
  <c r="O454" i="24" a="1"/>
  <c r="O454" i="24"/>
  <c r="O455" i="24" a="1"/>
  <c r="O455" i="24"/>
  <c r="O456" i="24" a="1"/>
  <c r="O456" i="24"/>
  <c r="O457" i="24" a="1"/>
  <c r="O457" i="24"/>
  <c r="O458" i="24" a="1"/>
  <c r="O458" i="24"/>
  <c r="O459" i="24" a="1"/>
  <c r="O459" i="24"/>
  <c r="O460" i="24" a="1"/>
  <c r="O460" i="24"/>
  <c r="O461" i="24" a="1"/>
  <c r="O461" i="24"/>
  <c r="O462" i="24" a="1"/>
  <c r="O462" i="24"/>
  <c r="O463" i="24" a="1"/>
  <c r="O463" i="24"/>
  <c r="O464" i="24" a="1"/>
  <c r="O464" i="24"/>
  <c r="O465" i="24" a="1"/>
  <c r="O465" i="24"/>
  <c r="O466" i="24" a="1"/>
  <c r="O466" i="24"/>
  <c r="O467" i="24" a="1"/>
  <c r="O467" i="24"/>
  <c r="O468" i="24" a="1"/>
  <c r="O468" i="24"/>
  <c r="O469" i="24" a="1"/>
  <c r="O469" i="24"/>
  <c r="O470" i="24" a="1"/>
  <c r="O470" i="24"/>
  <c r="O471" i="24" a="1"/>
  <c r="O471" i="24"/>
  <c r="O472" i="24" a="1"/>
  <c r="O472" i="24"/>
  <c r="O473" i="24" a="1"/>
  <c r="O473" i="24"/>
  <c r="O474" i="24" a="1"/>
  <c r="O474" i="24"/>
  <c r="O475" i="24" a="1"/>
  <c r="O475" i="24"/>
  <c r="O476" i="24" a="1"/>
  <c r="O476" i="24"/>
  <c r="O477" i="24" a="1"/>
  <c r="O477" i="24"/>
  <c r="O478" i="24" a="1"/>
  <c r="O478" i="24"/>
  <c r="O479" i="24" a="1"/>
  <c r="O479" i="24"/>
  <c r="O480" i="24" a="1"/>
  <c r="O480" i="24"/>
  <c r="O481" i="24" a="1"/>
  <c r="O481" i="24"/>
  <c r="O482" i="24" a="1"/>
  <c r="O482" i="24"/>
  <c r="O483" i="24" a="1"/>
  <c r="O483" i="24"/>
  <c r="O484" i="24" a="1"/>
  <c r="O484" i="24"/>
  <c r="O485" i="24" a="1"/>
  <c r="O485" i="24"/>
  <c r="O486" i="24" a="1"/>
  <c r="O486" i="24"/>
  <c r="O487" i="24" a="1"/>
  <c r="O487" i="24"/>
  <c r="O488" i="24" a="1"/>
  <c r="O488" i="24"/>
  <c r="O489" i="24" a="1"/>
  <c r="O489" i="24"/>
  <c r="O490" i="24" a="1"/>
  <c r="O490" i="24"/>
  <c r="O491" i="24" a="1"/>
  <c r="O491" i="24"/>
  <c r="O492" i="24" a="1"/>
  <c r="O492" i="24"/>
  <c r="O493" i="24" a="1"/>
  <c r="O493" i="24"/>
  <c r="O494" i="24" a="1"/>
  <c r="O494" i="24"/>
  <c r="O495" i="24" a="1"/>
  <c r="O495" i="24"/>
  <c r="O496" i="24" a="1"/>
  <c r="O496" i="24"/>
  <c r="O497" i="24" a="1"/>
  <c r="O497" i="24"/>
  <c r="O498" i="24" a="1"/>
  <c r="O498" i="24"/>
  <c r="O499" i="24" a="1"/>
  <c r="O499" i="24"/>
  <c r="O500" i="24" a="1"/>
  <c r="O500" i="24"/>
  <c r="O501" i="24" a="1"/>
  <c r="O501" i="24"/>
  <c r="O502" i="24" a="1"/>
  <c r="O502" i="24"/>
  <c r="O503" i="24" a="1"/>
  <c r="O503" i="24"/>
  <c r="O504" i="24" a="1"/>
  <c r="O504" i="24"/>
  <c r="O505" i="24" a="1"/>
  <c r="O505" i="24"/>
  <c r="O506" i="24" a="1"/>
  <c r="O506" i="24"/>
  <c r="O507" i="24" a="1"/>
  <c r="O507" i="24"/>
  <c r="O508" i="24" a="1"/>
  <c r="O508" i="24"/>
  <c r="O509" i="24" a="1"/>
  <c r="O509" i="24"/>
  <c r="O510" i="24" a="1"/>
  <c r="O510" i="24"/>
  <c r="O511" i="24" a="1"/>
  <c r="O511" i="24"/>
  <c r="O512" i="24" a="1"/>
  <c r="O512" i="24"/>
  <c r="O513" i="24" a="1"/>
  <c r="O513" i="24"/>
  <c r="O514" i="24" a="1"/>
  <c r="O514" i="24"/>
  <c r="O515" i="24" a="1"/>
  <c r="O515" i="24"/>
  <c r="O516" i="24" a="1"/>
  <c r="O516" i="24"/>
  <c r="O517" i="24" a="1"/>
  <c r="O517" i="24"/>
  <c r="O518" i="24" a="1"/>
  <c r="O518" i="24"/>
  <c r="O519" i="24" a="1"/>
  <c r="O519" i="24"/>
  <c r="O520" i="24" a="1"/>
  <c r="O520" i="24"/>
  <c r="O521" i="24" a="1"/>
  <c r="O521" i="24"/>
  <c r="O522" i="24" a="1"/>
  <c r="O522" i="24"/>
  <c r="O523" i="24" a="1"/>
  <c r="O523" i="24"/>
  <c r="O524" i="24" a="1"/>
  <c r="O524" i="24"/>
  <c r="O525" i="24" a="1"/>
  <c r="O525" i="24"/>
  <c r="O526" i="24" a="1"/>
  <c r="O526" i="24"/>
  <c r="O527" i="24" a="1"/>
  <c r="O527" i="24"/>
  <c r="O528" i="24" a="1"/>
  <c r="O528" i="24"/>
  <c r="O529" i="24" a="1"/>
  <c r="O529" i="24"/>
  <c r="O530" i="24" a="1"/>
  <c r="O530" i="24"/>
  <c r="O531" i="24" a="1"/>
  <c r="O531" i="24"/>
  <c r="O532" i="24" a="1"/>
  <c r="O532" i="24"/>
  <c r="O533" i="24" a="1"/>
  <c r="O533" i="24"/>
  <c r="O534" i="24" a="1"/>
  <c r="O534" i="24"/>
  <c r="O535" i="24" a="1"/>
  <c r="O535" i="24"/>
  <c r="O536" i="24" a="1"/>
  <c r="O536" i="24"/>
  <c r="O537" i="24" a="1"/>
  <c r="O537" i="24"/>
  <c r="O538" i="24" a="1"/>
  <c r="O538" i="24"/>
  <c r="O539" i="24" a="1"/>
  <c r="O539" i="24"/>
  <c r="O540" i="24" a="1"/>
  <c r="O540" i="24"/>
  <c r="O541" i="24" a="1"/>
  <c r="O541" i="24"/>
  <c r="O542" i="24" a="1"/>
  <c r="O542" i="24"/>
  <c r="O543" i="24" a="1"/>
  <c r="O543" i="24"/>
  <c r="O544" i="24" a="1"/>
  <c r="O544" i="24"/>
  <c r="O545" i="24" a="1"/>
  <c r="O545" i="24"/>
  <c r="O546" i="24" a="1"/>
  <c r="O546" i="24"/>
  <c r="O547" i="24" a="1"/>
  <c r="O547" i="24"/>
  <c r="O548" i="24" a="1"/>
  <c r="O548" i="24"/>
  <c r="O549" i="24" a="1"/>
  <c r="O549" i="24"/>
  <c r="O550" i="24" a="1"/>
  <c r="O550" i="24"/>
  <c r="O551" i="24" a="1"/>
  <c r="O551" i="24"/>
  <c r="O552" i="24" a="1"/>
  <c r="O552" i="24"/>
  <c r="O553" i="24" a="1"/>
  <c r="O553" i="24"/>
  <c r="O554" i="24" a="1"/>
  <c r="O554" i="24"/>
  <c r="O555" i="24" a="1"/>
  <c r="O555" i="24"/>
  <c r="O556" i="24" a="1"/>
  <c r="O556" i="24"/>
  <c r="O557" i="24" a="1"/>
  <c r="O557" i="24"/>
  <c r="O558" i="24" a="1"/>
  <c r="O558" i="24"/>
  <c r="O559" i="24" a="1"/>
  <c r="O559" i="24"/>
  <c r="O560" i="24" a="1"/>
  <c r="O560" i="24"/>
  <c r="O561" i="24" a="1"/>
  <c r="O561" i="24"/>
  <c r="O562" i="24" a="1"/>
  <c r="O562" i="24"/>
  <c r="O563" i="24" a="1"/>
  <c r="O563" i="24"/>
  <c r="O564" i="24" a="1"/>
  <c r="O564" i="24"/>
  <c r="O565" i="24" a="1"/>
  <c r="O565" i="24"/>
  <c r="O566" i="24" a="1"/>
  <c r="O566" i="24"/>
  <c r="O567" i="24" a="1"/>
  <c r="O567" i="24"/>
  <c r="O568" i="24" a="1"/>
  <c r="O568" i="24"/>
  <c r="O569" i="24" a="1"/>
  <c r="O569" i="24"/>
  <c r="O570" i="24" a="1"/>
  <c r="O570" i="24"/>
  <c r="O571" i="24" a="1"/>
  <c r="O571" i="24"/>
  <c r="O572" i="24" a="1"/>
  <c r="O572" i="24"/>
  <c r="O573" i="24" a="1"/>
  <c r="O573" i="24"/>
  <c r="O574" i="24" a="1"/>
  <c r="O574" i="24"/>
  <c r="O575" i="24" a="1"/>
  <c r="O575" i="24"/>
  <c r="O576" i="24" a="1"/>
  <c r="O576" i="24"/>
  <c r="O577" i="24" a="1"/>
  <c r="O577" i="24"/>
  <c r="O578" i="24" a="1"/>
  <c r="O578" i="24"/>
  <c r="O579" i="24" a="1"/>
  <c r="O579" i="24"/>
  <c r="O580" i="24" a="1"/>
  <c r="O580" i="24"/>
  <c r="O581" i="24" a="1"/>
  <c r="O581" i="24"/>
  <c r="O582" i="24" a="1"/>
  <c r="O582" i="24"/>
  <c r="O583" i="24" a="1"/>
  <c r="O583" i="24"/>
  <c r="O584" i="24" a="1"/>
  <c r="O584" i="24"/>
  <c r="O585" i="24" a="1"/>
  <c r="O585" i="24"/>
  <c r="O586" i="24" a="1"/>
  <c r="O586" i="24"/>
  <c r="O587" i="24" a="1"/>
  <c r="O587" i="24"/>
  <c r="O588" i="24" a="1"/>
  <c r="O588" i="24"/>
  <c r="O589" i="24" a="1"/>
  <c r="O589" i="24"/>
  <c r="O590" i="24" a="1"/>
  <c r="O590" i="24"/>
  <c r="O591" i="24" a="1"/>
  <c r="O591" i="24"/>
  <c r="O592" i="24" a="1"/>
  <c r="O592" i="24"/>
  <c r="O593" i="24" a="1"/>
  <c r="O593" i="24"/>
  <c r="O594" i="24" a="1"/>
  <c r="O594" i="24"/>
  <c r="O595" i="24" a="1"/>
  <c r="O595" i="24"/>
  <c r="O596" i="24" a="1"/>
  <c r="O596" i="24"/>
  <c r="O597" i="24" a="1"/>
  <c r="O597" i="24"/>
  <c r="O598" i="24" a="1"/>
  <c r="O598" i="24"/>
  <c r="O599" i="24" a="1"/>
  <c r="O599" i="24"/>
  <c r="O600" i="24" a="1"/>
  <c r="O600" i="24"/>
  <c r="O601" i="24" a="1"/>
  <c r="O601" i="24"/>
  <c r="O602" i="24" a="1"/>
  <c r="O602" i="24"/>
  <c r="O603" i="24" a="1"/>
  <c r="O603" i="24"/>
  <c r="O604" i="24" a="1"/>
  <c r="O604" i="24"/>
  <c r="O605" i="24" a="1"/>
  <c r="O605" i="24"/>
  <c r="O606" i="24" a="1"/>
  <c r="O606" i="24"/>
  <c r="O607" i="24" a="1"/>
  <c r="O607" i="24"/>
  <c r="O608" i="24" a="1"/>
  <c r="O608" i="24"/>
  <c r="O609" i="24" a="1"/>
  <c r="O609" i="24"/>
  <c r="O610" i="24" a="1"/>
  <c r="O610" i="24"/>
  <c r="O611" i="24" a="1"/>
  <c r="O611" i="24"/>
  <c r="O612" i="24" a="1"/>
  <c r="O612" i="24"/>
  <c r="O613" i="24" a="1"/>
  <c r="O613" i="24"/>
  <c r="O614" i="24" a="1"/>
  <c r="O614" i="24"/>
  <c r="O615" i="24" a="1"/>
  <c r="O615" i="24"/>
  <c r="O616" i="24" a="1"/>
  <c r="O616" i="24"/>
  <c r="O617" i="24" a="1"/>
  <c r="O617" i="24"/>
  <c r="O618" i="24" a="1"/>
  <c r="O618" i="24"/>
  <c r="O619" i="24" a="1"/>
  <c r="O619" i="24"/>
  <c r="O620" i="24" a="1"/>
  <c r="O620" i="24"/>
  <c r="O621" i="24" a="1"/>
  <c r="O621" i="24"/>
  <c r="O622" i="24" a="1"/>
  <c r="O622" i="24"/>
  <c r="O623" i="24" a="1"/>
  <c r="O623" i="24"/>
  <c r="O624" i="24" a="1"/>
  <c r="O624" i="24"/>
  <c r="O625" i="24" a="1"/>
  <c r="O625" i="24"/>
  <c r="O626" i="24" a="1"/>
  <c r="O626" i="24"/>
  <c r="O627" i="24" a="1"/>
  <c r="O627" i="24"/>
  <c r="O628" i="24" a="1"/>
  <c r="O628" i="24"/>
  <c r="O629" i="24" a="1"/>
  <c r="O629" i="24"/>
  <c r="O630" i="24" a="1"/>
  <c r="O630" i="24"/>
  <c r="O631" i="24" a="1"/>
  <c r="O631" i="24"/>
  <c r="O632" i="24" a="1"/>
  <c r="O632" i="24"/>
  <c r="O633" i="24" a="1"/>
  <c r="O633" i="24"/>
  <c r="O634" i="24" a="1"/>
  <c r="O634" i="24"/>
  <c r="O635" i="24" a="1"/>
  <c r="O635" i="24"/>
  <c r="O636" i="24" a="1"/>
  <c r="O636" i="24"/>
  <c r="O637" i="24" a="1"/>
  <c r="O637" i="24"/>
  <c r="O638" i="24" a="1"/>
  <c r="O638" i="24"/>
  <c r="O639" i="24" a="1"/>
  <c r="O639" i="24"/>
  <c r="O640" i="24" a="1"/>
  <c r="O640" i="24"/>
  <c r="O641" i="24" a="1"/>
  <c r="O641" i="24"/>
  <c r="O642" i="24" a="1"/>
  <c r="O642" i="24"/>
  <c r="O643" i="24" a="1"/>
  <c r="O643" i="24"/>
  <c r="O644" i="24" a="1"/>
  <c r="O644" i="24"/>
  <c r="O645" i="24" a="1"/>
  <c r="O645" i="24"/>
  <c r="O646" i="24" a="1"/>
  <c r="O646" i="24"/>
  <c r="O647" i="24" a="1"/>
  <c r="O647" i="24"/>
  <c r="O648" i="24" a="1"/>
  <c r="O648" i="24"/>
  <c r="O649" i="24" a="1"/>
  <c r="O649" i="24"/>
  <c r="O650" i="24" a="1"/>
  <c r="O650" i="24"/>
  <c r="O651" i="24" a="1"/>
  <c r="O651" i="24"/>
  <c r="O652" i="24" a="1"/>
  <c r="O652" i="24"/>
  <c r="O653" i="24" a="1"/>
  <c r="O653" i="24"/>
  <c r="O654" i="24" a="1"/>
  <c r="O654" i="24"/>
  <c r="O655" i="24" a="1"/>
  <c r="O655" i="24"/>
  <c r="O656" i="24" a="1"/>
  <c r="O656" i="24"/>
  <c r="O657" i="24" a="1"/>
  <c r="O657" i="24"/>
  <c r="O658" i="24" a="1"/>
  <c r="O658" i="24"/>
  <c r="O659" i="24" a="1"/>
  <c r="O659" i="24"/>
  <c r="O660" i="24" a="1"/>
  <c r="O660" i="24"/>
  <c r="O661" i="24" a="1"/>
  <c r="O661" i="24"/>
  <c r="O662" i="24" a="1"/>
  <c r="O662" i="24"/>
  <c r="O663" i="24" a="1"/>
  <c r="O663" i="24"/>
  <c r="O664" i="24" a="1"/>
  <c r="O664" i="24"/>
  <c r="O665" i="24" a="1"/>
  <c r="O665" i="24"/>
  <c r="O666" i="24" a="1"/>
  <c r="O666" i="24"/>
  <c r="O667" i="24" a="1"/>
  <c r="O667" i="24"/>
  <c r="O668" i="24" a="1"/>
  <c r="O668" i="24"/>
  <c r="O669" i="24" a="1"/>
  <c r="O669" i="24"/>
  <c r="O670" i="24" a="1"/>
  <c r="O670" i="24"/>
  <c r="O671" i="24" a="1"/>
  <c r="O671" i="24"/>
  <c r="O672" i="24" a="1"/>
  <c r="O672" i="24"/>
  <c r="O673" i="24" a="1"/>
  <c r="O673" i="24"/>
  <c r="O674" i="24" a="1"/>
  <c r="O674" i="24"/>
  <c r="O675" i="24" a="1"/>
  <c r="O675" i="24"/>
  <c r="O676" i="24" a="1"/>
  <c r="O676" i="24"/>
  <c r="O677" i="24" a="1"/>
  <c r="O677" i="24"/>
  <c r="O678" i="24" a="1"/>
  <c r="O678" i="24"/>
  <c r="O679" i="24" a="1"/>
  <c r="O679" i="24"/>
  <c r="O680" i="24" a="1"/>
  <c r="O680" i="24"/>
  <c r="O681" i="24" a="1"/>
  <c r="O681" i="24"/>
  <c r="O682" i="24" a="1"/>
  <c r="O682" i="24"/>
  <c r="O683" i="24" a="1"/>
  <c r="O683" i="24"/>
  <c r="O684" i="24" a="1"/>
  <c r="O684" i="24"/>
  <c r="O685" i="24" a="1"/>
  <c r="O685" i="24"/>
  <c r="O686" i="24" a="1"/>
  <c r="O686" i="24"/>
  <c r="O687" i="24" a="1"/>
  <c r="O687" i="24"/>
  <c r="O688" i="24" a="1"/>
  <c r="O688" i="24"/>
  <c r="O689" i="24" a="1"/>
  <c r="O689" i="24"/>
  <c r="O690" i="24" a="1"/>
  <c r="O690" i="24"/>
  <c r="O691" i="24" a="1"/>
  <c r="O691" i="24"/>
  <c r="O692" i="24" a="1"/>
  <c r="O692" i="24"/>
  <c r="O693" i="24" a="1"/>
  <c r="O693" i="24"/>
  <c r="O694" i="24" a="1"/>
  <c r="O694" i="24"/>
  <c r="O695" i="24" a="1"/>
  <c r="O695" i="24"/>
  <c r="O696" i="24" a="1"/>
  <c r="O696" i="24"/>
  <c r="O697" i="24" a="1"/>
  <c r="O697" i="24"/>
  <c r="O698" i="24" a="1"/>
  <c r="O698" i="24"/>
  <c r="O699" i="24" a="1"/>
  <c r="O699" i="24"/>
  <c r="O700" i="24" a="1"/>
  <c r="O700" i="24"/>
  <c r="O701" i="24" a="1"/>
  <c r="O701" i="24"/>
  <c r="O702" i="24" a="1"/>
  <c r="O702" i="24"/>
  <c r="O703" i="24" a="1"/>
  <c r="O703" i="24"/>
  <c r="O704" i="24" a="1"/>
  <c r="O704" i="24"/>
  <c r="O705" i="24" a="1"/>
  <c r="O705" i="24"/>
  <c r="O706" i="24" a="1"/>
  <c r="O706" i="2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<sst xmlns="http://schemas.openxmlformats.org/spreadsheetml/2006/main" count="21413" uniqueCount="207">
  <si>
    <t>Student ID</t>
  </si>
  <si>
    <t>Age</t>
  </si>
  <si>
    <t>Gender</t>
  </si>
  <si>
    <t>Academic Level</t>
  </si>
  <si>
    <t>Country</t>
  </si>
  <si>
    <t>Daily Usage (hrs)</t>
  </si>
  <si>
    <t>Top Platform</t>
  </si>
  <si>
    <t>Academic Impact</t>
  </si>
  <si>
    <t>Sleep (hrs)</t>
  </si>
  <si>
    <t>Mental Health Score</t>
  </si>
  <si>
    <t>Relationship Status</t>
  </si>
  <si>
    <t>Social Media Conflicts</t>
  </si>
  <si>
    <t>Addiction Score</t>
  </si>
  <si>
    <t>Female</t>
  </si>
  <si>
    <t>Undergraduate</t>
  </si>
  <si>
    <t>Bangladesh</t>
  </si>
  <si>
    <t>Instagram</t>
  </si>
  <si>
    <t>Yes</t>
  </si>
  <si>
    <t>In Relationship</t>
  </si>
  <si>
    <t>Male</t>
  </si>
  <si>
    <t>Graduate</t>
  </si>
  <si>
    <t>India</t>
  </si>
  <si>
    <t>Twitter</t>
  </si>
  <si>
    <t>No</t>
  </si>
  <si>
    <t>Single</t>
  </si>
  <si>
    <t>USA</t>
  </si>
  <si>
    <t>TikTok</t>
  </si>
  <si>
    <t>Complicated</t>
  </si>
  <si>
    <t>High School</t>
  </si>
  <si>
    <t>UK</t>
  </si>
  <si>
    <t>YouTube</t>
  </si>
  <si>
    <t>Canada</t>
  </si>
  <si>
    <t>Facebook</t>
  </si>
  <si>
    <t>Australia</t>
  </si>
  <si>
    <t>Germany</t>
  </si>
  <si>
    <t>LinkedIn</t>
  </si>
  <si>
    <t>Brazil</t>
  </si>
  <si>
    <t>Snapchat</t>
  </si>
  <si>
    <t>Japan</t>
  </si>
  <si>
    <t>South Korea</t>
  </si>
  <si>
    <t>France</t>
  </si>
  <si>
    <t>Spain</t>
  </si>
  <si>
    <t>Italy</t>
  </si>
  <si>
    <t>Mexico</t>
  </si>
  <si>
    <t>Russia</t>
  </si>
  <si>
    <t>China</t>
  </si>
  <si>
    <t>Sweden</t>
  </si>
  <si>
    <t>Norway</t>
  </si>
  <si>
    <t>Denmark</t>
  </si>
  <si>
    <t>Netherlands</t>
  </si>
  <si>
    <t>Belgium</t>
  </si>
  <si>
    <t>Switzerland</t>
  </si>
  <si>
    <t>Austria</t>
  </si>
  <si>
    <t>Portugal</t>
  </si>
  <si>
    <t>Greece</t>
  </si>
  <si>
    <t>Ireland</t>
  </si>
  <si>
    <t>New Zealand</t>
  </si>
  <si>
    <t>Singapore</t>
  </si>
  <si>
    <t>Malaysia</t>
  </si>
  <si>
    <t>Thailand</t>
  </si>
  <si>
    <t>Vietnam</t>
  </si>
  <si>
    <t>Philippines</t>
  </si>
  <si>
    <t>Indonesia</t>
  </si>
  <si>
    <t>Taiwan</t>
  </si>
  <si>
    <t>Hong Kong</t>
  </si>
  <si>
    <t>Turkey</t>
  </si>
  <si>
    <t>Israel</t>
  </si>
  <si>
    <t>UAE</t>
  </si>
  <si>
    <t>Egypt</t>
  </si>
  <si>
    <t>Morocco</t>
  </si>
  <si>
    <t>South Africa</t>
  </si>
  <si>
    <t>Nigeria</t>
  </si>
  <si>
    <t>Kenya</t>
  </si>
  <si>
    <t>Ghana</t>
  </si>
  <si>
    <t>Argentina</t>
  </si>
  <si>
    <t>Chile</t>
  </si>
  <si>
    <t>Colombia</t>
  </si>
  <si>
    <t>Peru</t>
  </si>
  <si>
    <t>Venezuela</t>
  </si>
  <si>
    <t>Ecuador</t>
  </si>
  <si>
    <t>Uruguay</t>
  </si>
  <si>
    <t>Paraguay</t>
  </si>
  <si>
    <t>Bolivia</t>
  </si>
  <si>
    <t>Costa Rica</t>
  </si>
  <si>
    <t>Panama</t>
  </si>
  <si>
    <t>Jamaica</t>
  </si>
  <si>
    <t>Trinidad</t>
  </si>
  <si>
    <t>Bahamas</t>
  </si>
  <si>
    <t>Iceland</t>
  </si>
  <si>
    <t>Finland</t>
  </si>
  <si>
    <t>Poland</t>
  </si>
  <si>
    <t>Romania</t>
  </si>
  <si>
    <t>Hungary</t>
  </si>
  <si>
    <t>Czech Republic</t>
  </si>
  <si>
    <t>Slovakia</t>
  </si>
  <si>
    <t>Croatia</t>
  </si>
  <si>
    <t>Serbia</t>
  </si>
  <si>
    <t>Slovenia</t>
  </si>
  <si>
    <t>Bulgaria</t>
  </si>
  <si>
    <t>Estonia</t>
  </si>
  <si>
    <t>Latvia</t>
  </si>
  <si>
    <t>Lithuania</t>
  </si>
  <si>
    <t>Ukraine</t>
  </si>
  <si>
    <t>Moldova</t>
  </si>
  <si>
    <t>Belarus</t>
  </si>
  <si>
    <t>Kazakhstan</t>
  </si>
  <si>
    <t>Uzbekistan</t>
  </si>
  <si>
    <t>Kyrgyzstan</t>
  </si>
  <si>
    <t>Tajikistan</t>
  </si>
  <si>
    <t>Armenia</t>
  </si>
  <si>
    <t>Georgia</t>
  </si>
  <si>
    <t>Azerbaijan</t>
  </si>
  <si>
    <t>Cyprus</t>
  </si>
  <si>
    <t>Malta</t>
  </si>
  <si>
    <t>Luxembourg</t>
  </si>
  <si>
    <t>Monaco</t>
  </si>
  <si>
    <t>Andorra</t>
  </si>
  <si>
    <t>San Marino</t>
  </si>
  <si>
    <t>Vatican City</t>
  </si>
  <si>
    <t>Liechtenstein</t>
  </si>
  <si>
    <t>Montenegro</t>
  </si>
  <si>
    <t>Albania</t>
  </si>
  <si>
    <t>North Macedonia</t>
  </si>
  <si>
    <t>Kosovo</t>
  </si>
  <si>
    <t>Bosnia</t>
  </si>
  <si>
    <t>Qatar</t>
  </si>
  <si>
    <t>Kuwait</t>
  </si>
  <si>
    <t>Bahrain</t>
  </si>
  <si>
    <t>Oman</t>
  </si>
  <si>
    <t>Jordan</t>
  </si>
  <si>
    <t>Lebanon</t>
  </si>
  <si>
    <t>Iraq</t>
  </si>
  <si>
    <t>Yemen</t>
  </si>
  <si>
    <t>Syria</t>
  </si>
  <si>
    <t>Afghanistan</t>
  </si>
  <si>
    <t>Pakistan</t>
  </si>
  <si>
    <t>Nepal</t>
  </si>
  <si>
    <t>Bhutan</t>
  </si>
  <si>
    <t>Sri Lanka</t>
  </si>
  <si>
    <t>Maldives</t>
  </si>
  <si>
    <t>LINE</t>
  </si>
  <si>
    <t>KakaoTalk</t>
  </si>
  <si>
    <t>VKontakte</t>
  </si>
  <si>
    <t>WhatsApp</t>
  </si>
  <si>
    <t>WeChat</t>
  </si>
  <si>
    <t>Age Group</t>
  </si>
  <si>
    <t>Addiction Level</t>
  </si>
  <si>
    <t>Platform Type</t>
  </si>
  <si>
    <t>Mixed</t>
  </si>
  <si>
    <t>Messaging</t>
  </si>
  <si>
    <t>Professional/Networking</t>
  </si>
  <si>
    <t>Entertainment</t>
  </si>
  <si>
    <t>News</t>
  </si>
  <si>
    <t>Platform</t>
  </si>
  <si>
    <t>sleep (in hrs)</t>
  </si>
  <si>
    <t>Maxifs</t>
  </si>
  <si>
    <t>Minifs</t>
  </si>
  <si>
    <t>Sumifs</t>
  </si>
  <si>
    <t>Search ID</t>
  </si>
  <si>
    <t>DATA VALIDATION</t>
  </si>
  <si>
    <t>AVG. Addiction Score</t>
  </si>
  <si>
    <t>Combined</t>
  </si>
  <si>
    <t>AVG. Daily Usage</t>
  </si>
  <si>
    <t>AVG. Sleep Hours</t>
  </si>
  <si>
    <t xml:space="preserve">Avg. Addiction score </t>
  </si>
  <si>
    <t>% Reporting Academic Impact</t>
  </si>
  <si>
    <t>Average of Daily Usage (hrs)</t>
  </si>
  <si>
    <t>Average of Sleep (hrs)</t>
  </si>
  <si>
    <t>Average of Mental Health Score</t>
  </si>
  <si>
    <t>Average of Social Media Conflicts</t>
  </si>
  <si>
    <t>Average of Addiction Score</t>
  </si>
  <si>
    <t>Grand Total</t>
  </si>
  <si>
    <t>DASHBOARD 1 - Student Social Media Addiction Dashboard</t>
  </si>
  <si>
    <t>18</t>
  </si>
  <si>
    <t>19–21</t>
  </si>
  <si>
    <t>22–24</t>
  </si>
  <si>
    <t>Extreme</t>
  </si>
  <si>
    <t>High</t>
  </si>
  <si>
    <t>Moderate</t>
  </si>
  <si>
    <t>Low</t>
  </si>
  <si>
    <t>Platform Summary</t>
  </si>
  <si>
    <t>Column Labels</t>
  </si>
  <si>
    <t>Row Labels</t>
  </si>
  <si>
    <t>STUDENT DASHBOARD</t>
  </si>
  <si>
    <t>Impact of Social Media on Academic Life</t>
  </si>
  <si>
    <t>Addiction Level by Age Group and Gender</t>
  </si>
  <si>
    <t>So theres a possible link  high usage causes decline in academic performance or focus.</t>
  </si>
  <si>
    <t>Students who reported academic impact use social media approximately 2 hours more per day than those who dont.</t>
  </si>
  <si>
    <t>Average Sleep by Addiction Level</t>
  </si>
  <si>
    <t>As addiction level increases, average sleep hours decrease.</t>
  </si>
  <si>
    <t>Those in the Extreme category sleep approximately 3 hours less than those with Low addiction.</t>
  </si>
  <si>
    <t>Suggesting a negative correlation between social media addiction and healthy sleep habits.</t>
  </si>
  <si>
    <t>Social Media Conflicts vs Addiction Score</t>
  </si>
  <si>
    <t>Mental Health Score by Platform Type</t>
  </si>
  <si>
    <t>Top Platform by Average Addiction Score</t>
  </si>
  <si>
    <t>Whatsapp,Snapchat TikTok and Instagram show the highest average addiction scores among students, highlighting which platforms drive higher engagement and dependency.</t>
  </si>
  <si>
    <t>Relationship Status vs Usage &amp; Conflicts</t>
  </si>
  <si>
    <t>Clear upward trend: as addiction level rises, so do reported conflicts.</t>
  </si>
  <si>
    <t>Individuals with Extreme addiction report more conflicts than those with Low addiction.</t>
  </si>
  <si>
    <t>Suggests a strong positive correlation between social media addiction and social conflicts.</t>
  </si>
  <si>
    <t>Best scores are seen among those using social media for Professional/Networking (8.00) and News (6.83).</t>
  </si>
  <si>
    <t>Lowest scores appear in Entertainment (5.77), which may suggest overuse for leisure is linked to worse mental health.</t>
  </si>
  <si>
    <t>Goal-oriented use and news platforms (like Linkedin and Twitter) is associated with better mental well-being.</t>
  </si>
  <si>
    <t>Daily usage is high across all statuses (nearly 5 hours).</t>
  </si>
  <si>
    <t>Highest conflict is observed in Complicated relationships (3.03).</t>
  </si>
  <si>
    <t>In Relationship status shows the lowest conflict score, even though daily usage is the same as Single</t>
  </si>
  <si>
    <t>Impact of Social Media Addiction on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</si>
</sst>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242424"/>
      <name val="Aptos Narrow"/>
    </font>
    <font>
      <sz val="11"/>
      <color rgb="FF000000"/>
      <name val="Calibri"/>
      <family val="2"/>
      <scheme val="minor"/>
    </font>
    <font>
      <sz val="11"/>
      <color theme="1" tint="4.9989318521683403E-2"/>
      <name val="Calibri"/>
      <family val="2"/>
      <scheme val="minor"/>
    </font>
    <font>
      <sz val="11"/>
      <color rgb="FF000000"/>
      <name val="Calibri"/>
      <family val="2"/>
    </font>
    <font>
      <sz val="16"/>
      <color theme="1"/>
      <name val="Calibri"/>
      <family val="2"/>
      <scheme val="minor"/>
    </font>
    <font>
      <sz val="16"/>
      <color rgb="FF002060"/>
      <name val="Calibri"/>
      <family val="2"/>
      <scheme val="minor"/>
    </font>
    <font>
      <sz val="16"/>
      <color theme="1" tint="4.9989318521683403E-2"/>
      <name val="Calibri"/>
      <family val="2"/>
      <scheme val="minor"/>
    </font>
    <font>
      <b/>
      <sz val="16"/>
      <color rgb="FF000000"/>
      <name val="Calibri"/>
      <family val="2"/>
      <scheme val="minor"/>
    </font>
    <font>
      <b/>
      <sz val="16"/>
      <color rgb="FF000000"/>
      <name val="-webkit-standard"/>
    </font>
    <font>
      <b/>
      <sz val="16"/>
      <color theme="1"/>
      <name val="Calibri"/>
      <family val="2"/>
      <scheme val="minor"/>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rgb="FFFF0000"/>
        <bgColor indexed="64"/>
      </patternFill>
    </fill>
    <fill>
      <patternFill patternType="solid">
        <fgColor theme="2" tint="-0.499984740745262"/>
        <bgColor indexed="64"/>
      </patternFill>
    </fill>
    <fill>
      <patternFill patternType="solid">
        <fgColor theme="3" tint="0.39997558519241921"/>
        <bgColor indexed="64"/>
      </patternFill>
    </fill>
    <fill>
      <patternFill patternType="solid">
        <fgColor theme="2" tint="-0.249977111117893"/>
        <bgColor indexed="64"/>
      </patternFill>
    </fill>
    <fill>
      <patternFill patternType="solid">
        <fgColor rgb="FFFFC000"/>
        <bgColor indexed="64"/>
      </patternFill>
    </fill>
    <fill>
      <patternFill patternType="solid">
        <fgColor theme="7"/>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8">
    <xf numFmtId="0" fontId="0" fillId="0" borderId="0" xfId="0"/>
    <xf numFmtId="0" fontId="0" fillId="0" borderId="0" xfId="0" pivotButton="1"/>
    <xf numFmtId="2" fontId="0" fillId="0" borderId="0" xfId="0" applyNumberFormat="1"/>
    <xf numFmtId="2" fontId="0" fillId="33" borderId="0" xfId="0" applyNumberFormat="1" applyFill="1"/>
    <xf numFmtId="0" fontId="20" fillId="33" borderId="0" xfId="0" applyFont="1" applyFill="1"/>
    <xf numFmtId="0" fontId="20" fillId="36" borderId="0" xfId="0" applyFont="1" applyFill="1"/>
    <xf numFmtId="0" fontId="0" fillId="37" borderId="10" xfId="0" applyFill="1" applyBorder="1"/>
    <xf numFmtId="0" fontId="0" fillId="34" borderId="10" xfId="0" applyFill="1" applyBorder="1"/>
    <xf numFmtId="0" fontId="0" fillId="36" borderId="10" xfId="0" applyFill="1" applyBorder="1"/>
    <xf numFmtId="0" fontId="0" fillId="38" borderId="10" xfId="0" applyFill="1" applyBorder="1"/>
    <xf numFmtId="0" fontId="0" fillId="39" borderId="0" xfId="0" applyFill="1"/>
    <xf numFmtId="0" fontId="0" fillId="40" borderId="0" xfId="0" applyFill="1"/>
    <xf numFmtId="2" fontId="0" fillId="40" borderId="0" xfId="0" applyNumberFormat="1" applyFill="1"/>
    <xf numFmtId="0" fontId="0" fillId="40" borderId="0" xfId="0" applyFill="1" applyAlignment="1">
      <alignment wrapText="1"/>
    </xf>
    <xf numFmtId="2" fontId="0" fillId="40" borderId="0" xfId="0" applyNumberFormat="1" applyFill="1" applyAlignment="1">
      <alignment wrapText="1"/>
    </xf>
    <xf numFmtId="0" fontId="0" fillId="41" borderId="0" xfId="0" applyFill="1"/>
    <xf numFmtId="0" fontId="19" fillId="40" borderId="0" xfId="0" applyFont="1" applyFill="1"/>
    <xf numFmtId="0" fontId="0" fillId="42" borderId="0" xfId="0" applyFill="1"/>
    <xf numFmtId="0" fontId="18" fillId="42" borderId="0" xfId="0" applyFont="1" applyFill="1"/>
    <xf numFmtId="0" fontId="0" fillId="35" borderId="0" xfId="0" applyFill="1"/>
    <xf numFmtId="0" fontId="0" fillId="43" borderId="0" xfId="0" applyFill="1"/>
    <xf numFmtId="0" fontId="21" fillId="0" borderId="0" xfId="0" applyFont="1"/>
    <xf numFmtId="0" fontId="0" fillId="35" borderId="0" xfId="0" applyFill="1" applyAlignment="1">
      <alignment horizontal="right"/>
    </xf>
    <xf numFmtId="0" fontId="0" fillId="37" borderId="10" xfId="0" applyFill="1" applyBorder="1" applyAlignment="1">
      <alignment horizontal="right"/>
    </xf>
    <xf numFmtId="0" fontId="0" fillId="36" borderId="0" xfId="0" applyFill="1"/>
    <xf numFmtId="2" fontId="0" fillId="36" borderId="0" xfId="0" applyNumberFormat="1" applyFill="1"/>
    <xf numFmtId="0" fontId="0" fillId="33" borderId="0" xfId="0" applyFill="1"/>
    <xf numFmtId="0" fontId="0" fillId="0" borderId="0" xfId="0" applyAlignment="1">
      <alignment horizontal="left"/>
    </xf>
    <xf numFmtId="0" fontId="0" fillId="0" borderId="0" xfId="0" applyAlignment="1">
      <alignment horizontal="left" indent="1"/>
    </xf>
    <xf numFmtId="0" fontId="0" fillId="44" borderId="0" xfId="0" applyFill="1"/>
    <xf numFmtId="0" fontId="22" fillId="33" borderId="0" xfId="0" applyFont="1" applyFill="1"/>
    <xf numFmtId="0" fontId="24" fillId="36" borderId="0" xfId="0" applyFont="1" applyFill="1"/>
    <xf numFmtId="0" fontId="0" fillId="33" borderId="11" xfId="0" applyFill="1" applyBorder="1" applyAlignment="1">
      <alignment horizontal="left"/>
    </xf>
    <xf numFmtId="0" fontId="0" fillId="33" borderId="11" xfId="0" applyFill="1" applyBorder="1"/>
    <xf numFmtId="0" fontId="22" fillId="44" borderId="0" xfId="0" applyFont="1" applyFill="1"/>
    <xf numFmtId="0" fontId="23" fillId="44" borderId="0" xfId="0" applyFont="1" applyFill="1"/>
    <xf numFmtId="164" fontId="0" fillId="0" borderId="0" xfId="0" pivotButton="1" applyNumberFormat="1"/>
    <xf numFmtId="164" fontId="0" fillId="0" borderId="0" xfId="0" applyNumberFormat="1"/>
    <xf numFmtId="164" fontId="22" fillId="33" borderId="0" xfId="0" applyNumberFormat="1" applyFont="1" applyFill="1"/>
    <xf numFmtId="0" fontId="25" fillId="33" borderId="0" xfId="0" applyFont="1" applyFill="1"/>
    <xf numFmtId="2" fontId="22" fillId="33" borderId="0" xfId="0" applyNumberFormat="1" applyFont="1" applyFill="1"/>
    <xf numFmtId="0" fontId="26" fillId="33" borderId="0" xfId="0" applyFont="1" applyFill="1"/>
    <xf numFmtId="0" fontId="19" fillId="0" borderId="0" xfId="0" applyFont="1"/>
    <xf numFmtId="0" fontId="27" fillId="33" borderId="0" xfId="0" applyFont="1" applyFill="1"/>
    <xf numFmtId="2" fontId="27" fillId="33" borderId="0" xfId="0" applyNumberFormat="1" applyFont="1" applyFill="1"/>
    <xf numFmtId="0" fontId="0" fillId="0" borderId="11" xfId="0" applyBorder="1" applyAlignment="1">
      <alignment horizontal="left"/>
    </xf>
    <xf numFmtId="2" fontId="0" fillId="0" borderId="11" xfId="0" applyNumberFormat="1" applyBorder="1"/>
    <xf numFmtId="0" fontId="25" fillId="36"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7">
    <dxf>
      <font>
        <color theme="1"/>
      </font>
      <fill>
        <patternFill patternType="solid">
          <bgColor rgb="FFC00000"/>
        </patternFill>
      </fill>
    </dxf>
    <dxf>
      <font>
        <color theme="1"/>
      </font>
      <fill>
        <patternFill patternType="solid">
          <bgColor theme="5"/>
        </patternFill>
      </fill>
    </dxf>
    <dxf>
      <font>
        <color theme="1"/>
      </font>
      <fill>
        <patternFill patternType="solid">
          <bgColor theme="7"/>
        </patternFill>
      </fill>
    </dxf>
    <dxf>
      <font>
        <color theme="1"/>
      </font>
      <fill>
        <patternFill patternType="solid">
          <bgColor theme="9"/>
        </patternFill>
      </fill>
    </dxf>
    <dxf>
      <font>
        <color theme="1"/>
      </font>
      <fill>
        <patternFill patternType="solid">
          <bgColor rgb="FFC00000"/>
        </patternFill>
      </fill>
    </dxf>
    <dxf>
      <font>
        <color theme="1"/>
      </font>
      <fill>
        <patternFill patternType="solid">
          <bgColor theme="5"/>
        </patternFill>
      </fill>
    </dxf>
    <dxf>
      <font>
        <color theme="1"/>
      </font>
      <fill>
        <patternFill patternType="solid">
          <bgColor theme="7"/>
        </patternFill>
      </fill>
    </dxf>
    <dxf>
      <font>
        <color theme="1"/>
      </font>
      <fill>
        <patternFill patternType="solid">
          <bgColor theme="9"/>
        </patternFill>
      </fill>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4" formatCode="0.0"/>
    </dxf>
    <dxf>
      <numFmt numFmtId="164" formatCode="0.0"/>
    </dxf>
    <dxf>
      <numFmt numFmtId="164" formatCode="0.0"/>
    </dxf>
    <dxf>
      <numFmt numFmtId="164" formatCode="0.0"/>
    </dxf>
    <dxf>
      <numFmt numFmtId="164" formatCode="0.0"/>
    </dxf>
    <dxf>
      <numFmt numFmtId="2" formatCode="0.00"/>
    </dxf>
    <dxf>
      <numFmt numFmtId="2" formatCode="0.00"/>
    </dxf>
  </dxfs>
  <tableStyles count="0" defaultTableStyle="TableStyleMedium2" defaultPivotStyle="PivotStyleLight16"/>
  <colors>
    <mruColors>
      <color rgb="FFF76FBF"/>
      <color rgb="FFB149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7.xml"/><Relationship Id="rId3" Type="http://schemas.openxmlformats.org/officeDocument/2006/relationships/worksheet" Target="worksheets/sheet3.xml"/><Relationship Id="rId21" Type="http://schemas.microsoft.com/office/2007/relationships/slicerCache" Target="slicerCaches/slicerCache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6.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1.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5.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4.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3.xml"/><Relationship Id="rId27" Type="http://schemas.microsoft.com/office/2007/relationships/slicerCache" Target="slicerCaches/slicerCache8.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6.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7.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8.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19.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0.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1.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2.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[Impact of Social Media Addiction on Academic and Personal Well-Being.xlsx]Platform Summary!PivotTable14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Platform Summary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'Platform Summary'!$B$3</c:f>
              <c:strCache>
                <c:ptCount val="1"/>
                <c:pt idx="0">
                  <c:v>Average of Daily Usage (hrs)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'Platform Summary'!$A$4:$A$16</c:f>
              <c:strCache>
                <c:ptCount val="12"/>
                <c:pt idx="0">
                  <c:v>Facebook</c:v>
                </c:pt>
                <c:pt idx="1">
                  <c:v>Instagram</c:v>
                </c:pt>
                <c:pt idx="2">
                  <c:v>KakaoTalk</c:v>
                </c:pt>
                <c:pt idx="3">
                  <c:v>LINE</c:v>
                </c:pt>
                <c:pt idx="4">
                  <c:v>LinkedIn</c:v>
                </c:pt>
                <c:pt idx="5">
                  <c:v>Snapchat</c:v>
                </c:pt>
                <c:pt idx="6">
                  <c:v>TikTok</c:v>
                </c:pt>
                <c:pt idx="7">
                  <c:v>Twitter</c:v>
                </c:pt>
                <c:pt idx="8">
                  <c:v>VKontakte</c:v>
                </c:pt>
                <c:pt idx="9">
                  <c:v>WeChat</c:v>
                </c:pt>
                <c:pt idx="10">
                  <c:v>WhatsApp</c:v>
                </c:pt>
                <c:pt idx="11">
                  <c:v>YouTube</c:v>
                </c:pt>
              </c:strCache>
            </c:strRef>
          </c:cat>
          <c:val>
            <c:numRef>
              <c:f>'Platform Summary'!$B$4:$B$16</c:f>
              <c:numCache>
                <c:formatCode>0.00</c:formatCode>
                <c:ptCount val="12"/>
                <c:pt idx="0">
                  <c:v>4.5073170731707313</c:v>
                </c:pt>
                <c:pt idx="1">
                  <c:v>4.8722891566265085</c:v>
                </c:pt>
                <c:pt idx="2">
                  <c:v>4.7250000000000005</c:v>
                </c:pt>
                <c:pt idx="3">
                  <c:v>3.25</c:v>
                </c:pt>
                <c:pt idx="4">
                  <c:v>2.519047619047619</c:v>
                </c:pt>
                <c:pt idx="5">
                  <c:v>5.0923076923076938</c:v>
                </c:pt>
                <c:pt idx="6">
                  <c:v>5.3461038961038971</c:v>
                </c:pt>
                <c:pt idx="7">
                  <c:v>4.87</c:v>
                </c:pt>
                <c:pt idx="8">
                  <c:v>4.25</c:v>
                </c:pt>
                <c:pt idx="9">
                  <c:v>4.96</c:v>
                </c:pt>
                <c:pt idx="10">
                  <c:v>6.4759259259259272</c:v>
                </c:pt>
                <c:pt idx="11">
                  <c:v>4.0799999999999992</c:v>
                </c:pt>
              </c:numCache>
            </c:numRef>
          </c:val>
          <c:extLst>
            <c:ext xmlns:c16="http://schemas.microsoft.com/office/drawing/2014/chart" uri="{C3380CC4-5D6E-409C-BE32-E72D297353CC}">
              <c16:uniqueId val="{00000006-F633-4579-B500-C1810DDABB80}"/>
            </c:ext>
          </c:extLst>
        </c:ser>
        <c:ser>
          <c:idx val="1"/>
          <c:order val="1"/>
          <c:tx>
            <c:strRef>
              <c:f>'Platform Summary'!$C$3</c:f>
              <c:strCache>
                <c:ptCount val="1"/>
                <c:pt idx="0">
                  <c:v>Average of Sleep (hrs)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'Platform Summary'!$A$4:$A$16</c:f>
              <c:strCache>
                <c:ptCount val="12"/>
                <c:pt idx="0">
                  <c:v>Facebook</c:v>
                </c:pt>
                <c:pt idx="1">
                  <c:v>Instagram</c:v>
                </c:pt>
                <c:pt idx="2">
                  <c:v>KakaoTalk</c:v>
                </c:pt>
                <c:pt idx="3">
                  <c:v>LINE</c:v>
                </c:pt>
                <c:pt idx="4">
                  <c:v>LinkedIn</c:v>
                </c:pt>
                <c:pt idx="5">
                  <c:v>Snapchat</c:v>
                </c:pt>
                <c:pt idx="6">
                  <c:v>TikTok</c:v>
                </c:pt>
                <c:pt idx="7">
                  <c:v>Twitter</c:v>
                </c:pt>
                <c:pt idx="8">
                  <c:v>VKontakte</c:v>
                </c:pt>
                <c:pt idx="9">
                  <c:v>WeChat</c:v>
                </c:pt>
                <c:pt idx="10">
                  <c:v>WhatsApp</c:v>
                </c:pt>
                <c:pt idx="11">
                  <c:v>YouTube</c:v>
                </c:pt>
              </c:strCache>
            </c:strRef>
          </c:cat>
          <c:val>
            <c:numRef>
              <c:f>'Platform Summary'!$C$4:$C$16</c:f>
              <c:numCache>
                <c:formatCode>0.00</c:formatCode>
                <c:ptCount val="12"/>
                <c:pt idx="0">
                  <c:v>7.3601626016260164</c:v>
                </c:pt>
                <c:pt idx="1">
                  <c:v>7.0212851405622514</c:v>
                </c:pt>
                <c:pt idx="2">
                  <c:v>7.05</c:v>
                </c:pt>
                <c:pt idx="3">
                  <c:v>8.35</c:v>
                </c:pt>
                <c:pt idx="4">
                  <c:v>7.2857142857142856</c:v>
                </c:pt>
                <c:pt idx="5">
                  <c:v>5.7076923076923078</c:v>
                </c:pt>
                <c:pt idx="6">
                  <c:v>6.3629870129870136</c:v>
                </c:pt>
                <c:pt idx="7">
                  <c:v>7.1066666666666682</c:v>
                </c:pt>
                <c:pt idx="8">
                  <c:v>7.75</c:v>
                </c:pt>
                <c:pt idx="9">
                  <c:v>7.36</c:v>
                </c:pt>
                <c:pt idx="10">
                  <c:v>5.8703703703703702</c:v>
                </c:pt>
                <c:pt idx="11">
                  <c:v>6.35</c:v>
                </c:pt>
              </c:numCache>
            </c:numRef>
          </c:val>
          <c:extLst>
            <c:ext xmlns:c16="http://schemas.microsoft.com/office/drawing/2014/chart" uri="{C3380CC4-5D6E-409C-BE32-E72D297353CC}">
              <c16:uniqueId val="{00000008-F633-4579-B500-C1810DDABB80}"/>
            </c:ext>
          </c:extLst>
        </c:ser>
        <c:ser>
          <c:idx val="2"/>
          <c:order val="2"/>
          <c:tx>
            <c:strRef>
              <c:f>'Platform Summary'!$D$3</c:f>
              <c:strCache>
                <c:ptCount val="1"/>
                <c:pt idx="0">
                  <c:v>Average of Mental Health Score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'Platform Summary'!$A$4:$A$16</c:f>
              <c:strCache>
                <c:ptCount val="12"/>
                <c:pt idx="0">
                  <c:v>Facebook</c:v>
                </c:pt>
                <c:pt idx="1">
                  <c:v>Instagram</c:v>
                </c:pt>
                <c:pt idx="2">
                  <c:v>KakaoTalk</c:v>
                </c:pt>
                <c:pt idx="3">
                  <c:v>LINE</c:v>
                </c:pt>
                <c:pt idx="4">
                  <c:v>LinkedIn</c:v>
                </c:pt>
                <c:pt idx="5">
                  <c:v>Snapchat</c:v>
                </c:pt>
                <c:pt idx="6">
                  <c:v>TikTok</c:v>
                </c:pt>
                <c:pt idx="7">
                  <c:v>Twitter</c:v>
                </c:pt>
                <c:pt idx="8">
                  <c:v>VKontakte</c:v>
                </c:pt>
                <c:pt idx="9">
                  <c:v>WeChat</c:v>
                </c:pt>
                <c:pt idx="10">
                  <c:v>WhatsApp</c:v>
                </c:pt>
                <c:pt idx="11">
                  <c:v>YouTube</c:v>
                </c:pt>
              </c:strCache>
            </c:strRef>
          </c:cat>
          <c:val>
            <c:numRef>
              <c:f>'Platform Summary'!$D$4:$D$16</c:f>
              <c:numCache>
                <c:formatCode>0.00</c:formatCode>
                <c:ptCount val="12"/>
                <c:pt idx="0">
                  <c:v>6.7154471544715451</c:v>
                </c:pt>
                <c:pt idx="1">
                  <c:v>6.1244979919678713</c:v>
                </c:pt>
                <c:pt idx="2">
                  <c:v>6</c:v>
                </c:pt>
                <c:pt idx="3">
                  <c:v>8</c:v>
                </c:pt>
                <c:pt idx="4">
                  <c:v>8</c:v>
                </c:pt>
                <c:pt idx="5">
                  <c:v>5.5384615384615383</c:v>
                </c:pt>
                <c:pt idx="6">
                  <c:v>5.7142857142857144</c:v>
                </c:pt>
                <c:pt idx="7">
                  <c:v>6.833333333333333</c:v>
                </c:pt>
                <c:pt idx="8">
                  <c:v>7</c:v>
                </c:pt>
                <c:pt idx="9">
                  <c:v>6.4666666666666668</c:v>
                </c:pt>
                <c:pt idx="10">
                  <c:v>5.5370370370370372</c:v>
                </c:pt>
                <c:pt idx="11">
                  <c:v>6.6</c:v>
                </c:pt>
              </c:numCache>
            </c:numRef>
          </c:val>
          <c:extLst>
            <c:ext xmlns:c16="http://schemas.microsoft.com/office/drawing/2014/chart" uri="{C3380CC4-5D6E-409C-BE32-E72D297353CC}">
              <c16:uniqueId val="{0000000A-F633-4579-B500-C1810DDABB80}"/>
            </c:ext>
          </c:extLst>
        </c:ser>
        <c:ser>
          <c:idx val="3"/>
          <c:order val="3"/>
          <c:tx>
            <c:strRef>
              <c:f>'Platform Summary'!$E$3</c:f>
              <c:strCache>
                <c:ptCount val="1"/>
                <c:pt idx="0">
                  <c:v>Average of Social Media Conflicts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'Platform Summary'!$A$4:$A$16</c:f>
              <c:strCache>
                <c:ptCount val="12"/>
                <c:pt idx="0">
                  <c:v>Facebook</c:v>
                </c:pt>
                <c:pt idx="1">
                  <c:v>Instagram</c:v>
                </c:pt>
                <c:pt idx="2">
                  <c:v>KakaoTalk</c:v>
                </c:pt>
                <c:pt idx="3">
                  <c:v>LINE</c:v>
                </c:pt>
                <c:pt idx="4">
                  <c:v>LinkedIn</c:v>
                </c:pt>
                <c:pt idx="5">
                  <c:v>Snapchat</c:v>
                </c:pt>
                <c:pt idx="6">
                  <c:v>TikTok</c:v>
                </c:pt>
                <c:pt idx="7">
                  <c:v>Twitter</c:v>
                </c:pt>
                <c:pt idx="8">
                  <c:v>VKontakte</c:v>
                </c:pt>
                <c:pt idx="9">
                  <c:v>WeChat</c:v>
                </c:pt>
                <c:pt idx="10">
                  <c:v>WhatsApp</c:v>
                </c:pt>
                <c:pt idx="11">
                  <c:v>YouTube</c:v>
                </c:pt>
              </c:strCache>
            </c:strRef>
          </c:cat>
          <c:val>
            <c:numRef>
              <c:f>'Platform Summary'!$E$4:$E$16</c:f>
              <c:numCache>
                <c:formatCode>0.00</c:formatCode>
                <c:ptCount val="12"/>
                <c:pt idx="0">
                  <c:v>2.4308943089430892</c:v>
                </c:pt>
                <c:pt idx="1">
                  <c:v>2.9397590361445785</c:v>
                </c:pt>
                <c:pt idx="2">
                  <c:v>3</c:v>
                </c:pt>
                <c:pt idx="3">
                  <c:v>1</c:v>
                </c:pt>
                <c:pt idx="4">
                  <c:v>0.90476190476190477</c:v>
                </c:pt>
                <c:pt idx="5">
                  <c:v>3.2307692307692308</c:v>
                </c:pt>
                <c:pt idx="6">
                  <c:v>3.4090909090909092</c:v>
                </c:pt>
                <c:pt idx="7">
                  <c:v>2.4333333333333331</c:v>
                </c:pt>
                <c:pt idx="8">
                  <c:v>2</c:v>
                </c:pt>
                <c:pt idx="9">
                  <c:v>2.5333333333333332</c:v>
                </c:pt>
                <c:pt idx="10">
                  <c:v>3.4629629629629628</c:v>
                </c:pt>
                <c:pt idx="11">
                  <c:v>2.2000000000000002</c:v>
                </c:pt>
              </c:numCache>
            </c:numRef>
          </c:val>
          <c:extLst>
            <c:ext xmlns:c16="http://schemas.microsoft.com/office/drawing/2014/chart" uri="{C3380CC4-5D6E-409C-BE32-E72D297353CC}">
              <c16:uniqueId val="{0000000C-F633-4579-B500-C1810DDABB80}"/>
            </c:ext>
          </c:extLst>
        </c:ser>
        <c:ser>
          <c:idx val="4"/>
          <c:order val="4"/>
          <c:tx>
            <c:strRef>
              <c:f>'Platform Summary'!$F$3</c:f>
              <c:strCache>
                <c:ptCount val="1"/>
                <c:pt idx="0">
                  <c:v>Average of Addiction Score</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'Platform Summary'!$A$4:$A$16</c:f>
              <c:strCache>
                <c:ptCount val="12"/>
                <c:pt idx="0">
                  <c:v>Facebook</c:v>
                </c:pt>
                <c:pt idx="1">
                  <c:v>Instagram</c:v>
                </c:pt>
                <c:pt idx="2">
                  <c:v>KakaoTalk</c:v>
                </c:pt>
                <c:pt idx="3">
                  <c:v>LINE</c:v>
                </c:pt>
                <c:pt idx="4">
                  <c:v>LinkedIn</c:v>
                </c:pt>
                <c:pt idx="5">
                  <c:v>Snapchat</c:v>
                </c:pt>
                <c:pt idx="6">
                  <c:v>TikTok</c:v>
                </c:pt>
                <c:pt idx="7">
                  <c:v>Twitter</c:v>
                </c:pt>
                <c:pt idx="8">
                  <c:v>VKontakte</c:v>
                </c:pt>
                <c:pt idx="9">
                  <c:v>WeChat</c:v>
                </c:pt>
                <c:pt idx="10">
                  <c:v>WhatsApp</c:v>
                </c:pt>
                <c:pt idx="11">
                  <c:v>YouTube</c:v>
                </c:pt>
              </c:strCache>
            </c:strRef>
          </c:cat>
          <c:val>
            <c:numRef>
              <c:f>'Platform Summary'!$F$4:$F$16</c:f>
              <c:numCache>
                <c:formatCode>0.00</c:formatCode>
                <c:ptCount val="12"/>
                <c:pt idx="0">
                  <c:v>5.666666666666667</c:v>
                </c:pt>
                <c:pt idx="1">
                  <c:v>6.5542168674698793</c:v>
                </c:pt>
                <c:pt idx="2">
                  <c:v>6</c:v>
                </c:pt>
                <c:pt idx="3">
                  <c:v>3</c:v>
                </c:pt>
                <c:pt idx="4">
                  <c:v>3.8095238095238093</c:v>
                </c:pt>
                <c:pt idx="5">
                  <c:v>7.4615384615384617</c:v>
                </c:pt>
                <c:pt idx="6">
                  <c:v>7.4285714285714288</c:v>
                </c:pt>
                <c:pt idx="7">
                  <c:v>5.5</c:v>
                </c:pt>
                <c:pt idx="8">
                  <c:v>5</c:v>
                </c:pt>
                <c:pt idx="9">
                  <c:v>6.0666666666666664</c:v>
                </c:pt>
                <c:pt idx="10">
                  <c:v>7.4629629629629628</c:v>
                </c:pt>
                <c:pt idx="11">
                  <c:v>6.1</c:v>
                </c:pt>
              </c:numCache>
            </c:numRef>
          </c:val>
          <c:extLst>
            <c:ext xmlns:c16="http://schemas.microsoft.com/office/drawing/2014/chart" uri="{C3380CC4-5D6E-409C-BE32-E72D297353CC}">
              <c16:uniqueId val="{0000000E-F633-4579-B500-C1810DDABB80}"/>
            </c:ext>
          </c:extLst>
        </c:ser>
        <c:dLbls>
          <c:showLegendKey val="0"/>
          <c:showVal val="0"/>
          <c:showCatName val="0"/>
          <c:showSerName val="0"/>
          <c:showPercent val="0"/>
          <c:showBubbleSize val="0"/>
        </c:dLbls>
        <c:gapWidth val="150"/>
        <c:overlap val="100"/>
        <c:axId val="1247780360"/>
        <c:axId val="1247786504"/>
      </c:barChart>
      <c:catAx>
        <c:axId val="1247780360"/>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Top Platform</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47786504"/>
        <c:crosses val="autoZero"/>
        <c:auto val="1"/>
        <c:lblAlgn val="ctr"/>
        <c:lblOffset val="100"/>
        <c:noMultiLvlLbl val="0"/>
      </c:catAx>
      <c:valAx>
        <c:axId val="1247786504"/>
        <c:scaling>
          <c:orientation val="minMax"/>
        </c:scaling>
        <c:delete val="0"/>
        <c:axPos val="b"/>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477803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Age</a:t>
            </a:r>
            <a:r>
              <a:rPr lang="en-US" baseline="0"/>
              <a:t> Distribution Of Students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18</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1"/>
              <c:pt idx="0">
                <c:v>Total</c:v>
              </c:pt>
            </c:strLit>
          </c:cat>
          <c:val>
            <c:numLit>
              <c:formatCode>General</c:formatCode>
              <c:ptCount val="1"/>
              <c:pt idx="0">
                <c:v>14</c:v>
              </c:pt>
            </c:numLit>
          </c:val>
          <c:extLst>
            <c:ext xmlns:c16="http://schemas.microsoft.com/office/drawing/2014/chart" uri="{C3380CC4-5D6E-409C-BE32-E72D297353CC}">
              <c16:uniqueId val="{00000000-82DF-454F-9635-95BF7B4FDF11}"/>
            </c:ext>
          </c:extLst>
        </c:ser>
        <c:ser>
          <c:idx val="1"/>
          <c:order val="1"/>
          <c:tx>
            <c:v>19</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1"/>
              <c:pt idx="0">
                <c:v>Total</c:v>
              </c:pt>
            </c:strLit>
          </c:cat>
          <c:val>
            <c:numLit>
              <c:formatCode>General</c:formatCode>
              <c:ptCount val="1"/>
              <c:pt idx="0">
                <c:v>163</c:v>
              </c:pt>
            </c:numLit>
          </c:val>
          <c:extLst>
            <c:ext xmlns:c16="http://schemas.microsoft.com/office/drawing/2014/chart" uri="{C3380CC4-5D6E-409C-BE32-E72D297353CC}">
              <c16:uniqueId val="{00000001-82DF-454F-9635-95BF7B4FDF11}"/>
            </c:ext>
          </c:extLst>
        </c:ser>
        <c:ser>
          <c:idx val="2"/>
          <c:order val="2"/>
          <c:tx>
            <c:v>20</c:v>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1"/>
              <c:pt idx="0">
                <c:v>Total</c:v>
              </c:pt>
            </c:strLit>
          </c:cat>
          <c:val>
            <c:numLit>
              <c:formatCode>General</c:formatCode>
              <c:ptCount val="1"/>
              <c:pt idx="0">
                <c:v>165</c:v>
              </c:pt>
            </c:numLit>
          </c:val>
          <c:extLst>
            <c:ext xmlns:c16="http://schemas.microsoft.com/office/drawing/2014/chart" uri="{C3380CC4-5D6E-409C-BE32-E72D297353CC}">
              <c16:uniqueId val="{00000002-82DF-454F-9635-95BF7B4FDF11}"/>
            </c:ext>
          </c:extLst>
        </c:ser>
        <c:ser>
          <c:idx val="3"/>
          <c:order val="3"/>
          <c:tx>
            <c:v>21</c:v>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1"/>
              <c:pt idx="0">
                <c:v>Total</c:v>
              </c:pt>
            </c:strLit>
          </c:cat>
          <c:val>
            <c:numLit>
              <c:formatCode>General</c:formatCode>
              <c:ptCount val="1"/>
              <c:pt idx="0">
                <c:v>156</c:v>
              </c:pt>
            </c:numLit>
          </c:val>
          <c:extLst>
            <c:ext xmlns:c16="http://schemas.microsoft.com/office/drawing/2014/chart" uri="{C3380CC4-5D6E-409C-BE32-E72D297353CC}">
              <c16:uniqueId val="{00000003-82DF-454F-9635-95BF7B4FDF11}"/>
            </c:ext>
          </c:extLst>
        </c:ser>
        <c:ser>
          <c:idx val="4"/>
          <c:order val="4"/>
          <c:tx>
            <c:v>22</c:v>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1"/>
              <c:pt idx="0">
                <c:v>Total</c:v>
              </c:pt>
            </c:strLit>
          </c:cat>
          <c:val>
            <c:numLit>
              <c:formatCode>General</c:formatCode>
              <c:ptCount val="1"/>
              <c:pt idx="0">
                <c:v>147</c:v>
              </c:pt>
            </c:numLit>
          </c:val>
          <c:extLst>
            <c:ext xmlns:c16="http://schemas.microsoft.com/office/drawing/2014/chart" uri="{C3380CC4-5D6E-409C-BE32-E72D297353CC}">
              <c16:uniqueId val="{00000004-82DF-454F-9635-95BF7B4FDF11}"/>
            </c:ext>
          </c:extLst>
        </c:ser>
        <c:ser>
          <c:idx val="5"/>
          <c:order val="5"/>
          <c:tx>
            <c:v>23</c:v>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1"/>
              <c:pt idx="0">
                <c:v>Total</c:v>
              </c:pt>
            </c:strLit>
          </c:cat>
          <c:val>
            <c:numLit>
              <c:formatCode>General</c:formatCode>
              <c:ptCount val="1"/>
              <c:pt idx="0">
                <c:v>34</c:v>
              </c:pt>
            </c:numLit>
          </c:val>
          <c:extLst>
            <c:ext xmlns:c16="http://schemas.microsoft.com/office/drawing/2014/chart" uri="{C3380CC4-5D6E-409C-BE32-E72D297353CC}">
              <c16:uniqueId val="{00000005-82DF-454F-9635-95BF7B4FDF11}"/>
            </c:ext>
          </c:extLst>
        </c:ser>
        <c:ser>
          <c:idx val="6"/>
          <c:order val="6"/>
          <c:tx>
            <c:v>24</c:v>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1"/>
              <c:pt idx="0">
                <c:v>Total</c:v>
              </c:pt>
            </c:strLit>
          </c:cat>
          <c:val>
            <c:numLit>
              <c:formatCode>General</c:formatCode>
              <c:ptCount val="1"/>
              <c:pt idx="0">
                <c:v>26</c:v>
              </c:pt>
            </c:numLit>
          </c:val>
          <c:extLst>
            <c:ext xmlns:c16="http://schemas.microsoft.com/office/drawing/2014/chart" uri="{C3380CC4-5D6E-409C-BE32-E72D297353CC}">
              <c16:uniqueId val="{00000006-82DF-454F-9635-95BF7B4FDF11}"/>
            </c:ext>
          </c:extLst>
        </c:ser>
        <c:dLbls>
          <c:dLblPos val="inEnd"/>
          <c:showLegendKey val="0"/>
          <c:showVal val="1"/>
          <c:showCatName val="0"/>
          <c:showSerName val="0"/>
          <c:showPercent val="0"/>
          <c:showBubbleSize val="0"/>
        </c:dLbls>
        <c:gapWidth val="100"/>
        <c:overlap val="-24"/>
        <c:axId val="2058822847"/>
        <c:axId val="1537836575"/>
      </c:barChart>
      <c:catAx>
        <c:axId val="2058822847"/>
        <c:scaling>
          <c:orientation val="minMax"/>
        </c:scaling>
        <c:delete val="1"/>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Age</a:t>
                </a:r>
              </a:p>
            </c:rich>
          </c:tx>
          <c:layout>
            <c:manualLayout>
              <c:xMode val="edge"/>
              <c:yMode val="edge"/>
              <c:x val="0.49157524059492563"/>
              <c:y val="0.80736038203557892"/>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crossAx val="1537836575"/>
        <c:crosses val="autoZero"/>
        <c:auto val="1"/>
        <c:lblAlgn val="ctr"/>
        <c:lblOffset val="100"/>
        <c:noMultiLvlLbl val="0"/>
      </c:catAx>
      <c:valAx>
        <c:axId val="1537836575"/>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588228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Gender Distributionl</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v>Total</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43C-314B-BF00-F320DE74C0B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43C-314B-BF00-F320DE74C0B2}"/>
              </c:ext>
            </c:extLst>
          </c:dPt>
          <c:dLbls>
            <c:dLbl>
              <c:idx val="0"/>
              <c:dLblPos val="inEnd"/>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243C-314B-BF00-F320DE74C0B2}"/>
                </c:ext>
              </c:extLst>
            </c:dLbl>
            <c:dLbl>
              <c:idx val="1"/>
              <c:dLblPos val="inEnd"/>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43C-314B-BF00-F320DE74C0B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Lit>
              <c:ptCount val="2"/>
              <c:pt idx="0">
                <c:v>Female</c:v>
              </c:pt>
              <c:pt idx="1">
                <c:v>Male</c:v>
              </c:pt>
            </c:strLit>
          </c:cat>
          <c:val>
            <c:numLit>
              <c:formatCode>General</c:formatCode>
              <c:ptCount val="2"/>
              <c:pt idx="0">
                <c:v>353</c:v>
              </c:pt>
              <c:pt idx="1">
                <c:v>352</c:v>
              </c:pt>
            </c:numLit>
          </c:val>
          <c:extLst>
            <c:ext xmlns:c16="http://schemas.microsoft.com/office/drawing/2014/chart" uri="{C3380CC4-5D6E-409C-BE32-E72D297353CC}">
              <c16:uniqueId val="{00000004-243C-314B-BF00-F320DE74C0B2}"/>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6508227775875837"/>
          <c:y val="0.41571704578594343"/>
          <c:w val="0.15955540340066188"/>
          <c:h val="0.2291677602799649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a:t>
            </a:r>
            <a:r>
              <a:rPr lang="en-US" baseline="0"/>
              <a:t> 10 Countries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041543026706232"/>
          <c:y val="0.18300925925925926"/>
          <c:w val="0.83694362017804158"/>
          <c:h val="0.52080781568970547"/>
        </c:manualLayout>
      </c:layout>
      <c:barChart>
        <c:barDir val="col"/>
        <c:grouping val="clustered"/>
        <c:varyColors val="0"/>
        <c:ser>
          <c:idx val="0"/>
          <c:order val="0"/>
          <c:tx>
            <c:v>India</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1"/>
              <c:pt idx="0">
                <c:v>Total</c:v>
              </c:pt>
            </c:strLit>
          </c:cat>
          <c:val>
            <c:numLit>
              <c:formatCode>General</c:formatCode>
              <c:ptCount val="1"/>
              <c:pt idx="0">
                <c:v>53</c:v>
              </c:pt>
            </c:numLit>
          </c:val>
          <c:extLst>
            <c:ext xmlns:c16="http://schemas.microsoft.com/office/drawing/2014/chart" uri="{C3380CC4-5D6E-409C-BE32-E72D297353CC}">
              <c16:uniqueId val="{00000000-D1B2-B845-BB17-22D92624E5DA}"/>
            </c:ext>
          </c:extLst>
        </c:ser>
        <c:ser>
          <c:idx val="1"/>
          <c:order val="1"/>
          <c:tx>
            <c:v>USA</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1"/>
              <c:pt idx="0">
                <c:v>Total</c:v>
              </c:pt>
            </c:strLit>
          </c:cat>
          <c:val>
            <c:numLit>
              <c:formatCode>General</c:formatCode>
              <c:ptCount val="1"/>
              <c:pt idx="0">
                <c:v>40</c:v>
              </c:pt>
            </c:numLit>
          </c:val>
          <c:extLst>
            <c:ext xmlns:c16="http://schemas.microsoft.com/office/drawing/2014/chart" uri="{C3380CC4-5D6E-409C-BE32-E72D297353CC}">
              <c16:uniqueId val="{00000001-D1B2-B845-BB17-22D92624E5DA}"/>
            </c:ext>
          </c:extLst>
        </c:ser>
        <c:ser>
          <c:idx val="2"/>
          <c:order val="2"/>
          <c:tx>
            <c:v>Canada</c:v>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1"/>
              <c:pt idx="0">
                <c:v>Total</c:v>
              </c:pt>
            </c:strLit>
          </c:cat>
          <c:val>
            <c:numLit>
              <c:formatCode>General</c:formatCode>
              <c:ptCount val="1"/>
              <c:pt idx="0">
                <c:v>34</c:v>
              </c:pt>
            </c:numLit>
          </c:val>
          <c:extLst>
            <c:ext xmlns:c16="http://schemas.microsoft.com/office/drawing/2014/chart" uri="{C3380CC4-5D6E-409C-BE32-E72D297353CC}">
              <c16:uniqueId val="{00000002-D1B2-B845-BB17-22D92624E5DA}"/>
            </c:ext>
          </c:extLst>
        </c:ser>
        <c:ser>
          <c:idx val="3"/>
          <c:order val="3"/>
          <c:tx>
            <c:v>Spain</c:v>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1"/>
              <c:pt idx="0">
                <c:v>Total</c:v>
              </c:pt>
            </c:strLit>
          </c:cat>
          <c:val>
            <c:numLit>
              <c:formatCode>General</c:formatCode>
              <c:ptCount val="1"/>
              <c:pt idx="0">
                <c:v>27</c:v>
              </c:pt>
            </c:numLit>
          </c:val>
          <c:extLst>
            <c:ext xmlns:c16="http://schemas.microsoft.com/office/drawing/2014/chart" uri="{C3380CC4-5D6E-409C-BE32-E72D297353CC}">
              <c16:uniqueId val="{00000003-D1B2-B845-BB17-22D92624E5DA}"/>
            </c:ext>
          </c:extLst>
        </c:ser>
        <c:ser>
          <c:idx val="4"/>
          <c:order val="4"/>
          <c:tx>
            <c:v>Turkey</c:v>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1"/>
              <c:pt idx="0">
                <c:v>Total</c:v>
              </c:pt>
            </c:strLit>
          </c:cat>
          <c:val>
            <c:numLit>
              <c:formatCode>General</c:formatCode>
              <c:ptCount val="1"/>
              <c:pt idx="0">
                <c:v>27</c:v>
              </c:pt>
            </c:numLit>
          </c:val>
          <c:extLst>
            <c:ext xmlns:c16="http://schemas.microsoft.com/office/drawing/2014/chart" uri="{C3380CC4-5D6E-409C-BE32-E72D297353CC}">
              <c16:uniqueId val="{00000004-D1B2-B845-BB17-22D92624E5DA}"/>
            </c:ext>
          </c:extLst>
        </c:ser>
        <c:ser>
          <c:idx val="5"/>
          <c:order val="5"/>
          <c:tx>
            <c:v>Switzerland</c:v>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1"/>
              <c:pt idx="0">
                <c:v>Total</c:v>
              </c:pt>
            </c:strLit>
          </c:cat>
          <c:val>
            <c:numLit>
              <c:formatCode>General</c:formatCode>
              <c:ptCount val="1"/>
              <c:pt idx="0">
                <c:v>27</c:v>
              </c:pt>
            </c:numLit>
          </c:val>
          <c:extLst>
            <c:ext xmlns:c16="http://schemas.microsoft.com/office/drawing/2014/chart" uri="{C3380CC4-5D6E-409C-BE32-E72D297353CC}">
              <c16:uniqueId val="{00000005-D1B2-B845-BB17-22D92624E5DA}"/>
            </c:ext>
          </c:extLst>
        </c:ser>
        <c:ser>
          <c:idx val="6"/>
          <c:order val="6"/>
          <c:tx>
            <c:v>France</c:v>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1"/>
              <c:pt idx="0">
                <c:v>Total</c:v>
              </c:pt>
            </c:strLit>
          </c:cat>
          <c:val>
            <c:numLit>
              <c:formatCode>General</c:formatCode>
              <c:ptCount val="1"/>
              <c:pt idx="0">
                <c:v>27</c:v>
              </c:pt>
            </c:numLit>
          </c:val>
          <c:extLst>
            <c:ext xmlns:c16="http://schemas.microsoft.com/office/drawing/2014/chart" uri="{C3380CC4-5D6E-409C-BE32-E72D297353CC}">
              <c16:uniqueId val="{00000006-D1B2-B845-BB17-22D92624E5DA}"/>
            </c:ext>
          </c:extLst>
        </c:ser>
        <c:ser>
          <c:idx val="7"/>
          <c:order val="7"/>
          <c:tx>
            <c:v>Denmark</c:v>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1"/>
              <c:pt idx="0">
                <c:v>Total</c:v>
              </c:pt>
            </c:strLit>
          </c:cat>
          <c:val>
            <c:numLit>
              <c:formatCode>General</c:formatCode>
              <c:ptCount val="1"/>
              <c:pt idx="0">
                <c:v>27</c:v>
              </c:pt>
            </c:numLit>
          </c:val>
          <c:extLst>
            <c:ext xmlns:c16="http://schemas.microsoft.com/office/drawing/2014/chart" uri="{C3380CC4-5D6E-409C-BE32-E72D297353CC}">
              <c16:uniqueId val="{00000007-D1B2-B845-BB17-22D92624E5DA}"/>
            </c:ext>
          </c:extLst>
        </c:ser>
        <c:ser>
          <c:idx val="8"/>
          <c:order val="8"/>
          <c:tx>
            <c:v>Mexico</c:v>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1"/>
              <c:pt idx="0">
                <c:v>Total</c:v>
              </c:pt>
            </c:strLit>
          </c:cat>
          <c:val>
            <c:numLit>
              <c:formatCode>General</c:formatCode>
              <c:ptCount val="1"/>
              <c:pt idx="0">
                <c:v>27</c:v>
              </c:pt>
            </c:numLit>
          </c:val>
          <c:extLst>
            <c:ext xmlns:c16="http://schemas.microsoft.com/office/drawing/2014/chart" uri="{C3380CC4-5D6E-409C-BE32-E72D297353CC}">
              <c16:uniqueId val="{00000008-D1B2-B845-BB17-22D92624E5DA}"/>
            </c:ext>
          </c:extLst>
        </c:ser>
        <c:ser>
          <c:idx val="9"/>
          <c:order val="9"/>
          <c:tx>
            <c:v>Ireland</c:v>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1"/>
              <c:pt idx="0">
                <c:v>Total</c:v>
              </c:pt>
            </c:strLit>
          </c:cat>
          <c:val>
            <c:numLit>
              <c:formatCode>General</c:formatCode>
              <c:ptCount val="1"/>
              <c:pt idx="0">
                <c:v>27</c:v>
              </c:pt>
            </c:numLit>
          </c:val>
          <c:extLst>
            <c:ext xmlns:c16="http://schemas.microsoft.com/office/drawing/2014/chart" uri="{C3380CC4-5D6E-409C-BE32-E72D297353CC}">
              <c16:uniqueId val="{00000009-D1B2-B845-BB17-22D92624E5DA}"/>
            </c:ext>
          </c:extLst>
        </c:ser>
        <c:dLbls>
          <c:showLegendKey val="0"/>
          <c:showVal val="1"/>
          <c:showCatName val="0"/>
          <c:showSerName val="0"/>
          <c:showPercent val="0"/>
          <c:showBubbleSize val="0"/>
        </c:dLbls>
        <c:gapWidth val="100"/>
        <c:overlap val="-24"/>
        <c:axId val="1952568063"/>
        <c:axId val="1706796335"/>
      </c:barChart>
      <c:catAx>
        <c:axId val="1952568063"/>
        <c:scaling>
          <c:orientation val="minMax"/>
        </c:scaling>
        <c:delete val="1"/>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Country</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crossAx val="1706796335"/>
        <c:crosses val="autoZero"/>
        <c:auto val="1"/>
        <c:lblAlgn val="ctr"/>
        <c:lblOffset val="100"/>
        <c:noMultiLvlLbl val="0"/>
      </c:catAx>
      <c:valAx>
        <c:axId val="1706796335"/>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52568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3"/>
              <c:pt idx="0">
                <c:v>High School</c:v>
              </c:pt>
              <c:pt idx="1">
                <c:v>Graduate</c:v>
              </c:pt>
              <c:pt idx="2">
                <c:v>Undergraduate</c:v>
              </c:pt>
            </c:strLit>
          </c:cat>
          <c:val>
            <c:numLit>
              <c:formatCode>General</c:formatCode>
              <c:ptCount val="3"/>
              <c:pt idx="0">
                <c:v>27</c:v>
              </c:pt>
              <c:pt idx="1">
                <c:v>325</c:v>
              </c:pt>
              <c:pt idx="2">
                <c:v>353</c:v>
              </c:pt>
            </c:numLit>
          </c:val>
          <c:extLst>
            <c:ext xmlns:c16="http://schemas.microsoft.com/office/drawing/2014/chart" uri="{C3380CC4-5D6E-409C-BE32-E72D297353CC}">
              <c16:uniqueId val="{00000000-419B-DF4B-830D-FA1B24E74AA6}"/>
            </c:ext>
          </c:extLst>
        </c:ser>
        <c:dLbls>
          <c:dLblPos val="inEnd"/>
          <c:showLegendKey val="0"/>
          <c:showVal val="1"/>
          <c:showCatName val="0"/>
          <c:showSerName val="0"/>
          <c:showPercent val="0"/>
          <c:showBubbleSize val="0"/>
        </c:dLbls>
        <c:gapWidth val="115"/>
        <c:overlap val="-20"/>
        <c:axId val="1602136591"/>
        <c:axId val="2030539471"/>
      </c:barChart>
      <c:catAx>
        <c:axId val="1602136591"/>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Academic Level</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30539471"/>
        <c:crosses val="autoZero"/>
        <c:auto val="1"/>
        <c:lblAlgn val="ctr"/>
        <c:lblOffset val="100"/>
        <c:noMultiLvlLbl val="0"/>
      </c:catAx>
      <c:valAx>
        <c:axId val="2030539471"/>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Count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02136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Addiction Score by Top Platform</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w="9525" cap="flat" cmpd="sng" algn="ctr">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9525" cap="flat" cmpd="sng" algn="ctr">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9525" cap="flat" cmpd="sng" algn="ctr">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9525" cap="flat" cmpd="sng" algn="ctr">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9525" cap="flat" cmpd="sng" algn="ctr">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1">
                <a:alpha val="85000"/>
              </a:schemeClr>
            </a:solidFill>
            <a:ln w="9525" cap="flat" cmpd="sng" algn="ctr">
              <a:solidFill>
                <a:schemeClr val="lt1">
                  <a:alpha val="50000"/>
                </a:schemeClr>
              </a:solidFill>
              <a:round/>
            </a:ln>
            <a:effectLst/>
          </c:spPr>
          <c:invertIfNegative val="0"/>
          <c:dLbls>
            <c:delete val="1"/>
          </c:dLbls>
          <c:cat>
            <c:strLit>
              <c:ptCount val="12"/>
              <c:pt idx="0">
                <c:v>LINE</c:v>
              </c:pt>
              <c:pt idx="1">
                <c:v>LinkedIn</c:v>
              </c:pt>
              <c:pt idx="2">
                <c:v>VKontakte</c:v>
              </c:pt>
              <c:pt idx="3">
                <c:v>Twitter</c:v>
              </c:pt>
              <c:pt idx="4">
                <c:v>Facebook</c:v>
              </c:pt>
              <c:pt idx="5">
                <c:v>KakaoTalk</c:v>
              </c:pt>
              <c:pt idx="6">
                <c:v>WeChat</c:v>
              </c:pt>
              <c:pt idx="7">
                <c:v>YouTube</c:v>
              </c:pt>
              <c:pt idx="8">
                <c:v>Instagram</c:v>
              </c:pt>
              <c:pt idx="9">
                <c:v>TikTok</c:v>
              </c:pt>
              <c:pt idx="10">
                <c:v>Snapchat</c:v>
              </c:pt>
              <c:pt idx="11">
                <c:v>WhatsApp</c:v>
              </c:pt>
            </c:strLit>
          </c:cat>
          <c:val>
            <c:numLit>
              <c:formatCode>General</c:formatCode>
              <c:ptCount val="12"/>
              <c:pt idx="0">
                <c:v>3</c:v>
              </c:pt>
              <c:pt idx="1">
                <c:v>3.8095238095238093</c:v>
              </c:pt>
              <c:pt idx="2">
                <c:v>5</c:v>
              </c:pt>
              <c:pt idx="3">
                <c:v>5.5</c:v>
              </c:pt>
              <c:pt idx="4">
                <c:v>5.666666666666667</c:v>
              </c:pt>
              <c:pt idx="5">
                <c:v>6</c:v>
              </c:pt>
              <c:pt idx="6">
                <c:v>6.0666666666666664</c:v>
              </c:pt>
              <c:pt idx="7">
                <c:v>6.1</c:v>
              </c:pt>
              <c:pt idx="8">
                <c:v>6.5542168674698793</c:v>
              </c:pt>
              <c:pt idx="9">
                <c:v>7.4285714285714288</c:v>
              </c:pt>
              <c:pt idx="10">
                <c:v>7.4615384615384617</c:v>
              </c:pt>
              <c:pt idx="11">
                <c:v>7.4629629629629628</c:v>
              </c:pt>
            </c:numLit>
          </c:val>
          <c:extLst>
            <c:ext xmlns:c16="http://schemas.microsoft.com/office/drawing/2014/chart" uri="{C3380CC4-5D6E-409C-BE32-E72D297353CC}">
              <c16:uniqueId val="{00000000-EE65-4AC0-8707-64D8CCF50CA4}"/>
            </c:ext>
          </c:extLst>
        </c:ser>
        <c:dLbls>
          <c:dLblPos val="inEnd"/>
          <c:showLegendKey val="0"/>
          <c:showVal val="1"/>
          <c:showCatName val="0"/>
          <c:showSerName val="0"/>
          <c:showPercent val="0"/>
          <c:showBubbleSize val="0"/>
        </c:dLbls>
        <c:gapWidth val="65"/>
        <c:axId val="366381575"/>
        <c:axId val="366386695"/>
      </c:barChart>
      <c:catAx>
        <c:axId val="366381575"/>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Top Platform</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0"/>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66386695"/>
        <c:crosses val="autoZero"/>
        <c:auto val="1"/>
        <c:lblAlgn val="ctr"/>
        <c:lblOffset val="100"/>
        <c:noMultiLvlLbl val="0"/>
      </c:catAx>
      <c:valAx>
        <c:axId val="366386695"/>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Addiction Score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366381575"/>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Addiction Score by Academic Level</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s>
    <c:plotArea>
      <c:layout/>
      <c:pieChart>
        <c:varyColors val="1"/>
        <c:ser>
          <c:idx val="0"/>
          <c:order val="0"/>
          <c:tx>
            <c:v>Total</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FA98-479C-8AC6-68D96253084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FA98-479C-8AC6-68D96253084D}"/>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FA98-479C-8AC6-68D96253084D}"/>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Lit>
              <c:ptCount val="3"/>
              <c:pt idx="0">
                <c:v>Graduate</c:v>
              </c:pt>
              <c:pt idx="1">
                <c:v>High School</c:v>
              </c:pt>
              <c:pt idx="2">
                <c:v>Undergraduate</c:v>
              </c:pt>
            </c:strLit>
          </c:cat>
          <c:val>
            <c:numLit>
              <c:formatCode>General</c:formatCode>
              <c:ptCount val="3"/>
              <c:pt idx="0">
                <c:v>6.2430769230769227</c:v>
              </c:pt>
              <c:pt idx="1">
                <c:v>8.0370370370370363</c:v>
              </c:pt>
              <c:pt idx="2">
                <c:v>6.4929178470254953</c:v>
              </c:pt>
            </c:numLit>
          </c:val>
          <c:extLst>
            <c:ext xmlns:c16="http://schemas.microsoft.com/office/drawing/2014/chart" uri="{C3380CC4-5D6E-409C-BE32-E72D297353CC}">
              <c16:uniqueId val="{00000006-FA98-479C-8AC6-68D96253084D}"/>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3327201584464519"/>
          <c:y val="0.40757483985830445"/>
          <c:w val="0.20783227863388243"/>
          <c:h val="0.29195969384945764"/>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Addiction Score by Country (Top 7)</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rgbClr val="ED7D31"/>
          </a:solidFill>
          <a:ln w="9525" cap="flat" cmpd="sng" algn="ctr">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ED7D31"/>
          </a:solidFill>
          <a:ln w="9525" cap="flat" cmpd="sng" algn="ctr">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ED7D31"/>
          </a:solidFill>
          <a:ln w="9525" cap="flat" cmpd="sng" algn="ctr">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ED7D31"/>
          </a:solidFill>
          <a:ln w="9525" cap="flat" cmpd="sng" algn="ctr">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ED7D31"/>
          </a:solidFill>
          <a:ln w="9525" cap="flat" cmpd="sng" algn="ctr">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Lit>
              <c:ptCount val="7"/>
              <c:pt idx="0">
                <c:v>UAE</c:v>
              </c:pt>
              <c:pt idx="1">
                <c:v>USA</c:v>
              </c:pt>
              <c:pt idx="2">
                <c:v>Lebanon</c:v>
              </c:pt>
              <c:pt idx="3">
                <c:v>Ecuador</c:v>
              </c:pt>
              <c:pt idx="4">
                <c:v>Czech Republic</c:v>
              </c:pt>
              <c:pt idx="5">
                <c:v>Liechtenstein</c:v>
              </c:pt>
              <c:pt idx="6">
                <c:v>Armenia</c:v>
              </c:pt>
            </c:strLit>
          </c:cat>
          <c:val>
            <c:numLit>
              <c:formatCode>General</c:formatCode>
              <c:ptCount val="7"/>
              <c:pt idx="0">
                <c:v>8.125</c:v>
              </c:pt>
              <c:pt idx="1">
                <c:v>8.6</c:v>
              </c:pt>
              <c:pt idx="2">
                <c:v>9</c:v>
              </c:pt>
              <c:pt idx="3">
                <c:v>9</c:v>
              </c:pt>
              <c:pt idx="4">
                <c:v>9</c:v>
              </c:pt>
              <c:pt idx="5">
                <c:v>9</c:v>
              </c:pt>
              <c:pt idx="6">
                <c:v>9</c:v>
              </c:pt>
            </c:numLit>
          </c:val>
          <c:extLst>
            <c:ext xmlns:c16="http://schemas.microsoft.com/office/drawing/2014/chart" uri="{C3380CC4-5D6E-409C-BE32-E72D297353CC}">
              <c16:uniqueId val="{00000000-8C84-4771-9634-0CCE222E7F01}"/>
            </c:ext>
          </c:extLst>
        </c:ser>
        <c:dLbls>
          <c:dLblPos val="inEnd"/>
          <c:showLegendKey val="0"/>
          <c:showVal val="1"/>
          <c:showCatName val="0"/>
          <c:showSerName val="0"/>
          <c:showPercent val="0"/>
          <c:showBubbleSize val="0"/>
        </c:dLbls>
        <c:gapWidth val="65"/>
        <c:axId val="610373640"/>
        <c:axId val="662980104"/>
      </c:barChart>
      <c:catAx>
        <c:axId val="610373640"/>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Country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0"/>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62980104"/>
        <c:crosses val="autoZero"/>
        <c:auto val="1"/>
        <c:lblAlgn val="ctr"/>
        <c:lblOffset val="100"/>
        <c:noMultiLvlLbl val="0"/>
      </c:catAx>
      <c:valAx>
        <c:axId val="66298010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Addiction Score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610373640"/>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Daily Usage and Addiction Score by Academic Impact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w="9525" cap="flat" cmpd="sng" algn="ctr">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9525" cap="flat" cmpd="sng" algn="ctr">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9525" cap="flat" cmpd="sng" algn="ctr">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9525" cap="flat" cmpd="sng" algn="ctr">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9525" cap="flat" cmpd="sng" algn="ctr">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9525" cap="flat" cmpd="sng" algn="ctr">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9525" cap="flat" cmpd="sng" algn="ctr">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9525" cap="flat" cmpd="sng" algn="ctr">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9525" cap="flat" cmpd="sng" algn="ctr">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9525" cap="flat" cmpd="sng" algn="ctr">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v>Average of Daily Usage (hrs)</c:v>
          </c:tx>
          <c:spPr>
            <a:solidFill>
              <a:schemeClr val="accent1">
                <a:alpha val="85000"/>
              </a:schemeClr>
            </a:solidFill>
            <a:ln w="9525" cap="flat" cmpd="sng" algn="ctr">
              <a:solidFill>
                <a:schemeClr val="lt1">
                  <a:alpha val="50000"/>
                </a:schemeClr>
              </a:solidFill>
              <a:round/>
            </a:ln>
            <a:effectLst/>
          </c:spPr>
          <c:invertIfNegative val="0"/>
          <c:dLbls>
            <c:dLbl>
              <c:idx val="0"/>
              <c:tx>
                <c:rich>
                  <a:bodyPr/>
                  <a:lstStyle/>
                  <a:p>
                    <a:r>
                      <a:rPr lang="en-US"/>
                      <a:t>3.80</a:t>
                    </a:r>
                  </a:p>
                </c:rich>
              </c:tx>
              <c:dLblPos val="inBase"/>
              <c:showLegendKey val="0"/>
              <c:showVal val="1"/>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FC8F-B149-91B6-74851B593A53}"/>
                </c:ext>
              </c:extLst>
            </c:dLbl>
            <c:dLbl>
              <c:idx val="1"/>
              <c:tx>
                <c:rich>
                  <a:bodyPr/>
                  <a:lstStyle/>
                  <a:p>
                    <a:r>
                      <a:rPr lang="en-US"/>
                      <a:t>5.53</a:t>
                    </a:r>
                  </a:p>
                </c:rich>
              </c:tx>
              <c:dLblPos val="inBase"/>
              <c:showLegendKey val="0"/>
              <c:showVal val="1"/>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0-FC8F-B149-91B6-74851B593A53}"/>
                </c:ext>
              </c:extLst>
            </c:dLbl>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Base"/>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Lit>
              <c:ptCount val="2"/>
              <c:pt idx="0">
                <c:v>No</c:v>
              </c:pt>
              <c:pt idx="1">
                <c:v>Yes</c:v>
              </c:pt>
            </c:strLit>
          </c:cat>
          <c:val>
            <c:numLit>
              <c:formatCode>General</c:formatCode>
              <c:ptCount val="2"/>
              <c:pt idx="0">
                <c:v>3.8043650793650787</c:v>
              </c:pt>
              <c:pt idx="1">
                <c:v>5.5386313465783656</c:v>
              </c:pt>
            </c:numLit>
          </c:val>
          <c:extLst>
            <c:ext xmlns:c16="http://schemas.microsoft.com/office/drawing/2014/chart" uri="{C3380CC4-5D6E-409C-BE32-E72D297353CC}">
              <c16:uniqueId val="{00000000-825E-488F-8DD7-6F930CD0001B}"/>
            </c:ext>
          </c:extLst>
        </c:ser>
        <c:ser>
          <c:idx val="1"/>
          <c:order val="1"/>
          <c:tx>
            <c:v>Average of Addiction Score</c:v>
          </c:tx>
          <c:spPr>
            <a:solidFill>
              <a:schemeClr val="accent2">
                <a:alpha val="85000"/>
              </a:schemeClr>
            </a:solidFill>
            <a:ln w="9525" cap="flat" cmpd="sng" algn="ctr">
              <a:solidFill>
                <a:schemeClr val="lt1">
                  <a:alpha val="50000"/>
                </a:schemeClr>
              </a:solidFill>
              <a:round/>
            </a:ln>
            <a:effectLst/>
          </c:spPr>
          <c:invertIfNegative val="0"/>
          <c:dLbls>
            <c:dLbl>
              <c:idx val="0"/>
              <c:tx>
                <c:rich>
                  <a:bodyPr/>
                  <a:lstStyle/>
                  <a:p>
                    <a:r>
                      <a:rPr lang="en-US"/>
                      <a:t>4.59</a:t>
                    </a:r>
                  </a:p>
                </c:rich>
              </c:tx>
              <c:dLblPos val="inBase"/>
              <c:showLegendKey val="0"/>
              <c:showVal val="1"/>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3-FC8F-B149-91B6-74851B593A53}"/>
                </c:ext>
              </c:extLst>
            </c:dLbl>
            <c:dLbl>
              <c:idx val="1"/>
              <c:tx>
                <c:rich>
                  <a:bodyPr/>
                  <a:lstStyle/>
                  <a:p>
                    <a:r>
                      <a:rPr lang="en-US"/>
                      <a:t>7.46</a:t>
                    </a:r>
                  </a:p>
                </c:rich>
              </c:tx>
              <c:dLblPos val="inBase"/>
              <c:showLegendKey val="0"/>
              <c:showVal val="1"/>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FC8F-B149-91B6-74851B593A53}"/>
                </c:ext>
              </c:extLst>
            </c:dLbl>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Base"/>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Lit>
              <c:ptCount val="2"/>
              <c:pt idx="0">
                <c:v>No</c:v>
              </c:pt>
              <c:pt idx="1">
                <c:v>Yes</c:v>
              </c:pt>
            </c:strLit>
          </c:cat>
          <c:val>
            <c:numLit>
              <c:formatCode>General</c:formatCode>
              <c:ptCount val="2"/>
              <c:pt idx="0">
                <c:v>4.5952380952380949</c:v>
              </c:pt>
              <c:pt idx="1">
                <c:v>7.4613686534216335</c:v>
              </c:pt>
            </c:numLit>
          </c:val>
          <c:extLst>
            <c:ext xmlns:c16="http://schemas.microsoft.com/office/drawing/2014/chart" uri="{C3380CC4-5D6E-409C-BE32-E72D297353CC}">
              <c16:uniqueId val="{00000001-825E-488F-8DD7-6F930CD0001B}"/>
            </c:ext>
          </c:extLst>
        </c:ser>
        <c:dLbls>
          <c:showLegendKey val="0"/>
          <c:showVal val="0"/>
          <c:showCatName val="0"/>
          <c:showSerName val="0"/>
          <c:showPercent val="0"/>
          <c:showBubbleSize val="0"/>
        </c:dLbls>
        <c:gapWidth val="150"/>
        <c:overlap val="100"/>
        <c:axId val="535021063"/>
        <c:axId val="607263751"/>
      </c:barChart>
      <c:catAx>
        <c:axId val="535021063"/>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Academic Impact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0"/>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07263751"/>
        <c:crosses val="autoZero"/>
        <c:auto val="1"/>
        <c:lblAlgn val="ctr"/>
        <c:lblOffset val="100"/>
        <c:noMultiLvlLbl val="0"/>
      </c:catAx>
      <c:valAx>
        <c:axId val="607263751"/>
        <c:scaling>
          <c:orientation val="minMax"/>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0"/>
        <c:majorTickMark val="none"/>
        <c:minorTickMark val="none"/>
        <c:tickLblPos val="nextTo"/>
        <c:crossAx val="535021063"/>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Addiction Score by Relationship Status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s>
    <c:plotArea>
      <c:layout/>
      <c:doughnutChart>
        <c:varyColors val="1"/>
        <c:ser>
          <c:idx val="0"/>
          <c:order val="0"/>
          <c:tx>
            <c:v>Total</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8A7-4EE0-A2EC-A57B299F990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8A7-4EE0-A2EC-A57B299F9907}"/>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E8A7-4EE0-A2EC-A57B299F990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1"/>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Lit>
              <c:ptCount val="3"/>
              <c:pt idx="0">
                <c:v>Complicated</c:v>
              </c:pt>
              <c:pt idx="1">
                <c:v>In Relationship</c:v>
              </c:pt>
              <c:pt idx="2">
                <c:v>Single</c:v>
              </c:pt>
            </c:strLit>
          </c:cat>
          <c:val>
            <c:numLit>
              <c:formatCode>General</c:formatCode>
              <c:ptCount val="3"/>
              <c:pt idx="0">
                <c:v>7.03125</c:v>
              </c:pt>
              <c:pt idx="1">
                <c:v>6.3425605536332181</c:v>
              </c:pt>
              <c:pt idx="2">
                <c:v>6.458333333333333</c:v>
              </c:pt>
            </c:numLit>
          </c:val>
          <c:extLst>
            <c:ext xmlns:c16="http://schemas.microsoft.com/office/drawing/2014/chart" uri="{C3380CC4-5D6E-409C-BE32-E72D297353CC}">
              <c16:uniqueId val="{00000006-E8A7-4EE0-A2EC-A57B299F9907}"/>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70342799023984948"/>
          <c:y val="0.3804389034703996"/>
          <c:w val="0.21652349550908925"/>
          <c:h val="0.36400627004957714"/>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[Impact of Social Media Addiction on Academic and Personal Well-Being.xlsx]GOAL1!PivotTable9</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0" i="0" u="none" strike="noStrike" baseline="0">
                <a:effectLst/>
              </a:rPr>
              <a:t>Addiction Score by Age Group, Gender, and Addiction Level</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GOAL1!$B$3:$B$4</c:f>
              <c:strCache>
                <c:ptCount val="1"/>
                <c:pt idx="0">
                  <c:v>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GOAL1!$A$5:$A$19</c:f>
              <c:multiLvlStrCache>
                <c:ptCount val="11"/>
                <c:lvl>
                  <c:pt idx="0">
                    <c:v>Extreme</c:v>
                  </c:pt>
                  <c:pt idx="1">
                    <c:v>High</c:v>
                  </c:pt>
                  <c:pt idx="2">
                    <c:v>Moderate</c:v>
                  </c:pt>
                  <c:pt idx="3">
                    <c:v>Extreme</c:v>
                  </c:pt>
                  <c:pt idx="4">
                    <c:v>High</c:v>
                  </c:pt>
                  <c:pt idx="5">
                    <c:v>Low</c:v>
                  </c:pt>
                  <c:pt idx="6">
                    <c:v>Moderate</c:v>
                  </c:pt>
                  <c:pt idx="7">
                    <c:v>Extreme</c:v>
                  </c:pt>
                  <c:pt idx="8">
                    <c:v>High</c:v>
                  </c:pt>
                  <c:pt idx="9">
                    <c:v>Low</c:v>
                  </c:pt>
                  <c:pt idx="10">
                    <c:v>Moderate</c:v>
                  </c:pt>
                </c:lvl>
                <c:lvl>
                  <c:pt idx="0">
                    <c:v>18</c:v>
                  </c:pt>
                  <c:pt idx="3">
                    <c:v>19–21</c:v>
                  </c:pt>
                  <c:pt idx="7">
                    <c:v>22–24</c:v>
                  </c:pt>
                </c:lvl>
              </c:multiLvlStrCache>
            </c:multiLvlStrRef>
          </c:cat>
          <c:val>
            <c:numRef>
              <c:f>GOAL1!$B$5:$B$19</c:f>
              <c:numCache>
                <c:formatCode>0.0</c:formatCode>
                <c:ptCount val="11"/>
                <c:pt idx="0">
                  <c:v>9</c:v>
                </c:pt>
                <c:pt idx="1">
                  <c:v>8</c:v>
                </c:pt>
                <c:pt idx="3">
                  <c:v>9</c:v>
                </c:pt>
                <c:pt idx="4">
                  <c:v>7.4525547445255471</c:v>
                </c:pt>
                <c:pt idx="5">
                  <c:v>3</c:v>
                </c:pt>
                <c:pt idx="6">
                  <c:v>5.0081967213114753</c:v>
                </c:pt>
                <c:pt idx="7">
                  <c:v>9</c:v>
                </c:pt>
                <c:pt idx="8">
                  <c:v>7.5</c:v>
                </c:pt>
                <c:pt idx="10">
                  <c:v>4.5</c:v>
                </c:pt>
              </c:numCache>
            </c:numRef>
          </c:val>
          <c:extLst>
            <c:ext xmlns:c16="http://schemas.microsoft.com/office/drawing/2014/chart" uri="{C3380CC4-5D6E-409C-BE32-E72D297353CC}">
              <c16:uniqueId val="{00000000-1690-F548-B180-A2B2D1719E16}"/>
            </c:ext>
          </c:extLst>
        </c:ser>
        <c:ser>
          <c:idx val="1"/>
          <c:order val="1"/>
          <c:tx>
            <c:strRef>
              <c:f>GOAL1!$C$3:$C$4</c:f>
              <c:strCache>
                <c:ptCount val="1"/>
                <c:pt idx="0">
                  <c:v>Male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GOAL1!$A$5:$A$19</c:f>
              <c:multiLvlStrCache>
                <c:ptCount val="11"/>
                <c:lvl>
                  <c:pt idx="0">
                    <c:v>Extreme</c:v>
                  </c:pt>
                  <c:pt idx="1">
                    <c:v>High</c:v>
                  </c:pt>
                  <c:pt idx="2">
                    <c:v>Moderate</c:v>
                  </c:pt>
                  <c:pt idx="3">
                    <c:v>Extreme</c:v>
                  </c:pt>
                  <c:pt idx="4">
                    <c:v>High</c:v>
                  </c:pt>
                  <c:pt idx="5">
                    <c:v>Low</c:v>
                  </c:pt>
                  <c:pt idx="6">
                    <c:v>Moderate</c:v>
                  </c:pt>
                  <c:pt idx="7">
                    <c:v>Extreme</c:v>
                  </c:pt>
                  <c:pt idx="8">
                    <c:v>High</c:v>
                  </c:pt>
                  <c:pt idx="9">
                    <c:v>Low</c:v>
                  </c:pt>
                  <c:pt idx="10">
                    <c:v>Moderate</c:v>
                  </c:pt>
                </c:lvl>
                <c:lvl>
                  <c:pt idx="0">
                    <c:v>18</c:v>
                  </c:pt>
                  <c:pt idx="3">
                    <c:v>19–21</c:v>
                  </c:pt>
                  <c:pt idx="7">
                    <c:v>22–24</c:v>
                  </c:pt>
                </c:lvl>
              </c:multiLvlStrCache>
            </c:multiLvlStrRef>
          </c:cat>
          <c:val>
            <c:numRef>
              <c:f>GOAL1!$C$5:$C$19</c:f>
              <c:numCache>
                <c:formatCode>0.0</c:formatCode>
                <c:ptCount val="11"/>
                <c:pt idx="1">
                  <c:v>8</c:v>
                </c:pt>
                <c:pt idx="2">
                  <c:v>4.5</c:v>
                </c:pt>
                <c:pt idx="3">
                  <c:v>9</c:v>
                </c:pt>
                <c:pt idx="4">
                  <c:v>7.3185840707964598</c:v>
                </c:pt>
                <c:pt idx="6">
                  <c:v>5.1090909090909093</c:v>
                </c:pt>
                <c:pt idx="7">
                  <c:v>9</c:v>
                </c:pt>
                <c:pt idx="8">
                  <c:v>7.3797468354430382</c:v>
                </c:pt>
                <c:pt idx="9">
                  <c:v>2.8</c:v>
                </c:pt>
                <c:pt idx="10">
                  <c:v>4.7710843373493974</c:v>
                </c:pt>
              </c:numCache>
            </c:numRef>
          </c:val>
          <c:extLst>
            <c:ext xmlns:c16="http://schemas.microsoft.com/office/drawing/2014/chart" uri="{C3380CC4-5D6E-409C-BE32-E72D297353CC}">
              <c16:uniqueId val="{00000000-60C5-9D48-A104-29C3B7555C25}"/>
            </c:ext>
          </c:extLst>
        </c:ser>
        <c:dLbls>
          <c:showLegendKey val="0"/>
          <c:showVal val="0"/>
          <c:showCatName val="0"/>
          <c:showSerName val="0"/>
          <c:showPercent val="0"/>
          <c:showBubbleSize val="0"/>
        </c:dLbls>
        <c:gapWidth val="150"/>
        <c:shape val="box"/>
        <c:axId val="469468256"/>
        <c:axId val="625818000"/>
        <c:axId val="0"/>
      </c:bar3DChart>
      <c:catAx>
        <c:axId val="46946825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Age</a:t>
                </a:r>
                <a:r>
                  <a:rPr lang="en-US" baseline="0"/>
                  <a:t> and ADDICTION LEVEL</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25818000"/>
        <c:crosses val="autoZero"/>
        <c:auto val="1"/>
        <c:lblAlgn val="ctr"/>
        <c:lblOffset val="100"/>
        <c:noMultiLvlLbl val="0"/>
      </c:catAx>
      <c:valAx>
        <c:axId val="625818000"/>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AVG</a:t>
                </a:r>
                <a:r>
                  <a:rPr lang="en-US" baseline="0"/>
                  <a:t> Addiction Score</a:t>
                </a:r>
                <a:endParaRPr lang="en-US"/>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69468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[Impact of Social Media Addiction on Academic and Personal Well-Being.xlsx]GOAL2!PivotTable10</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0" i="0" u="none" strike="noStrike" baseline="0">
                <a:effectLst/>
              </a:rPr>
              <a:t>Daily Usage vs Academic Impact</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GOAL2!$B$3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GOAL2!$A$4:$A$6</c:f>
              <c:strCache>
                <c:ptCount val="2"/>
                <c:pt idx="0">
                  <c:v>No</c:v>
                </c:pt>
                <c:pt idx="1">
                  <c:v>Yes</c:v>
                </c:pt>
              </c:strCache>
            </c:strRef>
          </c:cat>
          <c:val>
            <c:numRef>
              <c:f>GOAL2!$B$4:$B$6</c:f>
              <c:numCache>
                <c:formatCode>0.00</c:formatCode>
                <c:ptCount val="2"/>
                <c:pt idx="0">
                  <c:v>3.8043650793650787</c:v>
                </c:pt>
                <c:pt idx="1">
                  <c:v>5.5386313465783656</c:v>
                </c:pt>
              </c:numCache>
            </c:numRef>
          </c:val>
          <c:extLst>
            <c:ext xmlns:c16="http://schemas.microsoft.com/office/drawing/2014/chart" uri="{C3380CC4-5D6E-409C-BE32-E72D297353CC}">
              <c16:uniqueId val="{00000000-054B-6B4B-9A33-6356E94C09B7}"/>
            </c:ext>
          </c:extLst>
        </c:ser>
        <c:dLbls>
          <c:dLblPos val="inEnd"/>
          <c:showLegendKey val="0"/>
          <c:showVal val="1"/>
          <c:showCatName val="0"/>
          <c:showSerName val="0"/>
          <c:showPercent val="0"/>
          <c:showBubbleSize val="0"/>
        </c:dLbls>
        <c:gapWidth val="100"/>
        <c:overlap val="-24"/>
        <c:axId val="639539248"/>
        <c:axId val="625881216"/>
      </c:barChart>
      <c:catAx>
        <c:axId val="63953924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Academic</a:t>
                </a:r>
                <a:r>
                  <a:rPr lang="en-US" baseline="0"/>
                  <a:t> impact</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25881216"/>
        <c:crosses val="autoZero"/>
        <c:auto val="1"/>
        <c:lblAlgn val="ctr"/>
        <c:lblOffset val="100"/>
        <c:noMultiLvlLbl val="0"/>
      </c:catAx>
      <c:valAx>
        <c:axId val="62588121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Avg.</a:t>
                </a:r>
                <a:r>
                  <a:rPr lang="en-US" baseline="0"/>
                  <a:t> Daily usage</a:t>
                </a:r>
                <a:endParaRPr lang="en-US"/>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39539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[Impact of Social Media Addiction on Academic and Personal Well-Being.xlsx]GOAL3!PivotTable11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0" i="0" u="none" strike="noStrike" baseline="0">
                <a:effectLst/>
              </a:rPr>
              <a:t>Average Sleep by Addiction Level</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GOAL3!$B$3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trendline>
            <c:spPr>
              <a:ln w="19050" cap="rnd">
                <a:solidFill>
                  <a:schemeClr val="accent1"/>
                </a:solidFill>
              </a:ln>
              <a:effectLst/>
            </c:spPr>
            <c:trendlineType val="exp"/>
            <c:dispRSqr val="0"/>
            <c:dispEq val="0"/>
          </c:trendline>
          <c:cat>
            <c:strRef>
              <c:f>GOAL3!$A$4:$A$8</c:f>
              <c:strCache>
                <c:ptCount val="4"/>
                <c:pt idx="0">
                  <c:v>Low</c:v>
                </c:pt>
                <c:pt idx="1">
                  <c:v>Moderate</c:v>
                </c:pt>
                <c:pt idx="2">
                  <c:v>High</c:v>
                </c:pt>
                <c:pt idx="3">
                  <c:v>Extreme</c:v>
                </c:pt>
              </c:strCache>
            </c:strRef>
          </c:cat>
          <c:val>
            <c:numRef>
              <c:f>GOAL3!$B$4:$B$8</c:f>
              <c:numCache>
                <c:formatCode>0.00</c:formatCode>
                <c:ptCount val="4"/>
                <c:pt idx="0">
                  <c:v>8.1352941176470601</c:v>
                </c:pt>
                <c:pt idx="1">
                  <c:v>7.7571428571428571</c:v>
                </c:pt>
                <c:pt idx="2">
                  <c:v>6.3558073654390919</c:v>
                </c:pt>
                <c:pt idx="3">
                  <c:v>5.249090909090909</c:v>
                </c:pt>
              </c:numCache>
            </c:numRef>
          </c:val>
          <c:extLst>
            <c:ext xmlns:c16="http://schemas.microsoft.com/office/drawing/2014/chart" uri="{C3380CC4-5D6E-409C-BE32-E72D297353CC}">
              <c16:uniqueId val="{00000000-2C98-FA49-930F-618127DF1690}"/>
            </c:ext>
          </c:extLst>
        </c:ser>
        <c:dLbls>
          <c:dLblPos val="inEnd"/>
          <c:showLegendKey val="0"/>
          <c:showVal val="1"/>
          <c:showCatName val="0"/>
          <c:showSerName val="0"/>
          <c:showPercent val="0"/>
          <c:showBubbleSize val="0"/>
        </c:dLbls>
        <c:gapWidth val="100"/>
        <c:overlap val="-24"/>
        <c:axId val="644403984"/>
        <c:axId val="201369040"/>
      </c:barChart>
      <c:catAx>
        <c:axId val="64440398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Addiction</a:t>
                </a:r>
                <a:r>
                  <a:rPr lang="en-US" baseline="0"/>
                  <a:t> Level</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1369040"/>
        <c:crosses val="autoZero"/>
        <c:auto val="1"/>
        <c:lblAlgn val="ctr"/>
        <c:lblOffset val="100"/>
        <c:noMultiLvlLbl val="0"/>
      </c:catAx>
      <c:valAx>
        <c:axId val="20136904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Avg</a:t>
                </a:r>
                <a:r>
                  <a:rPr lang="en-US" baseline="0"/>
                  <a:t> Sleep (in hrs)</a:t>
                </a:r>
                <a:endParaRPr lang="en-US"/>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4403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[Impact of Social Media Addiction on Academic and Personal Well-Being.xlsx]GOAL4!PivotTable12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a:t>
            </a:r>
            <a:r>
              <a:rPr lang="en-US" baseline="0"/>
              <a:t> Conflicts By Addiction Level</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GOAL4!$B$3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GOAL4!$A$4:$A$8</c:f>
              <c:strCache>
                <c:ptCount val="4"/>
                <c:pt idx="0">
                  <c:v>Extreme</c:v>
                </c:pt>
                <c:pt idx="1">
                  <c:v>High</c:v>
                </c:pt>
                <c:pt idx="2">
                  <c:v>Moderate</c:v>
                </c:pt>
                <c:pt idx="3">
                  <c:v>Low</c:v>
                </c:pt>
              </c:strCache>
            </c:strRef>
          </c:cat>
          <c:val>
            <c:numRef>
              <c:f>GOAL4!$B$4:$B$8</c:f>
              <c:numCache>
                <c:formatCode>0.00</c:formatCode>
                <c:ptCount val="4"/>
                <c:pt idx="0">
                  <c:v>4.2727272727272725</c:v>
                </c:pt>
                <c:pt idx="1">
                  <c:v>3.3711048158640224</c:v>
                </c:pt>
                <c:pt idx="2">
                  <c:v>2.0392857142857141</c:v>
                </c:pt>
                <c:pt idx="3">
                  <c:v>0.76470588235294112</c:v>
                </c:pt>
              </c:numCache>
            </c:numRef>
          </c:val>
          <c:extLst>
            <c:ext xmlns:c16="http://schemas.microsoft.com/office/drawing/2014/chart" uri="{C3380CC4-5D6E-409C-BE32-E72D297353CC}">
              <c16:uniqueId val="{00000000-2907-6F41-ABF3-98AA09CEA9EA}"/>
            </c:ext>
          </c:extLst>
        </c:ser>
        <c:dLbls>
          <c:dLblPos val="inEnd"/>
          <c:showLegendKey val="0"/>
          <c:showVal val="1"/>
          <c:showCatName val="0"/>
          <c:showSerName val="0"/>
          <c:showPercent val="0"/>
          <c:showBubbleSize val="0"/>
        </c:dLbls>
        <c:gapWidth val="100"/>
        <c:overlap val="-24"/>
        <c:axId val="995320176"/>
        <c:axId val="1381528688"/>
      </c:barChart>
      <c:catAx>
        <c:axId val="99532017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Addiction</a:t>
                </a:r>
                <a:r>
                  <a:rPr lang="en-US" baseline="0"/>
                  <a:t> Level</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81528688"/>
        <c:crosses val="autoZero"/>
        <c:auto val="1"/>
        <c:lblAlgn val="ctr"/>
        <c:lblOffset val="100"/>
        <c:noMultiLvlLbl val="0"/>
      </c:catAx>
      <c:valAx>
        <c:axId val="138152868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Avg</a:t>
                </a:r>
                <a:r>
                  <a:rPr lang="en-US" baseline="0"/>
                  <a:t> Conflicts</a:t>
                </a:r>
                <a:endParaRPr lang="en-US"/>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5320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[Impact of Social Media Addiction on Academic and Personal Well-Being.xlsx]GOAL6!PivotTable14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Addiction Score</a:t>
            </a:r>
            <a:r>
              <a:rPr lang="en-US" baseline="0"/>
              <a:t> By Platform</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GOAL6!$B$3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GOAL6!$A$4:$A$16</c:f>
              <c:strCache>
                <c:ptCount val="12"/>
                <c:pt idx="0">
                  <c:v>LINE</c:v>
                </c:pt>
                <c:pt idx="1">
                  <c:v>LinkedIn</c:v>
                </c:pt>
                <c:pt idx="2">
                  <c:v>VKontakte</c:v>
                </c:pt>
                <c:pt idx="3">
                  <c:v>Twitter</c:v>
                </c:pt>
                <c:pt idx="4">
                  <c:v>Facebook</c:v>
                </c:pt>
                <c:pt idx="5">
                  <c:v>KakaoTalk</c:v>
                </c:pt>
                <c:pt idx="6">
                  <c:v>WeChat</c:v>
                </c:pt>
                <c:pt idx="7">
                  <c:v>YouTube</c:v>
                </c:pt>
                <c:pt idx="8">
                  <c:v>Instagram</c:v>
                </c:pt>
                <c:pt idx="9">
                  <c:v>TikTok</c:v>
                </c:pt>
                <c:pt idx="10">
                  <c:v>Snapchat</c:v>
                </c:pt>
                <c:pt idx="11">
                  <c:v>WhatsApp</c:v>
                </c:pt>
              </c:strCache>
            </c:strRef>
          </c:cat>
          <c:val>
            <c:numRef>
              <c:f>GOAL6!$B$4:$B$16</c:f>
              <c:numCache>
                <c:formatCode>0.00</c:formatCode>
                <c:ptCount val="12"/>
                <c:pt idx="0">
                  <c:v>3</c:v>
                </c:pt>
                <c:pt idx="1">
                  <c:v>3.8095238095238093</c:v>
                </c:pt>
                <c:pt idx="2">
                  <c:v>5</c:v>
                </c:pt>
                <c:pt idx="3">
                  <c:v>5.5</c:v>
                </c:pt>
                <c:pt idx="4">
                  <c:v>5.666666666666667</c:v>
                </c:pt>
                <c:pt idx="5">
                  <c:v>6</c:v>
                </c:pt>
                <c:pt idx="6">
                  <c:v>6.0666666666666664</c:v>
                </c:pt>
                <c:pt idx="7">
                  <c:v>6.1</c:v>
                </c:pt>
                <c:pt idx="8">
                  <c:v>6.5542168674698793</c:v>
                </c:pt>
                <c:pt idx="9">
                  <c:v>7.4285714285714288</c:v>
                </c:pt>
                <c:pt idx="10">
                  <c:v>7.4615384615384617</c:v>
                </c:pt>
                <c:pt idx="11">
                  <c:v>7.4629629629629628</c:v>
                </c:pt>
              </c:numCache>
            </c:numRef>
          </c:val>
          <c:extLst>
            <c:ext xmlns:c16="http://schemas.microsoft.com/office/drawing/2014/chart" uri="{C3380CC4-5D6E-409C-BE32-E72D297353CC}">
              <c16:uniqueId val="{00000000-B95F-CA4A-9E2C-9F069F1CD947}"/>
            </c:ext>
          </c:extLst>
        </c:ser>
        <c:dLbls>
          <c:showLegendKey val="0"/>
          <c:showVal val="0"/>
          <c:showCatName val="0"/>
          <c:showSerName val="0"/>
          <c:showPercent val="0"/>
          <c:showBubbleSize val="0"/>
        </c:dLbls>
        <c:gapWidth val="115"/>
        <c:overlap val="-20"/>
        <c:axId val="137642687"/>
        <c:axId val="1381884144"/>
      </c:barChart>
      <c:catAx>
        <c:axId val="137642687"/>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PLATFORM</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81884144"/>
        <c:crosses val="autoZero"/>
        <c:auto val="1"/>
        <c:lblAlgn val="ctr"/>
        <c:lblOffset val="100"/>
        <c:noMultiLvlLbl val="0"/>
      </c:catAx>
      <c:valAx>
        <c:axId val="1381884144"/>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ADDICTION</a:t>
                </a:r>
                <a:r>
                  <a:rPr lang="en-US" baseline="0"/>
                  <a:t> SCORE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642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[Impact of Social Media Addiction on Academic and Personal Well-Being.xlsx]GOAL7!PivotTable15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0" i="0" u="none" strike="noStrike" baseline="0">
                <a:effectLst/>
              </a:rPr>
              <a:t>Relationship Status by Daily Usage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GOAL7!$B$3</c:f>
              <c:strCache>
                <c:ptCount val="1"/>
                <c:pt idx="0">
                  <c:v>Average of Daily Usage (hrs)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GOAL7!$A$4:$A$7</c:f>
              <c:strCache>
                <c:ptCount val="3"/>
                <c:pt idx="0">
                  <c:v>Complicated</c:v>
                </c:pt>
                <c:pt idx="1">
                  <c:v>Single</c:v>
                </c:pt>
                <c:pt idx="2">
                  <c:v>In Relationship</c:v>
                </c:pt>
              </c:strCache>
            </c:strRef>
          </c:cat>
          <c:val>
            <c:numRef>
              <c:f>GOAL7!$B$4:$B$7</c:f>
              <c:numCache>
                <c:formatCode>0.00</c:formatCode>
                <c:ptCount val="3"/>
                <c:pt idx="0">
                  <c:v>4.7218750000000016</c:v>
                </c:pt>
                <c:pt idx="1">
                  <c:v>4.9260416666666673</c:v>
                </c:pt>
                <c:pt idx="2">
                  <c:v>4.9307958477508631</c:v>
                </c:pt>
              </c:numCache>
            </c:numRef>
          </c:val>
          <c:extLst>
            <c:ext xmlns:c16="http://schemas.microsoft.com/office/drawing/2014/chart" uri="{C3380CC4-5D6E-409C-BE32-E72D297353CC}">
              <c16:uniqueId val="{00000000-6439-5C42-9C96-D138CC669411}"/>
            </c:ext>
          </c:extLst>
        </c:ser>
        <c:dLbls>
          <c:dLblPos val="inEnd"/>
          <c:showLegendKey val="0"/>
          <c:showVal val="1"/>
          <c:showCatName val="0"/>
          <c:showSerName val="0"/>
          <c:showPercent val="0"/>
          <c:showBubbleSize val="0"/>
        </c:dLbls>
        <c:gapWidth val="150"/>
        <c:axId val="172732207"/>
        <c:axId val="1532112896"/>
      </c:barChart>
      <c:lineChart>
        <c:grouping val="standard"/>
        <c:varyColors val="0"/>
        <c:ser>
          <c:idx val="1"/>
          <c:order val="1"/>
          <c:tx>
            <c:strRef>
              <c:f>GOAL7!$C$3</c:f>
              <c:strCache>
                <c:ptCount val="1"/>
                <c:pt idx="0">
                  <c:v>Average of Social Media Conflicts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GOAL7!$A$4:$A$7</c:f>
              <c:strCache>
                <c:ptCount val="3"/>
                <c:pt idx="0">
                  <c:v>Complicated</c:v>
                </c:pt>
                <c:pt idx="1">
                  <c:v>Single</c:v>
                </c:pt>
                <c:pt idx="2">
                  <c:v>In Relationship</c:v>
                </c:pt>
              </c:strCache>
            </c:strRef>
          </c:cat>
          <c:val>
            <c:numRef>
              <c:f>GOAL7!$C$4:$C$7</c:f>
              <c:numCache>
                <c:formatCode>0.00</c:formatCode>
                <c:ptCount val="3"/>
                <c:pt idx="0">
                  <c:v>3.03125</c:v>
                </c:pt>
                <c:pt idx="1">
                  <c:v>2.9010416666666665</c:v>
                </c:pt>
                <c:pt idx="2">
                  <c:v>2.7612456747404845</c:v>
                </c:pt>
              </c:numCache>
            </c:numRef>
          </c:val>
          <c:smooth val="0"/>
          <c:extLst>
            <c:ext xmlns:c16="http://schemas.microsoft.com/office/drawing/2014/chart" uri="{C3380CC4-5D6E-409C-BE32-E72D297353CC}">
              <c16:uniqueId val="{00000001-6439-5C42-9C96-D138CC669411}"/>
            </c:ext>
          </c:extLst>
        </c:ser>
        <c:dLbls>
          <c:showLegendKey val="0"/>
          <c:showVal val="1"/>
          <c:showCatName val="0"/>
          <c:showSerName val="0"/>
          <c:showPercent val="0"/>
          <c:showBubbleSize val="0"/>
        </c:dLbls>
        <c:marker val="1"/>
        <c:smooth val="0"/>
        <c:axId val="172732207"/>
        <c:axId val="1532112896"/>
      </c:lineChart>
      <c:catAx>
        <c:axId val="172732207"/>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RELATIONSHP</a:t>
                </a:r>
                <a:r>
                  <a:rPr lang="en-US" baseline="0"/>
                  <a:t> STATUS</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32112896"/>
        <c:crosses val="autoZero"/>
        <c:auto val="1"/>
        <c:lblAlgn val="ctr"/>
        <c:lblOffset val="100"/>
        <c:noMultiLvlLbl val="0"/>
      </c:catAx>
      <c:valAx>
        <c:axId val="153211289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AVG DAILY USAGe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2732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[Impact of Social Media Addiction on Academic and Personal Well-Being.xlsx]GOAL1!PivotTable9</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0" i="0" u="none" strike="noStrike" baseline="0">
                <a:effectLst/>
              </a:rPr>
              <a:t>Addiction Score by Age Group, Gender, and Addiction Level</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GOAL1!$B$3:$B$4</c:f>
              <c:strCache>
                <c:ptCount val="1"/>
                <c:pt idx="0">
                  <c:v>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GOAL1!$A$5:$A$19</c:f>
              <c:multiLvlStrCache>
                <c:ptCount val="11"/>
                <c:lvl>
                  <c:pt idx="0">
                    <c:v>Extreme</c:v>
                  </c:pt>
                  <c:pt idx="1">
                    <c:v>High</c:v>
                  </c:pt>
                  <c:pt idx="2">
                    <c:v>Moderate</c:v>
                  </c:pt>
                  <c:pt idx="3">
                    <c:v>Extreme</c:v>
                  </c:pt>
                  <c:pt idx="4">
                    <c:v>High</c:v>
                  </c:pt>
                  <c:pt idx="5">
                    <c:v>Low</c:v>
                  </c:pt>
                  <c:pt idx="6">
                    <c:v>Moderate</c:v>
                  </c:pt>
                  <c:pt idx="7">
                    <c:v>Extreme</c:v>
                  </c:pt>
                  <c:pt idx="8">
                    <c:v>High</c:v>
                  </c:pt>
                  <c:pt idx="9">
                    <c:v>Low</c:v>
                  </c:pt>
                  <c:pt idx="10">
                    <c:v>Moderate</c:v>
                  </c:pt>
                </c:lvl>
                <c:lvl>
                  <c:pt idx="0">
                    <c:v>18</c:v>
                  </c:pt>
                  <c:pt idx="3">
                    <c:v>19–21</c:v>
                  </c:pt>
                  <c:pt idx="7">
                    <c:v>22–24</c:v>
                  </c:pt>
                </c:lvl>
              </c:multiLvlStrCache>
            </c:multiLvlStrRef>
          </c:cat>
          <c:val>
            <c:numRef>
              <c:f>GOAL1!$B$5:$B$19</c:f>
              <c:numCache>
                <c:formatCode>0.0</c:formatCode>
                <c:ptCount val="11"/>
                <c:pt idx="0">
                  <c:v>9</c:v>
                </c:pt>
                <c:pt idx="1">
                  <c:v>8</c:v>
                </c:pt>
                <c:pt idx="3">
                  <c:v>9</c:v>
                </c:pt>
                <c:pt idx="4">
                  <c:v>7.4525547445255471</c:v>
                </c:pt>
                <c:pt idx="5">
                  <c:v>3</c:v>
                </c:pt>
                <c:pt idx="6">
                  <c:v>5.0081967213114753</c:v>
                </c:pt>
                <c:pt idx="7">
                  <c:v>9</c:v>
                </c:pt>
                <c:pt idx="8">
                  <c:v>7.5</c:v>
                </c:pt>
                <c:pt idx="10">
                  <c:v>4.5</c:v>
                </c:pt>
              </c:numCache>
            </c:numRef>
          </c:val>
          <c:extLst>
            <c:ext xmlns:c16="http://schemas.microsoft.com/office/drawing/2014/chart" uri="{C3380CC4-5D6E-409C-BE32-E72D297353CC}">
              <c16:uniqueId val="{00000000-7EB3-6A41-A0B0-E491898589E4}"/>
            </c:ext>
          </c:extLst>
        </c:ser>
        <c:ser>
          <c:idx val="1"/>
          <c:order val="1"/>
          <c:tx>
            <c:strRef>
              <c:f>GOAL1!$C$3:$C$4</c:f>
              <c:strCache>
                <c:ptCount val="1"/>
                <c:pt idx="0">
                  <c:v>Male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GOAL1!$A$5:$A$19</c:f>
              <c:multiLvlStrCache>
                <c:ptCount val="11"/>
                <c:lvl>
                  <c:pt idx="0">
                    <c:v>Extreme</c:v>
                  </c:pt>
                  <c:pt idx="1">
                    <c:v>High</c:v>
                  </c:pt>
                  <c:pt idx="2">
                    <c:v>Moderate</c:v>
                  </c:pt>
                  <c:pt idx="3">
                    <c:v>Extreme</c:v>
                  </c:pt>
                  <c:pt idx="4">
                    <c:v>High</c:v>
                  </c:pt>
                  <c:pt idx="5">
                    <c:v>Low</c:v>
                  </c:pt>
                  <c:pt idx="6">
                    <c:v>Moderate</c:v>
                  </c:pt>
                  <c:pt idx="7">
                    <c:v>Extreme</c:v>
                  </c:pt>
                  <c:pt idx="8">
                    <c:v>High</c:v>
                  </c:pt>
                  <c:pt idx="9">
                    <c:v>Low</c:v>
                  </c:pt>
                  <c:pt idx="10">
                    <c:v>Moderate</c:v>
                  </c:pt>
                </c:lvl>
                <c:lvl>
                  <c:pt idx="0">
                    <c:v>18</c:v>
                  </c:pt>
                  <c:pt idx="3">
                    <c:v>19–21</c:v>
                  </c:pt>
                  <c:pt idx="7">
                    <c:v>22–24</c:v>
                  </c:pt>
                </c:lvl>
              </c:multiLvlStrCache>
            </c:multiLvlStrRef>
          </c:cat>
          <c:val>
            <c:numRef>
              <c:f>GOAL1!$C$5:$C$19</c:f>
              <c:numCache>
                <c:formatCode>0.0</c:formatCode>
                <c:ptCount val="11"/>
                <c:pt idx="1">
                  <c:v>8</c:v>
                </c:pt>
                <c:pt idx="2">
                  <c:v>4.5</c:v>
                </c:pt>
                <c:pt idx="3">
                  <c:v>9</c:v>
                </c:pt>
                <c:pt idx="4">
                  <c:v>7.3185840707964598</c:v>
                </c:pt>
                <c:pt idx="6">
                  <c:v>5.1090909090909093</c:v>
                </c:pt>
                <c:pt idx="7">
                  <c:v>9</c:v>
                </c:pt>
                <c:pt idx="8">
                  <c:v>7.3797468354430382</c:v>
                </c:pt>
                <c:pt idx="9">
                  <c:v>2.8</c:v>
                </c:pt>
                <c:pt idx="10">
                  <c:v>4.7710843373493974</c:v>
                </c:pt>
              </c:numCache>
            </c:numRef>
          </c:val>
          <c:extLst>
            <c:ext xmlns:c16="http://schemas.microsoft.com/office/drawing/2014/chart" uri="{C3380CC4-5D6E-409C-BE32-E72D297353CC}">
              <c16:uniqueId val="{00000003-7EB3-6A41-A0B0-E491898589E4}"/>
            </c:ext>
          </c:extLst>
        </c:ser>
        <c:dLbls>
          <c:showLegendKey val="0"/>
          <c:showVal val="0"/>
          <c:showCatName val="0"/>
          <c:showSerName val="0"/>
          <c:showPercent val="0"/>
          <c:showBubbleSize val="0"/>
        </c:dLbls>
        <c:gapWidth val="150"/>
        <c:shape val="box"/>
        <c:axId val="469468256"/>
        <c:axId val="625818000"/>
        <c:axId val="0"/>
      </c:bar3DChart>
      <c:catAx>
        <c:axId val="46946825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Age</a:t>
                </a:r>
                <a:r>
                  <a:rPr lang="en-US" baseline="0"/>
                  <a:t> and ADDICTION LEVEL</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25818000"/>
        <c:crosses val="autoZero"/>
        <c:auto val="1"/>
        <c:lblAlgn val="ctr"/>
        <c:lblOffset val="100"/>
        <c:noMultiLvlLbl val="0"/>
      </c:catAx>
      <c:valAx>
        <c:axId val="625818000"/>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AVG</a:t>
                </a:r>
                <a:r>
                  <a:rPr lang="en-US" baseline="0"/>
                  <a:t> Addiction Score</a:t>
                </a:r>
                <a:endParaRPr lang="en-US"/>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69468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[Impact of Social Media Addiction on Academic and Personal Well-Being.xlsx]GOAL2!PivotTable10</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0" i="0" u="none" strike="noStrike" baseline="0">
                <a:effectLst/>
              </a:rPr>
              <a:t>Daily Usage vs Academic Impact</a:t>
            </a:r>
            <a:endParaRPr lang="en-US"/>
          </a:p>
        </c:rich>
      </c:tx>
      <c:layout>
        <c:manualLayout>
          <c:xMode val="edge"/>
          <c:yMode val="edge"/>
          <c:x val="0.19522322736953163"/>
          <c:y val="3.564356435643564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GOAL2!$B$3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GOAL2!$A$4:$A$6</c:f>
              <c:strCache>
                <c:ptCount val="2"/>
                <c:pt idx="0">
                  <c:v>No</c:v>
                </c:pt>
                <c:pt idx="1">
                  <c:v>Yes</c:v>
                </c:pt>
              </c:strCache>
            </c:strRef>
          </c:cat>
          <c:val>
            <c:numRef>
              <c:f>GOAL2!$B$4:$B$6</c:f>
              <c:numCache>
                <c:formatCode>0.00</c:formatCode>
                <c:ptCount val="2"/>
                <c:pt idx="0">
                  <c:v>3.8043650793650787</c:v>
                </c:pt>
                <c:pt idx="1">
                  <c:v>5.5386313465783656</c:v>
                </c:pt>
              </c:numCache>
            </c:numRef>
          </c:val>
          <c:extLst>
            <c:ext xmlns:c16="http://schemas.microsoft.com/office/drawing/2014/chart" uri="{C3380CC4-5D6E-409C-BE32-E72D297353CC}">
              <c16:uniqueId val="{00000000-A034-5649-956F-EA2293DD3562}"/>
            </c:ext>
          </c:extLst>
        </c:ser>
        <c:dLbls>
          <c:dLblPos val="inEnd"/>
          <c:showLegendKey val="0"/>
          <c:showVal val="1"/>
          <c:showCatName val="0"/>
          <c:showSerName val="0"/>
          <c:showPercent val="0"/>
          <c:showBubbleSize val="0"/>
        </c:dLbls>
        <c:gapWidth val="100"/>
        <c:overlap val="-24"/>
        <c:axId val="639539248"/>
        <c:axId val="625881216"/>
      </c:barChart>
      <c:catAx>
        <c:axId val="63953924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Academic</a:t>
                </a:r>
                <a:r>
                  <a:rPr lang="en-US" baseline="0"/>
                  <a:t> impact</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25881216"/>
        <c:crosses val="autoZero"/>
        <c:auto val="1"/>
        <c:lblAlgn val="ctr"/>
        <c:lblOffset val="100"/>
        <c:noMultiLvlLbl val="0"/>
      </c:catAx>
      <c:valAx>
        <c:axId val="62588121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Avg.</a:t>
                </a:r>
                <a:r>
                  <a:rPr lang="en-US" baseline="0"/>
                  <a:t> Daily usage</a:t>
                </a:r>
                <a:endParaRPr lang="en-US"/>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39539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[Impact of Social Media Addiction on Academic and Personal Well-Being.xlsx]GOAL3!PivotTable11</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0" i="0" u="none" strike="noStrike" baseline="0">
                <a:effectLst/>
              </a:rPr>
              <a:t>Average Sleep by Addiction Level</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GOAL3!$B$3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trendline>
            <c:spPr>
              <a:ln w="19050" cap="rnd">
                <a:solidFill>
                  <a:schemeClr val="accent1"/>
                </a:solidFill>
              </a:ln>
              <a:effectLst/>
            </c:spPr>
            <c:trendlineType val="exp"/>
            <c:dispRSqr val="0"/>
            <c:dispEq val="0"/>
          </c:trendline>
          <c:cat>
            <c:strRef>
              <c:f>GOAL3!$A$4:$A$8</c:f>
              <c:strCache>
                <c:ptCount val="4"/>
                <c:pt idx="0">
                  <c:v>Low</c:v>
                </c:pt>
                <c:pt idx="1">
                  <c:v>Moderate</c:v>
                </c:pt>
                <c:pt idx="2">
                  <c:v>High</c:v>
                </c:pt>
                <c:pt idx="3">
                  <c:v>Extreme</c:v>
                </c:pt>
              </c:strCache>
            </c:strRef>
          </c:cat>
          <c:val>
            <c:numRef>
              <c:f>GOAL3!$B$4:$B$8</c:f>
              <c:numCache>
                <c:formatCode>0.00</c:formatCode>
                <c:ptCount val="4"/>
                <c:pt idx="0">
                  <c:v>8.1352941176470601</c:v>
                </c:pt>
                <c:pt idx="1">
                  <c:v>7.7571428571428571</c:v>
                </c:pt>
                <c:pt idx="2">
                  <c:v>6.3558073654390919</c:v>
                </c:pt>
                <c:pt idx="3">
                  <c:v>5.249090909090909</c:v>
                </c:pt>
              </c:numCache>
            </c:numRef>
          </c:val>
          <c:extLst>
            <c:ext xmlns:c16="http://schemas.microsoft.com/office/drawing/2014/chart" uri="{C3380CC4-5D6E-409C-BE32-E72D297353CC}">
              <c16:uniqueId val="{00000001-4E2A-2B41-AB0E-100EA7E6AD87}"/>
            </c:ext>
          </c:extLst>
        </c:ser>
        <c:dLbls>
          <c:dLblPos val="inEnd"/>
          <c:showLegendKey val="0"/>
          <c:showVal val="1"/>
          <c:showCatName val="0"/>
          <c:showSerName val="0"/>
          <c:showPercent val="0"/>
          <c:showBubbleSize val="0"/>
        </c:dLbls>
        <c:gapWidth val="100"/>
        <c:overlap val="-24"/>
        <c:axId val="644403984"/>
        <c:axId val="201369040"/>
      </c:barChart>
      <c:catAx>
        <c:axId val="64440398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Addiction</a:t>
                </a:r>
                <a:r>
                  <a:rPr lang="en-US" baseline="0"/>
                  <a:t> Level</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1369040"/>
        <c:crosses val="autoZero"/>
        <c:auto val="1"/>
        <c:lblAlgn val="ctr"/>
        <c:lblOffset val="100"/>
        <c:noMultiLvlLbl val="0"/>
      </c:catAx>
      <c:valAx>
        <c:axId val="20136904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Avg</a:t>
                </a:r>
                <a:r>
                  <a:rPr lang="en-US" baseline="0"/>
                  <a:t> Sleep (in hrs)</a:t>
                </a:r>
                <a:endParaRPr lang="en-US"/>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4403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[Impact of Social Media Addiction on Academic and Personal Well-Being.xlsx]GOAL4!PivotTable12</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a:t>
            </a:r>
            <a:r>
              <a:rPr lang="en-US" baseline="0"/>
              <a:t> Conflicts By Addiction Level</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8498023715415014E-2"/>
          <c:y val="0.14125850340136054"/>
          <c:w val="0.8779051383399209"/>
          <c:h val="0.7186903422786437"/>
        </c:manualLayout>
      </c:layout>
      <c:barChart>
        <c:barDir val="col"/>
        <c:grouping val="clustered"/>
        <c:varyColors val="0"/>
        <c:ser>
          <c:idx val="0"/>
          <c:order val="0"/>
          <c:tx>
            <c:strRef>
              <c:f>GOAL4!$B$3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GOAL4!$A$4:$A$8</c:f>
              <c:strCache>
                <c:ptCount val="4"/>
                <c:pt idx="0">
                  <c:v>Extreme</c:v>
                </c:pt>
                <c:pt idx="1">
                  <c:v>High</c:v>
                </c:pt>
                <c:pt idx="2">
                  <c:v>Moderate</c:v>
                </c:pt>
                <c:pt idx="3">
                  <c:v>Low</c:v>
                </c:pt>
              </c:strCache>
            </c:strRef>
          </c:cat>
          <c:val>
            <c:numRef>
              <c:f>GOAL4!$B$4:$B$8</c:f>
              <c:numCache>
                <c:formatCode>0.00</c:formatCode>
                <c:ptCount val="4"/>
                <c:pt idx="0">
                  <c:v>4.2727272727272725</c:v>
                </c:pt>
                <c:pt idx="1">
                  <c:v>3.3711048158640224</c:v>
                </c:pt>
                <c:pt idx="2">
                  <c:v>2.0392857142857141</c:v>
                </c:pt>
                <c:pt idx="3">
                  <c:v>0.76470588235294112</c:v>
                </c:pt>
              </c:numCache>
            </c:numRef>
          </c:val>
          <c:extLst>
            <c:ext xmlns:c16="http://schemas.microsoft.com/office/drawing/2014/chart" uri="{C3380CC4-5D6E-409C-BE32-E72D297353CC}">
              <c16:uniqueId val="{00000000-3677-C74D-8659-16CA9DF0BB40}"/>
            </c:ext>
          </c:extLst>
        </c:ser>
        <c:dLbls>
          <c:dLblPos val="inEnd"/>
          <c:showLegendKey val="0"/>
          <c:showVal val="1"/>
          <c:showCatName val="0"/>
          <c:showSerName val="0"/>
          <c:showPercent val="0"/>
          <c:showBubbleSize val="0"/>
        </c:dLbls>
        <c:gapWidth val="100"/>
        <c:overlap val="-24"/>
        <c:axId val="995320176"/>
        <c:axId val="1381528688"/>
      </c:barChart>
      <c:catAx>
        <c:axId val="99532017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Addiction</a:t>
                </a:r>
                <a:r>
                  <a:rPr lang="en-US" baseline="0"/>
                  <a:t> Level</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81528688"/>
        <c:crosses val="autoZero"/>
        <c:auto val="1"/>
        <c:lblAlgn val="ctr"/>
        <c:lblOffset val="100"/>
        <c:noMultiLvlLbl val="0"/>
      </c:catAx>
      <c:valAx>
        <c:axId val="138152868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Avg</a:t>
                </a:r>
                <a:r>
                  <a:rPr lang="en-US" baseline="0"/>
                  <a:t> Conflicts</a:t>
                </a:r>
                <a:endParaRPr lang="en-US"/>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5320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[Impact of Social Media Addiction on Academic and Personal Well-Being.xlsx]GOAL6!PivotTable14</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Addiction Score</a:t>
            </a:r>
            <a:r>
              <a:rPr lang="en-US" baseline="0"/>
              <a:t> By Platform</a:t>
            </a:r>
            <a:endParaRPr lang="en-US"/>
          </a:p>
        </c:rich>
      </c:tx>
      <c:layout>
        <c:manualLayout>
          <c:xMode val="edge"/>
          <c:yMode val="edge"/>
          <c:x val="0.27231337962675928"/>
          <c:y val="2.815164972890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GOAL6!$B$3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GOAL6!$A$4:$A$16</c:f>
              <c:strCache>
                <c:ptCount val="12"/>
                <c:pt idx="0">
                  <c:v>LINE</c:v>
                </c:pt>
                <c:pt idx="1">
                  <c:v>LinkedIn</c:v>
                </c:pt>
                <c:pt idx="2">
                  <c:v>VKontakte</c:v>
                </c:pt>
                <c:pt idx="3">
                  <c:v>Twitter</c:v>
                </c:pt>
                <c:pt idx="4">
                  <c:v>Facebook</c:v>
                </c:pt>
                <c:pt idx="5">
                  <c:v>KakaoTalk</c:v>
                </c:pt>
                <c:pt idx="6">
                  <c:v>WeChat</c:v>
                </c:pt>
                <c:pt idx="7">
                  <c:v>YouTube</c:v>
                </c:pt>
                <c:pt idx="8">
                  <c:v>Instagram</c:v>
                </c:pt>
                <c:pt idx="9">
                  <c:v>TikTok</c:v>
                </c:pt>
                <c:pt idx="10">
                  <c:v>Snapchat</c:v>
                </c:pt>
                <c:pt idx="11">
                  <c:v>WhatsApp</c:v>
                </c:pt>
              </c:strCache>
            </c:strRef>
          </c:cat>
          <c:val>
            <c:numRef>
              <c:f>GOAL6!$B$4:$B$16</c:f>
              <c:numCache>
                <c:formatCode>0.00</c:formatCode>
                <c:ptCount val="12"/>
                <c:pt idx="0">
                  <c:v>3</c:v>
                </c:pt>
                <c:pt idx="1">
                  <c:v>3.8095238095238093</c:v>
                </c:pt>
                <c:pt idx="2">
                  <c:v>5</c:v>
                </c:pt>
                <c:pt idx="3">
                  <c:v>5.5</c:v>
                </c:pt>
                <c:pt idx="4">
                  <c:v>5.666666666666667</c:v>
                </c:pt>
                <c:pt idx="5">
                  <c:v>6</c:v>
                </c:pt>
                <c:pt idx="6">
                  <c:v>6.0666666666666664</c:v>
                </c:pt>
                <c:pt idx="7">
                  <c:v>6.1</c:v>
                </c:pt>
                <c:pt idx="8">
                  <c:v>6.5542168674698793</c:v>
                </c:pt>
                <c:pt idx="9">
                  <c:v>7.4285714285714288</c:v>
                </c:pt>
                <c:pt idx="10">
                  <c:v>7.4615384615384617</c:v>
                </c:pt>
                <c:pt idx="11">
                  <c:v>7.4629629629629628</c:v>
                </c:pt>
              </c:numCache>
            </c:numRef>
          </c:val>
          <c:extLst>
            <c:ext xmlns:c16="http://schemas.microsoft.com/office/drawing/2014/chart" uri="{C3380CC4-5D6E-409C-BE32-E72D297353CC}">
              <c16:uniqueId val="{00000000-A7FF-2B41-A0BF-619459E06841}"/>
            </c:ext>
          </c:extLst>
        </c:ser>
        <c:dLbls>
          <c:showLegendKey val="0"/>
          <c:showVal val="0"/>
          <c:showCatName val="0"/>
          <c:showSerName val="0"/>
          <c:showPercent val="0"/>
          <c:showBubbleSize val="0"/>
        </c:dLbls>
        <c:gapWidth val="115"/>
        <c:overlap val="-20"/>
        <c:axId val="137642687"/>
        <c:axId val="1381884144"/>
      </c:barChart>
      <c:catAx>
        <c:axId val="137642687"/>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PLATFORM</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81884144"/>
        <c:crosses val="autoZero"/>
        <c:auto val="1"/>
        <c:lblAlgn val="ctr"/>
        <c:lblOffset val="100"/>
        <c:noMultiLvlLbl val="0"/>
      </c:catAx>
      <c:valAx>
        <c:axId val="1381884144"/>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ADDICTION</a:t>
                </a:r>
                <a:r>
                  <a:rPr lang="en-US" baseline="0"/>
                  <a:t> SCORE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642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[Impact of Social Media Addiction on Academic and Personal Well-Being.xlsx]GOAL7!PivotTable15</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0" i="0" u="none" strike="noStrike" baseline="0">
                <a:effectLst/>
              </a:rPr>
              <a:t>Relationship Status by Daily Usage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GOAL7!$B$3</c:f>
              <c:strCache>
                <c:ptCount val="1"/>
                <c:pt idx="0">
                  <c:v>Average of Daily Usage (hrs)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GOAL7!$A$4:$A$7</c:f>
              <c:strCache>
                <c:ptCount val="3"/>
                <c:pt idx="0">
                  <c:v>Complicated</c:v>
                </c:pt>
                <c:pt idx="1">
                  <c:v>Single</c:v>
                </c:pt>
                <c:pt idx="2">
                  <c:v>In Relationship</c:v>
                </c:pt>
              </c:strCache>
            </c:strRef>
          </c:cat>
          <c:val>
            <c:numRef>
              <c:f>GOAL7!$B$4:$B$7</c:f>
              <c:numCache>
                <c:formatCode>0.00</c:formatCode>
                <c:ptCount val="3"/>
                <c:pt idx="0">
                  <c:v>4.7218750000000016</c:v>
                </c:pt>
                <c:pt idx="1">
                  <c:v>4.9260416666666673</c:v>
                </c:pt>
                <c:pt idx="2">
                  <c:v>4.9307958477508631</c:v>
                </c:pt>
              </c:numCache>
            </c:numRef>
          </c:val>
          <c:extLst>
            <c:ext xmlns:c16="http://schemas.microsoft.com/office/drawing/2014/chart" uri="{C3380CC4-5D6E-409C-BE32-E72D297353CC}">
              <c16:uniqueId val="{00000000-1538-AA4B-BF15-367FA6AC17A5}"/>
            </c:ext>
          </c:extLst>
        </c:ser>
        <c:dLbls>
          <c:dLblPos val="inEnd"/>
          <c:showLegendKey val="0"/>
          <c:showVal val="1"/>
          <c:showCatName val="0"/>
          <c:showSerName val="0"/>
          <c:showPercent val="0"/>
          <c:showBubbleSize val="0"/>
        </c:dLbls>
        <c:gapWidth val="150"/>
        <c:axId val="172732207"/>
        <c:axId val="1532112896"/>
      </c:barChart>
      <c:lineChart>
        <c:grouping val="standard"/>
        <c:varyColors val="0"/>
        <c:ser>
          <c:idx val="1"/>
          <c:order val="1"/>
          <c:tx>
            <c:strRef>
              <c:f>GOAL7!$C$3</c:f>
              <c:strCache>
                <c:ptCount val="1"/>
                <c:pt idx="0">
                  <c:v>Average of Social Media Conflicts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GOAL7!$A$4:$A$7</c:f>
              <c:strCache>
                <c:ptCount val="3"/>
                <c:pt idx="0">
                  <c:v>Complicated</c:v>
                </c:pt>
                <c:pt idx="1">
                  <c:v>Single</c:v>
                </c:pt>
                <c:pt idx="2">
                  <c:v>In Relationship</c:v>
                </c:pt>
              </c:strCache>
            </c:strRef>
          </c:cat>
          <c:val>
            <c:numRef>
              <c:f>GOAL7!$C$4:$C$7</c:f>
              <c:numCache>
                <c:formatCode>0.00</c:formatCode>
                <c:ptCount val="3"/>
                <c:pt idx="0">
                  <c:v>3.03125</c:v>
                </c:pt>
                <c:pt idx="1">
                  <c:v>2.9010416666666665</c:v>
                </c:pt>
                <c:pt idx="2">
                  <c:v>2.7612456747404845</c:v>
                </c:pt>
              </c:numCache>
            </c:numRef>
          </c:val>
          <c:smooth val="0"/>
          <c:extLst>
            <c:ext xmlns:c16="http://schemas.microsoft.com/office/drawing/2014/chart" uri="{C3380CC4-5D6E-409C-BE32-E72D297353CC}">
              <c16:uniqueId val="{00000001-1538-AA4B-BF15-367FA6AC17A5}"/>
            </c:ext>
          </c:extLst>
        </c:ser>
        <c:dLbls>
          <c:showLegendKey val="0"/>
          <c:showVal val="1"/>
          <c:showCatName val="0"/>
          <c:showSerName val="0"/>
          <c:showPercent val="0"/>
          <c:showBubbleSize val="0"/>
        </c:dLbls>
        <c:marker val="1"/>
        <c:smooth val="0"/>
        <c:axId val="172732207"/>
        <c:axId val="1532112896"/>
      </c:lineChart>
      <c:catAx>
        <c:axId val="172732207"/>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RELATIONSHP</a:t>
                </a:r>
                <a:r>
                  <a:rPr lang="en-US" baseline="0"/>
                  <a:t> STATUS</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32112896"/>
        <c:crosses val="autoZero"/>
        <c:auto val="1"/>
        <c:lblAlgn val="ctr"/>
        <c:lblOffset val="100"/>
        <c:noMultiLvlLbl val="0"/>
      </c:catAx>
      <c:valAx>
        <c:axId val="153211289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AVG DAILY USAGe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2732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Top Platforms</cx:v>
        </cx:txData>
      </cx:tx>
      <cx:txPr>
        <a:bodyPr spcFirstLastPara="1" vertOverflow="ellipsis" horzOverflow="overflow" wrap="square" lIns="0" tIns="0" rIns="0" bIns="0" anchor="ctr" anchorCtr="1"/>
        <a:lstStyle/>
        <a:p>
          <a:pPr algn="ctr" rtl="0">
            <a:defRPr/>
          </a:pPr>
          <a:r>
            <a:rPr lang="en-US" sz="16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alibri" panose="020F0502020204030204"/>
            </a:rPr>
            <a:t>Top Platforms</a:t>
          </a:r>
        </a:p>
      </cx:txPr>
    </cx:title>
    <cx:plotArea>
      <cx:plotAreaRegion>
        <cx:series layoutId="treemap" uniqueId="{0DD8B950-404A-5E45-A723-B363ACC1912E}">
          <cx:tx>
            <cx:txData>
              <cx:f>_xlchart.v1.1</cx:f>
              <cx:v/>
            </cx:txData>
          </cx:tx>
          <cx:dataLabels pos="inEnd">
            <cx:visibility seriesName="0" categoryName="1" value="0"/>
          </cx:dataLabels>
          <cx:dataId val="0"/>
          <cx:layoutPr>
            <cx:parentLabelLayout val="banner"/>
          </cx:layoutPr>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_xlchart.v2.4</cx:f>
      </cx:numDim>
    </cx:data>
  </cx:chartData>
  <cx:chart>
    <cx:title pos="t" align="ctr" overlay="0">
      <cx:tx>
        <cx:txData>
          <cx:v>Relationship Status</cx:v>
        </cx:txData>
      </cx:tx>
      <cx:txPr>
        <a:bodyPr spcFirstLastPara="1" vertOverflow="ellipsis" horzOverflow="overflow" wrap="square" lIns="0" tIns="0" rIns="0" bIns="0" anchor="ctr" anchorCtr="1"/>
        <a:lstStyle/>
        <a:p>
          <a:pPr algn="ctr" rtl="0">
            <a:defRPr/>
          </a:pPr>
          <a:r>
            <a:rPr lang="en-US" sz="16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alibri" panose="020F0502020204030204"/>
            </a:rPr>
            <a:t>Relationship Status</a:t>
          </a:r>
        </a:p>
      </cx:txPr>
    </cx:title>
    <cx:plotArea>
      <cx:plotAreaRegion>
        <cx:series layoutId="funnel" uniqueId="{E52AC2DE-F045-4F4B-A7BE-A97BF4B9CF7A}">
          <cx:dataLabels>
            <cx:visibility seriesName="0" categoryName="0" value="1"/>
          </cx:dataLabels>
          <cx:dataId val="0"/>
        </cx:series>
      </cx:plotAreaRegion>
      <cx:axis id="0">
        <cx:catScaling gapWidth="0.5"/>
        <cx:title>
          <cx:tx>
            <cx:txData>
              <cx:v>Status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 lastClr="FFFFFF">
                      <a:lumMod val="95000"/>
                    </a:sysClr>
                  </a:solidFill>
                  <a:latin typeface="Calibri" panose="020F0502020204030204"/>
                </a:rPr>
                <a:t>Status</a:t>
              </a:r>
            </a:p>
          </cx:txPr>
        </cx:title>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_xlchart.v2.6</cx:f>
      </cx:numDim>
    </cx:data>
  </cx:chartData>
  <cx:chart>
    <cx:title pos="t" align="ctr" overlay="0">
      <cx:tx>
        <cx:txData>
          <cx:v>Mental Score By Platform Tupe</cx:v>
        </cx:txData>
      </cx:tx>
      <cx:txPr>
        <a:bodyPr spcFirstLastPara="1" vertOverflow="ellipsis" horzOverflow="overflow" wrap="square" lIns="0" tIns="0" rIns="0" bIns="0" anchor="ctr" anchorCtr="1"/>
        <a:lstStyle/>
        <a:p>
          <a:pPr algn="ctr" rtl="0">
            <a:defRPr/>
          </a:pPr>
          <a:r>
            <a:rPr lang="en-US" sz="16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alibri" panose="020F0502020204030204"/>
            </a:rPr>
            <a:t>Mental Score By Platform Tupe</a:t>
          </a:r>
        </a:p>
      </cx:txPr>
    </cx:title>
    <cx:plotArea>
      <cx:plotAreaRegion>
        <cx:series layoutId="funnel" uniqueId="{24DBDDB3-E94B-B14D-97CF-B013D6C3CE74}">
          <cx:dataLabels>
            <cx:visibility seriesName="0" categoryName="0" value="1"/>
          </cx:dataLabels>
          <cx:dataId val="0"/>
        </cx:series>
      </cx:plotAreaRegion>
      <cx:axis id="0">
        <cx:catScaling gapWidth="0.5"/>
        <cx:title>
          <cx:tx>
            <cx:txData>
              <cx:v>Platform Type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 lastClr="FFFFFF">
                      <a:lumMod val="95000"/>
                    </a:sysClr>
                  </a:solidFill>
                  <a:latin typeface="Calibri" panose="020F0502020204030204"/>
                </a:rPr>
                <a:t>Platform Type</a:t>
              </a:r>
            </a:p>
          </cx:txPr>
        </cx:title>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_xlchart.v2.8</cx:f>
      </cx:numDim>
    </cx:data>
  </cx:chartData>
  <cx:chart>
    <cx:title pos="t" align="ctr" overlay="0">
      <cx:tx>
        <cx:txData>
          <cx:v>Mental Score By Platform Type</cx:v>
        </cx:txData>
      </cx:tx>
      <cx:txPr>
        <a:bodyPr spcFirstLastPara="1" vertOverflow="ellipsis" horzOverflow="overflow" wrap="square" lIns="0" tIns="0" rIns="0" bIns="0" anchor="ctr" anchorCtr="1"/>
        <a:lstStyle/>
        <a:p>
          <a:pPr algn="ctr" rtl="0">
            <a:defRPr/>
          </a:pPr>
          <a:r>
            <a:rPr lang="en-US" sz="16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alibri" panose="020F0502020204030204"/>
            </a:rPr>
            <a:t>Mental Score By Platform Type</a:t>
          </a:r>
        </a:p>
      </cx:txPr>
    </cx:title>
    <cx:plotArea>
      <cx:plotAreaRegion>
        <cx:series layoutId="funnel" uniqueId="{24DBDDB3-E94B-B14D-97CF-B013D6C3CE74}">
          <cx:dataLabels>
            <cx:visibility seriesName="0" categoryName="0" value="1"/>
          </cx:dataLabels>
          <cx:dataId val="0"/>
        </cx:series>
      </cx:plotAreaRegion>
      <cx:axis id="0">
        <cx:catScaling gapWidth="0.5"/>
        <cx:title>
          <cx:tx>
            <cx:txData>
              <cx:v>Platform Type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 lastClr="FFFFFF">
                      <a:lumMod val="95000"/>
                    </a:sysClr>
                  </a:solidFill>
                  <a:latin typeface="Calibri" panose="020F0502020204030204"/>
                </a:rPr>
                <a:t>Platform Type</a:t>
              </a:r>
            </a:p>
          </cx:txPr>
        </cx:title>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42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7.xml><?xml version="1.0" encoding="utf-8"?>
<cs:chartStyle xmlns:cs="http://schemas.microsoft.com/office/drawing/2012/chartStyle" xmlns:a="http://schemas.openxmlformats.org/drawingml/2006/main" id="42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8.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4.xml><?xml version="1.0" encoding="utf-8"?>
<cs:chartStyle xmlns:cs="http://schemas.microsoft.com/office/drawing/2012/chartStyle" xmlns:a="http://schemas.openxmlformats.org/drawingml/2006/main" id="42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2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microsoft.com/office/2014/relationships/chartEx" Target="../charts/chartEx2.xml"/><Relationship Id="rId5" Type="http://schemas.microsoft.com/office/2014/relationships/chartEx" Target="../charts/chartEx1.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1" Type="http://schemas.microsoft.com/office/2014/relationships/chartEx" Target="../charts/chartEx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19.xml"/><Relationship Id="rId7" Type="http://schemas.openxmlformats.org/officeDocument/2006/relationships/chart" Target="../charts/chart22.xml"/><Relationship Id="rId2" Type="http://schemas.openxmlformats.org/officeDocument/2006/relationships/chart" Target="../charts/chart18.xml"/><Relationship Id="rId1" Type="http://schemas.openxmlformats.org/officeDocument/2006/relationships/chart" Target="../charts/chart17.xml"/><Relationship Id="rId6" Type="http://schemas.openxmlformats.org/officeDocument/2006/relationships/chart" Target="../charts/chart21.xml"/><Relationship Id="rId5" Type="http://schemas.microsoft.com/office/2014/relationships/chartEx" Target="../charts/chartEx4.xml"/><Relationship Id="rId4"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0</xdr:col>
      <xdr:colOff>1057275</xdr:colOff>
      <xdr:row>19</xdr:row>
      <xdr:rowOff>0</xdr:rowOff>
    </xdr:from>
    <xdr:to>
      <xdr:col>3</xdr:col>
      <xdr:colOff>1381125</xdr:colOff>
      <xdr:row>33</xdr:row>
      <xdr:rowOff>76200</xdr:rowOff>
    </xdr:to>
    <xdr:graphicFrame macro="">
      <xdr:nvGraphicFramePr>
        <xdr:cNvPr id="2" name="Chart 1" descr="Chart type: 100% Stacked Bar. Multiple Values by 'Top Platform'&#10;&#10;Description automatically generated">
          <a:extLst>
            <a:ext uri="{FF2B5EF4-FFF2-40B4-BE49-F238E27FC236}">
              <a16:creationId xmlns:a16="http://schemas.microsoft.com/office/drawing/2014/main" id="{1D13D24B-D32E-A6A1-725D-E2AE00E0E1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9525</xdr:colOff>
      <xdr:row>21</xdr:row>
      <xdr:rowOff>0</xdr:rowOff>
    </xdr:from>
    <xdr:to>
      <xdr:col>4</xdr:col>
      <xdr:colOff>1838325</xdr:colOff>
      <xdr:row>27</xdr:row>
      <xdr:rowOff>0</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0EF24C60-F032-6483-C29F-8917E96DB46E}"/>
                </a:ext>
                <a:ext uri="{147F2762-F138-4A5C-976F-8EAC2B608ADB}">
                  <a16:predDERef xmlns:a16="http://schemas.microsoft.com/office/drawing/2014/main" pred="{1D13D24B-D32E-A6A1-725D-E2AE00E0E168}"/>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267450" y="3810000"/>
              <a:ext cx="1828800" cy="1143000"/>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editAs="oneCell">
    <xdr:from>
      <xdr:col>4</xdr:col>
      <xdr:colOff>2085975</xdr:colOff>
      <xdr:row>21</xdr:row>
      <xdr:rowOff>9525</xdr:rowOff>
    </xdr:from>
    <xdr:to>
      <xdr:col>6</xdr:col>
      <xdr:colOff>95250</xdr:colOff>
      <xdr:row>27</xdr:row>
      <xdr:rowOff>0</xdr:rowOff>
    </xdr:to>
    <mc:AlternateContent xmlns:mc="http://schemas.openxmlformats.org/markup-compatibility/2006" xmlns:a14="http://schemas.microsoft.com/office/drawing/2010/main">
      <mc:Choice Requires="a14">
        <xdr:graphicFrame macro="">
          <xdr:nvGraphicFramePr>
            <xdr:cNvPr id="4" name="Academic Level 1">
              <a:extLst>
                <a:ext uri="{FF2B5EF4-FFF2-40B4-BE49-F238E27FC236}">
                  <a16:creationId xmlns:a16="http://schemas.microsoft.com/office/drawing/2014/main" id="{F2697AD3-4545-DA25-347D-8E640189E7C2}"/>
                </a:ext>
                <a:ext uri="{147F2762-F138-4A5C-976F-8EAC2B608ADB}">
                  <a16:predDERef xmlns:a16="http://schemas.microsoft.com/office/drawing/2014/main" pred="{0EF24C60-F032-6483-C29F-8917E96DB46E}"/>
                </a:ext>
              </a:extLst>
            </xdr:cNvPr>
            <xdr:cNvGraphicFramePr/>
          </xdr:nvGraphicFramePr>
          <xdr:xfrm>
            <a:off x="0" y="0"/>
            <a:ext cx="0" cy="0"/>
          </xdr:xfrm>
          <a:graphic>
            <a:graphicData uri="http://schemas.microsoft.com/office/drawing/2010/slicer">
              <sle:slicer xmlns:sle="http://schemas.microsoft.com/office/drawing/2010/slicer" name="Academic Level 1"/>
            </a:graphicData>
          </a:graphic>
        </xdr:graphicFrame>
      </mc:Choice>
      <mc:Fallback xmlns="">
        <xdr:sp macro="" textlink="">
          <xdr:nvSpPr>
            <xdr:cNvPr id="0" name=""/>
            <xdr:cNvSpPr>
              <a:spLocks noTextEdit="1"/>
            </xdr:cNvSpPr>
          </xdr:nvSpPr>
          <xdr:spPr>
            <a:xfrm>
              <a:off x="8343900" y="3819525"/>
              <a:ext cx="1828800" cy="113347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12700</xdr:colOff>
      <xdr:row>6</xdr:row>
      <xdr:rowOff>25400</xdr:rowOff>
    </xdr:from>
    <xdr:to>
      <xdr:col>7</xdr:col>
      <xdr:colOff>812800</xdr:colOff>
      <xdr:row>22</xdr:row>
      <xdr:rowOff>25400</xdr:rowOff>
    </xdr:to>
    <xdr:graphicFrame macro="">
      <xdr:nvGraphicFramePr>
        <xdr:cNvPr id="2" name="Chart 1">
          <a:extLst>
            <a:ext uri="{FF2B5EF4-FFF2-40B4-BE49-F238E27FC236}">
              <a16:creationId xmlns:a16="http://schemas.microsoft.com/office/drawing/2014/main" id="{46E6BE5C-A264-BC4F-8450-1E8BBAA4FF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26</xdr:row>
      <xdr:rowOff>0</xdr:rowOff>
    </xdr:from>
    <xdr:to>
      <xdr:col>15</xdr:col>
      <xdr:colOff>38100</xdr:colOff>
      <xdr:row>41</xdr:row>
      <xdr:rowOff>165100</xdr:rowOff>
    </xdr:to>
    <xdr:graphicFrame macro="">
      <xdr:nvGraphicFramePr>
        <xdr:cNvPr id="3" name="Chart 2">
          <a:extLst>
            <a:ext uri="{FF2B5EF4-FFF2-40B4-BE49-F238E27FC236}">
              <a16:creationId xmlns:a16="http://schemas.microsoft.com/office/drawing/2014/main" id="{663DD331-A046-2D49-A533-EC0871DF78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26</xdr:row>
      <xdr:rowOff>0</xdr:rowOff>
    </xdr:from>
    <xdr:to>
      <xdr:col>22</xdr:col>
      <xdr:colOff>12700</xdr:colOff>
      <xdr:row>41</xdr:row>
      <xdr:rowOff>165100</xdr:rowOff>
    </xdr:to>
    <xdr:graphicFrame macro="">
      <xdr:nvGraphicFramePr>
        <xdr:cNvPr id="4" name="Chart 3">
          <a:extLst>
            <a:ext uri="{FF2B5EF4-FFF2-40B4-BE49-F238E27FC236}">
              <a16:creationId xmlns:a16="http://schemas.microsoft.com/office/drawing/2014/main" id="{57223227-77E4-9149-9ACA-4B4788D6DC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0</xdr:colOff>
      <xdr:row>6</xdr:row>
      <xdr:rowOff>25400</xdr:rowOff>
    </xdr:from>
    <xdr:to>
      <xdr:col>21</xdr:col>
      <xdr:colOff>812800</xdr:colOff>
      <xdr:row>22</xdr:row>
      <xdr:rowOff>0</xdr:rowOff>
    </xdr:to>
    <xdr:graphicFrame macro="">
      <xdr:nvGraphicFramePr>
        <xdr:cNvPr id="5" name="Chart 4">
          <a:extLst>
            <a:ext uri="{FF2B5EF4-FFF2-40B4-BE49-F238E27FC236}">
              <a16:creationId xmlns:a16="http://schemas.microsoft.com/office/drawing/2014/main" id="{4BF9C2D9-3C3D-0C43-BD32-EFE827181D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12700</xdr:colOff>
      <xdr:row>5</xdr:row>
      <xdr:rowOff>177800</xdr:rowOff>
    </xdr:from>
    <xdr:to>
      <xdr:col>14</xdr:col>
      <xdr:colOff>812800</xdr:colOff>
      <xdr:row>21</xdr:row>
      <xdr:rowOff>177800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024A1CAF-CECB-8074-F723-23680E6C1C6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7442200" y="1206500"/>
              <a:ext cx="4927600" cy="3048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12700</xdr:colOff>
      <xdr:row>26</xdr:row>
      <xdr:rowOff>12700</xdr:rowOff>
    </xdr:from>
    <xdr:to>
      <xdr:col>8</xdr:col>
      <xdr:colOff>0</xdr:colOff>
      <xdr:row>42</xdr:row>
      <xdr:rowOff>0</xdr:rowOff>
    </xdr:to>
    <mc:AlternateContent xmlns:mc="http://schemas.openxmlformats.org/markup-compatibility/2006">
      <mc:Choice xmlns:cx2="http://schemas.microsoft.com/office/drawing/2015/10/21/chartex" Requires="cx2">
        <xdr:graphicFrame macro="">
          <xdr:nvGraphicFramePr>
            <xdr:cNvPr id="10" name="Chart 9">
              <a:extLst>
                <a:ext uri="{FF2B5EF4-FFF2-40B4-BE49-F238E27FC236}">
                  <a16:creationId xmlns:a16="http://schemas.microsoft.com/office/drawing/2014/main" id="{E7A6A38B-4069-224E-90A9-1ACCBD64AAA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663700" y="5041900"/>
              <a:ext cx="4940300" cy="30353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361950</xdr:colOff>
      <xdr:row>2</xdr:row>
      <xdr:rowOff>171450</xdr:rowOff>
    </xdr:from>
    <xdr:to>
      <xdr:col>3</xdr:col>
      <xdr:colOff>266700</xdr:colOff>
      <xdr:row>17</xdr:row>
      <xdr:rowOff>0</xdr:rowOff>
    </xdr:to>
    <xdr:graphicFrame macro="">
      <xdr:nvGraphicFramePr>
        <xdr:cNvPr id="9" name="Chart 8" descr="Chart type: Clustered Bar. 'Addiction Score' by 'Top Platform'&#10;&#10;Description automatically generated">
          <a:extLst>
            <a:ext uri="{FF2B5EF4-FFF2-40B4-BE49-F238E27FC236}">
              <a16:creationId xmlns:a16="http://schemas.microsoft.com/office/drawing/2014/main" id="{9A9169E8-DE2E-4439-846B-E39DC1A8671C}"/>
            </a:ext>
            <a:ext uri="{147F2762-F138-4A5C-976F-8EAC2B608ADB}">
              <a16:predDERef xmlns:a16="http://schemas.microsoft.com/office/drawing/2014/main" pred="{97D088DC-5361-431D-9C51-5D52DBBF9B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76200</xdr:colOff>
      <xdr:row>2</xdr:row>
      <xdr:rowOff>180975</xdr:rowOff>
    </xdr:from>
    <xdr:to>
      <xdr:col>19</xdr:col>
      <xdr:colOff>361950</xdr:colOff>
      <xdr:row>17</xdr:row>
      <xdr:rowOff>47625</xdr:rowOff>
    </xdr:to>
    <xdr:graphicFrame macro="">
      <xdr:nvGraphicFramePr>
        <xdr:cNvPr id="7" name="Chart 6" descr="Chart type: Pie. 'Addiction Score' by 'Academic Level'&#10;&#10;Description automatically generated">
          <a:extLst>
            <a:ext uri="{FF2B5EF4-FFF2-40B4-BE49-F238E27FC236}">
              <a16:creationId xmlns:a16="http://schemas.microsoft.com/office/drawing/2014/main" id="{1989FEC9-821C-4B83-8571-270C9AC20453}"/>
            </a:ext>
            <a:ext uri="{147F2762-F138-4A5C-976F-8EAC2B608ADB}">
              <a16:predDERef xmlns:a16="http://schemas.microsoft.com/office/drawing/2014/main" pred="{9A9169E8-DE2E-4439-846B-E39DC1A867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114300</xdr:colOff>
      <xdr:row>22</xdr:row>
      <xdr:rowOff>57150</xdr:rowOff>
    </xdr:from>
    <xdr:to>
      <xdr:col>19</xdr:col>
      <xdr:colOff>419100</xdr:colOff>
      <xdr:row>36</xdr:row>
      <xdr:rowOff>133350</xdr:rowOff>
    </xdr:to>
    <xdr:graphicFrame macro="">
      <xdr:nvGraphicFramePr>
        <xdr:cNvPr id="3" name="Chart 2" descr="Chart type: Clustered Bar. 'Addiction Score' by 'Country'&#10;&#10;Description automatically generated">
          <a:extLst>
            <a:ext uri="{FF2B5EF4-FFF2-40B4-BE49-F238E27FC236}">
              <a16:creationId xmlns:a16="http://schemas.microsoft.com/office/drawing/2014/main" id="{811A6E51-5A38-4B9D-A096-4A2C383B3060}"/>
            </a:ext>
            <a:ext uri="{147F2762-F138-4A5C-976F-8EAC2B608ADB}">
              <a16:predDERef xmlns:a16="http://schemas.microsoft.com/office/drawing/2014/main" pred="{1989FEC9-821C-4B83-8571-270C9AC204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9525</xdr:colOff>
      <xdr:row>14</xdr:row>
      <xdr:rowOff>57150</xdr:rowOff>
    </xdr:from>
    <xdr:to>
      <xdr:col>11</xdr:col>
      <xdr:colOff>314325</xdr:colOff>
      <xdr:row>28</xdr:row>
      <xdr:rowOff>133350</xdr:rowOff>
    </xdr:to>
    <xdr:graphicFrame macro="">
      <xdr:nvGraphicFramePr>
        <xdr:cNvPr id="5" name="Chart 4" descr="Chart type: Stacked Bar. 'Daily Usage (hrs)' and 'Addiction Score' by 'Academic Impact'&#10;&#10;Description automatically generated">
          <a:extLst>
            <a:ext uri="{FF2B5EF4-FFF2-40B4-BE49-F238E27FC236}">
              <a16:creationId xmlns:a16="http://schemas.microsoft.com/office/drawing/2014/main" id="{CFB5331E-9903-4BF6-8C39-7F0CBD2C8AF7}"/>
            </a:ext>
            <a:ext uri="{147F2762-F138-4A5C-976F-8EAC2B608ADB}">
              <a16:predDERef xmlns:a16="http://schemas.microsoft.com/office/drawing/2014/main" pred="{811A6E51-5A38-4B9D-A096-4A2C383B30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352425</xdr:colOff>
      <xdr:row>22</xdr:row>
      <xdr:rowOff>19050</xdr:rowOff>
    </xdr:from>
    <xdr:to>
      <xdr:col>3</xdr:col>
      <xdr:colOff>228600</xdr:colOff>
      <xdr:row>36</xdr:row>
      <xdr:rowOff>95250</xdr:rowOff>
    </xdr:to>
    <xdr:graphicFrame macro="">
      <xdr:nvGraphicFramePr>
        <xdr:cNvPr id="6" name="Chart 5" descr="Chart type: Doughnut. 'Addiction Score' by 'Relationship Status'&#10;&#10;Description automatically generated">
          <a:extLst>
            <a:ext uri="{FF2B5EF4-FFF2-40B4-BE49-F238E27FC236}">
              <a16:creationId xmlns:a16="http://schemas.microsoft.com/office/drawing/2014/main" id="{436D947A-7780-4145-8473-F78731018D3B}"/>
            </a:ext>
            <a:ext uri="{147F2762-F138-4A5C-976F-8EAC2B608ADB}">
              <a16:predDERef xmlns:a16="http://schemas.microsoft.com/office/drawing/2014/main" pred="{CFB5331E-9903-4BF6-8C39-7F0CBD2C8A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1689100</xdr:colOff>
      <xdr:row>22</xdr:row>
      <xdr:rowOff>19050</xdr:rowOff>
    </xdr:from>
    <xdr:to>
      <xdr:col>13</xdr:col>
      <xdr:colOff>723900</xdr:colOff>
      <xdr:row>43</xdr:row>
      <xdr:rowOff>12700</xdr:rowOff>
    </xdr:to>
    <xdr:graphicFrame macro="">
      <xdr:nvGraphicFramePr>
        <xdr:cNvPr id="5" name="Chart 4">
          <a:extLst>
            <a:ext uri="{FF2B5EF4-FFF2-40B4-BE49-F238E27FC236}">
              <a16:creationId xmlns:a16="http://schemas.microsoft.com/office/drawing/2014/main" id="{472EC662-180A-97E3-6DC7-35FFCB54BC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330200</xdr:colOff>
      <xdr:row>14</xdr:row>
      <xdr:rowOff>50801</xdr:rowOff>
    </xdr:from>
    <xdr:to>
      <xdr:col>16</xdr:col>
      <xdr:colOff>508000</xdr:colOff>
      <xdr:row>20</xdr:row>
      <xdr:rowOff>50801</xdr:rowOff>
    </xdr:to>
    <mc:AlternateContent xmlns:mc="http://schemas.openxmlformats.org/markup-compatibility/2006" xmlns:a14="http://schemas.microsoft.com/office/drawing/2010/main">
      <mc:Choice Requires="a14">
        <xdr:graphicFrame macro="">
          <xdr:nvGraphicFramePr>
            <xdr:cNvPr id="6" name="Age Group">
              <a:extLst>
                <a:ext uri="{FF2B5EF4-FFF2-40B4-BE49-F238E27FC236}">
                  <a16:creationId xmlns:a16="http://schemas.microsoft.com/office/drawing/2014/main" id="{222271D7-D632-4F33-702D-10794A9DE4C0}"/>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9867900" y="2794001"/>
              <a:ext cx="1828800" cy="1143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330200</xdr:colOff>
      <xdr:row>21</xdr:row>
      <xdr:rowOff>12701</xdr:rowOff>
    </xdr:from>
    <xdr:to>
      <xdr:col>16</xdr:col>
      <xdr:colOff>508000</xdr:colOff>
      <xdr:row>25</xdr:row>
      <xdr:rowOff>139701</xdr:rowOff>
    </xdr:to>
    <mc:AlternateContent xmlns:mc="http://schemas.openxmlformats.org/markup-compatibility/2006" xmlns:a14="http://schemas.microsoft.com/office/drawing/2010/main">
      <mc:Choice Requires="a14">
        <xdr:graphicFrame macro="">
          <xdr:nvGraphicFramePr>
            <xdr:cNvPr id="7" name="Gender">
              <a:extLst>
                <a:ext uri="{FF2B5EF4-FFF2-40B4-BE49-F238E27FC236}">
                  <a16:creationId xmlns:a16="http://schemas.microsoft.com/office/drawing/2014/main" id="{36689846-4EDB-61A2-CF29-2F77E2A285C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867900" y="4089401"/>
              <a:ext cx="1828800" cy="889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355600</xdr:colOff>
      <xdr:row>26</xdr:row>
      <xdr:rowOff>63501</xdr:rowOff>
    </xdr:from>
    <xdr:to>
      <xdr:col>16</xdr:col>
      <xdr:colOff>533400</xdr:colOff>
      <xdr:row>34</xdr:row>
      <xdr:rowOff>1</xdr:rowOff>
    </xdr:to>
    <mc:AlternateContent xmlns:mc="http://schemas.openxmlformats.org/markup-compatibility/2006" xmlns:a14="http://schemas.microsoft.com/office/drawing/2010/main">
      <mc:Choice Requires="a14">
        <xdr:graphicFrame macro="">
          <xdr:nvGraphicFramePr>
            <xdr:cNvPr id="8" name="Addiction Level">
              <a:extLst>
                <a:ext uri="{FF2B5EF4-FFF2-40B4-BE49-F238E27FC236}">
                  <a16:creationId xmlns:a16="http://schemas.microsoft.com/office/drawing/2014/main" id="{5EB85AF5-AFBA-B80C-7980-C16449523519}"/>
                </a:ext>
              </a:extLst>
            </xdr:cNvPr>
            <xdr:cNvGraphicFramePr/>
          </xdr:nvGraphicFramePr>
          <xdr:xfrm>
            <a:off x="0" y="0"/>
            <a:ext cx="0" cy="0"/>
          </xdr:xfrm>
          <a:graphic>
            <a:graphicData uri="http://schemas.microsoft.com/office/drawing/2010/slicer">
              <sle:slicer xmlns:sle="http://schemas.microsoft.com/office/drawing/2010/slicer" name="Addiction Level"/>
            </a:graphicData>
          </a:graphic>
        </xdr:graphicFrame>
      </mc:Choice>
      <mc:Fallback xmlns="">
        <xdr:sp macro="" textlink="">
          <xdr:nvSpPr>
            <xdr:cNvPr id="0" name=""/>
            <xdr:cNvSpPr>
              <a:spLocks noTextEdit="1"/>
            </xdr:cNvSpPr>
          </xdr:nvSpPr>
          <xdr:spPr>
            <a:xfrm>
              <a:off x="9893300" y="5092701"/>
              <a:ext cx="1828800" cy="1460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393700</xdr:colOff>
      <xdr:row>11</xdr:row>
      <xdr:rowOff>107950</xdr:rowOff>
    </xdr:from>
    <xdr:to>
      <xdr:col>5</xdr:col>
      <xdr:colOff>406400</xdr:colOff>
      <xdr:row>28</xdr:row>
      <xdr:rowOff>76200</xdr:rowOff>
    </xdr:to>
    <xdr:graphicFrame macro="">
      <xdr:nvGraphicFramePr>
        <xdr:cNvPr id="2" name="Chart 1">
          <a:extLst>
            <a:ext uri="{FF2B5EF4-FFF2-40B4-BE49-F238E27FC236}">
              <a16:creationId xmlns:a16="http://schemas.microsoft.com/office/drawing/2014/main" id="{18C2D4A5-23F0-0635-7B0C-69BBB76FCA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12700</xdr:colOff>
      <xdr:row>8</xdr:row>
      <xdr:rowOff>12701</xdr:rowOff>
    </xdr:from>
    <xdr:to>
      <xdr:col>8</xdr:col>
      <xdr:colOff>190500</xdr:colOff>
      <xdr:row>14</xdr:row>
      <xdr:rowOff>38101</xdr:rowOff>
    </xdr:to>
    <mc:AlternateContent xmlns:mc="http://schemas.openxmlformats.org/markup-compatibility/2006" xmlns:a14="http://schemas.microsoft.com/office/drawing/2010/main">
      <mc:Choice Requires="a14">
        <xdr:graphicFrame macro="">
          <xdr:nvGraphicFramePr>
            <xdr:cNvPr id="3" name="Age Group 1">
              <a:extLst>
                <a:ext uri="{FF2B5EF4-FFF2-40B4-BE49-F238E27FC236}">
                  <a16:creationId xmlns:a16="http://schemas.microsoft.com/office/drawing/2014/main" id="{9C4FA1CF-4785-5E09-4F40-7820E8612E14}"/>
                </a:ext>
              </a:extLst>
            </xdr:cNvPr>
            <xdr:cNvGraphicFramePr/>
          </xdr:nvGraphicFramePr>
          <xdr:xfrm>
            <a:off x="0" y="0"/>
            <a:ext cx="0" cy="0"/>
          </xdr:xfrm>
          <a:graphic>
            <a:graphicData uri="http://schemas.microsoft.com/office/drawing/2010/slicer">
              <sle:slicer xmlns:sle="http://schemas.microsoft.com/office/drawing/2010/slicer" name="Age Group 1"/>
            </a:graphicData>
          </a:graphic>
        </xdr:graphicFrame>
      </mc:Choice>
      <mc:Fallback xmlns="">
        <xdr:sp macro="" textlink="">
          <xdr:nvSpPr>
            <xdr:cNvPr id="0" name=""/>
            <xdr:cNvSpPr>
              <a:spLocks noTextEdit="1"/>
            </xdr:cNvSpPr>
          </xdr:nvSpPr>
          <xdr:spPr>
            <a:xfrm>
              <a:off x="5943600" y="1612901"/>
              <a:ext cx="1828800" cy="1168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12700</xdr:colOff>
      <xdr:row>15</xdr:row>
      <xdr:rowOff>12701</xdr:rowOff>
    </xdr:from>
    <xdr:to>
      <xdr:col>8</xdr:col>
      <xdr:colOff>190500</xdr:colOff>
      <xdr:row>19</xdr:row>
      <xdr:rowOff>165101</xdr:rowOff>
    </xdr:to>
    <mc:AlternateContent xmlns:mc="http://schemas.openxmlformats.org/markup-compatibility/2006" xmlns:a14="http://schemas.microsoft.com/office/drawing/2010/main">
      <mc:Choice Requires="a14">
        <xdr:graphicFrame macro="">
          <xdr:nvGraphicFramePr>
            <xdr:cNvPr id="4" name="Gender 2">
              <a:extLst>
                <a:ext uri="{FF2B5EF4-FFF2-40B4-BE49-F238E27FC236}">
                  <a16:creationId xmlns:a16="http://schemas.microsoft.com/office/drawing/2014/main" id="{C66DCD68-5C27-AE75-0FFA-88B64A254F4B}"/>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5943600" y="2946401"/>
              <a:ext cx="182880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50800</xdr:colOff>
      <xdr:row>10</xdr:row>
      <xdr:rowOff>57150</xdr:rowOff>
    </xdr:from>
    <xdr:to>
      <xdr:col>8</xdr:col>
      <xdr:colOff>184150</xdr:colOff>
      <xdr:row>30</xdr:row>
      <xdr:rowOff>25400</xdr:rowOff>
    </xdr:to>
    <xdr:graphicFrame macro="">
      <xdr:nvGraphicFramePr>
        <xdr:cNvPr id="4" name="Chart 3">
          <a:extLst>
            <a:ext uri="{FF2B5EF4-FFF2-40B4-BE49-F238E27FC236}">
              <a16:creationId xmlns:a16="http://schemas.microsoft.com/office/drawing/2014/main" id="{FF2972FA-9AB9-39B2-69B4-597DBF0270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0</xdr:colOff>
      <xdr:row>8</xdr:row>
      <xdr:rowOff>12701</xdr:rowOff>
    </xdr:from>
    <xdr:to>
      <xdr:col>11</xdr:col>
      <xdr:colOff>177800</xdr:colOff>
      <xdr:row>14</xdr:row>
      <xdr:rowOff>25401</xdr:rowOff>
    </xdr:to>
    <mc:AlternateContent xmlns:mc="http://schemas.openxmlformats.org/markup-compatibility/2006" xmlns:a14="http://schemas.microsoft.com/office/drawing/2010/main">
      <mc:Choice Requires="a14">
        <xdr:graphicFrame macro="">
          <xdr:nvGraphicFramePr>
            <xdr:cNvPr id="5" name="Age Group 2">
              <a:extLst>
                <a:ext uri="{FF2B5EF4-FFF2-40B4-BE49-F238E27FC236}">
                  <a16:creationId xmlns:a16="http://schemas.microsoft.com/office/drawing/2014/main" id="{120CAE0F-D7F6-904C-0B9D-D2E256360D41}"/>
                </a:ext>
              </a:extLst>
            </xdr:cNvPr>
            <xdr:cNvGraphicFramePr/>
          </xdr:nvGraphicFramePr>
          <xdr:xfrm>
            <a:off x="0" y="0"/>
            <a:ext cx="0" cy="0"/>
          </xdr:xfrm>
          <a:graphic>
            <a:graphicData uri="http://schemas.microsoft.com/office/drawing/2010/slicer">
              <sle:slicer xmlns:sle="http://schemas.microsoft.com/office/drawing/2010/slicer" name="Age Group 2"/>
            </a:graphicData>
          </a:graphic>
        </xdr:graphicFrame>
      </mc:Choice>
      <mc:Fallback xmlns="">
        <xdr:sp macro="" textlink="">
          <xdr:nvSpPr>
            <xdr:cNvPr id="0" name=""/>
            <xdr:cNvSpPr>
              <a:spLocks noTextEdit="1"/>
            </xdr:cNvSpPr>
          </xdr:nvSpPr>
          <xdr:spPr>
            <a:xfrm>
              <a:off x="8064500" y="1612901"/>
              <a:ext cx="1828800" cy="1155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12700</xdr:colOff>
      <xdr:row>14</xdr:row>
      <xdr:rowOff>165101</xdr:rowOff>
    </xdr:from>
    <xdr:to>
      <xdr:col>11</xdr:col>
      <xdr:colOff>190500</xdr:colOff>
      <xdr:row>19</xdr:row>
      <xdr:rowOff>152401</xdr:rowOff>
    </xdr:to>
    <mc:AlternateContent xmlns:mc="http://schemas.openxmlformats.org/markup-compatibility/2006" xmlns:a14="http://schemas.microsoft.com/office/drawing/2010/main">
      <mc:Choice Requires="a14">
        <xdr:graphicFrame macro="">
          <xdr:nvGraphicFramePr>
            <xdr:cNvPr id="6" name="Gender 3">
              <a:extLst>
                <a:ext uri="{FF2B5EF4-FFF2-40B4-BE49-F238E27FC236}">
                  <a16:creationId xmlns:a16="http://schemas.microsoft.com/office/drawing/2014/main" id="{3B7BE107-C62A-DCB6-C03D-B9D1F0BA2538}"/>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8077200" y="2908301"/>
              <a:ext cx="1828800" cy="939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1</xdr:col>
      <xdr:colOff>57150</xdr:colOff>
      <xdr:row>12</xdr:row>
      <xdr:rowOff>19050</xdr:rowOff>
    </xdr:from>
    <xdr:to>
      <xdr:col>7</xdr:col>
      <xdr:colOff>317500</xdr:colOff>
      <xdr:row>32</xdr:row>
      <xdr:rowOff>50800</xdr:rowOff>
    </xdr:to>
    <xdr:graphicFrame macro="">
      <xdr:nvGraphicFramePr>
        <xdr:cNvPr id="2" name="Chart 1">
          <a:extLst>
            <a:ext uri="{FF2B5EF4-FFF2-40B4-BE49-F238E27FC236}">
              <a16:creationId xmlns:a16="http://schemas.microsoft.com/office/drawing/2014/main" id="{DDED9E76-3842-C42A-E6D4-FBDFFCD58F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215900</xdr:colOff>
      <xdr:row>9</xdr:row>
      <xdr:rowOff>101601</xdr:rowOff>
    </xdr:from>
    <xdr:to>
      <xdr:col>10</xdr:col>
      <xdr:colOff>393700</xdr:colOff>
      <xdr:row>15</xdr:row>
      <xdr:rowOff>114301</xdr:rowOff>
    </xdr:to>
    <mc:AlternateContent xmlns:mc="http://schemas.openxmlformats.org/markup-compatibility/2006" xmlns:a14="http://schemas.microsoft.com/office/drawing/2010/main">
      <mc:Choice Requires="a14">
        <xdr:graphicFrame macro="">
          <xdr:nvGraphicFramePr>
            <xdr:cNvPr id="3" name="Age Group 3">
              <a:extLst>
                <a:ext uri="{FF2B5EF4-FFF2-40B4-BE49-F238E27FC236}">
                  <a16:creationId xmlns:a16="http://schemas.microsoft.com/office/drawing/2014/main" id="{177A3C50-20E0-6837-F37F-5D7D64631426}"/>
                </a:ext>
              </a:extLst>
            </xdr:cNvPr>
            <xdr:cNvGraphicFramePr/>
          </xdr:nvGraphicFramePr>
          <xdr:xfrm>
            <a:off x="0" y="0"/>
            <a:ext cx="0" cy="0"/>
          </xdr:xfrm>
          <a:graphic>
            <a:graphicData uri="http://schemas.microsoft.com/office/drawing/2010/slicer">
              <sle:slicer xmlns:sle="http://schemas.microsoft.com/office/drawing/2010/slicer" name="Age Group 3"/>
            </a:graphicData>
          </a:graphic>
        </xdr:graphicFrame>
      </mc:Choice>
      <mc:Fallback xmlns="">
        <xdr:sp macro="" textlink="">
          <xdr:nvSpPr>
            <xdr:cNvPr id="0" name=""/>
            <xdr:cNvSpPr>
              <a:spLocks noTextEdit="1"/>
            </xdr:cNvSpPr>
          </xdr:nvSpPr>
          <xdr:spPr>
            <a:xfrm>
              <a:off x="8153400" y="1892301"/>
              <a:ext cx="1828800" cy="1155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254000</xdr:colOff>
      <xdr:row>16</xdr:row>
      <xdr:rowOff>50801</xdr:rowOff>
    </xdr:from>
    <xdr:to>
      <xdr:col>10</xdr:col>
      <xdr:colOff>431800</xdr:colOff>
      <xdr:row>21</xdr:row>
      <xdr:rowOff>63501</xdr:rowOff>
    </xdr:to>
    <mc:AlternateContent xmlns:mc="http://schemas.openxmlformats.org/markup-compatibility/2006" xmlns:a14="http://schemas.microsoft.com/office/drawing/2010/main">
      <mc:Choice Requires="a14">
        <xdr:graphicFrame macro="">
          <xdr:nvGraphicFramePr>
            <xdr:cNvPr id="4" name="Gender 4">
              <a:extLst>
                <a:ext uri="{FF2B5EF4-FFF2-40B4-BE49-F238E27FC236}">
                  <a16:creationId xmlns:a16="http://schemas.microsoft.com/office/drawing/2014/main" id="{A6030DBC-BEB1-AF70-C6DE-27675A512676}"/>
                </a:ext>
              </a:extLst>
            </xdr:cNvPr>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mlns="">
        <xdr:sp macro="" textlink="">
          <xdr:nvSpPr>
            <xdr:cNvPr id="0" name=""/>
            <xdr:cNvSpPr>
              <a:spLocks noTextEdit="1"/>
            </xdr:cNvSpPr>
          </xdr:nvSpPr>
          <xdr:spPr>
            <a:xfrm>
              <a:off x="8191500" y="3175001"/>
              <a:ext cx="1828800" cy="965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254000</xdr:colOff>
      <xdr:row>22</xdr:row>
      <xdr:rowOff>38101</xdr:rowOff>
    </xdr:from>
    <xdr:to>
      <xdr:col>10</xdr:col>
      <xdr:colOff>431800</xdr:colOff>
      <xdr:row>28</xdr:row>
      <xdr:rowOff>88901</xdr:rowOff>
    </xdr:to>
    <mc:AlternateContent xmlns:mc="http://schemas.openxmlformats.org/markup-compatibility/2006" xmlns:a14="http://schemas.microsoft.com/office/drawing/2010/main">
      <mc:Choice Requires="a14">
        <xdr:graphicFrame macro="">
          <xdr:nvGraphicFramePr>
            <xdr:cNvPr id="5" name="Academic Level">
              <a:extLst>
                <a:ext uri="{FF2B5EF4-FFF2-40B4-BE49-F238E27FC236}">
                  <a16:creationId xmlns:a16="http://schemas.microsoft.com/office/drawing/2014/main" id="{37284D4C-24ED-7174-22BD-04EBA23F0D88}"/>
                </a:ext>
              </a:extLst>
            </xdr:cNvPr>
            <xdr:cNvGraphicFramePr/>
          </xdr:nvGraphicFramePr>
          <xdr:xfrm>
            <a:off x="0" y="0"/>
            <a:ext cx="0" cy="0"/>
          </xdr:xfrm>
          <a:graphic>
            <a:graphicData uri="http://schemas.microsoft.com/office/drawing/2010/slicer">
              <sle:slicer xmlns:sle="http://schemas.microsoft.com/office/drawing/2010/slicer" name="Academic Level"/>
            </a:graphicData>
          </a:graphic>
        </xdr:graphicFrame>
      </mc:Choice>
      <mc:Fallback xmlns="">
        <xdr:sp macro="" textlink="">
          <xdr:nvSpPr>
            <xdr:cNvPr id="0" name=""/>
            <xdr:cNvSpPr>
              <a:spLocks noTextEdit="1"/>
            </xdr:cNvSpPr>
          </xdr:nvSpPr>
          <xdr:spPr>
            <a:xfrm>
              <a:off x="8191500" y="4305301"/>
              <a:ext cx="1828800" cy="1193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1</xdr:col>
      <xdr:colOff>19050</xdr:colOff>
      <xdr:row>17</xdr:row>
      <xdr:rowOff>6350</xdr:rowOff>
    </xdr:from>
    <xdr:to>
      <xdr:col>8</xdr:col>
      <xdr:colOff>12700</xdr:colOff>
      <xdr:row>36</xdr:row>
      <xdr:rowOff>177800</xdr:rowOff>
    </xdr:to>
    <mc:AlternateContent xmlns:mc="http://schemas.openxmlformats.org/markup-compatibility/2006">
      <mc:Choice xmlns:cx2="http://schemas.microsoft.com/office/drawing/2015/10/21/chartex" Requires="cx2">
        <xdr:graphicFrame macro="">
          <xdr:nvGraphicFramePr>
            <xdr:cNvPr id="8" name="Chart 7">
              <a:extLst>
                <a:ext uri="{FF2B5EF4-FFF2-40B4-BE49-F238E27FC236}">
                  <a16:creationId xmlns:a16="http://schemas.microsoft.com/office/drawing/2014/main" id="{7B37BEA5-0382-66D5-9FE1-0A5E77A1FE3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543050" y="3321050"/>
              <a:ext cx="6915150" cy="37909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1</xdr:col>
      <xdr:colOff>25400</xdr:colOff>
      <xdr:row>18</xdr:row>
      <xdr:rowOff>19050</xdr:rowOff>
    </xdr:from>
    <xdr:to>
      <xdr:col>7</xdr:col>
      <xdr:colOff>800100</xdr:colOff>
      <xdr:row>37</xdr:row>
      <xdr:rowOff>0</xdr:rowOff>
    </xdr:to>
    <xdr:graphicFrame macro="">
      <xdr:nvGraphicFramePr>
        <xdr:cNvPr id="2" name="Chart 1">
          <a:extLst>
            <a:ext uri="{FF2B5EF4-FFF2-40B4-BE49-F238E27FC236}">
              <a16:creationId xmlns:a16="http://schemas.microsoft.com/office/drawing/2014/main" id="{A0711B54-5518-8DA6-E950-29C3FE53EC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25400</xdr:colOff>
      <xdr:row>16</xdr:row>
      <xdr:rowOff>25401</xdr:rowOff>
    </xdr:from>
    <xdr:to>
      <xdr:col>11</xdr:col>
      <xdr:colOff>203200</xdr:colOff>
      <xdr:row>22</xdr:row>
      <xdr:rowOff>38101</xdr:rowOff>
    </xdr:to>
    <mc:AlternateContent xmlns:mc="http://schemas.openxmlformats.org/markup-compatibility/2006" xmlns:a14="http://schemas.microsoft.com/office/drawing/2010/main">
      <mc:Choice Requires="a14">
        <xdr:graphicFrame macro="">
          <xdr:nvGraphicFramePr>
            <xdr:cNvPr id="3" name="Age Group 4">
              <a:extLst>
                <a:ext uri="{FF2B5EF4-FFF2-40B4-BE49-F238E27FC236}">
                  <a16:creationId xmlns:a16="http://schemas.microsoft.com/office/drawing/2014/main" id="{4EE7360A-22D4-5926-7836-70193652D0C0}"/>
                </a:ext>
              </a:extLst>
            </xdr:cNvPr>
            <xdr:cNvGraphicFramePr/>
          </xdr:nvGraphicFramePr>
          <xdr:xfrm>
            <a:off x="0" y="0"/>
            <a:ext cx="0" cy="0"/>
          </xdr:xfrm>
          <a:graphic>
            <a:graphicData uri="http://schemas.microsoft.com/office/drawing/2010/slicer">
              <sle:slicer xmlns:sle="http://schemas.microsoft.com/office/drawing/2010/slicer" name="Age Group 4"/>
            </a:graphicData>
          </a:graphic>
        </xdr:graphicFrame>
      </mc:Choice>
      <mc:Fallback xmlns="">
        <xdr:sp macro="" textlink="">
          <xdr:nvSpPr>
            <xdr:cNvPr id="0" name=""/>
            <xdr:cNvSpPr>
              <a:spLocks noTextEdit="1"/>
            </xdr:cNvSpPr>
          </xdr:nvSpPr>
          <xdr:spPr>
            <a:xfrm>
              <a:off x="8432800" y="3149601"/>
              <a:ext cx="1828800" cy="1155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25400</xdr:colOff>
      <xdr:row>23</xdr:row>
      <xdr:rowOff>25401</xdr:rowOff>
    </xdr:from>
    <xdr:to>
      <xdr:col>11</xdr:col>
      <xdr:colOff>203200</xdr:colOff>
      <xdr:row>29</xdr:row>
      <xdr:rowOff>114301</xdr:rowOff>
    </xdr:to>
    <mc:AlternateContent xmlns:mc="http://schemas.openxmlformats.org/markup-compatibility/2006" xmlns:a14="http://schemas.microsoft.com/office/drawing/2010/main">
      <mc:Choice Requires="a14">
        <xdr:graphicFrame macro="">
          <xdr:nvGraphicFramePr>
            <xdr:cNvPr id="4" name="Relationship Status">
              <a:extLst>
                <a:ext uri="{FF2B5EF4-FFF2-40B4-BE49-F238E27FC236}">
                  <a16:creationId xmlns:a16="http://schemas.microsoft.com/office/drawing/2014/main" id="{205A5C4A-3A2E-6E55-2993-40B2B0F8CA0F}"/>
                </a:ext>
              </a:extLst>
            </xdr:cNvPr>
            <xdr:cNvGraphicFramePr/>
          </xdr:nvGraphicFramePr>
          <xdr:xfrm>
            <a:off x="0" y="0"/>
            <a:ext cx="0" cy="0"/>
          </xdr:xfrm>
          <a:graphic>
            <a:graphicData uri="http://schemas.microsoft.com/office/drawing/2010/slicer">
              <sle:slicer xmlns:sle="http://schemas.microsoft.com/office/drawing/2010/slicer" name="Relationship Status"/>
            </a:graphicData>
          </a:graphic>
        </xdr:graphicFrame>
      </mc:Choice>
      <mc:Fallback xmlns="">
        <xdr:sp macro="" textlink="">
          <xdr:nvSpPr>
            <xdr:cNvPr id="0" name=""/>
            <xdr:cNvSpPr>
              <a:spLocks noTextEdit="1"/>
            </xdr:cNvSpPr>
          </xdr:nvSpPr>
          <xdr:spPr>
            <a:xfrm>
              <a:off x="8432800" y="4483101"/>
              <a:ext cx="1828800" cy="1231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25400</xdr:colOff>
      <xdr:row>30</xdr:row>
      <xdr:rowOff>38101</xdr:rowOff>
    </xdr:from>
    <xdr:to>
      <xdr:col>11</xdr:col>
      <xdr:colOff>203200</xdr:colOff>
      <xdr:row>39</xdr:row>
      <xdr:rowOff>50801</xdr:rowOff>
    </xdr:to>
    <mc:AlternateContent xmlns:mc="http://schemas.openxmlformats.org/markup-compatibility/2006" xmlns:a14="http://schemas.microsoft.com/office/drawing/2010/main">
      <mc:Choice Requires="a14">
        <xdr:graphicFrame macro="">
          <xdr:nvGraphicFramePr>
            <xdr:cNvPr id="5" name="Platform Type">
              <a:extLst>
                <a:ext uri="{FF2B5EF4-FFF2-40B4-BE49-F238E27FC236}">
                  <a16:creationId xmlns:a16="http://schemas.microsoft.com/office/drawing/2014/main" id="{E02E962A-5DF7-4787-1F53-CF2977303256}"/>
                </a:ext>
              </a:extLst>
            </xdr:cNvPr>
            <xdr:cNvGraphicFramePr/>
          </xdr:nvGraphicFramePr>
          <xdr:xfrm>
            <a:off x="0" y="0"/>
            <a:ext cx="0" cy="0"/>
          </xdr:xfrm>
          <a:graphic>
            <a:graphicData uri="http://schemas.microsoft.com/office/drawing/2010/slicer">
              <sle:slicer xmlns:sle="http://schemas.microsoft.com/office/drawing/2010/slicer" name="Platform Type"/>
            </a:graphicData>
          </a:graphic>
        </xdr:graphicFrame>
      </mc:Choice>
      <mc:Fallback xmlns="">
        <xdr:sp macro="" textlink="">
          <xdr:nvSpPr>
            <xdr:cNvPr id="0" name=""/>
            <xdr:cNvSpPr>
              <a:spLocks noTextEdit="1"/>
            </xdr:cNvSpPr>
          </xdr:nvSpPr>
          <xdr:spPr>
            <a:xfrm>
              <a:off x="8432800" y="5829301"/>
              <a:ext cx="1828800" cy="1727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0</xdr:col>
      <xdr:colOff>939800</xdr:colOff>
      <xdr:row>9</xdr:row>
      <xdr:rowOff>171450</xdr:rowOff>
    </xdr:from>
    <xdr:to>
      <xdr:col>5</xdr:col>
      <xdr:colOff>800100</xdr:colOff>
      <xdr:row>27</xdr:row>
      <xdr:rowOff>12700</xdr:rowOff>
    </xdr:to>
    <xdr:graphicFrame macro="">
      <xdr:nvGraphicFramePr>
        <xdr:cNvPr id="2" name="Chart 1">
          <a:extLst>
            <a:ext uri="{FF2B5EF4-FFF2-40B4-BE49-F238E27FC236}">
              <a16:creationId xmlns:a16="http://schemas.microsoft.com/office/drawing/2014/main" id="{752E3C96-9134-EF5C-867B-A8C6147A6C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12700</xdr:colOff>
      <xdr:row>8</xdr:row>
      <xdr:rowOff>25401</xdr:rowOff>
    </xdr:from>
    <xdr:to>
      <xdr:col>9</xdr:col>
      <xdr:colOff>190500</xdr:colOff>
      <xdr:row>12</xdr:row>
      <xdr:rowOff>177801</xdr:rowOff>
    </xdr:to>
    <mc:AlternateContent xmlns:mc="http://schemas.openxmlformats.org/markup-compatibility/2006" xmlns:a14="http://schemas.microsoft.com/office/drawing/2010/main">
      <mc:Choice Requires="a14">
        <xdr:graphicFrame macro="">
          <xdr:nvGraphicFramePr>
            <xdr:cNvPr id="3" name="Gender 5">
              <a:extLst>
                <a:ext uri="{FF2B5EF4-FFF2-40B4-BE49-F238E27FC236}">
                  <a16:creationId xmlns:a16="http://schemas.microsoft.com/office/drawing/2014/main" id="{EBA85262-7706-F124-10E8-E7C2C4C273E9}"/>
                </a:ext>
              </a:extLst>
            </xdr:cNvPr>
            <xdr:cNvGraphicFramePr/>
          </xdr:nvGraphicFramePr>
          <xdr:xfrm>
            <a:off x="0" y="0"/>
            <a:ext cx="0" cy="0"/>
          </xdr:xfrm>
          <a:graphic>
            <a:graphicData uri="http://schemas.microsoft.com/office/drawing/2010/slicer">
              <sle:slicer xmlns:sle="http://schemas.microsoft.com/office/drawing/2010/slicer" name="Gender 5"/>
            </a:graphicData>
          </a:graphic>
        </xdr:graphicFrame>
      </mc:Choice>
      <mc:Fallback xmlns="">
        <xdr:sp macro="" textlink="">
          <xdr:nvSpPr>
            <xdr:cNvPr id="0" name=""/>
            <xdr:cNvSpPr>
              <a:spLocks noTextEdit="1"/>
            </xdr:cNvSpPr>
          </xdr:nvSpPr>
          <xdr:spPr>
            <a:xfrm>
              <a:off x="8026400" y="1625601"/>
              <a:ext cx="182880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12700</xdr:colOff>
      <xdr:row>14</xdr:row>
      <xdr:rowOff>12701</xdr:rowOff>
    </xdr:from>
    <xdr:to>
      <xdr:col>9</xdr:col>
      <xdr:colOff>190500</xdr:colOff>
      <xdr:row>19</xdr:row>
      <xdr:rowOff>177801</xdr:rowOff>
    </xdr:to>
    <mc:AlternateContent xmlns:mc="http://schemas.openxmlformats.org/markup-compatibility/2006" xmlns:a14="http://schemas.microsoft.com/office/drawing/2010/main">
      <mc:Choice Requires="a14">
        <xdr:graphicFrame macro="">
          <xdr:nvGraphicFramePr>
            <xdr:cNvPr id="4" name="Age Group 5">
              <a:extLst>
                <a:ext uri="{FF2B5EF4-FFF2-40B4-BE49-F238E27FC236}">
                  <a16:creationId xmlns:a16="http://schemas.microsoft.com/office/drawing/2014/main" id="{B19DA526-9542-1F41-C595-C0C1B4081AA9}"/>
                </a:ext>
              </a:extLst>
            </xdr:cNvPr>
            <xdr:cNvGraphicFramePr/>
          </xdr:nvGraphicFramePr>
          <xdr:xfrm>
            <a:off x="0" y="0"/>
            <a:ext cx="0" cy="0"/>
          </xdr:xfrm>
          <a:graphic>
            <a:graphicData uri="http://schemas.microsoft.com/office/drawing/2010/slicer">
              <sle:slicer xmlns:sle="http://schemas.microsoft.com/office/drawing/2010/slicer" name="Age Group 5"/>
            </a:graphicData>
          </a:graphic>
        </xdr:graphicFrame>
      </mc:Choice>
      <mc:Fallback xmlns="">
        <xdr:sp macro="" textlink="">
          <xdr:nvSpPr>
            <xdr:cNvPr id="0" name=""/>
            <xdr:cNvSpPr>
              <a:spLocks noTextEdit="1"/>
            </xdr:cNvSpPr>
          </xdr:nvSpPr>
          <xdr:spPr>
            <a:xfrm>
              <a:off x="8026400" y="2755901"/>
              <a:ext cx="1828800" cy="1117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0</xdr:colOff>
      <xdr:row>21</xdr:row>
      <xdr:rowOff>25401</xdr:rowOff>
    </xdr:from>
    <xdr:to>
      <xdr:col>9</xdr:col>
      <xdr:colOff>177800</xdr:colOff>
      <xdr:row>28</xdr:row>
      <xdr:rowOff>88901</xdr:rowOff>
    </xdr:to>
    <mc:AlternateContent xmlns:mc="http://schemas.openxmlformats.org/markup-compatibility/2006" xmlns:a14="http://schemas.microsoft.com/office/drawing/2010/main">
      <mc:Choice Requires="a14">
        <xdr:graphicFrame macro="">
          <xdr:nvGraphicFramePr>
            <xdr:cNvPr id="5" name="Addiction Level 1">
              <a:extLst>
                <a:ext uri="{FF2B5EF4-FFF2-40B4-BE49-F238E27FC236}">
                  <a16:creationId xmlns:a16="http://schemas.microsoft.com/office/drawing/2014/main" id="{E73F0894-E868-850A-763C-951F02475000}"/>
                </a:ext>
              </a:extLst>
            </xdr:cNvPr>
            <xdr:cNvGraphicFramePr/>
          </xdr:nvGraphicFramePr>
          <xdr:xfrm>
            <a:off x="0" y="0"/>
            <a:ext cx="0" cy="0"/>
          </xdr:xfrm>
          <a:graphic>
            <a:graphicData uri="http://schemas.microsoft.com/office/drawing/2010/slicer">
              <sle:slicer xmlns:sle="http://schemas.microsoft.com/office/drawing/2010/slicer" name="Addiction Level 1"/>
            </a:graphicData>
          </a:graphic>
        </xdr:graphicFrame>
      </mc:Choice>
      <mc:Fallback xmlns="">
        <xdr:sp macro="" textlink="">
          <xdr:nvSpPr>
            <xdr:cNvPr id="0" name=""/>
            <xdr:cNvSpPr>
              <a:spLocks noTextEdit="1"/>
            </xdr:cNvSpPr>
          </xdr:nvSpPr>
          <xdr:spPr>
            <a:xfrm>
              <a:off x="8013700" y="4102101"/>
              <a:ext cx="1828800" cy="139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9</xdr:col>
      <xdr:colOff>228600</xdr:colOff>
      <xdr:row>5</xdr:row>
      <xdr:rowOff>152400</xdr:rowOff>
    </xdr:from>
    <xdr:to>
      <xdr:col>18</xdr:col>
      <xdr:colOff>546100</xdr:colOff>
      <xdr:row>26</xdr:row>
      <xdr:rowOff>146050</xdr:rowOff>
    </xdr:to>
    <xdr:graphicFrame macro="">
      <xdr:nvGraphicFramePr>
        <xdr:cNvPr id="2" name="Chart 1">
          <a:extLst>
            <a:ext uri="{FF2B5EF4-FFF2-40B4-BE49-F238E27FC236}">
              <a16:creationId xmlns:a16="http://schemas.microsoft.com/office/drawing/2014/main" id="{6049355E-86AA-AA4A-BB92-BB902D8DF7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520700</xdr:colOff>
      <xdr:row>80</xdr:row>
      <xdr:rowOff>114300</xdr:rowOff>
    </xdr:from>
    <xdr:to>
      <xdr:col>12</xdr:col>
      <xdr:colOff>368300</xdr:colOff>
      <xdr:row>99</xdr:row>
      <xdr:rowOff>12700</xdr:rowOff>
    </xdr:to>
    <xdr:graphicFrame macro="">
      <xdr:nvGraphicFramePr>
        <xdr:cNvPr id="3" name="Chart 2">
          <a:extLst>
            <a:ext uri="{FF2B5EF4-FFF2-40B4-BE49-F238E27FC236}">
              <a16:creationId xmlns:a16="http://schemas.microsoft.com/office/drawing/2014/main" id="{3D927D84-1F65-9646-97E3-33CDFF2861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533400</xdr:colOff>
      <xdr:row>31</xdr:row>
      <xdr:rowOff>76200</xdr:rowOff>
    </xdr:from>
    <xdr:to>
      <xdr:col>12</xdr:col>
      <xdr:colOff>374650</xdr:colOff>
      <xdr:row>51</xdr:row>
      <xdr:rowOff>44450</xdr:rowOff>
    </xdr:to>
    <xdr:graphicFrame macro="">
      <xdr:nvGraphicFramePr>
        <xdr:cNvPr id="4" name="Chart 3">
          <a:extLst>
            <a:ext uri="{FF2B5EF4-FFF2-40B4-BE49-F238E27FC236}">
              <a16:creationId xmlns:a16="http://schemas.microsoft.com/office/drawing/2014/main" id="{07EC4BD6-1C38-0141-B60C-F3BA414D90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774700</xdr:colOff>
      <xdr:row>31</xdr:row>
      <xdr:rowOff>101600</xdr:rowOff>
    </xdr:from>
    <xdr:to>
      <xdr:col>23</xdr:col>
      <xdr:colOff>596900</xdr:colOff>
      <xdr:row>51</xdr:row>
      <xdr:rowOff>25400</xdr:rowOff>
    </xdr:to>
    <xdr:graphicFrame macro="">
      <xdr:nvGraphicFramePr>
        <xdr:cNvPr id="5" name="Chart 4">
          <a:extLst>
            <a:ext uri="{FF2B5EF4-FFF2-40B4-BE49-F238E27FC236}">
              <a16:creationId xmlns:a16="http://schemas.microsoft.com/office/drawing/2014/main" id="{F2E01EA1-14FA-0441-B577-F44973AC59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736600</xdr:colOff>
      <xdr:row>55</xdr:row>
      <xdr:rowOff>114300</xdr:rowOff>
    </xdr:from>
    <xdr:to>
      <xdr:col>23</xdr:col>
      <xdr:colOff>635000</xdr:colOff>
      <xdr:row>75</xdr:row>
      <xdr:rowOff>95250</xdr:rowOff>
    </xdr:to>
    <mc:AlternateContent xmlns:mc="http://schemas.openxmlformats.org/markup-compatibility/2006">
      <mc:Choice xmlns:cx2="http://schemas.microsoft.com/office/drawing/2015/10/21/chartex" Requires="cx2">
        <xdr:graphicFrame macro="">
          <xdr:nvGraphicFramePr>
            <xdr:cNvPr id="6" name="Chart 5">
              <a:extLst>
                <a:ext uri="{FF2B5EF4-FFF2-40B4-BE49-F238E27FC236}">
                  <a16:creationId xmlns:a16="http://schemas.microsoft.com/office/drawing/2014/main" id="{AD4C2B8D-B7DA-7443-9074-A681F5F2DBA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3119100" y="10668000"/>
              <a:ext cx="6502400" cy="37909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508000</xdr:colOff>
      <xdr:row>55</xdr:row>
      <xdr:rowOff>165100</xdr:rowOff>
    </xdr:from>
    <xdr:to>
      <xdr:col>12</xdr:col>
      <xdr:colOff>355600</xdr:colOff>
      <xdr:row>75</xdr:row>
      <xdr:rowOff>25400</xdr:rowOff>
    </xdr:to>
    <xdr:graphicFrame macro="">
      <xdr:nvGraphicFramePr>
        <xdr:cNvPr id="7" name="Chart 6">
          <a:extLst>
            <a:ext uri="{FF2B5EF4-FFF2-40B4-BE49-F238E27FC236}">
              <a16:creationId xmlns:a16="http://schemas.microsoft.com/office/drawing/2014/main" id="{434510FA-2D6B-CE42-B097-4D10AA8763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723900</xdr:colOff>
      <xdr:row>80</xdr:row>
      <xdr:rowOff>25400</xdr:rowOff>
    </xdr:from>
    <xdr:to>
      <xdr:col>23</xdr:col>
      <xdr:colOff>698500</xdr:colOff>
      <xdr:row>98</xdr:row>
      <xdr:rowOff>165100</xdr:rowOff>
    </xdr:to>
    <xdr:graphicFrame macro="">
      <xdr:nvGraphicFramePr>
        <xdr:cNvPr id="8" name="Chart 7">
          <a:extLst>
            <a:ext uri="{FF2B5EF4-FFF2-40B4-BE49-F238E27FC236}">
              <a16:creationId xmlns:a16="http://schemas.microsoft.com/office/drawing/2014/main" id="{B1AE512C-08B6-5D48-8FAA-3D791C1C7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xdr:col>
      <xdr:colOff>673100</xdr:colOff>
      <xdr:row>4</xdr:row>
      <xdr:rowOff>152401</xdr:rowOff>
    </xdr:from>
    <xdr:to>
      <xdr:col>4</xdr:col>
      <xdr:colOff>25400</xdr:colOff>
      <xdr:row>11</xdr:row>
      <xdr:rowOff>12701</xdr:rowOff>
    </xdr:to>
    <mc:AlternateContent xmlns:mc="http://schemas.openxmlformats.org/markup-compatibility/2006" xmlns:a14="http://schemas.microsoft.com/office/drawing/2010/main">
      <mc:Choice Requires="a14">
        <xdr:graphicFrame macro="">
          <xdr:nvGraphicFramePr>
            <xdr:cNvPr id="9" name="Age Group 6">
              <a:extLst>
                <a:ext uri="{FF2B5EF4-FFF2-40B4-BE49-F238E27FC236}">
                  <a16:creationId xmlns:a16="http://schemas.microsoft.com/office/drawing/2014/main" id="{EDC55A6D-28FB-0526-D5A0-D74590E07A4A}"/>
                </a:ext>
              </a:extLst>
            </xdr:cNvPr>
            <xdr:cNvGraphicFramePr/>
          </xdr:nvGraphicFramePr>
          <xdr:xfrm>
            <a:off x="0" y="0"/>
            <a:ext cx="0" cy="0"/>
          </xdr:xfrm>
          <a:graphic>
            <a:graphicData uri="http://schemas.microsoft.com/office/drawing/2010/slicer">
              <sle:slicer xmlns:sle="http://schemas.microsoft.com/office/drawing/2010/slicer" name="Age Group 6"/>
            </a:graphicData>
          </a:graphic>
        </xdr:graphicFrame>
      </mc:Choice>
      <mc:Fallback xmlns="">
        <xdr:sp macro="" textlink="">
          <xdr:nvSpPr>
            <xdr:cNvPr id="0" name=""/>
            <xdr:cNvSpPr>
              <a:spLocks noTextEdit="1"/>
            </xdr:cNvSpPr>
          </xdr:nvSpPr>
          <xdr:spPr>
            <a:xfrm>
              <a:off x="1498600" y="990601"/>
              <a:ext cx="1828800" cy="1193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177800</xdr:colOff>
      <xdr:row>6</xdr:row>
      <xdr:rowOff>1</xdr:rowOff>
    </xdr:from>
    <xdr:to>
      <xdr:col>6</xdr:col>
      <xdr:colOff>355600</xdr:colOff>
      <xdr:row>10</xdr:row>
      <xdr:rowOff>152401</xdr:rowOff>
    </xdr:to>
    <mc:AlternateContent xmlns:mc="http://schemas.openxmlformats.org/markup-compatibility/2006" xmlns:a14="http://schemas.microsoft.com/office/drawing/2010/main">
      <mc:Choice Requires="a14">
        <xdr:graphicFrame macro="">
          <xdr:nvGraphicFramePr>
            <xdr:cNvPr id="10" name="Gender 6">
              <a:extLst>
                <a:ext uri="{FF2B5EF4-FFF2-40B4-BE49-F238E27FC236}">
                  <a16:creationId xmlns:a16="http://schemas.microsoft.com/office/drawing/2014/main" id="{D48E6E39-06C2-BD2B-00BA-30E720FAD3D5}"/>
                </a:ext>
              </a:extLst>
            </xdr:cNvPr>
            <xdr:cNvGraphicFramePr/>
          </xdr:nvGraphicFramePr>
          <xdr:xfrm>
            <a:off x="0" y="0"/>
            <a:ext cx="0" cy="0"/>
          </xdr:xfrm>
          <a:graphic>
            <a:graphicData uri="http://schemas.microsoft.com/office/drawing/2010/slicer">
              <sle:slicer xmlns:sle="http://schemas.microsoft.com/office/drawing/2010/slicer" name="Gender 6"/>
            </a:graphicData>
          </a:graphic>
        </xdr:graphicFrame>
      </mc:Choice>
      <mc:Fallback xmlns="">
        <xdr:sp macro="" textlink="">
          <xdr:nvSpPr>
            <xdr:cNvPr id="0" name=""/>
            <xdr:cNvSpPr>
              <a:spLocks noTextEdit="1"/>
            </xdr:cNvSpPr>
          </xdr:nvSpPr>
          <xdr:spPr>
            <a:xfrm>
              <a:off x="3479800" y="1219201"/>
              <a:ext cx="182880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228600</xdr:colOff>
      <xdr:row>12</xdr:row>
      <xdr:rowOff>76201</xdr:rowOff>
    </xdr:from>
    <xdr:to>
      <xdr:col>6</xdr:col>
      <xdr:colOff>406400</xdr:colOff>
      <xdr:row>18</xdr:row>
      <xdr:rowOff>114301</xdr:rowOff>
    </xdr:to>
    <mc:AlternateContent xmlns:mc="http://schemas.openxmlformats.org/markup-compatibility/2006" xmlns:a14="http://schemas.microsoft.com/office/drawing/2010/main">
      <mc:Choice Requires="a14">
        <xdr:graphicFrame macro="">
          <xdr:nvGraphicFramePr>
            <xdr:cNvPr id="11" name="Relationship Status 1">
              <a:extLst>
                <a:ext uri="{FF2B5EF4-FFF2-40B4-BE49-F238E27FC236}">
                  <a16:creationId xmlns:a16="http://schemas.microsoft.com/office/drawing/2014/main" id="{58236440-D4FE-161F-F16D-7C71A9321484}"/>
                </a:ext>
              </a:extLst>
            </xdr:cNvPr>
            <xdr:cNvGraphicFramePr/>
          </xdr:nvGraphicFramePr>
          <xdr:xfrm>
            <a:off x="0" y="0"/>
            <a:ext cx="0" cy="0"/>
          </xdr:xfrm>
          <a:graphic>
            <a:graphicData uri="http://schemas.microsoft.com/office/drawing/2010/slicer">
              <sle:slicer xmlns:sle="http://schemas.microsoft.com/office/drawing/2010/slicer" name="Relationship Status 1"/>
            </a:graphicData>
          </a:graphic>
        </xdr:graphicFrame>
      </mc:Choice>
      <mc:Fallback xmlns="">
        <xdr:sp macro="" textlink="">
          <xdr:nvSpPr>
            <xdr:cNvPr id="0" name=""/>
            <xdr:cNvSpPr>
              <a:spLocks noTextEdit="1"/>
            </xdr:cNvSpPr>
          </xdr:nvSpPr>
          <xdr:spPr>
            <a:xfrm>
              <a:off x="3530600" y="2438401"/>
              <a:ext cx="1828800" cy="1181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673100</xdr:colOff>
      <xdr:row>12</xdr:row>
      <xdr:rowOff>12701</xdr:rowOff>
    </xdr:from>
    <xdr:to>
      <xdr:col>4</xdr:col>
      <xdr:colOff>25400</xdr:colOff>
      <xdr:row>19</xdr:row>
      <xdr:rowOff>114301</xdr:rowOff>
    </xdr:to>
    <mc:AlternateContent xmlns:mc="http://schemas.openxmlformats.org/markup-compatibility/2006" xmlns:a14="http://schemas.microsoft.com/office/drawing/2010/main">
      <mc:Choice Requires="a14">
        <xdr:graphicFrame macro="">
          <xdr:nvGraphicFramePr>
            <xdr:cNvPr id="12" name="Addiction Level 2">
              <a:extLst>
                <a:ext uri="{FF2B5EF4-FFF2-40B4-BE49-F238E27FC236}">
                  <a16:creationId xmlns:a16="http://schemas.microsoft.com/office/drawing/2014/main" id="{04A9DBD7-8EDF-F1A3-F28E-EC3A301713EF}"/>
                </a:ext>
              </a:extLst>
            </xdr:cNvPr>
            <xdr:cNvGraphicFramePr/>
          </xdr:nvGraphicFramePr>
          <xdr:xfrm>
            <a:off x="0" y="0"/>
            <a:ext cx="0" cy="0"/>
          </xdr:xfrm>
          <a:graphic>
            <a:graphicData uri="http://schemas.microsoft.com/office/drawing/2010/slicer">
              <sle:slicer xmlns:sle="http://schemas.microsoft.com/office/drawing/2010/slicer" name="Addiction Level 2"/>
            </a:graphicData>
          </a:graphic>
        </xdr:graphicFrame>
      </mc:Choice>
      <mc:Fallback xmlns="">
        <xdr:sp macro="" textlink="">
          <xdr:nvSpPr>
            <xdr:cNvPr id="0" name=""/>
            <xdr:cNvSpPr>
              <a:spLocks noTextEdit="1"/>
            </xdr:cNvSpPr>
          </xdr:nvSpPr>
          <xdr:spPr>
            <a:xfrm>
              <a:off x="1498600" y="2374901"/>
              <a:ext cx="1828800" cy="1435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05.581746180556" createdVersion="8" refreshedVersion="8" minRefreshableVersion="3" recordCount="705" xr:uid="{99102264-F74C-482A-AD2A-1E5E41E638B4}">
  <cacheSource type="worksheet">
    <worksheetSource ref="A1:P706" sheet="IFS,LOOKUP"/>
  </cacheSource>
  <cacheFields count="16">
    <cacheField name="Student ID" numFmtId="0">
      <sharedItems containsSemiMixedTypes="0" containsString="0" containsNumber="1" containsInteger="1" minValue="1" maxValue="705"/>
    </cacheField>
    <cacheField name="Age" numFmtId="0">
      <sharedItems containsSemiMixedTypes="0" containsString="0" containsNumber="1" containsInteger="1" minValue="18" maxValue="24"/>
    </cacheField>
    <cacheField name="Age Group" numFmtId="0">
      <sharedItems count="2">
        <s v="18-22"/>
        <s v="23+"/>
      </sharedItems>
    </cacheField>
    <cacheField name="Gender" numFmtId="0">
      <sharedItems count="2">
        <s v="Female"/>
        <s v="Male"/>
      </sharedItems>
    </cacheField>
    <cacheField name="Academic Level" numFmtId="0">
      <sharedItems count="3">
        <s v="Undergraduate"/>
        <s v="Graduate"/>
        <s v="High School"/>
      </sharedItems>
    </cacheField>
    <cacheField name="Country" numFmtId="0">
      <sharedItems/>
    </cacheField>
    <cacheField name="Daily Usage (hrs)" numFmtId="0">
      <sharedItems containsSemiMixedTypes="0" containsString="0" containsNumber="1" minValue="1.5" maxValue="8.5"/>
    </cacheField>
    <cacheField name="Top Platform" numFmtId="0">
      <sharedItems count="12">
        <s v="Instagram"/>
        <s v="Twitter"/>
        <s v="TikTok"/>
        <s v="YouTube"/>
        <s v="Facebook"/>
        <s v="LinkedIn"/>
        <s v="Snapchat"/>
        <s v="LINE"/>
        <s v="KakaoTalk"/>
        <s v="VKontakte"/>
        <s v="WhatsApp"/>
        <s v="WeChat"/>
      </sharedItems>
    </cacheField>
    <cacheField name="Platform Type" numFmtId="0">
      <sharedItems count="5">
        <s v="Mixed"/>
        <s v="News"/>
        <s v="Entertainment"/>
        <s v="Professional/Networking"/>
        <s v="Messaging"/>
      </sharedItems>
    </cacheField>
    <cacheField name="Academic Impact" numFmtId="0">
      <sharedItems count="2">
        <s v="Yes"/>
        <s v="No"/>
      </sharedItems>
    </cacheField>
    <cacheField name="Sleep (hrs)" numFmtId="0">
      <sharedItems containsSemiMixedTypes="0" containsString="0" containsNumber="1" minValue="3.8" maxValue="9.6"/>
    </cacheField>
    <cacheField name="Mental Health Score" numFmtId="0">
      <sharedItems containsSemiMixedTypes="0" containsString="0" containsNumber="1" containsInteger="1" minValue="4" maxValue="9"/>
    </cacheField>
    <cacheField name="Relationship Status" numFmtId="0">
      <sharedItems count="3">
        <s v="In Relationship"/>
        <s v="Single"/>
        <s v="Complicated"/>
      </sharedItems>
    </cacheField>
    <cacheField name="Social Media Conflicts" numFmtId="0">
      <sharedItems containsSemiMixedTypes="0" containsString="0" containsNumber="1" containsInteger="1" minValue="0" maxValue="5"/>
    </cacheField>
    <cacheField name="Addiction Score" numFmtId="0">
      <sharedItems containsSemiMixedTypes="0" containsString="0" containsNumber="1" containsInteger="1" minValue="2" maxValue="9"/>
    </cacheField>
    <cacheField name="Addiction Level" numFmtId="0">
      <sharedItems count="4">
        <s v="High"/>
        <s v="Low"/>
        <s v="Extreme"/>
        <s v="Moderate"/>
      </sharedItems>
    </cacheField>
  </cacheFields>
  <extLst>
    <ext xmlns:x14="http://schemas.microsoft.com/office/spreadsheetml/2009/9/main" uri="{725AE2AE-9491-48be-B2B4-4EB974FC3084}">
      <x14:pivotCacheDefinition pivotCacheId="15039672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ghana Atluri" refreshedDate="45806.4778337963" createdVersion="8" refreshedVersion="8" minRefreshableVersion="3" recordCount="705" xr:uid="{7BEAEEAC-703E-7345-B94C-31BADC07D0AA}">
  <cacheSource type="worksheet">
    <worksheetSource ref="A1:P706" sheet="NEW DATA"/>
  </cacheSource>
  <cacheFields count="16">
    <cacheField name="Student ID" numFmtId="0">
      <sharedItems containsSemiMixedTypes="0" containsString="0" containsNumber="1" containsInteger="1" minValue="1" maxValue="705"/>
    </cacheField>
    <cacheField name="Age" numFmtId="0">
      <sharedItems containsSemiMixedTypes="0" containsString="0" containsNumber="1" containsInteger="1" minValue="18" maxValue="24"/>
    </cacheField>
    <cacheField name="Age Group" numFmtId="0">
      <sharedItems count="3">
        <s v="19–21"/>
        <s v="22–24"/>
        <s v="18"/>
      </sharedItems>
    </cacheField>
    <cacheField name="Gender" numFmtId="0">
      <sharedItems count="2">
        <s v="Female"/>
        <s v="Male"/>
      </sharedItems>
    </cacheField>
    <cacheField name="Academic Level" numFmtId="0">
      <sharedItems count="3">
        <s v="Undergraduate"/>
        <s v="Graduate"/>
        <s v="High School"/>
      </sharedItems>
    </cacheField>
    <cacheField name="Country" numFmtId="0">
      <sharedItems/>
    </cacheField>
    <cacheField name="Daily Usage (hrs)" numFmtId="0">
      <sharedItems containsSemiMixedTypes="0" containsString="0" containsNumber="1" minValue="1.5" maxValue="8.5"/>
    </cacheField>
    <cacheField name="Top Platform" numFmtId="0">
      <sharedItems count="12">
        <s v="Instagram"/>
        <s v="Twitter"/>
        <s v="TikTok"/>
        <s v="YouTube"/>
        <s v="Facebook"/>
        <s v="LinkedIn"/>
        <s v="Snapchat"/>
        <s v="LINE"/>
        <s v="KakaoTalk"/>
        <s v="VKontakte"/>
        <s v="WhatsApp"/>
        <s v="WeChat"/>
      </sharedItems>
    </cacheField>
    <cacheField name="Platform Type" numFmtId="0">
      <sharedItems count="5">
        <s v="Mixed"/>
        <s v="News"/>
        <s v="Entertainment"/>
        <s v="Professional/Networking"/>
        <s v="Messaging"/>
      </sharedItems>
    </cacheField>
    <cacheField name="Academic Impact" numFmtId="0">
      <sharedItems count="2">
        <s v="Yes"/>
        <s v="No"/>
      </sharedItems>
    </cacheField>
    <cacheField name="Sleep (hrs)" numFmtId="0">
      <sharedItems containsSemiMixedTypes="0" containsString="0" containsNumber="1" minValue="3.8" maxValue="9.6"/>
    </cacheField>
    <cacheField name="Mental Health Score" numFmtId="0">
      <sharedItems containsSemiMixedTypes="0" containsString="0" containsNumber="1" containsInteger="1" minValue="4" maxValue="9"/>
    </cacheField>
    <cacheField name="Relationship Status" numFmtId="0">
      <sharedItems count="3">
        <s v="In Relationship"/>
        <s v="Single"/>
        <s v="Complicated"/>
      </sharedItems>
    </cacheField>
    <cacheField name="Social Media Conflicts" numFmtId="0">
      <sharedItems containsSemiMixedTypes="0" containsString="0" containsNumber="1" containsInteger="1" minValue="0" maxValue="5"/>
    </cacheField>
    <cacheField name="Addiction Score" numFmtId="0">
      <sharedItems containsSemiMixedTypes="0" containsString="0" containsNumber="1" containsInteger="1" minValue="2" maxValue="9"/>
    </cacheField>
    <cacheField name="Addiction Level" numFmtId="0">
      <sharedItems count="4">
        <s v="High"/>
        <s v="Low"/>
        <s v="Extreme"/>
        <s v="Moderate"/>
      </sharedItems>
    </cacheField>
  </cacheFields>
  <extLst>
    <ext xmlns:x14="http://schemas.microsoft.com/office/spreadsheetml/2009/9/main" uri="{725AE2AE-9491-48be-B2B4-4EB974FC3084}">
      <x14:pivotCacheDefinition pivotCacheId="611274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5">
  <r>
    <n v="1"/>
    <n v="19"/>
    <x v="0"/>
    <x v="0"/>
    <x v="0"/>
    <s v="Bangladesh"/>
    <n v="5.2"/>
    <x v="0"/>
    <x v="0"/>
    <x v="0"/>
    <n v="6.5"/>
    <n v="6"/>
    <x v="0"/>
    <n v="3"/>
    <n v="8"/>
    <x v="0"/>
  </r>
  <r>
    <n v="2"/>
    <n v="22"/>
    <x v="0"/>
    <x v="1"/>
    <x v="1"/>
    <s v="India"/>
    <n v="2.1"/>
    <x v="1"/>
    <x v="1"/>
    <x v="1"/>
    <n v="7.5"/>
    <n v="8"/>
    <x v="1"/>
    <n v="0"/>
    <n v="3"/>
    <x v="1"/>
  </r>
  <r>
    <n v="3"/>
    <n v="20"/>
    <x v="0"/>
    <x v="0"/>
    <x v="0"/>
    <s v="USA"/>
    <n v="6"/>
    <x v="2"/>
    <x v="2"/>
    <x v="0"/>
    <n v="5"/>
    <n v="5"/>
    <x v="2"/>
    <n v="4"/>
    <n v="9"/>
    <x v="2"/>
  </r>
  <r>
    <n v="4"/>
    <n v="18"/>
    <x v="0"/>
    <x v="1"/>
    <x v="2"/>
    <s v="UK"/>
    <n v="3"/>
    <x v="3"/>
    <x v="2"/>
    <x v="1"/>
    <n v="7"/>
    <n v="7"/>
    <x v="1"/>
    <n v="1"/>
    <n v="4"/>
    <x v="3"/>
  </r>
  <r>
    <n v="5"/>
    <n v="21"/>
    <x v="0"/>
    <x v="1"/>
    <x v="1"/>
    <s v="Canada"/>
    <n v="4.5"/>
    <x v="4"/>
    <x v="0"/>
    <x v="0"/>
    <n v="6"/>
    <n v="6"/>
    <x v="0"/>
    <n v="2"/>
    <n v="7"/>
    <x v="0"/>
  </r>
  <r>
    <n v="6"/>
    <n v="19"/>
    <x v="0"/>
    <x v="0"/>
    <x v="0"/>
    <s v="Australia"/>
    <n v="7.2"/>
    <x v="0"/>
    <x v="0"/>
    <x v="0"/>
    <n v="4.5"/>
    <n v="4"/>
    <x v="2"/>
    <n v="5"/>
    <n v="9"/>
    <x v="2"/>
  </r>
  <r>
    <n v="7"/>
    <n v="23"/>
    <x v="1"/>
    <x v="1"/>
    <x v="1"/>
    <s v="Germany"/>
    <n v="1.5"/>
    <x v="5"/>
    <x v="3"/>
    <x v="1"/>
    <n v="8"/>
    <n v="9"/>
    <x v="1"/>
    <n v="0"/>
    <n v="2"/>
    <x v="1"/>
  </r>
  <r>
    <n v="8"/>
    <n v="20"/>
    <x v="0"/>
    <x v="0"/>
    <x v="0"/>
    <s v="Brazil"/>
    <n v="5.8"/>
    <x v="6"/>
    <x v="4"/>
    <x v="0"/>
    <n v="6"/>
    <n v="6"/>
    <x v="0"/>
    <n v="2"/>
    <n v="8"/>
    <x v="0"/>
  </r>
  <r>
    <n v="9"/>
    <n v="18"/>
    <x v="0"/>
    <x v="1"/>
    <x v="2"/>
    <s v="Japan"/>
    <n v="4"/>
    <x v="2"/>
    <x v="2"/>
    <x v="1"/>
    <n v="6.5"/>
    <n v="7"/>
    <x v="1"/>
    <n v="1"/>
    <n v="5"/>
    <x v="3"/>
  </r>
  <r>
    <n v="10"/>
    <n v="21"/>
    <x v="0"/>
    <x v="0"/>
    <x v="1"/>
    <s v="South Korea"/>
    <n v="3.3"/>
    <x v="0"/>
    <x v="0"/>
    <x v="1"/>
    <n v="7"/>
    <n v="7"/>
    <x v="0"/>
    <n v="1"/>
    <n v="4"/>
    <x v="3"/>
  </r>
  <r>
    <n v="11"/>
    <n v="19"/>
    <x v="0"/>
    <x v="1"/>
    <x v="0"/>
    <s v="France"/>
    <n v="4.8"/>
    <x v="6"/>
    <x v="4"/>
    <x v="0"/>
    <n v="6.2"/>
    <n v="5"/>
    <x v="2"/>
    <n v="3"/>
    <n v="7"/>
    <x v="0"/>
  </r>
  <r>
    <n v="12"/>
    <n v="20"/>
    <x v="0"/>
    <x v="0"/>
    <x v="0"/>
    <s v="Spain"/>
    <n v="5.5"/>
    <x v="2"/>
    <x v="2"/>
    <x v="0"/>
    <n v="5.8"/>
    <n v="6"/>
    <x v="0"/>
    <n v="2"/>
    <n v="8"/>
    <x v="0"/>
  </r>
  <r>
    <n v="13"/>
    <n v="22"/>
    <x v="0"/>
    <x v="1"/>
    <x v="1"/>
    <s v="Italy"/>
    <n v="2.8"/>
    <x v="5"/>
    <x v="3"/>
    <x v="1"/>
    <n v="7.2"/>
    <n v="8"/>
    <x v="1"/>
    <n v="1"/>
    <n v="4"/>
    <x v="3"/>
  </r>
  <r>
    <n v="14"/>
    <n v="18"/>
    <x v="0"/>
    <x v="0"/>
    <x v="2"/>
    <s v="Mexico"/>
    <n v="6.5"/>
    <x v="0"/>
    <x v="0"/>
    <x v="0"/>
    <n v="5.5"/>
    <n v="5"/>
    <x v="1"/>
    <n v="4"/>
    <n v="9"/>
    <x v="2"/>
  </r>
  <r>
    <n v="15"/>
    <n v="21"/>
    <x v="0"/>
    <x v="1"/>
    <x v="0"/>
    <s v="Russia"/>
    <n v="3.7"/>
    <x v="3"/>
    <x v="2"/>
    <x v="1"/>
    <n v="6.8"/>
    <n v="7"/>
    <x v="0"/>
    <n v="2"/>
    <n v="5"/>
    <x v="3"/>
  </r>
  <r>
    <n v="16"/>
    <n v="20"/>
    <x v="0"/>
    <x v="0"/>
    <x v="0"/>
    <s v="China"/>
    <n v="4.2"/>
    <x v="2"/>
    <x v="2"/>
    <x v="0"/>
    <n v="6"/>
    <n v="6"/>
    <x v="2"/>
    <n v="3"/>
    <n v="7"/>
    <x v="0"/>
  </r>
  <r>
    <n v="17"/>
    <n v="24"/>
    <x v="1"/>
    <x v="1"/>
    <x v="1"/>
    <s v="Sweden"/>
    <n v="2"/>
    <x v="5"/>
    <x v="3"/>
    <x v="1"/>
    <n v="7.8"/>
    <n v="8"/>
    <x v="1"/>
    <n v="0"/>
    <n v="3"/>
    <x v="1"/>
  </r>
  <r>
    <n v="18"/>
    <n v="19"/>
    <x v="0"/>
    <x v="0"/>
    <x v="2"/>
    <s v="Norway"/>
    <n v="5"/>
    <x v="0"/>
    <x v="0"/>
    <x v="0"/>
    <n v="5.7"/>
    <n v="5"/>
    <x v="0"/>
    <n v="3"/>
    <n v="8"/>
    <x v="0"/>
  </r>
  <r>
    <n v="19"/>
    <n v="21"/>
    <x v="0"/>
    <x v="1"/>
    <x v="0"/>
    <s v="Denmark"/>
    <n v="3.5"/>
    <x v="4"/>
    <x v="0"/>
    <x v="1"/>
    <n v="6.7"/>
    <n v="7"/>
    <x v="1"/>
    <n v="1"/>
    <n v="5"/>
    <x v="3"/>
  </r>
  <r>
    <n v="20"/>
    <n v="20"/>
    <x v="0"/>
    <x v="0"/>
    <x v="0"/>
    <s v="Netherlands"/>
    <n v="4.7"/>
    <x v="6"/>
    <x v="4"/>
    <x v="0"/>
    <n v="5.9"/>
    <n v="6"/>
    <x v="2"/>
    <n v="3"/>
    <n v="7"/>
    <x v="0"/>
  </r>
  <r>
    <n v="21"/>
    <n v="18"/>
    <x v="0"/>
    <x v="1"/>
    <x v="2"/>
    <s v="Belgium"/>
    <n v="5.3"/>
    <x v="2"/>
    <x v="2"/>
    <x v="0"/>
    <n v="5.5"/>
    <n v="5"/>
    <x v="1"/>
    <n v="4"/>
    <n v="8"/>
    <x v="0"/>
  </r>
  <r>
    <n v="22"/>
    <n v="23"/>
    <x v="1"/>
    <x v="0"/>
    <x v="1"/>
    <s v="Switzerland"/>
    <n v="2.5"/>
    <x v="5"/>
    <x v="3"/>
    <x v="1"/>
    <n v="7.3"/>
    <n v="8"/>
    <x v="0"/>
    <n v="1"/>
    <n v="4"/>
    <x v="3"/>
  </r>
  <r>
    <n v="23"/>
    <n v="19"/>
    <x v="0"/>
    <x v="1"/>
    <x v="0"/>
    <s v="Austria"/>
    <n v="4.9000000000000004"/>
    <x v="0"/>
    <x v="0"/>
    <x v="0"/>
    <n v="5.8"/>
    <n v="6"/>
    <x v="2"/>
    <n v="3"/>
    <n v="7"/>
    <x v="0"/>
  </r>
  <r>
    <n v="24"/>
    <n v="20"/>
    <x v="0"/>
    <x v="0"/>
    <x v="0"/>
    <s v="Portugal"/>
    <n v="5.7"/>
    <x v="2"/>
    <x v="2"/>
    <x v="0"/>
    <n v="5.4"/>
    <n v="5"/>
    <x v="1"/>
    <n v="4"/>
    <n v="8"/>
    <x v="0"/>
  </r>
  <r>
    <n v="25"/>
    <n v="22"/>
    <x v="0"/>
    <x v="1"/>
    <x v="1"/>
    <s v="Greece"/>
    <n v="3.2"/>
    <x v="4"/>
    <x v="0"/>
    <x v="1"/>
    <n v="6.9"/>
    <n v="7"/>
    <x v="0"/>
    <n v="2"/>
    <n v="5"/>
    <x v="3"/>
  </r>
  <r>
    <n v="26"/>
    <n v="19"/>
    <x v="0"/>
    <x v="0"/>
    <x v="2"/>
    <s v="Ireland"/>
    <n v="6.1"/>
    <x v="0"/>
    <x v="0"/>
    <x v="0"/>
    <n v="5.2"/>
    <n v="5"/>
    <x v="2"/>
    <n v="4"/>
    <n v="9"/>
    <x v="2"/>
  </r>
  <r>
    <n v="27"/>
    <n v="21"/>
    <x v="0"/>
    <x v="1"/>
    <x v="0"/>
    <s v="New Zealand"/>
    <n v="3.8"/>
    <x v="3"/>
    <x v="2"/>
    <x v="1"/>
    <n v="6.6"/>
    <n v="7"/>
    <x v="1"/>
    <n v="1"/>
    <n v="5"/>
    <x v="3"/>
  </r>
  <r>
    <n v="28"/>
    <n v="20"/>
    <x v="0"/>
    <x v="0"/>
    <x v="0"/>
    <s v="Singapore"/>
    <n v="4.4000000000000004"/>
    <x v="2"/>
    <x v="2"/>
    <x v="0"/>
    <n v="5.9"/>
    <n v="6"/>
    <x v="0"/>
    <n v="3"/>
    <n v="7"/>
    <x v="0"/>
  </r>
  <r>
    <n v="29"/>
    <n v="24"/>
    <x v="1"/>
    <x v="1"/>
    <x v="1"/>
    <s v="Malaysia"/>
    <n v="2.2000000000000002"/>
    <x v="5"/>
    <x v="3"/>
    <x v="1"/>
    <n v="7.4"/>
    <n v="8"/>
    <x v="1"/>
    <n v="0"/>
    <n v="3"/>
    <x v="1"/>
  </r>
  <r>
    <n v="30"/>
    <n v="19"/>
    <x v="0"/>
    <x v="0"/>
    <x v="2"/>
    <s v="Thailand"/>
    <n v="5.9"/>
    <x v="0"/>
    <x v="0"/>
    <x v="0"/>
    <n v="5.3"/>
    <n v="5"/>
    <x v="2"/>
    <n v="4"/>
    <n v="8"/>
    <x v="0"/>
  </r>
  <r>
    <n v="31"/>
    <n v="21"/>
    <x v="0"/>
    <x v="1"/>
    <x v="0"/>
    <s v="Vietnam"/>
    <n v="3.6"/>
    <x v="4"/>
    <x v="0"/>
    <x v="1"/>
    <n v="6.7"/>
    <n v="7"/>
    <x v="1"/>
    <n v="1"/>
    <n v="5"/>
    <x v="3"/>
  </r>
  <r>
    <n v="32"/>
    <n v="20"/>
    <x v="0"/>
    <x v="0"/>
    <x v="0"/>
    <s v="Philippines"/>
    <n v="4.8"/>
    <x v="6"/>
    <x v="4"/>
    <x v="0"/>
    <n v="5.7"/>
    <n v="6"/>
    <x v="0"/>
    <n v="3"/>
    <n v="7"/>
    <x v="0"/>
  </r>
  <r>
    <n v="33"/>
    <n v="18"/>
    <x v="0"/>
    <x v="1"/>
    <x v="2"/>
    <s v="Indonesia"/>
    <n v="5.4"/>
    <x v="2"/>
    <x v="2"/>
    <x v="0"/>
    <n v="5.4"/>
    <n v="5"/>
    <x v="2"/>
    <n v="4"/>
    <n v="8"/>
    <x v="0"/>
  </r>
  <r>
    <n v="34"/>
    <n v="23"/>
    <x v="1"/>
    <x v="0"/>
    <x v="1"/>
    <s v="Taiwan"/>
    <n v="2.6"/>
    <x v="5"/>
    <x v="3"/>
    <x v="1"/>
    <n v="7.2"/>
    <n v="8"/>
    <x v="1"/>
    <n v="1"/>
    <n v="4"/>
    <x v="3"/>
  </r>
  <r>
    <n v="35"/>
    <n v="19"/>
    <x v="0"/>
    <x v="1"/>
    <x v="0"/>
    <s v="Hong Kong"/>
    <n v="4.7"/>
    <x v="0"/>
    <x v="0"/>
    <x v="0"/>
    <n v="5.8"/>
    <n v="6"/>
    <x v="0"/>
    <n v="3"/>
    <n v="7"/>
    <x v="0"/>
  </r>
  <r>
    <n v="36"/>
    <n v="20"/>
    <x v="0"/>
    <x v="0"/>
    <x v="0"/>
    <s v="Turkey"/>
    <n v="5.6"/>
    <x v="2"/>
    <x v="2"/>
    <x v="0"/>
    <n v="5.5"/>
    <n v="5"/>
    <x v="2"/>
    <n v="4"/>
    <n v="8"/>
    <x v="0"/>
  </r>
  <r>
    <n v="37"/>
    <n v="22"/>
    <x v="0"/>
    <x v="1"/>
    <x v="1"/>
    <s v="Israel"/>
    <n v="3.1"/>
    <x v="4"/>
    <x v="0"/>
    <x v="1"/>
    <n v="6.8"/>
    <n v="7"/>
    <x v="1"/>
    <n v="1"/>
    <n v="5"/>
    <x v="3"/>
  </r>
  <r>
    <n v="38"/>
    <n v="19"/>
    <x v="0"/>
    <x v="0"/>
    <x v="2"/>
    <s v="UAE"/>
    <n v="6.2"/>
    <x v="0"/>
    <x v="0"/>
    <x v="0"/>
    <n v="5.0999999999999996"/>
    <n v="5"/>
    <x v="0"/>
    <n v="4"/>
    <n v="9"/>
    <x v="2"/>
  </r>
  <r>
    <n v="39"/>
    <n v="21"/>
    <x v="0"/>
    <x v="1"/>
    <x v="0"/>
    <s v="Egypt"/>
    <n v="3.9"/>
    <x v="3"/>
    <x v="2"/>
    <x v="1"/>
    <n v="6.5"/>
    <n v="7"/>
    <x v="2"/>
    <n v="2"/>
    <n v="6"/>
    <x v="3"/>
  </r>
  <r>
    <n v="40"/>
    <n v="20"/>
    <x v="0"/>
    <x v="0"/>
    <x v="0"/>
    <s v="Morocco"/>
    <n v="4.5"/>
    <x v="2"/>
    <x v="2"/>
    <x v="0"/>
    <n v="5.8"/>
    <n v="6"/>
    <x v="1"/>
    <n v="3"/>
    <n v="7"/>
    <x v="0"/>
  </r>
  <r>
    <n v="41"/>
    <n v="24"/>
    <x v="1"/>
    <x v="1"/>
    <x v="1"/>
    <s v="South Africa"/>
    <n v="2.2999999999999998"/>
    <x v="5"/>
    <x v="3"/>
    <x v="1"/>
    <n v="7.3"/>
    <n v="8"/>
    <x v="0"/>
    <n v="1"/>
    <n v="4"/>
    <x v="3"/>
  </r>
  <r>
    <n v="42"/>
    <n v="19"/>
    <x v="0"/>
    <x v="0"/>
    <x v="2"/>
    <s v="Nigeria"/>
    <n v="5.8"/>
    <x v="0"/>
    <x v="0"/>
    <x v="0"/>
    <n v="5.4"/>
    <n v="5"/>
    <x v="2"/>
    <n v="4"/>
    <n v="8"/>
    <x v="0"/>
  </r>
  <r>
    <n v="43"/>
    <n v="21"/>
    <x v="0"/>
    <x v="1"/>
    <x v="0"/>
    <s v="Kenya"/>
    <n v="3.7"/>
    <x v="4"/>
    <x v="0"/>
    <x v="1"/>
    <n v="6.6"/>
    <n v="7"/>
    <x v="1"/>
    <n v="2"/>
    <n v="5"/>
    <x v="3"/>
  </r>
  <r>
    <n v="44"/>
    <n v="20"/>
    <x v="0"/>
    <x v="0"/>
    <x v="0"/>
    <s v="Ghana"/>
    <n v="4.5999999999999996"/>
    <x v="6"/>
    <x v="4"/>
    <x v="0"/>
    <n v="5.7"/>
    <n v="6"/>
    <x v="0"/>
    <n v="3"/>
    <n v="7"/>
    <x v="0"/>
  </r>
  <r>
    <n v="45"/>
    <n v="18"/>
    <x v="0"/>
    <x v="1"/>
    <x v="2"/>
    <s v="Argentina"/>
    <n v="5.5"/>
    <x v="2"/>
    <x v="2"/>
    <x v="0"/>
    <n v="5.3"/>
    <n v="5"/>
    <x v="1"/>
    <n v="4"/>
    <n v="8"/>
    <x v="0"/>
  </r>
  <r>
    <n v="46"/>
    <n v="23"/>
    <x v="1"/>
    <x v="0"/>
    <x v="1"/>
    <s v="Chile"/>
    <n v="2.7"/>
    <x v="5"/>
    <x v="3"/>
    <x v="1"/>
    <n v="7.1"/>
    <n v="8"/>
    <x v="2"/>
    <n v="1"/>
    <n v="4"/>
    <x v="3"/>
  </r>
  <r>
    <n v="47"/>
    <n v="19"/>
    <x v="0"/>
    <x v="1"/>
    <x v="0"/>
    <s v="Colombia"/>
    <n v="4.8"/>
    <x v="0"/>
    <x v="0"/>
    <x v="0"/>
    <n v="5.9"/>
    <n v="6"/>
    <x v="0"/>
    <n v="3"/>
    <n v="7"/>
    <x v="0"/>
  </r>
  <r>
    <n v="48"/>
    <n v="20"/>
    <x v="0"/>
    <x v="0"/>
    <x v="0"/>
    <s v="Peru"/>
    <n v="5.5"/>
    <x v="2"/>
    <x v="2"/>
    <x v="0"/>
    <n v="5.6"/>
    <n v="5"/>
    <x v="1"/>
    <n v="4"/>
    <n v="8"/>
    <x v="0"/>
  </r>
  <r>
    <n v="49"/>
    <n v="22"/>
    <x v="0"/>
    <x v="1"/>
    <x v="1"/>
    <s v="Venezuela"/>
    <n v="3.3"/>
    <x v="4"/>
    <x v="0"/>
    <x v="1"/>
    <n v="6.7"/>
    <n v="7"/>
    <x v="0"/>
    <n v="2"/>
    <n v="5"/>
    <x v="3"/>
  </r>
  <r>
    <n v="50"/>
    <n v="19"/>
    <x v="0"/>
    <x v="0"/>
    <x v="2"/>
    <s v="Ecuador"/>
    <n v="6.3"/>
    <x v="0"/>
    <x v="0"/>
    <x v="0"/>
    <n v="5.2"/>
    <n v="5"/>
    <x v="2"/>
    <n v="4"/>
    <n v="9"/>
    <x v="2"/>
  </r>
  <r>
    <n v="51"/>
    <n v="21"/>
    <x v="0"/>
    <x v="1"/>
    <x v="0"/>
    <s v="Uruguay"/>
    <n v="3.8"/>
    <x v="3"/>
    <x v="2"/>
    <x v="1"/>
    <n v="6.4"/>
    <n v="7"/>
    <x v="1"/>
    <n v="2"/>
    <n v="6"/>
    <x v="3"/>
  </r>
  <r>
    <n v="52"/>
    <n v="20"/>
    <x v="0"/>
    <x v="0"/>
    <x v="0"/>
    <s v="Paraguay"/>
    <n v="4.7"/>
    <x v="2"/>
    <x v="2"/>
    <x v="0"/>
    <n v="5.8"/>
    <n v="6"/>
    <x v="0"/>
    <n v="3"/>
    <n v="7"/>
    <x v="0"/>
  </r>
  <r>
    <n v="53"/>
    <n v="24"/>
    <x v="1"/>
    <x v="1"/>
    <x v="1"/>
    <s v="Bolivia"/>
    <n v="2.4"/>
    <x v="5"/>
    <x v="3"/>
    <x v="1"/>
    <n v="7.2"/>
    <n v="8"/>
    <x v="2"/>
    <n v="1"/>
    <n v="4"/>
    <x v="3"/>
  </r>
  <r>
    <n v="54"/>
    <n v="19"/>
    <x v="0"/>
    <x v="0"/>
    <x v="2"/>
    <s v="Costa Rica"/>
    <n v="5.7"/>
    <x v="0"/>
    <x v="0"/>
    <x v="0"/>
    <n v="5.5"/>
    <n v="5"/>
    <x v="1"/>
    <n v="4"/>
    <n v="8"/>
    <x v="0"/>
  </r>
  <r>
    <n v="55"/>
    <n v="21"/>
    <x v="0"/>
    <x v="1"/>
    <x v="0"/>
    <s v="Panama"/>
    <n v="3.6"/>
    <x v="4"/>
    <x v="0"/>
    <x v="1"/>
    <n v="6.5"/>
    <n v="7"/>
    <x v="0"/>
    <n v="2"/>
    <n v="5"/>
    <x v="3"/>
  </r>
  <r>
    <n v="56"/>
    <n v="20"/>
    <x v="0"/>
    <x v="0"/>
    <x v="0"/>
    <s v="Jamaica"/>
    <n v="4.9000000000000004"/>
    <x v="6"/>
    <x v="4"/>
    <x v="0"/>
    <n v="5.6"/>
    <n v="6"/>
    <x v="2"/>
    <n v="3"/>
    <n v="7"/>
    <x v="0"/>
  </r>
  <r>
    <n v="57"/>
    <n v="18"/>
    <x v="0"/>
    <x v="1"/>
    <x v="2"/>
    <s v="Trinidad"/>
    <n v="5.6"/>
    <x v="2"/>
    <x v="2"/>
    <x v="0"/>
    <n v="5.2"/>
    <n v="5"/>
    <x v="1"/>
    <n v="4"/>
    <n v="8"/>
    <x v="0"/>
  </r>
  <r>
    <n v="58"/>
    <n v="23"/>
    <x v="1"/>
    <x v="0"/>
    <x v="1"/>
    <s v="Bahamas"/>
    <n v="2.8"/>
    <x v="5"/>
    <x v="3"/>
    <x v="1"/>
    <n v="7"/>
    <n v="8"/>
    <x v="0"/>
    <n v="1"/>
    <n v="4"/>
    <x v="3"/>
  </r>
  <r>
    <n v="59"/>
    <n v="19"/>
    <x v="0"/>
    <x v="1"/>
    <x v="0"/>
    <s v="Iceland"/>
    <n v="4.5999999999999996"/>
    <x v="0"/>
    <x v="0"/>
    <x v="0"/>
    <n v="5.9"/>
    <n v="6"/>
    <x v="2"/>
    <n v="3"/>
    <n v="7"/>
    <x v="0"/>
  </r>
  <r>
    <n v="60"/>
    <n v="20"/>
    <x v="0"/>
    <x v="0"/>
    <x v="0"/>
    <s v="Finland"/>
    <n v="5.4"/>
    <x v="2"/>
    <x v="2"/>
    <x v="0"/>
    <n v="5.7"/>
    <n v="5"/>
    <x v="1"/>
    <n v="4"/>
    <n v="8"/>
    <x v="0"/>
  </r>
  <r>
    <n v="61"/>
    <n v="22"/>
    <x v="0"/>
    <x v="1"/>
    <x v="1"/>
    <s v="Poland"/>
    <n v="3.1"/>
    <x v="4"/>
    <x v="0"/>
    <x v="1"/>
    <n v="7.1"/>
    <n v="7"/>
    <x v="1"/>
    <n v="1"/>
    <n v="5"/>
    <x v="3"/>
  </r>
  <r>
    <n v="62"/>
    <n v="19"/>
    <x v="0"/>
    <x v="0"/>
    <x v="0"/>
    <s v="Romania"/>
    <n v="5.6"/>
    <x v="0"/>
    <x v="0"/>
    <x v="0"/>
    <n v="5.6"/>
    <n v="5"/>
    <x v="0"/>
    <n v="3"/>
    <n v="8"/>
    <x v="0"/>
  </r>
  <r>
    <n v="63"/>
    <n v="20"/>
    <x v="0"/>
    <x v="1"/>
    <x v="0"/>
    <s v="Hungary"/>
    <n v="4.2"/>
    <x v="2"/>
    <x v="2"/>
    <x v="0"/>
    <n v="6"/>
    <n v="6"/>
    <x v="2"/>
    <n v="3"/>
    <n v="7"/>
    <x v="0"/>
  </r>
  <r>
    <n v="64"/>
    <n v="18"/>
    <x v="0"/>
    <x v="0"/>
    <x v="2"/>
    <s v="Czech Republic"/>
    <n v="6.1"/>
    <x v="6"/>
    <x v="4"/>
    <x v="0"/>
    <n v="5.2"/>
    <n v="4"/>
    <x v="1"/>
    <n v="4"/>
    <n v="9"/>
    <x v="2"/>
  </r>
  <r>
    <n v="65"/>
    <n v="23"/>
    <x v="1"/>
    <x v="1"/>
    <x v="1"/>
    <s v="Slovakia"/>
    <n v="2.2999999999999998"/>
    <x v="5"/>
    <x v="3"/>
    <x v="1"/>
    <n v="7.4"/>
    <n v="8"/>
    <x v="0"/>
    <n v="1"/>
    <n v="3"/>
    <x v="1"/>
  </r>
  <r>
    <n v="66"/>
    <n v="21"/>
    <x v="0"/>
    <x v="0"/>
    <x v="0"/>
    <s v="Croatia"/>
    <n v="4.8"/>
    <x v="0"/>
    <x v="0"/>
    <x v="0"/>
    <n v="5.8"/>
    <n v="6"/>
    <x v="1"/>
    <n v="3"/>
    <n v="7"/>
    <x v="0"/>
  </r>
  <r>
    <n v="67"/>
    <n v="20"/>
    <x v="0"/>
    <x v="1"/>
    <x v="0"/>
    <s v="Serbia"/>
    <n v="3.9"/>
    <x v="3"/>
    <x v="2"/>
    <x v="1"/>
    <n v="6.5"/>
    <n v="7"/>
    <x v="2"/>
    <n v="2"/>
    <n v="6"/>
    <x v="3"/>
  </r>
  <r>
    <n v="68"/>
    <n v="19"/>
    <x v="0"/>
    <x v="0"/>
    <x v="2"/>
    <s v="Slovenia"/>
    <n v="5.7"/>
    <x v="2"/>
    <x v="2"/>
    <x v="0"/>
    <n v="5.4"/>
    <n v="5"/>
    <x v="0"/>
    <n v="4"/>
    <n v="8"/>
    <x v="0"/>
  </r>
  <r>
    <n v="69"/>
    <n v="22"/>
    <x v="0"/>
    <x v="1"/>
    <x v="1"/>
    <s v="Bulgaria"/>
    <n v="2.8"/>
    <x v="5"/>
    <x v="3"/>
    <x v="1"/>
    <n v="7.2"/>
    <n v="8"/>
    <x v="1"/>
    <n v="1"/>
    <n v="4"/>
    <x v="3"/>
  </r>
  <r>
    <n v="70"/>
    <n v="20"/>
    <x v="0"/>
    <x v="0"/>
    <x v="0"/>
    <s v="Estonia"/>
    <n v="4.5"/>
    <x v="0"/>
    <x v="0"/>
    <x v="0"/>
    <n v="5.9"/>
    <n v="6"/>
    <x v="2"/>
    <n v="3"/>
    <n v="7"/>
    <x v="0"/>
  </r>
  <r>
    <n v="71"/>
    <n v="18"/>
    <x v="0"/>
    <x v="1"/>
    <x v="2"/>
    <s v="Latvia"/>
    <n v="5.4"/>
    <x v="6"/>
    <x v="4"/>
    <x v="0"/>
    <n v="5.5"/>
    <n v="5"/>
    <x v="1"/>
    <n v="4"/>
    <n v="8"/>
    <x v="0"/>
  </r>
  <r>
    <n v="72"/>
    <n v="21"/>
    <x v="0"/>
    <x v="0"/>
    <x v="1"/>
    <s v="Lithuania"/>
    <n v="3.2"/>
    <x v="4"/>
    <x v="0"/>
    <x v="1"/>
    <n v="6.8"/>
    <n v="7"/>
    <x v="0"/>
    <n v="2"/>
    <n v="5"/>
    <x v="3"/>
  </r>
  <r>
    <n v="73"/>
    <n v="19"/>
    <x v="0"/>
    <x v="1"/>
    <x v="0"/>
    <s v="Ukraine"/>
    <n v="4.9000000000000004"/>
    <x v="2"/>
    <x v="2"/>
    <x v="0"/>
    <n v="5.7"/>
    <n v="6"/>
    <x v="2"/>
    <n v="3"/>
    <n v="7"/>
    <x v="0"/>
  </r>
  <r>
    <n v="74"/>
    <n v="20"/>
    <x v="0"/>
    <x v="0"/>
    <x v="0"/>
    <s v="Moldova"/>
    <n v="5.8"/>
    <x v="0"/>
    <x v="0"/>
    <x v="0"/>
    <n v="5.3"/>
    <n v="5"/>
    <x v="1"/>
    <n v="4"/>
    <n v="8"/>
    <x v="0"/>
  </r>
  <r>
    <n v="75"/>
    <n v="23"/>
    <x v="1"/>
    <x v="1"/>
    <x v="1"/>
    <s v="Belarus"/>
    <n v="2.5"/>
    <x v="5"/>
    <x v="3"/>
    <x v="1"/>
    <n v="7.3"/>
    <n v="8"/>
    <x v="0"/>
    <n v="1"/>
    <n v="4"/>
    <x v="3"/>
  </r>
  <r>
    <n v="76"/>
    <n v="21"/>
    <x v="0"/>
    <x v="0"/>
    <x v="0"/>
    <s v="Kazakhstan"/>
    <n v="4.5999999999999996"/>
    <x v="6"/>
    <x v="4"/>
    <x v="0"/>
    <n v="5.8"/>
    <n v="6"/>
    <x v="1"/>
    <n v="3"/>
    <n v="7"/>
    <x v="0"/>
  </r>
  <r>
    <n v="77"/>
    <n v="19"/>
    <x v="0"/>
    <x v="1"/>
    <x v="2"/>
    <s v="Uzbekistan"/>
    <n v="5.5"/>
    <x v="2"/>
    <x v="2"/>
    <x v="0"/>
    <n v="5.4"/>
    <n v="5"/>
    <x v="2"/>
    <n v="4"/>
    <n v="8"/>
    <x v="0"/>
  </r>
  <r>
    <n v="78"/>
    <n v="22"/>
    <x v="0"/>
    <x v="0"/>
    <x v="1"/>
    <s v="Kyrgyzstan"/>
    <n v="2.9"/>
    <x v="4"/>
    <x v="0"/>
    <x v="1"/>
    <n v="7"/>
    <n v="7"/>
    <x v="0"/>
    <n v="2"/>
    <n v="5"/>
    <x v="3"/>
  </r>
  <r>
    <n v="79"/>
    <n v="20"/>
    <x v="0"/>
    <x v="1"/>
    <x v="0"/>
    <s v="Tajikistan"/>
    <n v="4.7"/>
    <x v="3"/>
    <x v="2"/>
    <x v="0"/>
    <n v="5.9"/>
    <n v="6"/>
    <x v="1"/>
    <n v="3"/>
    <n v="7"/>
    <x v="0"/>
  </r>
  <r>
    <n v="80"/>
    <n v="18"/>
    <x v="0"/>
    <x v="0"/>
    <x v="2"/>
    <s v="Armenia"/>
    <n v="5.9"/>
    <x v="0"/>
    <x v="0"/>
    <x v="0"/>
    <n v="5.2"/>
    <n v="5"/>
    <x v="2"/>
    <n v="4"/>
    <n v="9"/>
    <x v="2"/>
  </r>
  <r>
    <n v="81"/>
    <n v="21"/>
    <x v="0"/>
    <x v="1"/>
    <x v="1"/>
    <s v="Georgia"/>
    <n v="3"/>
    <x v="5"/>
    <x v="3"/>
    <x v="1"/>
    <n v="7.1"/>
    <n v="8"/>
    <x v="0"/>
    <n v="1"/>
    <n v="4"/>
    <x v="3"/>
  </r>
  <r>
    <n v="82"/>
    <n v="19"/>
    <x v="0"/>
    <x v="0"/>
    <x v="0"/>
    <s v="Azerbaijan"/>
    <n v="4.8"/>
    <x v="2"/>
    <x v="2"/>
    <x v="0"/>
    <n v="5.7"/>
    <n v="6"/>
    <x v="1"/>
    <n v="3"/>
    <n v="7"/>
    <x v="0"/>
  </r>
  <r>
    <n v="83"/>
    <n v="20"/>
    <x v="0"/>
    <x v="1"/>
    <x v="0"/>
    <s v="Cyprus"/>
    <n v="3.8"/>
    <x v="4"/>
    <x v="0"/>
    <x v="1"/>
    <n v="6.6"/>
    <n v="7"/>
    <x v="2"/>
    <n v="2"/>
    <n v="6"/>
    <x v="3"/>
  </r>
  <r>
    <n v="84"/>
    <n v="22"/>
    <x v="0"/>
    <x v="0"/>
    <x v="1"/>
    <s v="Malta"/>
    <n v="2.7"/>
    <x v="5"/>
    <x v="3"/>
    <x v="1"/>
    <n v="7.2"/>
    <n v="8"/>
    <x v="0"/>
    <n v="1"/>
    <n v="4"/>
    <x v="3"/>
  </r>
  <r>
    <n v="85"/>
    <n v="18"/>
    <x v="0"/>
    <x v="1"/>
    <x v="2"/>
    <s v="Luxembourg"/>
    <n v="5.6"/>
    <x v="6"/>
    <x v="4"/>
    <x v="0"/>
    <n v="5.3"/>
    <n v="5"/>
    <x v="1"/>
    <n v="4"/>
    <n v="8"/>
    <x v="0"/>
  </r>
  <r>
    <n v="86"/>
    <n v="21"/>
    <x v="0"/>
    <x v="0"/>
    <x v="0"/>
    <s v="Monaco"/>
    <n v="4.5"/>
    <x v="0"/>
    <x v="0"/>
    <x v="0"/>
    <n v="5.8"/>
    <n v="6"/>
    <x v="2"/>
    <n v="3"/>
    <n v="7"/>
    <x v="0"/>
  </r>
  <r>
    <n v="87"/>
    <n v="19"/>
    <x v="0"/>
    <x v="1"/>
    <x v="2"/>
    <s v="Andorra"/>
    <n v="5.3"/>
    <x v="2"/>
    <x v="2"/>
    <x v="0"/>
    <n v="5.5"/>
    <n v="5"/>
    <x v="0"/>
    <n v="4"/>
    <n v="8"/>
    <x v="0"/>
  </r>
  <r>
    <n v="88"/>
    <n v="23"/>
    <x v="1"/>
    <x v="0"/>
    <x v="1"/>
    <s v="San Marino"/>
    <n v="2.6"/>
    <x v="5"/>
    <x v="3"/>
    <x v="1"/>
    <n v="7.3"/>
    <n v="8"/>
    <x v="1"/>
    <n v="1"/>
    <n v="4"/>
    <x v="3"/>
  </r>
  <r>
    <n v="89"/>
    <n v="20"/>
    <x v="0"/>
    <x v="1"/>
    <x v="0"/>
    <s v="Vatican City"/>
    <n v="4.4000000000000004"/>
    <x v="3"/>
    <x v="2"/>
    <x v="0"/>
    <n v="6"/>
    <n v="6"/>
    <x v="2"/>
    <n v="3"/>
    <n v="7"/>
    <x v="0"/>
  </r>
  <r>
    <n v="90"/>
    <n v="18"/>
    <x v="0"/>
    <x v="0"/>
    <x v="2"/>
    <s v="Liechtenstein"/>
    <n v="5.8"/>
    <x v="0"/>
    <x v="0"/>
    <x v="0"/>
    <n v="5.2"/>
    <n v="5"/>
    <x v="1"/>
    <n v="4"/>
    <n v="9"/>
    <x v="2"/>
  </r>
  <r>
    <n v="91"/>
    <n v="22"/>
    <x v="0"/>
    <x v="1"/>
    <x v="1"/>
    <s v="Montenegro"/>
    <n v="2.9"/>
    <x v="4"/>
    <x v="0"/>
    <x v="1"/>
    <n v="7"/>
    <n v="7"/>
    <x v="0"/>
    <n v="2"/>
    <n v="5"/>
    <x v="3"/>
  </r>
  <r>
    <n v="92"/>
    <n v="19"/>
    <x v="0"/>
    <x v="0"/>
    <x v="0"/>
    <s v="Albania"/>
    <n v="4.7"/>
    <x v="2"/>
    <x v="2"/>
    <x v="0"/>
    <n v="5.8"/>
    <n v="6"/>
    <x v="2"/>
    <n v="3"/>
    <n v="7"/>
    <x v="0"/>
  </r>
  <r>
    <n v="93"/>
    <n v="21"/>
    <x v="0"/>
    <x v="1"/>
    <x v="0"/>
    <s v="North Macedonia"/>
    <n v="3.7"/>
    <x v="6"/>
    <x v="4"/>
    <x v="1"/>
    <n v="6.5"/>
    <n v="7"/>
    <x v="1"/>
    <n v="2"/>
    <n v="6"/>
    <x v="3"/>
  </r>
  <r>
    <n v="94"/>
    <n v="20"/>
    <x v="0"/>
    <x v="0"/>
    <x v="2"/>
    <s v="Kosovo"/>
    <n v="5.5"/>
    <x v="0"/>
    <x v="0"/>
    <x v="0"/>
    <n v="5.4"/>
    <n v="5"/>
    <x v="0"/>
    <n v="4"/>
    <n v="8"/>
    <x v="0"/>
  </r>
  <r>
    <n v="95"/>
    <n v="23"/>
    <x v="1"/>
    <x v="1"/>
    <x v="1"/>
    <s v="Bosnia"/>
    <n v="2.4"/>
    <x v="5"/>
    <x v="3"/>
    <x v="1"/>
    <n v="7.4"/>
    <n v="8"/>
    <x v="2"/>
    <n v="1"/>
    <n v="4"/>
    <x v="3"/>
  </r>
  <r>
    <n v="96"/>
    <n v="19"/>
    <x v="0"/>
    <x v="0"/>
    <x v="0"/>
    <s v="Qatar"/>
    <n v="4.9000000000000004"/>
    <x v="2"/>
    <x v="2"/>
    <x v="0"/>
    <n v="5.7"/>
    <n v="6"/>
    <x v="1"/>
    <n v="3"/>
    <n v="7"/>
    <x v="0"/>
  </r>
  <r>
    <n v="97"/>
    <n v="18"/>
    <x v="0"/>
    <x v="1"/>
    <x v="2"/>
    <s v="Kuwait"/>
    <n v="5.7"/>
    <x v="6"/>
    <x v="4"/>
    <x v="0"/>
    <n v="5.3"/>
    <n v="5"/>
    <x v="0"/>
    <n v="4"/>
    <n v="8"/>
    <x v="0"/>
  </r>
  <r>
    <n v="98"/>
    <n v="22"/>
    <x v="0"/>
    <x v="0"/>
    <x v="1"/>
    <s v="Bahrain"/>
    <n v="2.8"/>
    <x v="5"/>
    <x v="3"/>
    <x v="1"/>
    <n v="7.1"/>
    <n v="8"/>
    <x v="2"/>
    <n v="1"/>
    <n v="4"/>
    <x v="3"/>
  </r>
  <r>
    <n v="99"/>
    <n v="20"/>
    <x v="0"/>
    <x v="1"/>
    <x v="0"/>
    <s v="Oman"/>
    <n v="4.5999999999999996"/>
    <x v="0"/>
    <x v="0"/>
    <x v="0"/>
    <n v="5.9"/>
    <n v="6"/>
    <x v="1"/>
    <n v="3"/>
    <n v="7"/>
    <x v="0"/>
  </r>
  <r>
    <n v="100"/>
    <n v="21"/>
    <x v="0"/>
    <x v="0"/>
    <x v="0"/>
    <s v="Jordan"/>
    <n v="5.4"/>
    <x v="2"/>
    <x v="2"/>
    <x v="0"/>
    <n v="5.5"/>
    <n v="5"/>
    <x v="0"/>
    <n v="4"/>
    <n v="8"/>
    <x v="0"/>
  </r>
  <r>
    <n v="101"/>
    <n v="19"/>
    <x v="0"/>
    <x v="1"/>
    <x v="2"/>
    <s v="Lebanon"/>
    <n v="5.8"/>
    <x v="3"/>
    <x v="2"/>
    <x v="0"/>
    <n v="5.2"/>
    <n v="5"/>
    <x v="2"/>
    <n v="4"/>
    <n v="9"/>
    <x v="2"/>
  </r>
  <r>
    <n v="102"/>
    <n v="23"/>
    <x v="1"/>
    <x v="0"/>
    <x v="1"/>
    <s v="Iraq"/>
    <n v="2.5"/>
    <x v="5"/>
    <x v="3"/>
    <x v="1"/>
    <n v="7.3"/>
    <n v="8"/>
    <x v="1"/>
    <n v="1"/>
    <n v="4"/>
    <x v="3"/>
  </r>
  <r>
    <n v="103"/>
    <n v="20"/>
    <x v="0"/>
    <x v="1"/>
    <x v="0"/>
    <s v="Yemen"/>
    <n v="4.7"/>
    <x v="4"/>
    <x v="0"/>
    <x v="0"/>
    <n v="5.8"/>
    <n v="6"/>
    <x v="0"/>
    <n v="3"/>
    <n v="7"/>
    <x v="0"/>
  </r>
  <r>
    <n v="104"/>
    <n v="18"/>
    <x v="0"/>
    <x v="0"/>
    <x v="2"/>
    <s v="Syria"/>
    <n v="5.6"/>
    <x v="0"/>
    <x v="0"/>
    <x v="0"/>
    <n v="5.4"/>
    <n v="5"/>
    <x v="1"/>
    <n v="4"/>
    <n v="8"/>
    <x v="0"/>
  </r>
  <r>
    <n v="105"/>
    <n v="22"/>
    <x v="0"/>
    <x v="1"/>
    <x v="1"/>
    <s v="Afghanistan"/>
    <n v="2.9"/>
    <x v="5"/>
    <x v="3"/>
    <x v="1"/>
    <n v="7"/>
    <n v="7"/>
    <x v="2"/>
    <n v="2"/>
    <n v="5"/>
    <x v="3"/>
  </r>
  <r>
    <n v="106"/>
    <n v="19"/>
    <x v="0"/>
    <x v="0"/>
    <x v="0"/>
    <s v="Pakistan"/>
    <n v="4.8"/>
    <x v="2"/>
    <x v="2"/>
    <x v="0"/>
    <n v="5.7"/>
    <n v="6"/>
    <x v="0"/>
    <n v="3"/>
    <n v="7"/>
    <x v="0"/>
  </r>
  <r>
    <n v="107"/>
    <n v="21"/>
    <x v="0"/>
    <x v="1"/>
    <x v="0"/>
    <s v="Nepal"/>
    <n v="3.8"/>
    <x v="3"/>
    <x v="2"/>
    <x v="1"/>
    <n v="6.6"/>
    <n v="7"/>
    <x v="1"/>
    <n v="2"/>
    <n v="6"/>
    <x v="3"/>
  </r>
  <r>
    <n v="108"/>
    <n v="20"/>
    <x v="0"/>
    <x v="0"/>
    <x v="2"/>
    <s v="Bhutan"/>
    <n v="5.5"/>
    <x v="6"/>
    <x v="4"/>
    <x v="0"/>
    <n v="5.5"/>
    <n v="5"/>
    <x v="2"/>
    <n v="4"/>
    <n v="8"/>
    <x v="0"/>
  </r>
  <r>
    <n v="109"/>
    <n v="23"/>
    <x v="1"/>
    <x v="1"/>
    <x v="1"/>
    <s v="Sri Lanka"/>
    <n v="2.6"/>
    <x v="5"/>
    <x v="3"/>
    <x v="1"/>
    <n v="7.2"/>
    <n v="8"/>
    <x v="0"/>
    <n v="1"/>
    <n v="4"/>
    <x v="3"/>
  </r>
  <r>
    <n v="110"/>
    <n v="19"/>
    <x v="0"/>
    <x v="0"/>
    <x v="0"/>
    <s v="Maldives"/>
    <n v="4.9000000000000004"/>
    <x v="0"/>
    <x v="0"/>
    <x v="0"/>
    <n v="5.8"/>
    <n v="6"/>
    <x v="1"/>
    <n v="3"/>
    <n v="7"/>
    <x v="0"/>
  </r>
  <r>
    <n v="111"/>
    <n v="20"/>
    <x v="0"/>
    <x v="1"/>
    <x v="0"/>
    <s v="Bangladesh"/>
    <n v="6.1"/>
    <x v="0"/>
    <x v="0"/>
    <x v="0"/>
    <n v="6.2"/>
    <n v="5"/>
    <x v="1"/>
    <n v="4"/>
    <n v="8"/>
    <x v="0"/>
  </r>
  <r>
    <n v="112"/>
    <n v="21"/>
    <x v="0"/>
    <x v="0"/>
    <x v="0"/>
    <s v="India"/>
    <n v="5.8"/>
    <x v="2"/>
    <x v="2"/>
    <x v="0"/>
    <n v="5.9"/>
    <n v="6"/>
    <x v="0"/>
    <n v="3"/>
    <n v="7"/>
    <x v="0"/>
  </r>
  <r>
    <n v="113"/>
    <n v="19"/>
    <x v="0"/>
    <x v="1"/>
    <x v="0"/>
    <s v="Nepal"/>
    <n v="4.9000000000000004"/>
    <x v="4"/>
    <x v="0"/>
    <x v="1"/>
    <n v="7.1"/>
    <n v="7"/>
    <x v="1"/>
    <n v="2"/>
    <n v="5"/>
    <x v="3"/>
  </r>
  <r>
    <n v="114"/>
    <n v="22"/>
    <x v="0"/>
    <x v="0"/>
    <x v="1"/>
    <s v="Pakistan"/>
    <n v="5.5"/>
    <x v="0"/>
    <x v="0"/>
    <x v="0"/>
    <n v="6"/>
    <n v="5"/>
    <x v="1"/>
    <n v="4"/>
    <n v="8"/>
    <x v="0"/>
  </r>
  <r>
    <n v="115"/>
    <n v="20"/>
    <x v="0"/>
    <x v="1"/>
    <x v="0"/>
    <s v="Sri Lanka"/>
    <n v="5.2"/>
    <x v="2"/>
    <x v="2"/>
    <x v="0"/>
    <n v="6.3"/>
    <n v="6"/>
    <x v="0"/>
    <n v="3"/>
    <n v="7"/>
    <x v="0"/>
  </r>
  <r>
    <n v="116"/>
    <n v="19"/>
    <x v="0"/>
    <x v="0"/>
    <x v="0"/>
    <s v="Maldives"/>
    <n v="4.8"/>
    <x v="0"/>
    <x v="0"/>
    <x v="1"/>
    <n v="7.2"/>
    <n v="8"/>
    <x v="1"/>
    <n v="2"/>
    <n v="5"/>
    <x v="3"/>
  </r>
  <r>
    <n v="117"/>
    <n v="21"/>
    <x v="0"/>
    <x v="1"/>
    <x v="1"/>
    <s v="Bangladesh"/>
    <n v="6"/>
    <x v="4"/>
    <x v="0"/>
    <x v="0"/>
    <n v="5.8"/>
    <n v="5"/>
    <x v="0"/>
    <n v="4"/>
    <n v="8"/>
    <x v="0"/>
  </r>
  <r>
    <n v="118"/>
    <n v="20"/>
    <x v="0"/>
    <x v="0"/>
    <x v="0"/>
    <s v="India"/>
    <n v="5.7"/>
    <x v="0"/>
    <x v="0"/>
    <x v="0"/>
    <n v="6.1"/>
    <n v="6"/>
    <x v="1"/>
    <n v="3"/>
    <n v="7"/>
    <x v="0"/>
  </r>
  <r>
    <n v="119"/>
    <n v="22"/>
    <x v="0"/>
    <x v="1"/>
    <x v="1"/>
    <s v="Nepal"/>
    <n v="4.7"/>
    <x v="2"/>
    <x v="2"/>
    <x v="1"/>
    <n v="7.3"/>
    <n v="7"/>
    <x v="1"/>
    <n v="2"/>
    <n v="5"/>
    <x v="3"/>
  </r>
  <r>
    <n v="120"/>
    <n v="19"/>
    <x v="0"/>
    <x v="0"/>
    <x v="0"/>
    <s v="Pakistan"/>
    <n v="5.4"/>
    <x v="0"/>
    <x v="0"/>
    <x v="0"/>
    <n v="6.2"/>
    <n v="5"/>
    <x v="0"/>
    <n v="4"/>
    <n v="8"/>
    <x v="0"/>
  </r>
  <r>
    <n v="121"/>
    <n v="20"/>
    <x v="0"/>
    <x v="1"/>
    <x v="0"/>
    <s v="Sri Lanka"/>
    <n v="5.9"/>
    <x v="4"/>
    <x v="0"/>
    <x v="0"/>
    <n v="5.9"/>
    <n v="6"/>
    <x v="1"/>
    <n v="3"/>
    <n v="7"/>
    <x v="0"/>
  </r>
  <r>
    <n v="122"/>
    <n v="21"/>
    <x v="0"/>
    <x v="0"/>
    <x v="1"/>
    <s v="Maldives"/>
    <n v="4.5999999999999996"/>
    <x v="0"/>
    <x v="0"/>
    <x v="1"/>
    <n v="7.4"/>
    <n v="8"/>
    <x v="0"/>
    <n v="2"/>
    <n v="5"/>
    <x v="3"/>
  </r>
  <r>
    <n v="123"/>
    <n v="19"/>
    <x v="0"/>
    <x v="1"/>
    <x v="0"/>
    <s v="Bangladesh"/>
    <n v="5.3"/>
    <x v="2"/>
    <x v="2"/>
    <x v="0"/>
    <n v="6.3"/>
    <n v="5"/>
    <x v="1"/>
    <n v="4"/>
    <n v="8"/>
    <x v="0"/>
  </r>
  <r>
    <n v="124"/>
    <n v="22"/>
    <x v="0"/>
    <x v="0"/>
    <x v="1"/>
    <s v="India"/>
    <n v="5.8"/>
    <x v="0"/>
    <x v="0"/>
    <x v="0"/>
    <n v="5.8"/>
    <n v="6"/>
    <x v="0"/>
    <n v="3"/>
    <n v="7"/>
    <x v="0"/>
  </r>
  <r>
    <n v="125"/>
    <n v="20"/>
    <x v="0"/>
    <x v="1"/>
    <x v="0"/>
    <s v="Nepal"/>
    <n v="4.5"/>
    <x v="4"/>
    <x v="0"/>
    <x v="1"/>
    <n v="7.5"/>
    <n v="7"/>
    <x v="1"/>
    <n v="2"/>
    <n v="5"/>
    <x v="3"/>
  </r>
  <r>
    <n v="126"/>
    <n v="21"/>
    <x v="0"/>
    <x v="0"/>
    <x v="1"/>
    <s v="Pakistan"/>
    <n v="5.2"/>
    <x v="0"/>
    <x v="0"/>
    <x v="0"/>
    <n v="6.4"/>
    <n v="5"/>
    <x v="0"/>
    <n v="4"/>
    <n v="8"/>
    <x v="0"/>
  </r>
  <r>
    <n v="127"/>
    <n v="19"/>
    <x v="0"/>
    <x v="1"/>
    <x v="0"/>
    <s v="Sri Lanka"/>
    <n v="5.7"/>
    <x v="2"/>
    <x v="2"/>
    <x v="0"/>
    <n v="5.7"/>
    <n v="6"/>
    <x v="1"/>
    <n v="3"/>
    <n v="7"/>
    <x v="0"/>
  </r>
  <r>
    <n v="128"/>
    <n v="20"/>
    <x v="0"/>
    <x v="0"/>
    <x v="0"/>
    <s v="Maldives"/>
    <n v="4.4000000000000004"/>
    <x v="0"/>
    <x v="0"/>
    <x v="1"/>
    <n v="7.6"/>
    <n v="8"/>
    <x v="0"/>
    <n v="2"/>
    <n v="5"/>
    <x v="3"/>
  </r>
  <r>
    <n v="129"/>
    <n v="22"/>
    <x v="0"/>
    <x v="1"/>
    <x v="1"/>
    <s v="Bangladesh"/>
    <n v="5.0999999999999996"/>
    <x v="4"/>
    <x v="0"/>
    <x v="0"/>
    <n v="6.5"/>
    <n v="5"/>
    <x v="1"/>
    <n v="4"/>
    <n v="8"/>
    <x v="0"/>
  </r>
  <r>
    <n v="130"/>
    <n v="21"/>
    <x v="0"/>
    <x v="0"/>
    <x v="1"/>
    <s v="India"/>
    <n v="5.6"/>
    <x v="0"/>
    <x v="0"/>
    <x v="0"/>
    <n v="5.6"/>
    <n v="6"/>
    <x v="0"/>
    <n v="3"/>
    <n v="7"/>
    <x v="0"/>
  </r>
  <r>
    <n v="131"/>
    <n v="19"/>
    <x v="0"/>
    <x v="1"/>
    <x v="0"/>
    <s v="Nepal"/>
    <n v="4.3"/>
    <x v="2"/>
    <x v="2"/>
    <x v="1"/>
    <n v="7.7"/>
    <n v="7"/>
    <x v="1"/>
    <n v="2"/>
    <n v="5"/>
    <x v="3"/>
  </r>
  <r>
    <n v="132"/>
    <n v="20"/>
    <x v="0"/>
    <x v="0"/>
    <x v="0"/>
    <s v="Pakistan"/>
    <n v="5"/>
    <x v="0"/>
    <x v="0"/>
    <x v="0"/>
    <n v="6.6"/>
    <n v="5"/>
    <x v="0"/>
    <n v="4"/>
    <n v="8"/>
    <x v="0"/>
  </r>
  <r>
    <n v="133"/>
    <n v="22"/>
    <x v="0"/>
    <x v="1"/>
    <x v="1"/>
    <s v="Sri Lanka"/>
    <n v="5.5"/>
    <x v="4"/>
    <x v="0"/>
    <x v="0"/>
    <n v="5.5"/>
    <n v="6"/>
    <x v="1"/>
    <n v="3"/>
    <n v="7"/>
    <x v="0"/>
  </r>
  <r>
    <n v="134"/>
    <n v="21"/>
    <x v="0"/>
    <x v="0"/>
    <x v="1"/>
    <s v="Maldives"/>
    <n v="4.2"/>
    <x v="0"/>
    <x v="0"/>
    <x v="1"/>
    <n v="7.8"/>
    <n v="8"/>
    <x v="0"/>
    <n v="2"/>
    <n v="5"/>
    <x v="3"/>
  </r>
  <r>
    <n v="135"/>
    <n v="19"/>
    <x v="0"/>
    <x v="1"/>
    <x v="0"/>
    <s v="Bangladesh"/>
    <n v="4.9000000000000004"/>
    <x v="2"/>
    <x v="2"/>
    <x v="0"/>
    <n v="6.7"/>
    <n v="5"/>
    <x v="1"/>
    <n v="4"/>
    <n v="8"/>
    <x v="0"/>
  </r>
  <r>
    <n v="136"/>
    <n v="20"/>
    <x v="0"/>
    <x v="0"/>
    <x v="0"/>
    <s v="India"/>
    <n v="5.4"/>
    <x v="0"/>
    <x v="0"/>
    <x v="0"/>
    <n v="5.4"/>
    <n v="6"/>
    <x v="0"/>
    <n v="3"/>
    <n v="7"/>
    <x v="0"/>
  </r>
  <r>
    <n v="137"/>
    <n v="22"/>
    <x v="0"/>
    <x v="1"/>
    <x v="1"/>
    <s v="Nepal"/>
    <n v="4.0999999999999996"/>
    <x v="4"/>
    <x v="0"/>
    <x v="1"/>
    <n v="7.9"/>
    <n v="7"/>
    <x v="1"/>
    <n v="2"/>
    <n v="5"/>
    <x v="3"/>
  </r>
  <r>
    <n v="138"/>
    <n v="21"/>
    <x v="0"/>
    <x v="0"/>
    <x v="1"/>
    <s v="Pakistan"/>
    <n v="4.8"/>
    <x v="0"/>
    <x v="0"/>
    <x v="0"/>
    <n v="6.8"/>
    <n v="5"/>
    <x v="0"/>
    <n v="4"/>
    <n v="8"/>
    <x v="0"/>
  </r>
  <r>
    <n v="139"/>
    <n v="19"/>
    <x v="0"/>
    <x v="1"/>
    <x v="0"/>
    <s v="Sri Lanka"/>
    <n v="5.3"/>
    <x v="2"/>
    <x v="2"/>
    <x v="0"/>
    <n v="5.3"/>
    <n v="6"/>
    <x v="1"/>
    <n v="3"/>
    <n v="7"/>
    <x v="0"/>
  </r>
  <r>
    <n v="140"/>
    <n v="20"/>
    <x v="0"/>
    <x v="0"/>
    <x v="0"/>
    <s v="Maldives"/>
    <n v="4"/>
    <x v="0"/>
    <x v="0"/>
    <x v="1"/>
    <n v="8"/>
    <n v="8"/>
    <x v="0"/>
    <n v="2"/>
    <n v="5"/>
    <x v="3"/>
  </r>
  <r>
    <n v="141"/>
    <n v="22"/>
    <x v="0"/>
    <x v="1"/>
    <x v="1"/>
    <s v="Bangladesh"/>
    <n v="4.7"/>
    <x v="4"/>
    <x v="0"/>
    <x v="0"/>
    <n v="6.9"/>
    <n v="5"/>
    <x v="1"/>
    <n v="4"/>
    <n v="8"/>
    <x v="0"/>
  </r>
  <r>
    <n v="142"/>
    <n v="21"/>
    <x v="0"/>
    <x v="0"/>
    <x v="1"/>
    <s v="India"/>
    <n v="5.2"/>
    <x v="0"/>
    <x v="0"/>
    <x v="0"/>
    <n v="5.2"/>
    <n v="6"/>
    <x v="0"/>
    <n v="3"/>
    <n v="7"/>
    <x v="0"/>
  </r>
  <r>
    <n v="143"/>
    <n v="19"/>
    <x v="0"/>
    <x v="1"/>
    <x v="0"/>
    <s v="Nepal"/>
    <n v="3.9"/>
    <x v="2"/>
    <x v="2"/>
    <x v="1"/>
    <n v="8.1"/>
    <n v="7"/>
    <x v="1"/>
    <n v="2"/>
    <n v="5"/>
    <x v="3"/>
  </r>
  <r>
    <n v="144"/>
    <n v="20"/>
    <x v="0"/>
    <x v="0"/>
    <x v="0"/>
    <s v="Pakistan"/>
    <n v="4.5999999999999996"/>
    <x v="0"/>
    <x v="0"/>
    <x v="0"/>
    <n v="7"/>
    <n v="5"/>
    <x v="0"/>
    <n v="4"/>
    <n v="8"/>
    <x v="0"/>
  </r>
  <r>
    <n v="145"/>
    <n v="22"/>
    <x v="0"/>
    <x v="1"/>
    <x v="1"/>
    <s v="Sri Lanka"/>
    <n v="5.0999999999999996"/>
    <x v="4"/>
    <x v="0"/>
    <x v="0"/>
    <n v="5.0999999999999996"/>
    <n v="6"/>
    <x v="1"/>
    <n v="3"/>
    <n v="7"/>
    <x v="0"/>
  </r>
  <r>
    <n v="146"/>
    <n v="21"/>
    <x v="0"/>
    <x v="0"/>
    <x v="1"/>
    <s v="Maldives"/>
    <n v="3.8"/>
    <x v="0"/>
    <x v="0"/>
    <x v="1"/>
    <n v="8.1999999999999993"/>
    <n v="8"/>
    <x v="0"/>
    <n v="2"/>
    <n v="5"/>
    <x v="3"/>
  </r>
  <r>
    <n v="147"/>
    <n v="19"/>
    <x v="0"/>
    <x v="1"/>
    <x v="0"/>
    <s v="Bangladesh"/>
    <n v="4.5"/>
    <x v="2"/>
    <x v="2"/>
    <x v="0"/>
    <n v="7.1"/>
    <n v="5"/>
    <x v="1"/>
    <n v="4"/>
    <n v="8"/>
    <x v="0"/>
  </r>
  <r>
    <n v="148"/>
    <n v="20"/>
    <x v="0"/>
    <x v="0"/>
    <x v="0"/>
    <s v="India"/>
    <n v="5"/>
    <x v="0"/>
    <x v="0"/>
    <x v="0"/>
    <n v="5"/>
    <n v="6"/>
    <x v="0"/>
    <n v="3"/>
    <n v="7"/>
    <x v="0"/>
  </r>
  <r>
    <n v="149"/>
    <n v="22"/>
    <x v="0"/>
    <x v="1"/>
    <x v="1"/>
    <s v="Nepal"/>
    <n v="3.7"/>
    <x v="4"/>
    <x v="0"/>
    <x v="1"/>
    <n v="8.3000000000000007"/>
    <n v="7"/>
    <x v="1"/>
    <n v="2"/>
    <n v="5"/>
    <x v="3"/>
  </r>
  <r>
    <n v="150"/>
    <n v="21"/>
    <x v="0"/>
    <x v="0"/>
    <x v="1"/>
    <s v="Pakistan"/>
    <n v="4.4000000000000004"/>
    <x v="0"/>
    <x v="0"/>
    <x v="0"/>
    <n v="7.2"/>
    <n v="5"/>
    <x v="0"/>
    <n v="4"/>
    <n v="8"/>
    <x v="0"/>
  </r>
  <r>
    <n v="151"/>
    <n v="19"/>
    <x v="0"/>
    <x v="1"/>
    <x v="0"/>
    <s v="Sri Lanka"/>
    <n v="4.9000000000000004"/>
    <x v="2"/>
    <x v="2"/>
    <x v="0"/>
    <n v="4.9000000000000004"/>
    <n v="6"/>
    <x v="1"/>
    <n v="3"/>
    <n v="7"/>
    <x v="0"/>
  </r>
  <r>
    <n v="152"/>
    <n v="20"/>
    <x v="0"/>
    <x v="0"/>
    <x v="0"/>
    <s v="Maldives"/>
    <n v="3.6"/>
    <x v="0"/>
    <x v="0"/>
    <x v="1"/>
    <n v="8.4"/>
    <n v="8"/>
    <x v="0"/>
    <n v="2"/>
    <n v="5"/>
    <x v="3"/>
  </r>
  <r>
    <n v="153"/>
    <n v="22"/>
    <x v="0"/>
    <x v="1"/>
    <x v="1"/>
    <s v="Bangladesh"/>
    <n v="4.3"/>
    <x v="4"/>
    <x v="0"/>
    <x v="0"/>
    <n v="7.3"/>
    <n v="5"/>
    <x v="1"/>
    <n v="4"/>
    <n v="8"/>
    <x v="0"/>
  </r>
  <r>
    <n v="154"/>
    <n v="21"/>
    <x v="0"/>
    <x v="0"/>
    <x v="1"/>
    <s v="India"/>
    <n v="4.8"/>
    <x v="0"/>
    <x v="0"/>
    <x v="0"/>
    <n v="4.8"/>
    <n v="6"/>
    <x v="0"/>
    <n v="3"/>
    <n v="7"/>
    <x v="0"/>
  </r>
  <r>
    <n v="155"/>
    <n v="19"/>
    <x v="0"/>
    <x v="1"/>
    <x v="0"/>
    <s v="Nepal"/>
    <n v="3.5"/>
    <x v="2"/>
    <x v="2"/>
    <x v="1"/>
    <n v="8.5"/>
    <n v="7"/>
    <x v="1"/>
    <n v="2"/>
    <n v="5"/>
    <x v="3"/>
  </r>
  <r>
    <n v="156"/>
    <n v="20"/>
    <x v="0"/>
    <x v="0"/>
    <x v="0"/>
    <s v="Pakistan"/>
    <n v="4.2"/>
    <x v="0"/>
    <x v="0"/>
    <x v="0"/>
    <n v="7.4"/>
    <n v="5"/>
    <x v="0"/>
    <n v="4"/>
    <n v="8"/>
    <x v="0"/>
  </r>
  <r>
    <n v="157"/>
    <n v="22"/>
    <x v="0"/>
    <x v="1"/>
    <x v="1"/>
    <s v="Sri Lanka"/>
    <n v="4.7"/>
    <x v="4"/>
    <x v="0"/>
    <x v="0"/>
    <n v="4.7"/>
    <n v="6"/>
    <x v="1"/>
    <n v="3"/>
    <n v="7"/>
    <x v="0"/>
  </r>
  <r>
    <n v="158"/>
    <n v="21"/>
    <x v="0"/>
    <x v="0"/>
    <x v="1"/>
    <s v="Maldives"/>
    <n v="3.4"/>
    <x v="0"/>
    <x v="0"/>
    <x v="1"/>
    <n v="8.6"/>
    <n v="8"/>
    <x v="0"/>
    <n v="2"/>
    <n v="5"/>
    <x v="3"/>
  </r>
  <r>
    <n v="159"/>
    <n v="19"/>
    <x v="0"/>
    <x v="1"/>
    <x v="0"/>
    <s v="Bangladesh"/>
    <n v="4.0999999999999996"/>
    <x v="2"/>
    <x v="2"/>
    <x v="0"/>
    <n v="7.5"/>
    <n v="5"/>
    <x v="1"/>
    <n v="4"/>
    <n v="8"/>
    <x v="0"/>
  </r>
  <r>
    <n v="160"/>
    <n v="20"/>
    <x v="0"/>
    <x v="0"/>
    <x v="0"/>
    <s v="India"/>
    <n v="4.5999999999999996"/>
    <x v="0"/>
    <x v="0"/>
    <x v="0"/>
    <n v="4.5999999999999996"/>
    <n v="6"/>
    <x v="0"/>
    <n v="3"/>
    <n v="7"/>
    <x v="0"/>
  </r>
  <r>
    <n v="161"/>
    <n v="19"/>
    <x v="0"/>
    <x v="0"/>
    <x v="0"/>
    <s v="Bangladesh"/>
    <n v="5.3"/>
    <x v="0"/>
    <x v="0"/>
    <x v="0"/>
    <n v="6.1"/>
    <n v="5"/>
    <x v="1"/>
    <n v="3"/>
    <n v="7"/>
    <x v="0"/>
  </r>
  <r>
    <n v="162"/>
    <n v="21"/>
    <x v="0"/>
    <x v="1"/>
    <x v="1"/>
    <s v="India"/>
    <n v="4.8"/>
    <x v="4"/>
    <x v="0"/>
    <x v="1"/>
    <n v="7.2"/>
    <n v="7"/>
    <x v="0"/>
    <n v="2"/>
    <n v="6"/>
    <x v="3"/>
  </r>
  <r>
    <n v="163"/>
    <n v="20"/>
    <x v="0"/>
    <x v="0"/>
    <x v="0"/>
    <s v="Nepal"/>
    <n v="5.5"/>
    <x v="2"/>
    <x v="2"/>
    <x v="0"/>
    <n v="5.9"/>
    <n v="6"/>
    <x v="1"/>
    <n v="4"/>
    <n v="8"/>
    <x v="0"/>
  </r>
  <r>
    <n v="164"/>
    <n v="22"/>
    <x v="0"/>
    <x v="1"/>
    <x v="1"/>
    <s v="Pakistan"/>
    <n v="4.7"/>
    <x v="0"/>
    <x v="0"/>
    <x v="0"/>
    <n v="6.3"/>
    <n v="5"/>
    <x v="0"/>
    <n v="3"/>
    <n v="7"/>
    <x v="0"/>
  </r>
  <r>
    <n v="165"/>
    <n v="19"/>
    <x v="0"/>
    <x v="0"/>
    <x v="0"/>
    <s v="Sri Lanka"/>
    <n v="5.0999999999999996"/>
    <x v="4"/>
    <x v="0"/>
    <x v="1"/>
    <n v="7"/>
    <n v="7"/>
    <x v="1"/>
    <n v="2"/>
    <n v="5"/>
    <x v="3"/>
  </r>
  <r>
    <n v="166"/>
    <n v="21"/>
    <x v="0"/>
    <x v="1"/>
    <x v="1"/>
    <s v="Maldives"/>
    <n v="5.4"/>
    <x v="2"/>
    <x v="2"/>
    <x v="0"/>
    <n v="6"/>
    <n v="6"/>
    <x v="0"/>
    <n v="4"/>
    <n v="8"/>
    <x v="0"/>
  </r>
  <r>
    <n v="167"/>
    <n v="20"/>
    <x v="0"/>
    <x v="0"/>
    <x v="0"/>
    <s v="Bangladesh"/>
    <n v="4.9000000000000004"/>
    <x v="0"/>
    <x v="0"/>
    <x v="0"/>
    <n v="6.4"/>
    <n v="5"/>
    <x v="1"/>
    <n v="3"/>
    <n v="7"/>
    <x v="0"/>
  </r>
  <r>
    <n v="168"/>
    <n v="22"/>
    <x v="0"/>
    <x v="1"/>
    <x v="1"/>
    <s v="India"/>
    <n v="5.2"/>
    <x v="4"/>
    <x v="0"/>
    <x v="1"/>
    <n v="7.1"/>
    <n v="7"/>
    <x v="0"/>
    <n v="2"/>
    <n v="6"/>
    <x v="3"/>
  </r>
  <r>
    <n v="169"/>
    <n v="19"/>
    <x v="0"/>
    <x v="0"/>
    <x v="0"/>
    <s v="Nepal"/>
    <n v="5.6"/>
    <x v="2"/>
    <x v="2"/>
    <x v="0"/>
    <n v="5.8"/>
    <n v="6"/>
    <x v="1"/>
    <n v="4"/>
    <n v="8"/>
    <x v="0"/>
  </r>
  <r>
    <n v="170"/>
    <n v="21"/>
    <x v="0"/>
    <x v="1"/>
    <x v="1"/>
    <s v="Pakistan"/>
    <n v="4.5999999999999996"/>
    <x v="0"/>
    <x v="0"/>
    <x v="0"/>
    <n v="6.5"/>
    <n v="5"/>
    <x v="0"/>
    <n v="3"/>
    <n v="7"/>
    <x v="0"/>
  </r>
  <r>
    <n v="171"/>
    <n v="20"/>
    <x v="0"/>
    <x v="0"/>
    <x v="0"/>
    <s v="Sri Lanka"/>
    <n v="5"/>
    <x v="4"/>
    <x v="0"/>
    <x v="1"/>
    <n v="7.3"/>
    <n v="7"/>
    <x v="1"/>
    <n v="2"/>
    <n v="5"/>
    <x v="3"/>
  </r>
  <r>
    <n v="172"/>
    <n v="22"/>
    <x v="0"/>
    <x v="1"/>
    <x v="1"/>
    <s v="Maldives"/>
    <n v="5.3"/>
    <x v="2"/>
    <x v="2"/>
    <x v="0"/>
    <n v="5.7"/>
    <n v="6"/>
    <x v="0"/>
    <n v="4"/>
    <n v="8"/>
    <x v="0"/>
  </r>
  <r>
    <n v="173"/>
    <n v="19"/>
    <x v="0"/>
    <x v="0"/>
    <x v="0"/>
    <s v="Bangladesh"/>
    <n v="4.8"/>
    <x v="0"/>
    <x v="0"/>
    <x v="0"/>
    <n v="6.6"/>
    <n v="5"/>
    <x v="1"/>
    <n v="3"/>
    <n v="7"/>
    <x v="0"/>
  </r>
  <r>
    <n v="174"/>
    <n v="21"/>
    <x v="0"/>
    <x v="1"/>
    <x v="1"/>
    <s v="India"/>
    <n v="5.0999999999999996"/>
    <x v="4"/>
    <x v="0"/>
    <x v="1"/>
    <n v="7.4"/>
    <n v="7"/>
    <x v="0"/>
    <n v="2"/>
    <n v="6"/>
    <x v="3"/>
  </r>
  <r>
    <n v="175"/>
    <n v="20"/>
    <x v="0"/>
    <x v="0"/>
    <x v="0"/>
    <s v="Nepal"/>
    <n v="5.7"/>
    <x v="2"/>
    <x v="2"/>
    <x v="0"/>
    <n v="5.6"/>
    <n v="6"/>
    <x v="1"/>
    <n v="4"/>
    <n v="8"/>
    <x v="0"/>
  </r>
  <r>
    <n v="176"/>
    <n v="22"/>
    <x v="0"/>
    <x v="1"/>
    <x v="1"/>
    <s v="Pakistan"/>
    <n v="4.5"/>
    <x v="0"/>
    <x v="0"/>
    <x v="0"/>
    <n v="6.7"/>
    <n v="5"/>
    <x v="0"/>
    <n v="3"/>
    <n v="7"/>
    <x v="0"/>
  </r>
  <r>
    <n v="177"/>
    <n v="19"/>
    <x v="0"/>
    <x v="0"/>
    <x v="0"/>
    <s v="Sri Lanka"/>
    <n v="4.9000000000000004"/>
    <x v="4"/>
    <x v="0"/>
    <x v="1"/>
    <n v="7.5"/>
    <n v="7"/>
    <x v="1"/>
    <n v="2"/>
    <n v="5"/>
    <x v="3"/>
  </r>
  <r>
    <n v="178"/>
    <n v="21"/>
    <x v="0"/>
    <x v="1"/>
    <x v="1"/>
    <s v="Maldives"/>
    <n v="5.2"/>
    <x v="2"/>
    <x v="2"/>
    <x v="0"/>
    <n v="5.5"/>
    <n v="6"/>
    <x v="0"/>
    <n v="4"/>
    <n v="8"/>
    <x v="0"/>
  </r>
  <r>
    <n v="179"/>
    <n v="20"/>
    <x v="0"/>
    <x v="0"/>
    <x v="0"/>
    <s v="Bangladesh"/>
    <n v="4.7"/>
    <x v="0"/>
    <x v="0"/>
    <x v="0"/>
    <n v="6.8"/>
    <n v="5"/>
    <x v="1"/>
    <n v="3"/>
    <n v="7"/>
    <x v="0"/>
  </r>
  <r>
    <n v="180"/>
    <n v="22"/>
    <x v="0"/>
    <x v="1"/>
    <x v="1"/>
    <s v="India"/>
    <n v="5"/>
    <x v="4"/>
    <x v="0"/>
    <x v="1"/>
    <n v="7.6"/>
    <n v="7"/>
    <x v="0"/>
    <n v="2"/>
    <n v="6"/>
    <x v="3"/>
  </r>
  <r>
    <n v="181"/>
    <n v="19"/>
    <x v="0"/>
    <x v="0"/>
    <x v="0"/>
    <s v="Nepal"/>
    <n v="5.8"/>
    <x v="2"/>
    <x v="2"/>
    <x v="0"/>
    <n v="5.4"/>
    <n v="6"/>
    <x v="1"/>
    <n v="4"/>
    <n v="8"/>
    <x v="0"/>
  </r>
  <r>
    <n v="182"/>
    <n v="21"/>
    <x v="0"/>
    <x v="1"/>
    <x v="1"/>
    <s v="Pakistan"/>
    <n v="4.4000000000000004"/>
    <x v="0"/>
    <x v="0"/>
    <x v="0"/>
    <n v="6.9"/>
    <n v="5"/>
    <x v="0"/>
    <n v="3"/>
    <n v="7"/>
    <x v="0"/>
  </r>
  <r>
    <n v="183"/>
    <n v="20"/>
    <x v="0"/>
    <x v="0"/>
    <x v="0"/>
    <s v="Sri Lanka"/>
    <n v="4.8"/>
    <x v="4"/>
    <x v="0"/>
    <x v="1"/>
    <n v="7.7"/>
    <n v="7"/>
    <x v="1"/>
    <n v="2"/>
    <n v="5"/>
    <x v="3"/>
  </r>
  <r>
    <n v="184"/>
    <n v="22"/>
    <x v="0"/>
    <x v="1"/>
    <x v="1"/>
    <s v="Maldives"/>
    <n v="5.0999999999999996"/>
    <x v="2"/>
    <x v="2"/>
    <x v="0"/>
    <n v="5.3"/>
    <n v="6"/>
    <x v="0"/>
    <n v="4"/>
    <n v="8"/>
    <x v="0"/>
  </r>
  <r>
    <n v="185"/>
    <n v="19"/>
    <x v="0"/>
    <x v="0"/>
    <x v="0"/>
    <s v="Bangladesh"/>
    <n v="4.5999999999999996"/>
    <x v="0"/>
    <x v="0"/>
    <x v="0"/>
    <n v="7"/>
    <n v="5"/>
    <x v="1"/>
    <n v="3"/>
    <n v="7"/>
    <x v="0"/>
  </r>
  <r>
    <n v="186"/>
    <n v="21"/>
    <x v="0"/>
    <x v="1"/>
    <x v="1"/>
    <s v="India"/>
    <n v="4.9000000000000004"/>
    <x v="4"/>
    <x v="0"/>
    <x v="1"/>
    <n v="7.8"/>
    <n v="7"/>
    <x v="0"/>
    <n v="2"/>
    <n v="6"/>
    <x v="3"/>
  </r>
  <r>
    <n v="187"/>
    <n v="20"/>
    <x v="0"/>
    <x v="0"/>
    <x v="0"/>
    <s v="Nepal"/>
    <n v="5.9"/>
    <x v="2"/>
    <x v="2"/>
    <x v="0"/>
    <n v="5.2"/>
    <n v="6"/>
    <x v="1"/>
    <n v="4"/>
    <n v="8"/>
    <x v="0"/>
  </r>
  <r>
    <n v="188"/>
    <n v="22"/>
    <x v="0"/>
    <x v="1"/>
    <x v="1"/>
    <s v="Pakistan"/>
    <n v="4.3"/>
    <x v="0"/>
    <x v="0"/>
    <x v="0"/>
    <n v="7.1"/>
    <n v="5"/>
    <x v="0"/>
    <n v="3"/>
    <n v="7"/>
    <x v="0"/>
  </r>
  <r>
    <n v="189"/>
    <n v="19"/>
    <x v="0"/>
    <x v="0"/>
    <x v="0"/>
    <s v="Sri Lanka"/>
    <n v="4.7"/>
    <x v="4"/>
    <x v="0"/>
    <x v="1"/>
    <n v="7.9"/>
    <n v="7"/>
    <x v="1"/>
    <n v="2"/>
    <n v="5"/>
    <x v="3"/>
  </r>
  <r>
    <n v="190"/>
    <n v="21"/>
    <x v="0"/>
    <x v="1"/>
    <x v="1"/>
    <s v="Maldives"/>
    <n v="5"/>
    <x v="2"/>
    <x v="2"/>
    <x v="0"/>
    <n v="5.0999999999999996"/>
    <n v="6"/>
    <x v="0"/>
    <n v="4"/>
    <n v="8"/>
    <x v="0"/>
  </r>
  <r>
    <n v="191"/>
    <n v="20"/>
    <x v="0"/>
    <x v="0"/>
    <x v="0"/>
    <s v="Bangladesh"/>
    <n v="4.5"/>
    <x v="0"/>
    <x v="0"/>
    <x v="0"/>
    <n v="7.2"/>
    <n v="5"/>
    <x v="1"/>
    <n v="3"/>
    <n v="7"/>
    <x v="0"/>
  </r>
  <r>
    <n v="192"/>
    <n v="22"/>
    <x v="0"/>
    <x v="1"/>
    <x v="1"/>
    <s v="India"/>
    <n v="4.8"/>
    <x v="4"/>
    <x v="0"/>
    <x v="1"/>
    <n v="8"/>
    <n v="7"/>
    <x v="0"/>
    <n v="2"/>
    <n v="6"/>
    <x v="3"/>
  </r>
  <r>
    <n v="193"/>
    <n v="19"/>
    <x v="0"/>
    <x v="0"/>
    <x v="0"/>
    <s v="Nepal"/>
    <n v="6"/>
    <x v="2"/>
    <x v="2"/>
    <x v="0"/>
    <n v="5"/>
    <n v="6"/>
    <x v="1"/>
    <n v="4"/>
    <n v="8"/>
    <x v="0"/>
  </r>
  <r>
    <n v="194"/>
    <n v="21"/>
    <x v="0"/>
    <x v="1"/>
    <x v="1"/>
    <s v="Pakistan"/>
    <n v="4.2"/>
    <x v="0"/>
    <x v="0"/>
    <x v="0"/>
    <n v="7.3"/>
    <n v="5"/>
    <x v="0"/>
    <n v="3"/>
    <n v="7"/>
    <x v="0"/>
  </r>
  <r>
    <n v="195"/>
    <n v="20"/>
    <x v="0"/>
    <x v="0"/>
    <x v="0"/>
    <s v="Sri Lanka"/>
    <n v="4.5999999999999996"/>
    <x v="4"/>
    <x v="0"/>
    <x v="1"/>
    <n v="8.1"/>
    <n v="7"/>
    <x v="1"/>
    <n v="2"/>
    <n v="5"/>
    <x v="3"/>
  </r>
  <r>
    <n v="196"/>
    <n v="22"/>
    <x v="0"/>
    <x v="1"/>
    <x v="1"/>
    <s v="Maldives"/>
    <n v="4.9000000000000004"/>
    <x v="2"/>
    <x v="2"/>
    <x v="0"/>
    <n v="4.9000000000000004"/>
    <n v="6"/>
    <x v="0"/>
    <n v="4"/>
    <n v="8"/>
    <x v="0"/>
  </r>
  <r>
    <n v="197"/>
    <n v="19"/>
    <x v="0"/>
    <x v="0"/>
    <x v="0"/>
    <s v="Bangladesh"/>
    <n v="4.4000000000000004"/>
    <x v="0"/>
    <x v="0"/>
    <x v="0"/>
    <n v="7.4"/>
    <n v="5"/>
    <x v="1"/>
    <n v="3"/>
    <n v="7"/>
    <x v="0"/>
  </r>
  <r>
    <n v="198"/>
    <n v="21"/>
    <x v="0"/>
    <x v="1"/>
    <x v="1"/>
    <s v="India"/>
    <n v="4.7"/>
    <x v="4"/>
    <x v="0"/>
    <x v="1"/>
    <n v="8.1999999999999993"/>
    <n v="7"/>
    <x v="0"/>
    <n v="2"/>
    <n v="6"/>
    <x v="3"/>
  </r>
  <r>
    <n v="199"/>
    <n v="20"/>
    <x v="0"/>
    <x v="0"/>
    <x v="0"/>
    <s v="Nepal"/>
    <n v="6.1"/>
    <x v="2"/>
    <x v="2"/>
    <x v="0"/>
    <n v="4.8"/>
    <n v="6"/>
    <x v="1"/>
    <n v="4"/>
    <n v="8"/>
    <x v="0"/>
  </r>
  <r>
    <n v="200"/>
    <n v="22"/>
    <x v="0"/>
    <x v="1"/>
    <x v="1"/>
    <s v="Pakistan"/>
    <n v="4.0999999999999996"/>
    <x v="0"/>
    <x v="0"/>
    <x v="0"/>
    <n v="7.5"/>
    <n v="5"/>
    <x v="0"/>
    <n v="3"/>
    <n v="7"/>
    <x v="0"/>
  </r>
  <r>
    <n v="201"/>
    <n v="19"/>
    <x v="0"/>
    <x v="0"/>
    <x v="0"/>
    <s v="Sri Lanka"/>
    <n v="4.5"/>
    <x v="4"/>
    <x v="0"/>
    <x v="1"/>
    <n v="8.3000000000000007"/>
    <n v="7"/>
    <x v="1"/>
    <n v="2"/>
    <n v="5"/>
    <x v="3"/>
  </r>
  <r>
    <n v="202"/>
    <n v="21"/>
    <x v="0"/>
    <x v="1"/>
    <x v="1"/>
    <s v="Maldives"/>
    <n v="4.8"/>
    <x v="2"/>
    <x v="2"/>
    <x v="0"/>
    <n v="4.7"/>
    <n v="6"/>
    <x v="0"/>
    <n v="4"/>
    <n v="8"/>
    <x v="0"/>
  </r>
  <r>
    <n v="203"/>
    <n v="20"/>
    <x v="0"/>
    <x v="0"/>
    <x v="0"/>
    <s v="Bangladesh"/>
    <n v="4.3"/>
    <x v="0"/>
    <x v="0"/>
    <x v="0"/>
    <n v="7.6"/>
    <n v="5"/>
    <x v="1"/>
    <n v="3"/>
    <n v="7"/>
    <x v="0"/>
  </r>
  <r>
    <n v="204"/>
    <n v="22"/>
    <x v="0"/>
    <x v="1"/>
    <x v="1"/>
    <s v="India"/>
    <n v="4.5999999999999996"/>
    <x v="4"/>
    <x v="0"/>
    <x v="1"/>
    <n v="8.4"/>
    <n v="7"/>
    <x v="0"/>
    <n v="2"/>
    <n v="6"/>
    <x v="3"/>
  </r>
  <r>
    <n v="205"/>
    <n v="19"/>
    <x v="0"/>
    <x v="0"/>
    <x v="0"/>
    <s v="Nepal"/>
    <n v="6.2"/>
    <x v="2"/>
    <x v="2"/>
    <x v="0"/>
    <n v="4.5999999999999996"/>
    <n v="6"/>
    <x v="1"/>
    <n v="4"/>
    <n v="8"/>
    <x v="0"/>
  </r>
  <r>
    <n v="206"/>
    <n v="21"/>
    <x v="0"/>
    <x v="1"/>
    <x v="1"/>
    <s v="Pakistan"/>
    <n v="4"/>
    <x v="0"/>
    <x v="0"/>
    <x v="0"/>
    <n v="7.7"/>
    <n v="5"/>
    <x v="0"/>
    <n v="3"/>
    <n v="7"/>
    <x v="0"/>
  </r>
  <r>
    <n v="207"/>
    <n v="20"/>
    <x v="0"/>
    <x v="0"/>
    <x v="0"/>
    <s v="Sri Lanka"/>
    <n v="4.4000000000000004"/>
    <x v="4"/>
    <x v="0"/>
    <x v="1"/>
    <n v="8.5"/>
    <n v="7"/>
    <x v="1"/>
    <n v="2"/>
    <n v="5"/>
    <x v="3"/>
  </r>
  <r>
    <n v="208"/>
    <n v="22"/>
    <x v="0"/>
    <x v="1"/>
    <x v="1"/>
    <s v="Maldives"/>
    <n v="4.7"/>
    <x v="2"/>
    <x v="2"/>
    <x v="0"/>
    <n v="4.5"/>
    <n v="6"/>
    <x v="0"/>
    <n v="4"/>
    <n v="8"/>
    <x v="0"/>
  </r>
  <r>
    <n v="209"/>
    <n v="19"/>
    <x v="0"/>
    <x v="0"/>
    <x v="0"/>
    <s v="Bangladesh"/>
    <n v="4.2"/>
    <x v="0"/>
    <x v="0"/>
    <x v="0"/>
    <n v="7.8"/>
    <n v="5"/>
    <x v="1"/>
    <n v="3"/>
    <n v="7"/>
    <x v="0"/>
  </r>
  <r>
    <n v="210"/>
    <n v="21"/>
    <x v="0"/>
    <x v="1"/>
    <x v="1"/>
    <s v="India"/>
    <n v="4.5"/>
    <x v="4"/>
    <x v="0"/>
    <x v="1"/>
    <n v="8.6"/>
    <n v="7"/>
    <x v="0"/>
    <n v="2"/>
    <n v="6"/>
    <x v="3"/>
  </r>
  <r>
    <n v="211"/>
    <n v="20"/>
    <x v="0"/>
    <x v="0"/>
    <x v="0"/>
    <s v="Nepal"/>
    <n v="6.3"/>
    <x v="2"/>
    <x v="2"/>
    <x v="0"/>
    <n v="4.4000000000000004"/>
    <n v="6"/>
    <x v="1"/>
    <n v="4"/>
    <n v="8"/>
    <x v="0"/>
  </r>
  <r>
    <n v="212"/>
    <n v="22"/>
    <x v="0"/>
    <x v="1"/>
    <x v="1"/>
    <s v="Pakistan"/>
    <n v="3.9"/>
    <x v="0"/>
    <x v="0"/>
    <x v="0"/>
    <n v="7.9"/>
    <n v="5"/>
    <x v="0"/>
    <n v="3"/>
    <n v="7"/>
    <x v="0"/>
  </r>
  <r>
    <n v="213"/>
    <n v="19"/>
    <x v="0"/>
    <x v="0"/>
    <x v="0"/>
    <s v="Sri Lanka"/>
    <n v="4.3"/>
    <x v="4"/>
    <x v="0"/>
    <x v="1"/>
    <n v="8.6999999999999993"/>
    <n v="7"/>
    <x v="1"/>
    <n v="2"/>
    <n v="5"/>
    <x v="3"/>
  </r>
  <r>
    <n v="214"/>
    <n v="21"/>
    <x v="0"/>
    <x v="1"/>
    <x v="1"/>
    <s v="Maldives"/>
    <n v="4.5999999999999996"/>
    <x v="2"/>
    <x v="2"/>
    <x v="0"/>
    <n v="4.3"/>
    <n v="6"/>
    <x v="0"/>
    <n v="4"/>
    <n v="8"/>
    <x v="0"/>
  </r>
  <r>
    <n v="215"/>
    <n v="20"/>
    <x v="0"/>
    <x v="0"/>
    <x v="0"/>
    <s v="Bangladesh"/>
    <n v="4.0999999999999996"/>
    <x v="0"/>
    <x v="0"/>
    <x v="0"/>
    <n v="8"/>
    <n v="5"/>
    <x v="1"/>
    <n v="3"/>
    <n v="7"/>
    <x v="0"/>
  </r>
  <r>
    <n v="216"/>
    <n v="22"/>
    <x v="0"/>
    <x v="1"/>
    <x v="1"/>
    <s v="India"/>
    <n v="4.4000000000000004"/>
    <x v="4"/>
    <x v="0"/>
    <x v="1"/>
    <n v="8.8000000000000007"/>
    <n v="7"/>
    <x v="0"/>
    <n v="2"/>
    <n v="6"/>
    <x v="3"/>
  </r>
  <r>
    <n v="217"/>
    <n v="19"/>
    <x v="0"/>
    <x v="0"/>
    <x v="0"/>
    <s v="Nepal"/>
    <n v="6.4"/>
    <x v="2"/>
    <x v="2"/>
    <x v="0"/>
    <n v="4.2"/>
    <n v="6"/>
    <x v="1"/>
    <n v="4"/>
    <n v="8"/>
    <x v="0"/>
  </r>
  <r>
    <n v="218"/>
    <n v="21"/>
    <x v="0"/>
    <x v="1"/>
    <x v="1"/>
    <s v="Pakistan"/>
    <n v="3.8"/>
    <x v="0"/>
    <x v="0"/>
    <x v="0"/>
    <n v="8.1"/>
    <n v="5"/>
    <x v="0"/>
    <n v="3"/>
    <n v="7"/>
    <x v="0"/>
  </r>
  <r>
    <n v="219"/>
    <n v="20"/>
    <x v="0"/>
    <x v="0"/>
    <x v="0"/>
    <s v="Sri Lanka"/>
    <n v="4.2"/>
    <x v="4"/>
    <x v="0"/>
    <x v="1"/>
    <n v="8.9"/>
    <n v="7"/>
    <x v="1"/>
    <n v="2"/>
    <n v="5"/>
    <x v="3"/>
  </r>
  <r>
    <n v="220"/>
    <n v="22"/>
    <x v="0"/>
    <x v="1"/>
    <x v="1"/>
    <s v="Maldives"/>
    <n v="4.5"/>
    <x v="2"/>
    <x v="2"/>
    <x v="0"/>
    <n v="4.0999999999999996"/>
    <n v="6"/>
    <x v="0"/>
    <n v="4"/>
    <n v="8"/>
    <x v="0"/>
  </r>
  <r>
    <n v="221"/>
    <n v="19"/>
    <x v="0"/>
    <x v="0"/>
    <x v="0"/>
    <s v="USA"/>
    <n v="6.5"/>
    <x v="0"/>
    <x v="0"/>
    <x v="0"/>
    <n v="6"/>
    <n v="5"/>
    <x v="1"/>
    <n v="4"/>
    <n v="9"/>
    <x v="2"/>
  </r>
  <r>
    <n v="222"/>
    <n v="21"/>
    <x v="0"/>
    <x v="1"/>
    <x v="1"/>
    <s v="UK"/>
    <n v="5.8"/>
    <x v="2"/>
    <x v="2"/>
    <x v="0"/>
    <n v="6.5"/>
    <n v="6"/>
    <x v="0"/>
    <n v="3"/>
    <n v="7"/>
    <x v="0"/>
  </r>
  <r>
    <n v="223"/>
    <n v="20"/>
    <x v="0"/>
    <x v="0"/>
    <x v="0"/>
    <s v="Australia"/>
    <n v="4.5"/>
    <x v="0"/>
    <x v="0"/>
    <x v="1"/>
    <n v="7.5"/>
    <n v="8"/>
    <x v="1"/>
    <n v="2"/>
    <n v="5"/>
    <x v="3"/>
  </r>
  <r>
    <n v="224"/>
    <n v="22"/>
    <x v="0"/>
    <x v="1"/>
    <x v="1"/>
    <s v="Germany"/>
    <n v="4.2"/>
    <x v="4"/>
    <x v="0"/>
    <x v="1"/>
    <n v="7.8"/>
    <n v="7"/>
    <x v="0"/>
    <n v="2"/>
    <n v="4"/>
    <x v="3"/>
  </r>
  <r>
    <n v="225"/>
    <n v="19"/>
    <x v="0"/>
    <x v="0"/>
    <x v="0"/>
    <s v="Japan"/>
    <n v="3.8"/>
    <x v="7"/>
    <x v="4"/>
    <x v="1"/>
    <n v="7.9"/>
    <n v="8"/>
    <x v="1"/>
    <n v="1"/>
    <n v="3"/>
    <x v="1"/>
  </r>
  <r>
    <n v="226"/>
    <n v="21"/>
    <x v="0"/>
    <x v="1"/>
    <x v="1"/>
    <s v="Italy"/>
    <n v="5.5"/>
    <x v="0"/>
    <x v="0"/>
    <x v="0"/>
    <n v="6.8"/>
    <n v="6"/>
    <x v="1"/>
    <n v="3"/>
    <n v="7"/>
    <x v="0"/>
  </r>
  <r>
    <n v="227"/>
    <n v="20"/>
    <x v="0"/>
    <x v="0"/>
    <x v="0"/>
    <s v="South Korea"/>
    <n v="5.2"/>
    <x v="8"/>
    <x v="4"/>
    <x v="0"/>
    <n v="6.5"/>
    <n v="6"/>
    <x v="0"/>
    <n v="3"/>
    <n v="6"/>
    <x v="3"/>
  </r>
  <r>
    <n v="228"/>
    <n v="22"/>
    <x v="0"/>
    <x v="1"/>
    <x v="1"/>
    <s v="Russia"/>
    <n v="4.8"/>
    <x v="9"/>
    <x v="0"/>
    <x v="1"/>
    <n v="7.2"/>
    <n v="7"/>
    <x v="1"/>
    <n v="2"/>
    <n v="5"/>
    <x v="3"/>
  </r>
  <r>
    <n v="229"/>
    <n v="19"/>
    <x v="0"/>
    <x v="0"/>
    <x v="0"/>
    <s v="USA"/>
    <n v="7"/>
    <x v="2"/>
    <x v="2"/>
    <x v="0"/>
    <n v="5.8"/>
    <n v="4"/>
    <x v="0"/>
    <n v="4"/>
    <n v="9"/>
    <x v="2"/>
  </r>
  <r>
    <n v="230"/>
    <n v="21"/>
    <x v="0"/>
    <x v="1"/>
    <x v="1"/>
    <s v="UK"/>
    <n v="5.5"/>
    <x v="0"/>
    <x v="0"/>
    <x v="0"/>
    <n v="6.7"/>
    <n v="6"/>
    <x v="1"/>
    <n v="3"/>
    <n v="7"/>
    <x v="0"/>
  </r>
  <r>
    <n v="231"/>
    <n v="20"/>
    <x v="0"/>
    <x v="0"/>
    <x v="0"/>
    <s v="Australia"/>
    <n v="4.7"/>
    <x v="4"/>
    <x v="0"/>
    <x v="1"/>
    <n v="7.4"/>
    <n v="7"/>
    <x v="0"/>
    <n v="2"/>
    <n v="5"/>
    <x v="3"/>
  </r>
  <r>
    <n v="232"/>
    <n v="22"/>
    <x v="0"/>
    <x v="1"/>
    <x v="1"/>
    <s v="Germany"/>
    <n v="4"/>
    <x v="0"/>
    <x v="0"/>
    <x v="1"/>
    <n v="7.9"/>
    <n v="8"/>
    <x v="1"/>
    <n v="1"/>
    <n v="4"/>
    <x v="3"/>
  </r>
  <r>
    <n v="233"/>
    <n v="19"/>
    <x v="0"/>
    <x v="0"/>
    <x v="0"/>
    <s v="Japan"/>
    <n v="3.5"/>
    <x v="7"/>
    <x v="4"/>
    <x v="1"/>
    <n v="8"/>
    <n v="8"/>
    <x v="1"/>
    <n v="1"/>
    <n v="3"/>
    <x v="1"/>
  </r>
  <r>
    <n v="234"/>
    <n v="21"/>
    <x v="0"/>
    <x v="1"/>
    <x v="1"/>
    <s v="Italy"/>
    <n v="5.7"/>
    <x v="2"/>
    <x v="2"/>
    <x v="0"/>
    <n v="6.5"/>
    <n v="5"/>
    <x v="0"/>
    <n v="3"/>
    <n v="8"/>
    <x v="0"/>
  </r>
  <r>
    <n v="235"/>
    <n v="20"/>
    <x v="0"/>
    <x v="0"/>
    <x v="0"/>
    <s v="South Korea"/>
    <n v="5"/>
    <x v="8"/>
    <x v="4"/>
    <x v="0"/>
    <n v="6.8"/>
    <n v="6"/>
    <x v="1"/>
    <n v="3"/>
    <n v="6"/>
    <x v="3"/>
  </r>
  <r>
    <n v="236"/>
    <n v="22"/>
    <x v="0"/>
    <x v="1"/>
    <x v="1"/>
    <s v="Russia"/>
    <n v="4.5"/>
    <x v="9"/>
    <x v="0"/>
    <x v="1"/>
    <n v="7.4"/>
    <n v="7"/>
    <x v="0"/>
    <n v="2"/>
    <n v="5"/>
    <x v="3"/>
  </r>
  <r>
    <n v="237"/>
    <n v="19"/>
    <x v="0"/>
    <x v="0"/>
    <x v="0"/>
    <s v="USA"/>
    <n v="6.8"/>
    <x v="0"/>
    <x v="0"/>
    <x v="0"/>
    <n v="5.9"/>
    <n v="4"/>
    <x v="1"/>
    <n v="4"/>
    <n v="9"/>
    <x v="2"/>
  </r>
  <r>
    <n v="238"/>
    <n v="21"/>
    <x v="0"/>
    <x v="1"/>
    <x v="1"/>
    <s v="UK"/>
    <n v="5.6"/>
    <x v="4"/>
    <x v="0"/>
    <x v="0"/>
    <n v="6.6"/>
    <n v="6"/>
    <x v="0"/>
    <n v="3"/>
    <n v="7"/>
    <x v="0"/>
  </r>
  <r>
    <n v="239"/>
    <n v="20"/>
    <x v="0"/>
    <x v="0"/>
    <x v="0"/>
    <s v="Australia"/>
    <n v="4.5999999999999996"/>
    <x v="0"/>
    <x v="0"/>
    <x v="1"/>
    <n v="7.3"/>
    <n v="7"/>
    <x v="1"/>
    <n v="2"/>
    <n v="5"/>
    <x v="3"/>
  </r>
  <r>
    <n v="240"/>
    <n v="22"/>
    <x v="0"/>
    <x v="1"/>
    <x v="1"/>
    <s v="Germany"/>
    <n v="4.0999999999999996"/>
    <x v="4"/>
    <x v="0"/>
    <x v="1"/>
    <n v="7.7"/>
    <n v="8"/>
    <x v="0"/>
    <n v="2"/>
    <n v="4"/>
    <x v="3"/>
  </r>
  <r>
    <n v="241"/>
    <n v="19"/>
    <x v="0"/>
    <x v="0"/>
    <x v="0"/>
    <s v="Japan"/>
    <n v="3.7"/>
    <x v="7"/>
    <x v="4"/>
    <x v="1"/>
    <n v="7.8"/>
    <n v="8"/>
    <x v="1"/>
    <n v="1"/>
    <n v="3"/>
    <x v="1"/>
  </r>
  <r>
    <n v="242"/>
    <n v="21"/>
    <x v="0"/>
    <x v="1"/>
    <x v="1"/>
    <s v="Italy"/>
    <n v="5.4"/>
    <x v="0"/>
    <x v="0"/>
    <x v="0"/>
    <n v="6.7"/>
    <n v="5"/>
    <x v="1"/>
    <n v="3"/>
    <n v="7"/>
    <x v="0"/>
  </r>
  <r>
    <n v="243"/>
    <n v="20"/>
    <x v="0"/>
    <x v="0"/>
    <x v="0"/>
    <s v="South Korea"/>
    <n v="5.0999999999999996"/>
    <x v="8"/>
    <x v="4"/>
    <x v="0"/>
    <n v="6.6"/>
    <n v="6"/>
    <x v="0"/>
    <n v="3"/>
    <n v="6"/>
    <x v="3"/>
  </r>
  <r>
    <n v="244"/>
    <n v="22"/>
    <x v="0"/>
    <x v="1"/>
    <x v="1"/>
    <s v="Russia"/>
    <n v="4.7"/>
    <x v="9"/>
    <x v="0"/>
    <x v="1"/>
    <n v="7.3"/>
    <n v="7"/>
    <x v="1"/>
    <n v="2"/>
    <n v="5"/>
    <x v="3"/>
  </r>
  <r>
    <n v="245"/>
    <n v="19"/>
    <x v="0"/>
    <x v="0"/>
    <x v="0"/>
    <s v="USA"/>
    <n v="6.9"/>
    <x v="2"/>
    <x v="2"/>
    <x v="0"/>
    <n v="5.7"/>
    <n v="4"/>
    <x v="0"/>
    <n v="4"/>
    <n v="9"/>
    <x v="2"/>
  </r>
  <r>
    <n v="246"/>
    <n v="21"/>
    <x v="0"/>
    <x v="1"/>
    <x v="1"/>
    <s v="UK"/>
    <n v="5.7"/>
    <x v="0"/>
    <x v="0"/>
    <x v="0"/>
    <n v="6.4"/>
    <n v="6"/>
    <x v="1"/>
    <n v="3"/>
    <n v="7"/>
    <x v="0"/>
  </r>
  <r>
    <n v="247"/>
    <n v="20"/>
    <x v="0"/>
    <x v="0"/>
    <x v="0"/>
    <s v="Australia"/>
    <n v="4.8"/>
    <x v="4"/>
    <x v="0"/>
    <x v="1"/>
    <n v="7.2"/>
    <n v="7"/>
    <x v="0"/>
    <n v="2"/>
    <n v="5"/>
    <x v="3"/>
  </r>
  <r>
    <n v="248"/>
    <n v="22"/>
    <x v="0"/>
    <x v="1"/>
    <x v="1"/>
    <s v="Germany"/>
    <n v="3.9"/>
    <x v="0"/>
    <x v="0"/>
    <x v="1"/>
    <n v="7.8"/>
    <n v="8"/>
    <x v="1"/>
    <n v="1"/>
    <n v="4"/>
    <x v="3"/>
  </r>
  <r>
    <n v="249"/>
    <n v="19"/>
    <x v="0"/>
    <x v="0"/>
    <x v="0"/>
    <s v="Japan"/>
    <n v="3.6"/>
    <x v="7"/>
    <x v="4"/>
    <x v="1"/>
    <n v="8.1"/>
    <n v="8"/>
    <x v="1"/>
    <n v="1"/>
    <n v="3"/>
    <x v="1"/>
  </r>
  <r>
    <n v="250"/>
    <n v="21"/>
    <x v="0"/>
    <x v="1"/>
    <x v="1"/>
    <s v="Italy"/>
    <n v="5.6"/>
    <x v="2"/>
    <x v="2"/>
    <x v="0"/>
    <n v="6.6"/>
    <n v="5"/>
    <x v="0"/>
    <n v="3"/>
    <n v="8"/>
    <x v="0"/>
  </r>
  <r>
    <n v="251"/>
    <n v="20"/>
    <x v="0"/>
    <x v="0"/>
    <x v="0"/>
    <s v="South Korea"/>
    <n v="4.9000000000000004"/>
    <x v="8"/>
    <x v="4"/>
    <x v="0"/>
    <n v="6.9"/>
    <n v="6"/>
    <x v="1"/>
    <n v="3"/>
    <n v="6"/>
    <x v="3"/>
  </r>
  <r>
    <n v="252"/>
    <n v="22"/>
    <x v="0"/>
    <x v="1"/>
    <x v="1"/>
    <s v="Russia"/>
    <n v="4.5999999999999996"/>
    <x v="9"/>
    <x v="0"/>
    <x v="1"/>
    <n v="7.5"/>
    <n v="7"/>
    <x v="0"/>
    <n v="2"/>
    <n v="5"/>
    <x v="3"/>
  </r>
  <r>
    <n v="253"/>
    <n v="19"/>
    <x v="0"/>
    <x v="0"/>
    <x v="0"/>
    <s v="USA"/>
    <n v="6.7"/>
    <x v="0"/>
    <x v="0"/>
    <x v="0"/>
    <n v="5.8"/>
    <n v="4"/>
    <x v="1"/>
    <n v="4"/>
    <n v="9"/>
    <x v="2"/>
  </r>
  <r>
    <n v="254"/>
    <n v="21"/>
    <x v="0"/>
    <x v="1"/>
    <x v="1"/>
    <s v="UK"/>
    <n v="5.4"/>
    <x v="4"/>
    <x v="0"/>
    <x v="0"/>
    <n v="6.5"/>
    <n v="6"/>
    <x v="0"/>
    <n v="3"/>
    <n v="7"/>
    <x v="0"/>
  </r>
  <r>
    <n v="255"/>
    <n v="20"/>
    <x v="0"/>
    <x v="0"/>
    <x v="0"/>
    <s v="Australia"/>
    <n v="4.4000000000000004"/>
    <x v="0"/>
    <x v="0"/>
    <x v="1"/>
    <n v="7.4"/>
    <n v="7"/>
    <x v="1"/>
    <n v="2"/>
    <n v="5"/>
    <x v="3"/>
  </r>
  <r>
    <n v="256"/>
    <n v="22"/>
    <x v="0"/>
    <x v="1"/>
    <x v="1"/>
    <s v="Germany"/>
    <n v="4"/>
    <x v="4"/>
    <x v="0"/>
    <x v="1"/>
    <n v="7.6"/>
    <n v="8"/>
    <x v="0"/>
    <n v="2"/>
    <n v="4"/>
    <x v="3"/>
  </r>
  <r>
    <n v="257"/>
    <n v="19"/>
    <x v="0"/>
    <x v="0"/>
    <x v="0"/>
    <s v="Japan"/>
    <n v="3.4"/>
    <x v="7"/>
    <x v="4"/>
    <x v="1"/>
    <n v="8.1999999999999993"/>
    <n v="8"/>
    <x v="1"/>
    <n v="1"/>
    <n v="3"/>
    <x v="1"/>
  </r>
  <r>
    <n v="258"/>
    <n v="21"/>
    <x v="0"/>
    <x v="1"/>
    <x v="1"/>
    <s v="Italy"/>
    <n v="5.3"/>
    <x v="0"/>
    <x v="0"/>
    <x v="0"/>
    <n v="6.8"/>
    <n v="5"/>
    <x v="1"/>
    <n v="3"/>
    <n v="7"/>
    <x v="0"/>
  </r>
  <r>
    <n v="259"/>
    <n v="20"/>
    <x v="0"/>
    <x v="0"/>
    <x v="0"/>
    <s v="South Korea"/>
    <n v="5"/>
    <x v="8"/>
    <x v="4"/>
    <x v="0"/>
    <n v="6.7"/>
    <n v="6"/>
    <x v="0"/>
    <n v="3"/>
    <n v="6"/>
    <x v="3"/>
  </r>
  <r>
    <n v="260"/>
    <n v="22"/>
    <x v="0"/>
    <x v="1"/>
    <x v="1"/>
    <s v="Russia"/>
    <n v="4.4000000000000004"/>
    <x v="9"/>
    <x v="0"/>
    <x v="1"/>
    <n v="7.6"/>
    <n v="7"/>
    <x v="1"/>
    <n v="2"/>
    <n v="5"/>
    <x v="3"/>
  </r>
  <r>
    <n v="261"/>
    <n v="19"/>
    <x v="0"/>
    <x v="0"/>
    <x v="0"/>
    <s v="USA"/>
    <n v="6.6"/>
    <x v="2"/>
    <x v="2"/>
    <x v="0"/>
    <n v="5.6"/>
    <n v="4"/>
    <x v="0"/>
    <n v="4"/>
    <n v="9"/>
    <x v="2"/>
  </r>
  <r>
    <n v="262"/>
    <n v="21"/>
    <x v="0"/>
    <x v="1"/>
    <x v="1"/>
    <s v="UK"/>
    <n v="5.3"/>
    <x v="0"/>
    <x v="0"/>
    <x v="0"/>
    <n v="6.3"/>
    <n v="6"/>
    <x v="1"/>
    <n v="3"/>
    <n v="7"/>
    <x v="0"/>
  </r>
  <r>
    <n v="263"/>
    <n v="20"/>
    <x v="0"/>
    <x v="0"/>
    <x v="0"/>
    <s v="Australia"/>
    <n v="4.3"/>
    <x v="4"/>
    <x v="0"/>
    <x v="1"/>
    <n v="7.5"/>
    <n v="7"/>
    <x v="0"/>
    <n v="2"/>
    <n v="5"/>
    <x v="3"/>
  </r>
  <r>
    <n v="264"/>
    <n v="22"/>
    <x v="0"/>
    <x v="1"/>
    <x v="1"/>
    <s v="Germany"/>
    <n v="3.8"/>
    <x v="0"/>
    <x v="0"/>
    <x v="1"/>
    <n v="7.7"/>
    <n v="8"/>
    <x v="1"/>
    <n v="1"/>
    <n v="4"/>
    <x v="3"/>
  </r>
  <r>
    <n v="265"/>
    <n v="19"/>
    <x v="0"/>
    <x v="0"/>
    <x v="0"/>
    <s v="Japan"/>
    <n v="3.3"/>
    <x v="7"/>
    <x v="4"/>
    <x v="1"/>
    <n v="8.3000000000000007"/>
    <n v="8"/>
    <x v="1"/>
    <n v="1"/>
    <n v="3"/>
    <x v="1"/>
  </r>
  <r>
    <n v="266"/>
    <n v="21"/>
    <x v="0"/>
    <x v="1"/>
    <x v="1"/>
    <s v="Italy"/>
    <n v="5.2"/>
    <x v="2"/>
    <x v="2"/>
    <x v="0"/>
    <n v="6.9"/>
    <n v="5"/>
    <x v="0"/>
    <n v="3"/>
    <n v="8"/>
    <x v="0"/>
  </r>
  <r>
    <n v="267"/>
    <n v="20"/>
    <x v="0"/>
    <x v="0"/>
    <x v="0"/>
    <s v="South Korea"/>
    <n v="4.8"/>
    <x v="8"/>
    <x v="4"/>
    <x v="0"/>
    <n v="7"/>
    <n v="6"/>
    <x v="1"/>
    <n v="3"/>
    <n v="6"/>
    <x v="3"/>
  </r>
  <r>
    <n v="268"/>
    <n v="22"/>
    <x v="0"/>
    <x v="1"/>
    <x v="1"/>
    <s v="Russia"/>
    <n v="4.3"/>
    <x v="9"/>
    <x v="0"/>
    <x v="1"/>
    <n v="7.7"/>
    <n v="7"/>
    <x v="0"/>
    <n v="2"/>
    <n v="5"/>
    <x v="3"/>
  </r>
  <r>
    <n v="269"/>
    <n v="19"/>
    <x v="0"/>
    <x v="0"/>
    <x v="0"/>
    <s v="USA"/>
    <n v="6.4"/>
    <x v="0"/>
    <x v="0"/>
    <x v="0"/>
    <n v="5.7"/>
    <n v="4"/>
    <x v="1"/>
    <n v="4"/>
    <n v="9"/>
    <x v="2"/>
  </r>
  <r>
    <n v="270"/>
    <n v="21"/>
    <x v="0"/>
    <x v="1"/>
    <x v="1"/>
    <s v="UK"/>
    <n v="5.2"/>
    <x v="4"/>
    <x v="0"/>
    <x v="0"/>
    <n v="6.4"/>
    <n v="6"/>
    <x v="0"/>
    <n v="3"/>
    <n v="7"/>
    <x v="0"/>
  </r>
  <r>
    <n v="271"/>
    <n v="20"/>
    <x v="0"/>
    <x v="0"/>
    <x v="0"/>
    <s v="Australia"/>
    <n v="4.5"/>
    <x v="0"/>
    <x v="0"/>
    <x v="1"/>
    <n v="7.3"/>
    <n v="7"/>
    <x v="1"/>
    <n v="2"/>
    <n v="5"/>
    <x v="3"/>
  </r>
  <r>
    <n v="272"/>
    <n v="22"/>
    <x v="0"/>
    <x v="1"/>
    <x v="1"/>
    <s v="Germany"/>
    <n v="3.7"/>
    <x v="4"/>
    <x v="0"/>
    <x v="1"/>
    <n v="7.8"/>
    <n v="8"/>
    <x v="0"/>
    <n v="1"/>
    <n v="4"/>
    <x v="3"/>
  </r>
  <r>
    <n v="273"/>
    <n v="19"/>
    <x v="0"/>
    <x v="0"/>
    <x v="0"/>
    <s v="Japan"/>
    <n v="3.2"/>
    <x v="7"/>
    <x v="4"/>
    <x v="1"/>
    <n v="8.4"/>
    <n v="8"/>
    <x v="1"/>
    <n v="1"/>
    <n v="3"/>
    <x v="1"/>
  </r>
  <r>
    <n v="274"/>
    <n v="21"/>
    <x v="0"/>
    <x v="1"/>
    <x v="1"/>
    <s v="Italy"/>
    <n v="5.4"/>
    <x v="0"/>
    <x v="0"/>
    <x v="0"/>
    <n v="6.7"/>
    <n v="5"/>
    <x v="1"/>
    <n v="3"/>
    <n v="7"/>
    <x v="0"/>
  </r>
  <r>
    <n v="275"/>
    <n v="20"/>
    <x v="0"/>
    <x v="0"/>
    <x v="0"/>
    <s v="South Korea"/>
    <n v="4.7"/>
    <x v="8"/>
    <x v="4"/>
    <x v="0"/>
    <n v="7.1"/>
    <n v="6"/>
    <x v="0"/>
    <n v="3"/>
    <n v="6"/>
    <x v="3"/>
  </r>
  <r>
    <n v="276"/>
    <n v="22"/>
    <x v="0"/>
    <x v="1"/>
    <x v="1"/>
    <s v="Russia"/>
    <n v="4.2"/>
    <x v="9"/>
    <x v="0"/>
    <x v="1"/>
    <n v="7.8"/>
    <n v="7"/>
    <x v="1"/>
    <n v="2"/>
    <n v="5"/>
    <x v="3"/>
  </r>
  <r>
    <n v="277"/>
    <n v="19"/>
    <x v="0"/>
    <x v="0"/>
    <x v="0"/>
    <s v="USA"/>
    <n v="6.6"/>
    <x v="2"/>
    <x v="2"/>
    <x v="0"/>
    <n v="5.5"/>
    <n v="4"/>
    <x v="0"/>
    <n v="4"/>
    <n v="9"/>
    <x v="2"/>
  </r>
  <r>
    <n v="278"/>
    <n v="21"/>
    <x v="0"/>
    <x v="1"/>
    <x v="1"/>
    <s v="UK"/>
    <n v="5.0999999999999996"/>
    <x v="0"/>
    <x v="0"/>
    <x v="0"/>
    <n v="6.5"/>
    <n v="6"/>
    <x v="1"/>
    <n v="3"/>
    <n v="7"/>
    <x v="0"/>
  </r>
  <r>
    <n v="279"/>
    <n v="20"/>
    <x v="0"/>
    <x v="0"/>
    <x v="0"/>
    <s v="Australia"/>
    <n v="4.4000000000000004"/>
    <x v="4"/>
    <x v="0"/>
    <x v="1"/>
    <n v="7.4"/>
    <n v="7"/>
    <x v="0"/>
    <n v="2"/>
    <n v="5"/>
    <x v="3"/>
  </r>
  <r>
    <n v="280"/>
    <n v="22"/>
    <x v="0"/>
    <x v="1"/>
    <x v="1"/>
    <s v="Germany"/>
    <n v="3.6"/>
    <x v="0"/>
    <x v="0"/>
    <x v="1"/>
    <n v="7.9"/>
    <n v="8"/>
    <x v="1"/>
    <n v="1"/>
    <n v="4"/>
    <x v="3"/>
  </r>
  <r>
    <n v="281"/>
    <n v="19"/>
    <x v="0"/>
    <x v="0"/>
    <x v="0"/>
    <s v="Japan"/>
    <n v="3.1"/>
    <x v="7"/>
    <x v="4"/>
    <x v="1"/>
    <n v="8.5"/>
    <n v="8"/>
    <x v="1"/>
    <n v="1"/>
    <n v="3"/>
    <x v="1"/>
  </r>
  <r>
    <n v="282"/>
    <n v="21"/>
    <x v="0"/>
    <x v="1"/>
    <x v="1"/>
    <s v="Italy"/>
    <n v="5.3"/>
    <x v="2"/>
    <x v="2"/>
    <x v="0"/>
    <n v="6.8"/>
    <n v="5"/>
    <x v="0"/>
    <n v="3"/>
    <n v="8"/>
    <x v="0"/>
  </r>
  <r>
    <n v="283"/>
    <n v="20"/>
    <x v="0"/>
    <x v="0"/>
    <x v="0"/>
    <s v="South Korea"/>
    <n v="4.5999999999999996"/>
    <x v="8"/>
    <x v="4"/>
    <x v="0"/>
    <n v="7.2"/>
    <n v="6"/>
    <x v="1"/>
    <n v="3"/>
    <n v="6"/>
    <x v="3"/>
  </r>
  <r>
    <n v="284"/>
    <n v="22"/>
    <x v="0"/>
    <x v="1"/>
    <x v="1"/>
    <s v="Russia"/>
    <n v="4.0999999999999996"/>
    <x v="9"/>
    <x v="0"/>
    <x v="1"/>
    <n v="7.9"/>
    <n v="7"/>
    <x v="0"/>
    <n v="2"/>
    <n v="5"/>
    <x v="3"/>
  </r>
  <r>
    <n v="285"/>
    <n v="19"/>
    <x v="0"/>
    <x v="0"/>
    <x v="0"/>
    <s v="USA"/>
    <n v="6.7"/>
    <x v="0"/>
    <x v="0"/>
    <x v="0"/>
    <n v="5.4"/>
    <n v="4"/>
    <x v="1"/>
    <n v="4"/>
    <n v="9"/>
    <x v="2"/>
  </r>
  <r>
    <n v="286"/>
    <n v="21"/>
    <x v="0"/>
    <x v="1"/>
    <x v="1"/>
    <s v="UK"/>
    <n v="5"/>
    <x v="4"/>
    <x v="0"/>
    <x v="0"/>
    <n v="6.6"/>
    <n v="6"/>
    <x v="0"/>
    <n v="3"/>
    <n v="7"/>
    <x v="0"/>
  </r>
  <r>
    <n v="287"/>
    <n v="20"/>
    <x v="0"/>
    <x v="0"/>
    <x v="0"/>
    <s v="Australia"/>
    <n v="4.3"/>
    <x v="0"/>
    <x v="0"/>
    <x v="1"/>
    <n v="7.5"/>
    <n v="7"/>
    <x v="1"/>
    <n v="2"/>
    <n v="5"/>
    <x v="3"/>
  </r>
  <r>
    <n v="288"/>
    <n v="22"/>
    <x v="0"/>
    <x v="1"/>
    <x v="1"/>
    <s v="Germany"/>
    <n v="3.5"/>
    <x v="4"/>
    <x v="0"/>
    <x v="1"/>
    <n v="8"/>
    <n v="8"/>
    <x v="0"/>
    <n v="1"/>
    <n v="4"/>
    <x v="3"/>
  </r>
  <r>
    <n v="289"/>
    <n v="19"/>
    <x v="0"/>
    <x v="0"/>
    <x v="0"/>
    <s v="Japan"/>
    <n v="3"/>
    <x v="7"/>
    <x v="4"/>
    <x v="1"/>
    <n v="8.6"/>
    <n v="8"/>
    <x v="1"/>
    <n v="1"/>
    <n v="3"/>
    <x v="1"/>
  </r>
  <r>
    <n v="290"/>
    <n v="21"/>
    <x v="0"/>
    <x v="1"/>
    <x v="1"/>
    <s v="Italy"/>
    <n v="5.2"/>
    <x v="0"/>
    <x v="0"/>
    <x v="0"/>
    <n v="6.9"/>
    <n v="5"/>
    <x v="1"/>
    <n v="3"/>
    <n v="7"/>
    <x v="0"/>
  </r>
  <r>
    <n v="291"/>
    <n v="20"/>
    <x v="0"/>
    <x v="0"/>
    <x v="0"/>
    <s v="South Korea"/>
    <n v="4.5"/>
    <x v="8"/>
    <x v="4"/>
    <x v="0"/>
    <n v="7.3"/>
    <n v="6"/>
    <x v="0"/>
    <n v="3"/>
    <n v="6"/>
    <x v="3"/>
  </r>
  <r>
    <n v="292"/>
    <n v="22"/>
    <x v="0"/>
    <x v="1"/>
    <x v="1"/>
    <s v="Russia"/>
    <n v="4"/>
    <x v="9"/>
    <x v="0"/>
    <x v="1"/>
    <n v="8"/>
    <n v="7"/>
    <x v="1"/>
    <n v="2"/>
    <n v="5"/>
    <x v="3"/>
  </r>
  <r>
    <n v="293"/>
    <n v="19"/>
    <x v="0"/>
    <x v="0"/>
    <x v="0"/>
    <s v="USA"/>
    <n v="6.8"/>
    <x v="2"/>
    <x v="2"/>
    <x v="0"/>
    <n v="5.3"/>
    <n v="4"/>
    <x v="0"/>
    <n v="4"/>
    <n v="9"/>
    <x v="2"/>
  </r>
  <r>
    <n v="294"/>
    <n v="21"/>
    <x v="0"/>
    <x v="1"/>
    <x v="1"/>
    <s v="UK"/>
    <n v="4.9000000000000004"/>
    <x v="0"/>
    <x v="0"/>
    <x v="0"/>
    <n v="6.7"/>
    <n v="6"/>
    <x v="1"/>
    <n v="3"/>
    <n v="7"/>
    <x v="0"/>
  </r>
  <r>
    <n v="295"/>
    <n v="20"/>
    <x v="0"/>
    <x v="0"/>
    <x v="0"/>
    <s v="Australia"/>
    <n v="4.2"/>
    <x v="4"/>
    <x v="0"/>
    <x v="1"/>
    <n v="7.6"/>
    <n v="7"/>
    <x v="0"/>
    <n v="2"/>
    <n v="5"/>
    <x v="3"/>
  </r>
  <r>
    <n v="296"/>
    <n v="22"/>
    <x v="0"/>
    <x v="1"/>
    <x v="1"/>
    <s v="Germany"/>
    <n v="3.4"/>
    <x v="0"/>
    <x v="0"/>
    <x v="1"/>
    <n v="8.1"/>
    <n v="8"/>
    <x v="1"/>
    <n v="1"/>
    <n v="4"/>
    <x v="3"/>
  </r>
  <r>
    <n v="297"/>
    <n v="19"/>
    <x v="0"/>
    <x v="0"/>
    <x v="0"/>
    <s v="Japan"/>
    <n v="2.9"/>
    <x v="7"/>
    <x v="4"/>
    <x v="1"/>
    <n v="8.6999999999999993"/>
    <n v="8"/>
    <x v="1"/>
    <n v="1"/>
    <n v="3"/>
    <x v="1"/>
  </r>
  <r>
    <n v="298"/>
    <n v="21"/>
    <x v="0"/>
    <x v="1"/>
    <x v="1"/>
    <s v="Italy"/>
    <n v="5.0999999999999996"/>
    <x v="2"/>
    <x v="2"/>
    <x v="0"/>
    <n v="7"/>
    <n v="5"/>
    <x v="0"/>
    <n v="3"/>
    <n v="8"/>
    <x v="0"/>
  </r>
  <r>
    <n v="299"/>
    <n v="20"/>
    <x v="0"/>
    <x v="0"/>
    <x v="0"/>
    <s v="South Korea"/>
    <n v="4.4000000000000004"/>
    <x v="8"/>
    <x v="4"/>
    <x v="0"/>
    <n v="7.4"/>
    <n v="6"/>
    <x v="1"/>
    <n v="3"/>
    <n v="6"/>
    <x v="3"/>
  </r>
  <r>
    <n v="300"/>
    <n v="22"/>
    <x v="0"/>
    <x v="1"/>
    <x v="1"/>
    <s v="Russia"/>
    <n v="3.9"/>
    <x v="9"/>
    <x v="0"/>
    <x v="1"/>
    <n v="8.1"/>
    <n v="7"/>
    <x v="0"/>
    <n v="2"/>
    <n v="5"/>
    <x v="3"/>
  </r>
  <r>
    <n v="301"/>
    <n v="19"/>
    <x v="0"/>
    <x v="0"/>
    <x v="0"/>
    <s v="USA"/>
    <n v="6.9"/>
    <x v="0"/>
    <x v="0"/>
    <x v="0"/>
    <n v="5.2"/>
    <n v="4"/>
    <x v="1"/>
    <n v="4"/>
    <n v="9"/>
    <x v="2"/>
  </r>
  <r>
    <n v="302"/>
    <n v="21"/>
    <x v="0"/>
    <x v="1"/>
    <x v="1"/>
    <s v="UK"/>
    <n v="4.8"/>
    <x v="4"/>
    <x v="0"/>
    <x v="0"/>
    <n v="6.8"/>
    <n v="6"/>
    <x v="0"/>
    <n v="3"/>
    <n v="7"/>
    <x v="0"/>
  </r>
  <r>
    <n v="303"/>
    <n v="20"/>
    <x v="0"/>
    <x v="0"/>
    <x v="0"/>
    <s v="Australia"/>
    <n v="4.0999999999999996"/>
    <x v="0"/>
    <x v="0"/>
    <x v="1"/>
    <n v="7.7"/>
    <n v="7"/>
    <x v="1"/>
    <n v="2"/>
    <n v="5"/>
    <x v="3"/>
  </r>
  <r>
    <n v="304"/>
    <n v="22"/>
    <x v="0"/>
    <x v="1"/>
    <x v="1"/>
    <s v="Germany"/>
    <n v="3.3"/>
    <x v="4"/>
    <x v="0"/>
    <x v="1"/>
    <n v="8.1999999999999993"/>
    <n v="8"/>
    <x v="0"/>
    <n v="1"/>
    <n v="4"/>
    <x v="3"/>
  </r>
  <r>
    <n v="305"/>
    <n v="19"/>
    <x v="0"/>
    <x v="0"/>
    <x v="0"/>
    <s v="Japan"/>
    <n v="2.8"/>
    <x v="7"/>
    <x v="4"/>
    <x v="1"/>
    <n v="8.8000000000000007"/>
    <n v="8"/>
    <x v="1"/>
    <n v="1"/>
    <n v="3"/>
    <x v="1"/>
  </r>
  <r>
    <n v="306"/>
    <n v="21"/>
    <x v="0"/>
    <x v="1"/>
    <x v="1"/>
    <s v="Italy"/>
    <n v="5"/>
    <x v="0"/>
    <x v="0"/>
    <x v="0"/>
    <n v="7.1"/>
    <n v="5"/>
    <x v="1"/>
    <n v="3"/>
    <n v="7"/>
    <x v="0"/>
  </r>
  <r>
    <n v="307"/>
    <n v="20"/>
    <x v="0"/>
    <x v="0"/>
    <x v="0"/>
    <s v="South Korea"/>
    <n v="4.3"/>
    <x v="8"/>
    <x v="4"/>
    <x v="0"/>
    <n v="7.5"/>
    <n v="6"/>
    <x v="0"/>
    <n v="3"/>
    <n v="6"/>
    <x v="3"/>
  </r>
  <r>
    <n v="308"/>
    <n v="22"/>
    <x v="0"/>
    <x v="1"/>
    <x v="1"/>
    <s v="Russia"/>
    <n v="3.8"/>
    <x v="9"/>
    <x v="0"/>
    <x v="1"/>
    <n v="8.1999999999999993"/>
    <n v="7"/>
    <x v="1"/>
    <n v="2"/>
    <n v="5"/>
    <x v="3"/>
  </r>
  <r>
    <n v="309"/>
    <n v="19"/>
    <x v="0"/>
    <x v="0"/>
    <x v="0"/>
    <s v="USA"/>
    <n v="7"/>
    <x v="2"/>
    <x v="2"/>
    <x v="0"/>
    <n v="5.0999999999999996"/>
    <n v="4"/>
    <x v="0"/>
    <n v="4"/>
    <n v="9"/>
    <x v="2"/>
  </r>
  <r>
    <n v="310"/>
    <n v="21"/>
    <x v="0"/>
    <x v="1"/>
    <x v="1"/>
    <s v="UK"/>
    <n v="4.7"/>
    <x v="0"/>
    <x v="0"/>
    <x v="0"/>
    <n v="6.9"/>
    <n v="6"/>
    <x v="1"/>
    <n v="3"/>
    <n v="7"/>
    <x v="0"/>
  </r>
  <r>
    <n v="311"/>
    <n v="20"/>
    <x v="0"/>
    <x v="0"/>
    <x v="0"/>
    <s v="Australia"/>
    <n v="4"/>
    <x v="4"/>
    <x v="0"/>
    <x v="1"/>
    <n v="7.8"/>
    <n v="7"/>
    <x v="0"/>
    <n v="2"/>
    <n v="5"/>
    <x v="3"/>
  </r>
  <r>
    <n v="312"/>
    <n v="22"/>
    <x v="0"/>
    <x v="1"/>
    <x v="1"/>
    <s v="Germany"/>
    <n v="3.2"/>
    <x v="0"/>
    <x v="0"/>
    <x v="1"/>
    <n v="8.3000000000000007"/>
    <n v="8"/>
    <x v="1"/>
    <n v="1"/>
    <n v="4"/>
    <x v="3"/>
  </r>
  <r>
    <n v="313"/>
    <n v="19"/>
    <x v="0"/>
    <x v="0"/>
    <x v="0"/>
    <s v="Japan"/>
    <n v="2.7"/>
    <x v="7"/>
    <x v="4"/>
    <x v="1"/>
    <n v="8.9"/>
    <n v="8"/>
    <x v="1"/>
    <n v="1"/>
    <n v="3"/>
    <x v="1"/>
  </r>
  <r>
    <n v="314"/>
    <n v="21"/>
    <x v="0"/>
    <x v="1"/>
    <x v="1"/>
    <s v="Italy"/>
    <n v="4.9000000000000004"/>
    <x v="2"/>
    <x v="2"/>
    <x v="0"/>
    <n v="7.2"/>
    <n v="5"/>
    <x v="0"/>
    <n v="3"/>
    <n v="8"/>
    <x v="0"/>
  </r>
  <r>
    <n v="315"/>
    <n v="20"/>
    <x v="0"/>
    <x v="0"/>
    <x v="0"/>
    <s v="South Korea"/>
    <n v="4.2"/>
    <x v="8"/>
    <x v="4"/>
    <x v="0"/>
    <n v="7.6"/>
    <n v="6"/>
    <x v="1"/>
    <n v="3"/>
    <n v="6"/>
    <x v="3"/>
  </r>
  <r>
    <n v="316"/>
    <n v="22"/>
    <x v="0"/>
    <x v="1"/>
    <x v="1"/>
    <s v="Russia"/>
    <n v="3.7"/>
    <x v="9"/>
    <x v="0"/>
    <x v="1"/>
    <n v="8.3000000000000007"/>
    <n v="7"/>
    <x v="0"/>
    <n v="2"/>
    <n v="5"/>
    <x v="3"/>
  </r>
  <r>
    <n v="317"/>
    <n v="19"/>
    <x v="0"/>
    <x v="0"/>
    <x v="0"/>
    <s v="USA"/>
    <n v="7.1"/>
    <x v="0"/>
    <x v="0"/>
    <x v="0"/>
    <n v="5"/>
    <n v="4"/>
    <x v="1"/>
    <n v="4"/>
    <n v="9"/>
    <x v="2"/>
  </r>
  <r>
    <n v="318"/>
    <n v="21"/>
    <x v="0"/>
    <x v="1"/>
    <x v="1"/>
    <s v="UK"/>
    <n v="4.5999999999999996"/>
    <x v="4"/>
    <x v="0"/>
    <x v="0"/>
    <n v="7"/>
    <n v="6"/>
    <x v="0"/>
    <n v="3"/>
    <n v="7"/>
    <x v="0"/>
  </r>
  <r>
    <n v="319"/>
    <n v="20"/>
    <x v="0"/>
    <x v="0"/>
    <x v="0"/>
    <s v="Australia"/>
    <n v="3.9"/>
    <x v="0"/>
    <x v="0"/>
    <x v="1"/>
    <n v="7.9"/>
    <n v="7"/>
    <x v="1"/>
    <n v="2"/>
    <n v="5"/>
    <x v="3"/>
  </r>
  <r>
    <n v="320"/>
    <n v="22"/>
    <x v="0"/>
    <x v="1"/>
    <x v="1"/>
    <s v="Germany"/>
    <n v="3.1"/>
    <x v="4"/>
    <x v="0"/>
    <x v="1"/>
    <n v="8.4"/>
    <n v="8"/>
    <x v="0"/>
    <n v="1"/>
    <n v="4"/>
    <x v="3"/>
  </r>
  <r>
    <n v="321"/>
    <n v="19"/>
    <x v="0"/>
    <x v="0"/>
    <x v="0"/>
    <s v="Spain"/>
    <n v="5.2"/>
    <x v="0"/>
    <x v="0"/>
    <x v="0"/>
    <n v="6.8"/>
    <n v="6"/>
    <x v="1"/>
    <n v="3"/>
    <n v="7"/>
    <x v="0"/>
  </r>
  <r>
    <n v="322"/>
    <n v="21"/>
    <x v="0"/>
    <x v="1"/>
    <x v="1"/>
    <s v="Denmark"/>
    <n v="4.0999999999999996"/>
    <x v="4"/>
    <x v="0"/>
    <x v="1"/>
    <n v="7.8"/>
    <n v="8"/>
    <x v="0"/>
    <n v="2"/>
    <n v="4"/>
    <x v="3"/>
  </r>
  <r>
    <n v="323"/>
    <n v="20"/>
    <x v="0"/>
    <x v="0"/>
    <x v="0"/>
    <s v="Ireland"/>
    <n v="5"/>
    <x v="0"/>
    <x v="0"/>
    <x v="0"/>
    <n v="7"/>
    <n v="7"/>
    <x v="1"/>
    <n v="3"/>
    <n v="6"/>
    <x v="3"/>
  </r>
  <r>
    <n v="324"/>
    <n v="22"/>
    <x v="0"/>
    <x v="1"/>
    <x v="1"/>
    <s v="India"/>
    <n v="5.8"/>
    <x v="10"/>
    <x v="4"/>
    <x v="0"/>
    <n v="6.5"/>
    <n v="5"/>
    <x v="0"/>
    <n v="4"/>
    <n v="8"/>
    <x v="0"/>
  </r>
  <r>
    <n v="325"/>
    <n v="19"/>
    <x v="0"/>
    <x v="0"/>
    <x v="0"/>
    <s v="Switzerland"/>
    <n v="4"/>
    <x v="0"/>
    <x v="0"/>
    <x v="1"/>
    <n v="7.9"/>
    <n v="8"/>
    <x v="1"/>
    <n v="2"/>
    <n v="4"/>
    <x v="3"/>
  </r>
  <r>
    <n v="326"/>
    <n v="21"/>
    <x v="0"/>
    <x v="1"/>
    <x v="1"/>
    <s v="Turkey"/>
    <n v="5.5"/>
    <x v="0"/>
    <x v="0"/>
    <x v="0"/>
    <n v="6.7"/>
    <n v="6"/>
    <x v="1"/>
    <n v="3"/>
    <n v="7"/>
    <x v="0"/>
  </r>
  <r>
    <n v="327"/>
    <n v="20"/>
    <x v="0"/>
    <x v="0"/>
    <x v="0"/>
    <s v="USA"/>
    <n v="6.8"/>
    <x v="2"/>
    <x v="2"/>
    <x v="0"/>
    <n v="5.5"/>
    <n v="5"/>
    <x v="0"/>
    <n v="4"/>
    <n v="9"/>
    <x v="2"/>
  </r>
  <r>
    <n v="328"/>
    <n v="22"/>
    <x v="0"/>
    <x v="1"/>
    <x v="1"/>
    <s v="Mexico"/>
    <n v="5.6"/>
    <x v="10"/>
    <x v="4"/>
    <x v="0"/>
    <n v="6.6"/>
    <n v="6"/>
    <x v="1"/>
    <n v="3"/>
    <n v="7"/>
    <x v="0"/>
  </r>
  <r>
    <n v="329"/>
    <n v="19"/>
    <x v="0"/>
    <x v="0"/>
    <x v="0"/>
    <s v="France"/>
    <n v="4.5"/>
    <x v="0"/>
    <x v="0"/>
    <x v="1"/>
    <n v="7.5"/>
    <n v="7"/>
    <x v="0"/>
    <n v="2"/>
    <n v="5"/>
    <x v="3"/>
  </r>
  <r>
    <n v="330"/>
    <n v="21"/>
    <x v="0"/>
    <x v="1"/>
    <x v="1"/>
    <s v="Canada"/>
    <n v="5.3"/>
    <x v="0"/>
    <x v="0"/>
    <x v="0"/>
    <n v="6.9"/>
    <n v="6"/>
    <x v="1"/>
    <n v="3"/>
    <n v="7"/>
    <x v="0"/>
  </r>
  <r>
    <n v="331"/>
    <n v="20"/>
    <x v="0"/>
    <x v="0"/>
    <x v="0"/>
    <s v="Spain"/>
    <n v="5.0999999999999996"/>
    <x v="2"/>
    <x v="2"/>
    <x v="0"/>
    <n v="6.7"/>
    <n v="6"/>
    <x v="1"/>
    <n v="3"/>
    <n v="7"/>
    <x v="0"/>
  </r>
  <r>
    <n v="332"/>
    <n v="22"/>
    <x v="0"/>
    <x v="1"/>
    <x v="1"/>
    <s v="Denmark"/>
    <n v="3.9"/>
    <x v="4"/>
    <x v="0"/>
    <x v="1"/>
    <n v="7.9"/>
    <n v="8"/>
    <x v="0"/>
    <n v="2"/>
    <n v="4"/>
    <x v="3"/>
  </r>
  <r>
    <n v="333"/>
    <n v="19"/>
    <x v="0"/>
    <x v="0"/>
    <x v="0"/>
    <s v="Ireland"/>
    <n v="4.8"/>
    <x v="0"/>
    <x v="0"/>
    <x v="0"/>
    <n v="7.1"/>
    <n v="7"/>
    <x v="1"/>
    <n v="3"/>
    <n v="6"/>
    <x v="3"/>
  </r>
  <r>
    <n v="334"/>
    <n v="21"/>
    <x v="0"/>
    <x v="1"/>
    <x v="1"/>
    <s v="India"/>
    <n v="5.9"/>
    <x v="10"/>
    <x v="4"/>
    <x v="0"/>
    <n v="6.4"/>
    <n v="5"/>
    <x v="0"/>
    <n v="4"/>
    <n v="8"/>
    <x v="0"/>
  </r>
  <r>
    <n v="335"/>
    <n v="20"/>
    <x v="0"/>
    <x v="0"/>
    <x v="0"/>
    <s v="Switzerland"/>
    <n v="3.8"/>
    <x v="0"/>
    <x v="0"/>
    <x v="1"/>
    <n v="8"/>
    <n v="8"/>
    <x v="1"/>
    <n v="2"/>
    <n v="4"/>
    <x v="3"/>
  </r>
  <r>
    <n v="336"/>
    <n v="22"/>
    <x v="0"/>
    <x v="1"/>
    <x v="1"/>
    <s v="Turkey"/>
    <n v="5.4"/>
    <x v="2"/>
    <x v="2"/>
    <x v="0"/>
    <n v="6.8"/>
    <n v="6"/>
    <x v="1"/>
    <n v="3"/>
    <n v="7"/>
    <x v="0"/>
  </r>
  <r>
    <n v="337"/>
    <n v="19"/>
    <x v="0"/>
    <x v="0"/>
    <x v="0"/>
    <s v="USA"/>
    <n v="6.9"/>
    <x v="0"/>
    <x v="0"/>
    <x v="0"/>
    <n v="5.4"/>
    <n v="5"/>
    <x v="0"/>
    <n v="4"/>
    <n v="9"/>
    <x v="2"/>
  </r>
  <r>
    <n v="338"/>
    <n v="21"/>
    <x v="0"/>
    <x v="1"/>
    <x v="1"/>
    <s v="Mexico"/>
    <n v="5.7"/>
    <x v="10"/>
    <x v="4"/>
    <x v="0"/>
    <n v="6.5"/>
    <n v="6"/>
    <x v="1"/>
    <n v="3"/>
    <n v="7"/>
    <x v="0"/>
  </r>
  <r>
    <n v="339"/>
    <n v="20"/>
    <x v="0"/>
    <x v="0"/>
    <x v="0"/>
    <s v="France"/>
    <n v="4.4000000000000004"/>
    <x v="0"/>
    <x v="0"/>
    <x v="1"/>
    <n v="7.6"/>
    <n v="7"/>
    <x v="0"/>
    <n v="2"/>
    <n v="5"/>
    <x v="3"/>
  </r>
  <r>
    <n v="340"/>
    <n v="22"/>
    <x v="0"/>
    <x v="1"/>
    <x v="1"/>
    <s v="Canada"/>
    <n v="5.2"/>
    <x v="2"/>
    <x v="2"/>
    <x v="0"/>
    <n v="7"/>
    <n v="6"/>
    <x v="1"/>
    <n v="3"/>
    <n v="7"/>
    <x v="0"/>
  </r>
  <r>
    <n v="341"/>
    <n v="19"/>
    <x v="0"/>
    <x v="0"/>
    <x v="0"/>
    <s v="Spain"/>
    <n v="5"/>
    <x v="0"/>
    <x v="0"/>
    <x v="0"/>
    <n v="6.9"/>
    <n v="6"/>
    <x v="1"/>
    <n v="3"/>
    <n v="7"/>
    <x v="0"/>
  </r>
  <r>
    <n v="342"/>
    <n v="21"/>
    <x v="0"/>
    <x v="1"/>
    <x v="1"/>
    <s v="Denmark"/>
    <n v="3.8"/>
    <x v="4"/>
    <x v="0"/>
    <x v="1"/>
    <n v="8"/>
    <n v="8"/>
    <x v="0"/>
    <n v="2"/>
    <n v="4"/>
    <x v="3"/>
  </r>
  <r>
    <n v="343"/>
    <n v="20"/>
    <x v="0"/>
    <x v="0"/>
    <x v="0"/>
    <s v="Ireland"/>
    <n v="4.7"/>
    <x v="2"/>
    <x v="2"/>
    <x v="0"/>
    <n v="7.2"/>
    <n v="7"/>
    <x v="1"/>
    <n v="3"/>
    <n v="6"/>
    <x v="3"/>
  </r>
  <r>
    <n v="344"/>
    <n v="22"/>
    <x v="0"/>
    <x v="1"/>
    <x v="1"/>
    <s v="India"/>
    <n v="6"/>
    <x v="10"/>
    <x v="4"/>
    <x v="0"/>
    <n v="6.3"/>
    <n v="5"/>
    <x v="0"/>
    <n v="4"/>
    <n v="8"/>
    <x v="0"/>
  </r>
  <r>
    <n v="345"/>
    <n v="19"/>
    <x v="0"/>
    <x v="0"/>
    <x v="0"/>
    <s v="Switzerland"/>
    <n v="3.7"/>
    <x v="0"/>
    <x v="0"/>
    <x v="1"/>
    <n v="8.1"/>
    <n v="8"/>
    <x v="1"/>
    <n v="2"/>
    <n v="4"/>
    <x v="3"/>
  </r>
  <r>
    <n v="346"/>
    <n v="21"/>
    <x v="0"/>
    <x v="1"/>
    <x v="1"/>
    <s v="Turkey"/>
    <n v="5.3"/>
    <x v="0"/>
    <x v="0"/>
    <x v="0"/>
    <n v="6.9"/>
    <n v="6"/>
    <x v="1"/>
    <n v="3"/>
    <n v="7"/>
    <x v="0"/>
  </r>
  <r>
    <n v="347"/>
    <n v="20"/>
    <x v="0"/>
    <x v="0"/>
    <x v="0"/>
    <s v="USA"/>
    <n v="7"/>
    <x v="2"/>
    <x v="2"/>
    <x v="0"/>
    <n v="5.3"/>
    <n v="5"/>
    <x v="0"/>
    <n v="4"/>
    <n v="9"/>
    <x v="2"/>
  </r>
  <r>
    <n v="348"/>
    <n v="22"/>
    <x v="0"/>
    <x v="1"/>
    <x v="1"/>
    <s v="Mexico"/>
    <n v="5.8"/>
    <x v="10"/>
    <x v="4"/>
    <x v="0"/>
    <n v="6.4"/>
    <n v="6"/>
    <x v="1"/>
    <n v="3"/>
    <n v="7"/>
    <x v="0"/>
  </r>
  <r>
    <n v="349"/>
    <n v="19"/>
    <x v="0"/>
    <x v="0"/>
    <x v="0"/>
    <s v="France"/>
    <n v="4.3"/>
    <x v="0"/>
    <x v="0"/>
    <x v="1"/>
    <n v="7.7"/>
    <n v="7"/>
    <x v="0"/>
    <n v="2"/>
    <n v="5"/>
    <x v="3"/>
  </r>
  <r>
    <n v="350"/>
    <n v="21"/>
    <x v="0"/>
    <x v="1"/>
    <x v="1"/>
    <s v="Canada"/>
    <n v="5.0999999999999996"/>
    <x v="0"/>
    <x v="0"/>
    <x v="0"/>
    <n v="7.1"/>
    <n v="6"/>
    <x v="1"/>
    <n v="3"/>
    <n v="7"/>
    <x v="0"/>
  </r>
  <r>
    <n v="351"/>
    <n v="20"/>
    <x v="0"/>
    <x v="0"/>
    <x v="0"/>
    <s v="Spain"/>
    <n v="4.9000000000000004"/>
    <x v="2"/>
    <x v="2"/>
    <x v="0"/>
    <n v="7"/>
    <n v="6"/>
    <x v="1"/>
    <n v="3"/>
    <n v="7"/>
    <x v="0"/>
  </r>
  <r>
    <n v="352"/>
    <n v="22"/>
    <x v="0"/>
    <x v="1"/>
    <x v="1"/>
    <s v="Denmark"/>
    <n v="3.7"/>
    <x v="4"/>
    <x v="0"/>
    <x v="1"/>
    <n v="8.1"/>
    <n v="8"/>
    <x v="0"/>
    <n v="2"/>
    <n v="4"/>
    <x v="3"/>
  </r>
  <r>
    <n v="353"/>
    <n v="19"/>
    <x v="0"/>
    <x v="0"/>
    <x v="0"/>
    <s v="Ireland"/>
    <n v="4.5999999999999996"/>
    <x v="0"/>
    <x v="0"/>
    <x v="0"/>
    <n v="7.3"/>
    <n v="7"/>
    <x v="1"/>
    <n v="3"/>
    <n v="6"/>
    <x v="3"/>
  </r>
  <r>
    <n v="354"/>
    <n v="21"/>
    <x v="0"/>
    <x v="1"/>
    <x v="1"/>
    <s v="India"/>
    <n v="6.1"/>
    <x v="10"/>
    <x v="4"/>
    <x v="0"/>
    <n v="6.2"/>
    <n v="5"/>
    <x v="0"/>
    <n v="4"/>
    <n v="8"/>
    <x v="0"/>
  </r>
  <r>
    <n v="355"/>
    <n v="20"/>
    <x v="0"/>
    <x v="0"/>
    <x v="0"/>
    <s v="Switzerland"/>
    <n v="3.6"/>
    <x v="0"/>
    <x v="0"/>
    <x v="1"/>
    <n v="8.1999999999999993"/>
    <n v="8"/>
    <x v="1"/>
    <n v="2"/>
    <n v="4"/>
    <x v="3"/>
  </r>
  <r>
    <n v="356"/>
    <n v="22"/>
    <x v="0"/>
    <x v="1"/>
    <x v="1"/>
    <s v="Turkey"/>
    <n v="5.2"/>
    <x v="2"/>
    <x v="2"/>
    <x v="0"/>
    <n v="7"/>
    <n v="6"/>
    <x v="1"/>
    <n v="3"/>
    <n v="7"/>
    <x v="0"/>
  </r>
  <r>
    <n v="357"/>
    <n v="19"/>
    <x v="0"/>
    <x v="0"/>
    <x v="0"/>
    <s v="USA"/>
    <n v="7.1"/>
    <x v="0"/>
    <x v="0"/>
    <x v="0"/>
    <n v="5.2"/>
    <n v="5"/>
    <x v="0"/>
    <n v="4"/>
    <n v="9"/>
    <x v="2"/>
  </r>
  <r>
    <n v="358"/>
    <n v="21"/>
    <x v="0"/>
    <x v="1"/>
    <x v="1"/>
    <s v="Mexico"/>
    <n v="5.9"/>
    <x v="10"/>
    <x v="4"/>
    <x v="0"/>
    <n v="6.3"/>
    <n v="6"/>
    <x v="1"/>
    <n v="3"/>
    <n v="7"/>
    <x v="0"/>
  </r>
  <r>
    <n v="359"/>
    <n v="20"/>
    <x v="0"/>
    <x v="0"/>
    <x v="0"/>
    <s v="France"/>
    <n v="4.2"/>
    <x v="0"/>
    <x v="0"/>
    <x v="1"/>
    <n v="7.8"/>
    <n v="7"/>
    <x v="0"/>
    <n v="2"/>
    <n v="5"/>
    <x v="3"/>
  </r>
  <r>
    <n v="360"/>
    <n v="22"/>
    <x v="0"/>
    <x v="1"/>
    <x v="1"/>
    <s v="Canada"/>
    <n v="5"/>
    <x v="2"/>
    <x v="2"/>
    <x v="0"/>
    <n v="7.2"/>
    <n v="6"/>
    <x v="1"/>
    <n v="3"/>
    <n v="7"/>
    <x v="0"/>
  </r>
  <r>
    <n v="361"/>
    <n v="19"/>
    <x v="0"/>
    <x v="0"/>
    <x v="0"/>
    <s v="Spain"/>
    <n v="4.8"/>
    <x v="0"/>
    <x v="0"/>
    <x v="0"/>
    <n v="7.1"/>
    <n v="6"/>
    <x v="1"/>
    <n v="3"/>
    <n v="7"/>
    <x v="0"/>
  </r>
  <r>
    <n v="362"/>
    <n v="21"/>
    <x v="0"/>
    <x v="1"/>
    <x v="1"/>
    <s v="Denmark"/>
    <n v="3.6"/>
    <x v="4"/>
    <x v="0"/>
    <x v="1"/>
    <n v="8.1999999999999993"/>
    <n v="8"/>
    <x v="0"/>
    <n v="2"/>
    <n v="4"/>
    <x v="3"/>
  </r>
  <r>
    <n v="363"/>
    <n v="20"/>
    <x v="0"/>
    <x v="0"/>
    <x v="0"/>
    <s v="Ireland"/>
    <n v="4.5"/>
    <x v="2"/>
    <x v="2"/>
    <x v="0"/>
    <n v="7.4"/>
    <n v="7"/>
    <x v="1"/>
    <n v="3"/>
    <n v="6"/>
    <x v="3"/>
  </r>
  <r>
    <n v="364"/>
    <n v="22"/>
    <x v="0"/>
    <x v="1"/>
    <x v="1"/>
    <s v="India"/>
    <n v="6.2"/>
    <x v="10"/>
    <x v="4"/>
    <x v="0"/>
    <n v="6.1"/>
    <n v="5"/>
    <x v="0"/>
    <n v="4"/>
    <n v="8"/>
    <x v="0"/>
  </r>
  <r>
    <n v="365"/>
    <n v="19"/>
    <x v="0"/>
    <x v="0"/>
    <x v="0"/>
    <s v="Switzerland"/>
    <n v="3.5"/>
    <x v="0"/>
    <x v="0"/>
    <x v="1"/>
    <n v="8.3000000000000007"/>
    <n v="8"/>
    <x v="1"/>
    <n v="2"/>
    <n v="4"/>
    <x v="3"/>
  </r>
  <r>
    <n v="366"/>
    <n v="21"/>
    <x v="0"/>
    <x v="1"/>
    <x v="1"/>
    <s v="Turkey"/>
    <n v="5.0999999999999996"/>
    <x v="0"/>
    <x v="0"/>
    <x v="0"/>
    <n v="7.1"/>
    <n v="6"/>
    <x v="1"/>
    <n v="3"/>
    <n v="7"/>
    <x v="0"/>
  </r>
  <r>
    <n v="367"/>
    <n v="20"/>
    <x v="0"/>
    <x v="0"/>
    <x v="0"/>
    <s v="USA"/>
    <n v="7.2"/>
    <x v="2"/>
    <x v="2"/>
    <x v="0"/>
    <n v="5.0999999999999996"/>
    <n v="5"/>
    <x v="0"/>
    <n v="4"/>
    <n v="9"/>
    <x v="2"/>
  </r>
  <r>
    <n v="368"/>
    <n v="22"/>
    <x v="0"/>
    <x v="1"/>
    <x v="1"/>
    <s v="Mexico"/>
    <n v="6"/>
    <x v="10"/>
    <x v="4"/>
    <x v="0"/>
    <n v="6.2"/>
    <n v="6"/>
    <x v="1"/>
    <n v="3"/>
    <n v="7"/>
    <x v="0"/>
  </r>
  <r>
    <n v="369"/>
    <n v="19"/>
    <x v="0"/>
    <x v="0"/>
    <x v="0"/>
    <s v="France"/>
    <n v="4.0999999999999996"/>
    <x v="0"/>
    <x v="0"/>
    <x v="1"/>
    <n v="7.9"/>
    <n v="7"/>
    <x v="0"/>
    <n v="2"/>
    <n v="5"/>
    <x v="3"/>
  </r>
  <r>
    <n v="370"/>
    <n v="21"/>
    <x v="0"/>
    <x v="1"/>
    <x v="1"/>
    <s v="Canada"/>
    <n v="4.9000000000000004"/>
    <x v="0"/>
    <x v="0"/>
    <x v="0"/>
    <n v="7.3"/>
    <n v="6"/>
    <x v="1"/>
    <n v="3"/>
    <n v="7"/>
    <x v="0"/>
  </r>
  <r>
    <n v="371"/>
    <n v="20"/>
    <x v="0"/>
    <x v="0"/>
    <x v="0"/>
    <s v="Spain"/>
    <n v="4.7"/>
    <x v="2"/>
    <x v="2"/>
    <x v="0"/>
    <n v="7.2"/>
    <n v="6"/>
    <x v="1"/>
    <n v="3"/>
    <n v="7"/>
    <x v="0"/>
  </r>
  <r>
    <n v="372"/>
    <n v="22"/>
    <x v="0"/>
    <x v="1"/>
    <x v="1"/>
    <s v="Denmark"/>
    <n v="3.5"/>
    <x v="4"/>
    <x v="0"/>
    <x v="1"/>
    <n v="8.3000000000000007"/>
    <n v="8"/>
    <x v="0"/>
    <n v="2"/>
    <n v="4"/>
    <x v="3"/>
  </r>
  <r>
    <n v="373"/>
    <n v="19"/>
    <x v="0"/>
    <x v="0"/>
    <x v="0"/>
    <s v="Ireland"/>
    <n v="4.4000000000000004"/>
    <x v="0"/>
    <x v="0"/>
    <x v="0"/>
    <n v="7.5"/>
    <n v="7"/>
    <x v="1"/>
    <n v="3"/>
    <n v="6"/>
    <x v="3"/>
  </r>
  <r>
    <n v="374"/>
    <n v="21"/>
    <x v="0"/>
    <x v="1"/>
    <x v="1"/>
    <s v="India"/>
    <n v="6.3"/>
    <x v="10"/>
    <x v="4"/>
    <x v="0"/>
    <n v="6"/>
    <n v="5"/>
    <x v="0"/>
    <n v="4"/>
    <n v="8"/>
    <x v="0"/>
  </r>
  <r>
    <n v="375"/>
    <n v="20"/>
    <x v="0"/>
    <x v="0"/>
    <x v="0"/>
    <s v="Switzerland"/>
    <n v="3.4"/>
    <x v="0"/>
    <x v="0"/>
    <x v="1"/>
    <n v="8.4"/>
    <n v="8"/>
    <x v="1"/>
    <n v="2"/>
    <n v="4"/>
    <x v="3"/>
  </r>
  <r>
    <n v="376"/>
    <n v="22"/>
    <x v="0"/>
    <x v="1"/>
    <x v="1"/>
    <s v="Turkey"/>
    <n v="5"/>
    <x v="2"/>
    <x v="2"/>
    <x v="0"/>
    <n v="7.2"/>
    <n v="6"/>
    <x v="1"/>
    <n v="3"/>
    <n v="7"/>
    <x v="0"/>
  </r>
  <r>
    <n v="377"/>
    <n v="19"/>
    <x v="0"/>
    <x v="0"/>
    <x v="0"/>
    <s v="USA"/>
    <n v="7.3"/>
    <x v="0"/>
    <x v="0"/>
    <x v="0"/>
    <n v="5"/>
    <n v="5"/>
    <x v="0"/>
    <n v="4"/>
    <n v="9"/>
    <x v="2"/>
  </r>
  <r>
    <n v="378"/>
    <n v="21"/>
    <x v="0"/>
    <x v="1"/>
    <x v="1"/>
    <s v="Mexico"/>
    <n v="6.1"/>
    <x v="10"/>
    <x v="4"/>
    <x v="0"/>
    <n v="6.1"/>
    <n v="6"/>
    <x v="1"/>
    <n v="3"/>
    <n v="7"/>
    <x v="0"/>
  </r>
  <r>
    <n v="379"/>
    <n v="20"/>
    <x v="0"/>
    <x v="0"/>
    <x v="0"/>
    <s v="France"/>
    <n v="4"/>
    <x v="0"/>
    <x v="0"/>
    <x v="1"/>
    <n v="8"/>
    <n v="7"/>
    <x v="0"/>
    <n v="2"/>
    <n v="5"/>
    <x v="3"/>
  </r>
  <r>
    <n v="380"/>
    <n v="22"/>
    <x v="0"/>
    <x v="1"/>
    <x v="1"/>
    <s v="Canada"/>
    <n v="4.8"/>
    <x v="2"/>
    <x v="2"/>
    <x v="0"/>
    <n v="7.4"/>
    <n v="6"/>
    <x v="1"/>
    <n v="3"/>
    <n v="7"/>
    <x v="0"/>
  </r>
  <r>
    <n v="381"/>
    <n v="19"/>
    <x v="0"/>
    <x v="0"/>
    <x v="0"/>
    <s v="Spain"/>
    <n v="4.5999999999999996"/>
    <x v="0"/>
    <x v="0"/>
    <x v="0"/>
    <n v="7.3"/>
    <n v="6"/>
    <x v="1"/>
    <n v="3"/>
    <n v="7"/>
    <x v="0"/>
  </r>
  <r>
    <n v="382"/>
    <n v="21"/>
    <x v="0"/>
    <x v="1"/>
    <x v="1"/>
    <s v="Denmark"/>
    <n v="3.4"/>
    <x v="4"/>
    <x v="0"/>
    <x v="1"/>
    <n v="8.4"/>
    <n v="8"/>
    <x v="0"/>
    <n v="2"/>
    <n v="4"/>
    <x v="3"/>
  </r>
  <r>
    <n v="383"/>
    <n v="20"/>
    <x v="0"/>
    <x v="0"/>
    <x v="0"/>
    <s v="Ireland"/>
    <n v="4.3"/>
    <x v="2"/>
    <x v="2"/>
    <x v="0"/>
    <n v="7.6"/>
    <n v="7"/>
    <x v="1"/>
    <n v="3"/>
    <n v="6"/>
    <x v="3"/>
  </r>
  <r>
    <n v="384"/>
    <n v="22"/>
    <x v="0"/>
    <x v="1"/>
    <x v="1"/>
    <s v="India"/>
    <n v="6.4"/>
    <x v="10"/>
    <x v="4"/>
    <x v="0"/>
    <n v="5.9"/>
    <n v="5"/>
    <x v="0"/>
    <n v="4"/>
    <n v="8"/>
    <x v="0"/>
  </r>
  <r>
    <n v="385"/>
    <n v="19"/>
    <x v="0"/>
    <x v="0"/>
    <x v="0"/>
    <s v="Switzerland"/>
    <n v="3.3"/>
    <x v="0"/>
    <x v="0"/>
    <x v="1"/>
    <n v="8.5"/>
    <n v="8"/>
    <x v="1"/>
    <n v="2"/>
    <n v="4"/>
    <x v="3"/>
  </r>
  <r>
    <n v="386"/>
    <n v="21"/>
    <x v="0"/>
    <x v="1"/>
    <x v="1"/>
    <s v="Turkey"/>
    <n v="4.9000000000000004"/>
    <x v="0"/>
    <x v="0"/>
    <x v="0"/>
    <n v="7.3"/>
    <n v="6"/>
    <x v="1"/>
    <n v="3"/>
    <n v="7"/>
    <x v="0"/>
  </r>
  <r>
    <n v="387"/>
    <n v="20"/>
    <x v="0"/>
    <x v="0"/>
    <x v="0"/>
    <s v="USA"/>
    <n v="7.4"/>
    <x v="2"/>
    <x v="2"/>
    <x v="0"/>
    <n v="4.9000000000000004"/>
    <n v="5"/>
    <x v="0"/>
    <n v="4"/>
    <n v="9"/>
    <x v="2"/>
  </r>
  <r>
    <n v="388"/>
    <n v="22"/>
    <x v="0"/>
    <x v="1"/>
    <x v="1"/>
    <s v="Mexico"/>
    <n v="6.2"/>
    <x v="10"/>
    <x v="4"/>
    <x v="0"/>
    <n v="6"/>
    <n v="6"/>
    <x v="1"/>
    <n v="3"/>
    <n v="7"/>
    <x v="0"/>
  </r>
  <r>
    <n v="389"/>
    <n v="19"/>
    <x v="0"/>
    <x v="0"/>
    <x v="0"/>
    <s v="France"/>
    <n v="3.9"/>
    <x v="0"/>
    <x v="0"/>
    <x v="1"/>
    <n v="8.1"/>
    <n v="7"/>
    <x v="0"/>
    <n v="2"/>
    <n v="5"/>
    <x v="3"/>
  </r>
  <r>
    <n v="390"/>
    <n v="21"/>
    <x v="0"/>
    <x v="1"/>
    <x v="1"/>
    <s v="Canada"/>
    <n v="4.7"/>
    <x v="0"/>
    <x v="0"/>
    <x v="0"/>
    <n v="7.5"/>
    <n v="6"/>
    <x v="1"/>
    <n v="3"/>
    <n v="7"/>
    <x v="0"/>
  </r>
  <r>
    <n v="391"/>
    <n v="20"/>
    <x v="0"/>
    <x v="0"/>
    <x v="0"/>
    <s v="Spain"/>
    <n v="4.5"/>
    <x v="2"/>
    <x v="2"/>
    <x v="0"/>
    <n v="7.4"/>
    <n v="6"/>
    <x v="1"/>
    <n v="3"/>
    <n v="7"/>
    <x v="0"/>
  </r>
  <r>
    <n v="392"/>
    <n v="22"/>
    <x v="0"/>
    <x v="1"/>
    <x v="1"/>
    <s v="Denmark"/>
    <n v="3.3"/>
    <x v="4"/>
    <x v="0"/>
    <x v="1"/>
    <n v="8.5"/>
    <n v="8"/>
    <x v="0"/>
    <n v="2"/>
    <n v="4"/>
    <x v="3"/>
  </r>
  <r>
    <n v="393"/>
    <n v="19"/>
    <x v="0"/>
    <x v="0"/>
    <x v="0"/>
    <s v="Ireland"/>
    <n v="4.2"/>
    <x v="0"/>
    <x v="0"/>
    <x v="0"/>
    <n v="7.7"/>
    <n v="7"/>
    <x v="1"/>
    <n v="3"/>
    <n v="6"/>
    <x v="3"/>
  </r>
  <r>
    <n v="394"/>
    <n v="21"/>
    <x v="0"/>
    <x v="1"/>
    <x v="1"/>
    <s v="India"/>
    <n v="6.5"/>
    <x v="10"/>
    <x v="4"/>
    <x v="0"/>
    <n v="5.8"/>
    <n v="5"/>
    <x v="0"/>
    <n v="4"/>
    <n v="8"/>
    <x v="0"/>
  </r>
  <r>
    <n v="395"/>
    <n v="20"/>
    <x v="0"/>
    <x v="0"/>
    <x v="0"/>
    <s v="Switzerland"/>
    <n v="3.2"/>
    <x v="0"/>
    <x v="0"/>
    <x v="1"/>
    <n v="8.6"/>
    <n v="8"/>
    <x v="1"/>
    <n v="2"/>
    <n v="4"/>
    <x v="3"/>
  </r>
  <r>
    <n v="396"/>
    <n v="22"/>
    <x v="0"/>
    <x v="1"/>
    <x v="1"/>
    <s v="Turkey"/>
    <n v="4.8"/>
    <x v="2"/>
    <x v="2"/>
    <x v="0"/>
    <n v="7.4"/>
    <n v="6"/>
    <x v="1"/>
    <n v="3"/>
    <n v="7"/>
    <x v="0"/>
  </r>
  <r>
    <n v="397"/>
    <n v="19"/>
    <x v="0"/>
    <x v="0"/>
    <x v="0"/>
    <s v="USA"/>
    <n v="7.5"/>
    <x v="0"/>
    <x v="0"/>
    <x v="0"/>
    <n v="4.8"/>
    <n v="5"/>
    <x v="0"/>
    <n v="4"/>
    <n v="9"/>
    <x v="2"/>
  </r>
  <r>
    <n v="398"/>
    <n v="21"/>
    <x v="0"/>
    <x v="1"/>
    <x v="1"/>
    <s v="Mexico"/>
    <n v="6.3"/>
    <x v="10"/>
    <x v="4"/>
    <x v="0"/>
    <n v="5.9"/>
    <n v="6"/>
    <x v="1"/>
    <n v="3"/>
    <n v="7"/>
    <x v="0"/>
  </r>
  <r>
    <n v="399"/>
    <n v="20"/>
    <x v="0"/>
    <x v="0"/>
    <x v="0"/>
    <s v="France"/>
    <n v="3.8"/>
    <x v="0"/>
    <x v="0"/>
    <x v="1"/>
    <n v="8.1999999999999993"/>
    <n v="7"/>
    <x v="0"/>
    <n v="2"/>
    <n v="5"/>
    <x v="3"/>
  </r>
  <r>
    <n v="400"/>
    <n v="22"/>
    <x v="0"/>
    <x v="1"/>
    <x v="1"/>
    <s v="Canada"/>
    <n v="4.5999999999999996"/>
    <x v="2"/>
    <x v="2"/>
    <x v="0"/>
    <n v="7.6"/>
    <n v="6"/>
    <x v="1"/>
    <n v="3"/>
    <n v="7"/>
    <x v="0"/>
  </r>
  <r>
    <n v="401"/>
    <n v="19"/>
    <x v="0"/>
    <x v="0"/>
    <x v="0"/>
    <s v="Spain"/>
    <n v="4.4000000000000004"/>
    <x v="0"/>
    <x v="0"/>
    <x v="0"/>
    <n v="7.5"/>
    <n v="6"/>
    <x v="1"/>
    <n v="3"/>
    <n v="7"/>
    <x v="0"/>
  </r>
  <r>
    <n v="402"/>
    <n v="21"/>
    <x v="0"/>
    <x v="1"/>
    <x v="1"/>
    <s v="Denmark"/>
    <n v="3.2"/>
    <x v="4"/>
    <x v="0"/>
    <x v="1"/>
    <n v="8.6"/>
    <n v="8"/>
    <x v="0"/>
    <n v="2"/>
    <n v="4"/>
    <x v="3"/>
  </r>
  <r>
    <n v="403"/>
    <n v="20"/>
    <x v="0"/>
    <x v="0"/>
    <x v="0"/>
    <s v="Ireland"/>
    <n v="4.0999999999999996"/>
    <x v="2"/>
    <x v="2"/>
    <x v="0"/>
    <n v="7.8"/>
    <n v="7"/>
    <x v="1"/>
    <n v="3"/>
    <n v="6"/>
    <x v="3"/>
  </r>
  <r>
    <n v="404"/>
    <n v="22"/>
    <x v="0"/>
    <x v="1"/>
    <x v="1"/>
    <s v="India"/>
    <n v="6.6"/>
    <x v="10"/>
    <x v="4"/>
    <x v="0"/>
    <n v="5.7"/>
    <n v="5"/>
    <x v="0"/>
    <n v="4"/>
    <n v="8"/>
    <x v="0"/>
  </r>
  <r>
    <n v="405"/>
    <n v="19"/>
    <x v="0"/>
    <x v="0"/>
    <x v="0"/>
    <s v="Switzerland"/>
    <n v="3.1"/>
    <x v="0"/>
    <x v="0"/>
    <x v="1"/>
    <n v="8.6999999999999993"/>
    <n v="8"/>
    <x v="1"/>
    <n v="2"/>
    <n v="4"/>
    <x v="3"/>
  </r>
  <r>
    <n v="406"/>
    <n v="21"/>
    <x v="0"/>
    <x v="1"/>
    <x v="1"/>
    <s v="Turkey"/>
    <n v="4.7"/>
    <x v="0"/>
    <x v="0"/>
    <x v="0"/>
    <n v="7.5"/>
    <n v="6"/>
    <x v="1"/>
    <n v="3"/>
    <n v="7"/>
    <x v="0"/>
  </r>
  <r>
    <n v="407"/>
    <n v="20"/>
    <x v="0"/>
    <x v="0"/>
    <x v="0"/>
    <s v="USA"/>
    <n v="7.6"/>
    <x v="2"/>
    <x v="2"/>
    <x v="0"/>
    <n v="4.7"/>
    <n v="5"/>
    <x v="0"/>
    <n v="4"/>
    <n v="9"/>
    <x v="2"/>
  </r>
  <r>
    <n v="408"/>
    <n v="22"/>
    <x v="0"/>
    <x v="1"/>
    <x v="1"/>
    <s v="Mexico"/>
    <n v="6.4"/>
    <x v="10"/>
    <x v="4"/>
    <x v="0"/>
    <n v="5.8"/>
    <n v="6"/>
    <x v="1"/>
    <n v="3"/>
    <n v="7"/>
    <x v="0"/>
  </r>
  <r>
    <n v="409"/>
    <n v="19"/>
    <x v="0"/>
    <x v="0"/>
    <x v="0"/>
    <s v="France"/>
    <n v="3.7"/>
    <x v="0"/>
    <x v="0"/>
    <x v="1"/>
    <n v="8.3000000000000007"/>
    <n v="7"/>
    <x v="0"/>
    <n v="2"/>
    <n v="5"/>
    <x v="3"/>
  </r>
  <r>
    <n v="410"/>
    <n v="21"/>
    <x v="0"/>
    <x v="1"/>
    <x v="1"/>
    <s v="Canada"/>
    <n v="4.5"/>
    <x v="0"/>
    <x v="0"/>
    <x v="0"/>
    <n v="7.7"/>
    <n v="6"/>
    <x v="1"/>
    <n v="3"/>
    <n v="7"/>
    <x v="0"/>
  </r>
  <r>
    <n v="411"/>
    <n v="20"/>
    <x v="0"/>
    <x v="0"/>
    <x v="0"/>
    <s v="Spain"/>
    <n v="4.3"/>
    <x v="2"/>
    <x v="2"/>
    <x v="0"/>
    <n v="7.6"/>
    <n v="6"/>
    <x v="1"/>
    <n v="3"/>
    <n v="7"/>
    <x v="0"/>
  </r>
  <r>
    <n v="412"/>
    <n v="22"/>
    <x v="0"/>
    <x v="1"/>
    <x v="1"/>
    <s v="Denmark"/>
    <n v="3.1"/>
    <x v="4"/>
    <x v="0"/>
    <x v="1"/>
    <n v="8.6999999999999993"/>
    <n v="8"/>
    <x v="0"/>
    <n v="2"/>
    <n v="4"/>
    <x v="3"/>
  </r>
  <r>
    <n v="413"/>
    <n v="19"/>
    <x v="0"/>
    <x v="0"/>
    <x v="0"/>
    <s v="Ireland"/>
    <n v="4"/>
    <x v="0"/>
    <x v="0"/>
    <x v="0"/>
    <n v="7.9"/>
    <n v="7"/>
    <x v="1"/>
    <n v="3"/>
    <n v="6"/>
    <x v="3"/>
  </r>
  <r>
    <n v="414"/>
    <n v="21"/>
    <x v="0"/>
    <x v="1"/>
    <x v="1"/>
    <s v="India"/>
    <n v="6.7"/>
    <x v="10"/>
    <x v="4"/>
    <x v="0"/>
    <n v="5.6"/>
    <n v="5"/>
    <x v="0"/>
    <n v="4"/>
    <n v="8"/>
    <x v="0"/>
  </r>
  <r>
    <n v="415"/>
    <n v="20"/>
    <x v="0"/>
    <x v="0"/>
    <x v="0"/>
    <s v="Switzerland"/>
    <n v="3"/>
    <x v="0"/>
    <x v="0"/>
    <x v="1"/>
    <n v="8.8000000000000007"/>
    <n v="8"/>
    <x v="1"/>
    <n v="2"/>
    <n v="4"/>
    <x v="3"/>
  </r>
  <r>
    <n v="416"/>
    <n v="22"/>
    <x v="0"/>
    <x v="1"/>
    <x v="1"/>
    <s v="Turkey"/>
    <n v="4.5999999999999996"/>
    <x v="2"/>
    <x v="2"/>
    <x v="0"/>
    <n v="7.6"/>
    <n v="6"/>
    <x v="1"/>
    <n v="3"/>
    <n v="7"/>
    <x v="0"/>
  </r>
  <r>
    <n v="417"/>
    <n v="19"/>
    <x v="0"/>
    <x v="0"/>
    <x v="0"/>
    <s v="USA"/>
    <n v="7.7"/>
    <x v="0"/>
    <x v="0"/>
    <x v="0"/>
    <n v="4.5999999999999996"/>
    <n v="5"/>
    <x v="0"/>
    <n v="4"/>
    <n v="9"/>
    <x v="2"/>
  </r>
  <r>
    <n v="418"/>
    <n v="21"/>
    <x v="0"/>
    <x v="1"/>
    <x v="1"/>
    <s v="Mexico"/>
    <n v="6.5"/>
    <x v="10"/>
    <x v="4"/>
    <x v="0"/>
    <n v="5.7"/>
    <n v="6"/>
    <x v="1"/>
    <n v="3"/>
    <n v="7"/>
    <x v="0"/>
  </r>
  <r>
    <n v="419"/>
    <n v="20"/>
    <x v="0"/>
    <x v="0"/>
    <x v="0"/>
    <s v="France"/>
    <n v="3.6"/>
    <x v="0"/>
    <x v="0"/>
    <x v="1"/>
    <n v="8.4"/>
    <n v="7"/>
    <x v="0"/>
    <n v="2"/>
    <n v="5"/>
    <x v="3"/>
  </r>
  <r>
    <n v="420"/>
    <n v="22"/>
    <x v="0"/>
    <x v="1"/>
    <x v="1"/>
    <s v="Canada"/>
    <n v="4.4000000000000004"/>
    <x v="2"/>
    <x v="2"/>
    <x v="0"/>
    <n v="7.8"/>
    <n v="6"/>
    <x v="1"/>
    <n v="3"/>
    <n v="7"/>
    <x v="0"/>
  </r>
  <r>
    <n v="421"/>
    <n v="19"/>
    <x v="0"/>
    <x v="0"/>
    <x v="0"/>
    <s v="Spain"/>
    <n v="4.2"/>
    <x v="0"/>
    <x v="0"/>
    <x v="0"/>
    <n v="7.7"/>
    <n v="6"/>
    <x v="1"/>
    <n v="3"/>
    <n v="7"/>
    <x v="0"/>
  </r>
  <r>
    <n v="422"/>
    <n v="21"/>
    <x v="0"/>
    <x v="1"/>
    <x v="1"/>
    <s v="Denmark"/>
    <n v="3"/>
    <x v="4"/>
    <x v="0"/>
    <x v="1"/>
    <n v="8.8000000000000007"/>
    <n v="8"/>
    <x v="0"/>
    <n v="2"/>
    <n v="4"/>
    <x v="3"/>
  </r>
  <r>
    <n v="423"/>
    <n v="20"/>
    <x v="0"/>
    <x v="0"/>
    <x v="0"/>
    <s v="Ireland"/>
    <n v="3.9"/>
    <x v="2"/>
    <x v="2"/>
    <x v="0"/>
    <n v="8"/>
    <n v="7"/>
    <x v="1"/>
    <n v="3"/>
    <n v="6"/>
    <x v="3"/>
  </r>
  <r>
    <n v="424"/>
    <n v="22"/>
    <x v="0"/>
    <x v="1"/>
    <x v="1"/>
    <s v="India"/>
    <n v="6.8"/>
    <x v="10"/>
    <x v="4"/>
    <x v="0"/>
    <n v="5.5"/>
    <n v="5"/>
    <x v="0"/>
    <n v="4"/>
    <n v="8"/>
    <x v="0"/>
  </r>
  <r>
    <n v="425"/>
    <n v="19"/>
    <x v="0"/>
    <x v="0"/>
    <x v="0"/>
    <s v="Switzerland"/>
    <n v="2.9"/>
    <x v="0"/>
    <x v="0"/>
    <x v="1"/>
    <n v="8.9"/>
    <n v="8"/>
    <x v="1"/>
    <n v="2"/>
    <n v="4"/>
    <x v="3"/>
  </r>
  <r>
    <n v="426"/>
    <n v="21"/>
    <x v="0"/>
    <x v="1"/>
    <x v="1"/>
    <s v="Turkey"/>
    <n v="4.5"/>
    <x v="0"/>
    <x v="0"/>
    <x v="0"/>
    <n v="7.7"/>
    <n v="6"/>
    <x v="1"/>
    <n v="3"/>
    <n v="7"/>
    <x v="0"/>
  </r>
  <r>
    <n v="427"/>
    <n v="20"/>
    <x v="0"/>
    <x v="0"/>
    <x v="0"/>
    <s v="USA"/>
    <n v="7.8"/>
    <x v="2"/>
    <x v="2"/>
    <x v="0"/>
    <n v="4.5"/>
    <n v="5"/>
    <x v="0"/>
    <n v="4"/>
    <n v="9"/>
    <x v="2"/>
  </r>
  <r>
    <n v="428"/>
    <n v="22"/>
    <x v="0"/>
    <x v="1"/>
    <x v="1"/>
    <s v="Mexico"/>
    <n v="6.6"/>
    <x v="10"/>
    <x v="4"/>
    <x v="0"/>
    <n v="5.6"/>
    <n v="6"/>
    <x v="1"/>
    <n v="3"/>
    <n v="7"/>
    <x v="0"/>
  </r>
  <r>
    <n v="429"/>
    <n v="19"/>
    <x v="0"/>
    <x v="0"/>
    <x v="0"/>
    <s v="France"/>
    <n v="3.5"/>
    <x v="0"/>
    <x v="0"/>
    <x v="1"/>
    <n v="8.5"/>
    <n v="7"/>
    <x v="0"/>
    <n v="2"/>
    <n v="5"/>
    <x v="3"/>
  </r>
  <r>
    <n v="430"/>
    <n v="21"/>
    <x v="0"/>
    <x v="1"/>
    <x v="1"/>
    <s v="Canada"/>
    <n v="4.3"/>
    <x v="0"/>
    <x v="0"/>
    <x v="0"/>
    <n v="7.9"/>
    <n v="6"/>
    <x v="1"/>
    <n v="3"/>
    <n v="7"/>
    <x v="0"/>
  </r>
  <r>
    <n v="431"/>
    <n v="20"/>
    <x v="0"/>
    <x v="0"/>
    <x v="0"/>
    <s v="Spain"/>
    <n v="4.0999999999999996"/>
    <x v="2"/>
    <x v="2"/>
    <x v="0"/>
    <n v="7.8"/>
    <n v="6"/>
    <x v="1"/>
    <n v="3"/>
    <n v="7"/>
    <x v="0"/>
  </r>
  <r>
    <n v="432"/>
    <n v="22"/>
    <x v="0"/>
    <x v="1"/>
    <x v="1"/>
    <s v="Denmark"/>
    <n v="2.9"/>
    <x v="4"/>
    <x v="0"/>
    <x v="1"/>
    <n v="8.9"/>
    <n v="8"/>
    <x v="0"/>
    <n v="2"/>
    <n v="4"/>
    <x v="3"/>
  </r>
  <r>
    <n v="433"/>
    <n v="19"/>
    <x v="0"/>
    <x v="0"/>
    <x v="0"/>
    <s v="Ireland"/>
    <n v="3.8"/>
    <x v="0"/>
    <x v="0"/>
    <x v="0"/>
    <n v="8.1"/>
    <n v="7"/>
    <x v="1"/>
    <n v="3"/>
    <n v="6"/>
    <x v="3"/>
  </r>
  <r>
    <n v="434"/>
    <n v="21"/>
    <x v="0"/>
    <x v="1"/>
    <x v="1"/>
    <s v="India"/>
    <n v="6.9"/>
    <x v="10"/>
    <x v="4"/>
    <x v="0"/>
    <n v="5.4"/>
    <n v="5"/>
    <x v="0"/>
    <n v="4"/>
    <n v="8"/>
    <x v="0"/>
  </r>
  <r>
    <n v="435"/>
    <n v="20"/>
    <x v="0"/>
    <x v="0"/>
    <x v="0"/>
    <s v="Switzerland"/>
    <n v="2.8"/>
    <x v="0"/>
    <x v="0"/>
    <x v="1"/>
    <n v="9"/>
    <n v="8"/>
    <x v="1"/>
    <n v="2"/>
    <n v="4"/>
    <x v="3"/>
  </r>
  <r>
    <n v="436"/>
    <n v="22"/>
    <x v="0"/>
    <x v="1"/>
    <x v="1"/>
    <s v="Turkey"/>
    <n v="4.4000000000000004"/>
    <x v="2"/>
    <x v="2"/>
    <x v="0"/>
    <n v="7.8"/>
    <n v="6"/>
    <x v="1"/>
    <n v="3"/>
    <n v="7"/>
    <x v="0"/>
  </r>
  <r>
    <n v="437"/>
    <n v="19"/>
    <x v="0"/>
    <x v="0"/>
    <x v="0"/>
    <s v="USA"/>
    <n v="7.9"/>
    <x v="0"/>
    <x v="0"/>
    <x v="0"/>
    <n v="4.4000000000000004"/>
    <n v="5"/>
    <x v="0"/>
    <n v="4"/>
    <n v="9"/>
    <x v="2"/>
  </r>
  <r>
    <n v="438"/>
    <n v="21"/>
    <x v="0"/>
    <x v="1"/>
    <x v="1"/>
    <s v="Mexico"/>
    <n v="6.7"/>
    <x v="10"/>
    <x v="4"/>
    <x v="0"/>
    <n v="5.5"/>
    <n v="6"/>
    <x v="1"/>
    <n v="3"/>
    <n v="7"/>
    <x v="0"/>
  </r>
  <r>
    <n v="439"/>
    <n v="20"/>
    <x v="0"/>
    <x v="0"/>
    <x v="0"/>
    <s v="France"/>
    <n v="3.4"/>
    <x v="0"/>
    <x v="0"/>
    <x v="1"/>
    <n v="8.6"/>
    <n v="7"/>
    <x v="0"/>
    <n v="2"/>
    <n v="5"/>
    <x v="3"/>
  </r>
  <r>
    <n v="440"/>
    <n v="22"/>
    <x v="0"/>
    <x v="1"/>
    <x v="1"/>
    <s v="Canada"/>
    <n v="4.2"/>
    <x v="2"/>
    <x v="2"/>
    <x v="0"/>
    <n v="8"/>
    <n v="6"/>
    <x v="1"/>
    <n v="3"/>
    <n v="7"/>
    <x v="0"/>
  </r>
  <r>
    <n v="441"/>
    <n v="19"/>
    <x v="0"/>
    <x v="0"/>
    <x v="0"/>
    <s v="Spain"/>
    <n v="4"/>
    <x v="0"/>
    <x v="0"/>
    <x v="0"/>
    <n v="7.9"/>
    <n v="6"/>
    <x v="1"/>
    <n v="3"/>
    <n v="7"/>
    <x v="0"/>
  </r>
  <r>
    <n v="442"/>
    <n v="21"/>
    <x v="0"/>
    <x v="1"/>
    <x v="1"/>
    <s v="Denmark"/>
    <n v="2.8"/>
    <x v="4"/>
    <x v="0"/>
    <x v="1"/>
    <n v="9"/>
    <n v="8"/>
    <x v="0"/>
    <n v="2"/>
    <n v="4"/>
    <x v="3"/>
  </r>
  <r>
    <n v="443"/>
    <n v="20"/>
    <x v="0"/>
    <x v="0"/>
    <x v="0"/>
    <s v="Ireland"/>
    <n v="3.7"/>
    <x v="2"/>
    <x v="2"/>
    <x v="0"/>
    <n v="8.1999999999999993"/>
    <n v="7"/>
    <x v="1"/>
    <n v="3"/>
    <n v="6"/>
    <x v="3"/>
  </r>
  <r>
    <n v="444"/>
    <n v="22"/>
    <x v="0"/>
    <x v="1"/>
    <x v="1"/>
    <s v="India"/>
    <n v="7"/>
    <x v="10"/>
    <x v="4"/>
    <x v="0"/>
    <n v="5.3"/>
    <n v="5"/>
    <x v="0"/>
    <n v="4"/>
    <n v="8"/>
    <x v="0"/>
  </r>
  <r>
    <n v="445"/>
    <n v="19"/>
    <x v="0"/>
    <x v="0"/>
    <x v="0"/>
    <s v="Switzerland"/>
    <n v="2.7"/>
    <x v="0"/>
    <x v="0"/>
    <x v="1"/>
    <n v="9.1"/>
    <n v="8"/>
    <x v="1"/>
    <n v="2"/>
    <n v="4"/>
    <x v="3"/>
  </r>
  <r>
    <n v="446"/>
    <n v="21"/>
    <x v="0"/>
    <x v="1"/>
    <x v="1"/>
    <s v="Turkey"/>
    <n v="4.3"/>
    <x v="0"/>
    <x v="0"/>
    <x v="0"/>
    <n v="7.9"/>
    <n v="6"/>
    <x v="1"/>
    <n v="3"/>
    <n v="7"/>
    <x v="0"/>
  </r>
  <r>
    <n v="447"/>
    <n v="20"/>
    <x v="0"/>
    <x v="0"/>
    <x v="0"/>
    <s v="USA"/>
    <n v="8"/>
    <x v="2"/>
    <x v="2"/>
    <x v="0"/>
    <n v="4.3"/>
    <n v="5"/>
    <x v="0"/>
    <n v="4"/>
    <n v="9"/>
    <x v="2"/>
  </r>
  <r>
    <n v="448"/>
    <n v="22"/>
    <x v="0"/>
    <x v="1"/>
    <x v="1"/>
    <s v="Mexico"/>
    <n v="6.8"/>
    <x v="10"/>
    <x v="4"/>
    <x v="0"/>
    <n v="5.4"/>
    <n v="6"/>
    <x v="1"/>
    <n v="3"/>
    <n v="7"/>
    <x v="0"/>
  </r>
  <r>
    <n v="449"/>
    <n v="19"/>
    <x v="0"/>
    <x v="0"/>
    <x v="0"/>
    <s v="France"/>
    <n v="3.3"/>
    <x v="0"/>
    <x v="0"/>
    <x v="1"/>
    <n v="8.6999999999999993"/>
    <n v="7"/>
    <x v="0"/>
    <n v="2"/>
    <n v="5"/>
    <x v="3"/>
  </r>
  <r>
    <n v="450"/>
    <n v="21"/>
    <x v="0"/>
    <x v="1"/>
    <x v="1"/>
    <s v="Canada"/>
    <n v="4.0999999999999996"/>
    <x v="0"/>
    <x v="0"/>
    <x v="0"/>
    <n v="8.1"/>
    <n v="6"/>
    <x v="1"/>
    <n v="3"/>
    <n v="7"/>
    <x v="0"/>
  </r>
  <r>
    <n v="451"/>
    <n v="20"/>
    <x v="0"/>
    <x v="0"/>
    <x v="0"/>
    <s v="Spain"/>
    <n v="3.9"/>
    <x v="2"/>
    <x v="2"/>
    <x v="0"/>
    <n v="8"/>
    <n v="6"/>
    <x v="1"/>
    <n v="3"/>
    <n v="7"/>
    <x v="0"/>
  </r>
  <r>
    <n v="452"/>
    <n v="22"/>
    <x v="0"/>
    <x v="1"/>
    <x v="1"/>
    <s v="Denmark"/>
    <n v="2.7"/>
    <x v="4"/>
    <x v="0"/>
    <x v="1"/>
    <n v="9.1"/>
    <n v="8"/>
    <x v="0"/>
    <n v="2"/>
    <n v="4"/>
    <x v="3"/>
  </r>
  <r>
    <n v="453"/>
    <n v="19"/>
    <x v="0"/>
    <x v="0"/>
    <x v="0"/>
    <s v="Ireland"/>
    <n v="3.6"/>
    <x v="0"/>
    <x v="0"/>
    <x v="0"/>
    <n v="8.3000000000000007"/>
    <n v="7"/>
    <x v="1"/>
    <n v="3"/>
    <n v="6"/>
    <x v="3"/>
  </r>
  <r>
    <n v="454"/>
    <n v="21"/>
    <x v="0"/>
    <x v="1"/>
    <x v="1"/>
    <s v="India"/>
    <n v="7.1"/>
    <x v="10"/>
    <x v="4"/>
    <x v="0"/>
    <n v="5.2"/>
    <n v="5"/>
    <x v="0"/>
    <n v="4"/>
    <n v="8"/>
    <x v="0"/>
  </r>
  <r>
    <n v="455"/>
    <n v="20"/>
    <x v="0"/>
    <x v="0"/>
    <x v="0"/>
    <s v="Switzerland"/>
    <n v="2.6"/>
    <x v="0"/>
    <x v="0"/>
    <x v="1"/>
    <n v="9.1999999999999993"/>
    <n v="8"/>
    <x v="1"/>
    <n v="2"/>
    <n v="4"/>
    <x v="3"/>
  </r>
  <r>
    <n v="456"/>
    <n v="22"/>
    <x v="0"/>
    <x v="1"/>
    <x v="1"/>
    <s v="Turkey"/>
    <n v="4.2"/>
    <x v="2"/>
    <x v="2"/>
    <x v="0"/>
    <n v="8"/>
    <n v="6"/>
    <x v="1"/>
    <n v="3"/>
    <n v="7"/>
    <x v="0"/>
  </r>
  <r>
    <n v="457"/>
    <n v="19"/>
    <x v="0"/>
    <x v="0"/>
    <x v="0"/>
    <s v="USA"/>
    <n v="8.1"/>
    <x v="0"/>
    <x v="0"/>
    <x v="0"/>
    <n v="4.2"/>
    <n v="5"/>
    <x v="0"/>
    <n v="4"/>
    <n v="9"/>
    <x v="2"/>
  </r>
  <r>
    <n v="458"/>
    <n v="21"/>
    <x v="0"/>
    <x v="1"/>
    <x v="1"/>
    <s v="Mexico"/>
    <n v="6.9"/>
    <x v="10"/>
    <x v="4"/>
    <x v="0"/>
    <n v="5.3"/>
    <n v="6"/>
    <x v="1"/>
    <n v="3"/>
    <n v="7"/>
    <x v="0"/>
  </r>
  <r>
    <n v="459"/>
    <n v="20"/>
    <x v="0"/>
    <x v="0"/>
    <x v="0"/>
    <s v="France"/>
    <n v="3.2"/>
    <x v="0"/>
    <x v="0"/>
    <x v="1"/>
    <n v="8.8000000000000007"/>
    <n v="7"/>
    <x v="0"/>
    <n v="2"/>
    <n v="5"/>
    <x v="3"/>
  </r>
  <r>
    <n v="460"/>
    <n v="22"/>
    <x v="0"/>
    <x v="1"/>
    <x v="1"/>
    <s v="Canada"/>
    <n v="4"/>
    <x v="2"/>
    <x v="2"/>
    <x v="0"/>
    <n v="8.1999999999999993"/>
    <n v="6"/>
    <x v="1"/>
    <n v="3"/>
    <n v="7"/>
    <x v="0"/>
  </r>
  <r>
    <n v="461"/>
    <n v="19"/>
    <x v="0"/>
    <x v="0"/>
    <x v="0"/>
    <s v="Spain"/>
    <n v="3.8"/>
    <x v="0"/>
    <x v="0"/>
    <x v="0"/>
    <n v="8.1"/>
    <n v="6"/>
    <x v="1"/>
    <n v="3"/>
    <n v="7"/>
    <x v="0"/>
  </r>
  <r>
    <n v="462"/>
    <n v="21"/>
    <x v="0"/>
    <x v="1"/>
    <x v="1"/>
    <s v="Denmark"/>
    <n v="2.6"/>
    <x v="4"/>
    <x v="0"/>
    <x v="1"/>
    <n v="9.1999999999999993"/>
    <n v="8"/>
    <x v="0"/>
    <n v="2"/>
    <n v="4"/>
    <x v="3"/>
  </r>
  <r>
    <n v="463"/>
    <n v="20"/>
    <x v="0"/>
    <x v="0"/>
    <x v="0"/>
    <s v="Ireland"/>
    <n v="3.5"/>
    <x v="2"/>
    <x v="2"/>
    <x v="0"/>
    <n v="8.4"/>
    <n v="7"/>
    <x v="1"/>
    <n v="3"/>
    <n v="6"/>
    <x v="3"/>
  </r>
  <r>
    <n v="464"/>
    <n v="22"/>
    <x v="0"/>
    <x v="1"/>
    <x v="1"/>
    <s v="India"/>
    <n v="7.2"/>
    <x v="10"/>
    <x v="4"/>
    <x v="0"/>
    <n v="5.0999999999999996"/>
    <n v="5"/>
    <x v="0"/>
    <n v="4"/>
    <n v="8"/>
    <x v="0"/>
  </r>
  <r>
    <n v="465"/>
    <n v="19"/>
    <x v="0"/>
    <x v="0"/>
    <x v="0"/>
    <s v="Switzerland"/>
    <n v="2.5"/>
    <x v="0"/>
    <x v="0"/>
    <x v="1"/>
    <n v="9.3000000000000007"/>
    <n v="8"/>
    <x v="1"/>
    <n v="2"/>
    <n v="4"/>
    <x v="3"/>
  </r>
  <r>
    <n v="466"/>
    <n v="21"/>
    <x v="0"/>
    <x v="1"/>
    <x v="1"/>
    <s v="Turkey"/>
    <n v="4.0999999999999996"/>
    <x v="0"/>
    <x v="0"/>
    <x v="0"/>
    <n v="8.1"/>
    <n v="6"/>
    <x v="1"/>
    <n v="3"/>
    <n v="7"/>
    <x v="0"/>
  </r>
  <r>
    <n v="467"/>
    <n v="20"/>
    <x v="0"/>
    <x v="0"/>
    <x v="0"/>
    <s v="USA"/>
    <n v="8.1999999999999993"/>
    <x v="2"/>
    <x v="2"/>
    <x v="0"/>
    <n v="4.0999999999999996"/>
    <n v="5"/>
    <x v="0"/>
    <n v="4"/>
    <n v="9"/>
    <x v="2"/>
  </r>
  <r>
    <n v="468"/>
    <n v="22"/>
    <x v="0"/>
    <x v="1"/>
    <x v="1"/>
    <s v="Mexico"/>
    <n v="7"/>
    <x v="10"/>
    <x v="4"/>
    <x v="0"/>
    <n v="5.2"/>
    <n v="6"/>
    <x v="1"/>
    <n v="3"/>
    <n v="7"/>
    <x v="0"/>
  </r>
  <r>
    <n v="469"/>
    <n v="19"/>
    <x v="0"/>
    <x v="0"/>
    <x v="0"/>
    <s v="France"/>
    <n v="3.1"/>
    <x v="0"/>
    <x v="0"/>
    <x v="1"/>
    <n v="8.9"/>
    <n v="7"/>
    <x v="0"/>
    <n v="2"/>
    <n v="5"/>
    <x v="3"/>
  </r>
  <r>
    <n v="470"/>
    <n v="21"/>
    <x v="0"/>
    <x v="1"/>
    <x v="1"/>
    <s v="Canada"/>
    <n v="3.9"/>
    <x v="0"/>
    <x v="0"/>
    <x v="0"/>
    <n v="8.3000000000000007"/>
    <n v="6"/>
    <x v="1"/>
    <n v="3"/>
    <n v="7"/>
    <x v="0"/>
  </r>
  <r>
    <n v="471"/>
    <n v="20"/>
    <x v="0"/>
    <x v="0"/>
    <x v="0"/>
    <s v="Spain"/>
    <n v="3.7"/>
    <x v="2"/>
    <x v="2"/>
    <x v="0"/>
    <n v="8.1999999999999993"/>
    <n v="6"/>
    <x v="1"/>
    <n v="3"/>
    <n v="7"/>
    <x v="0"/>
  </r>
  <r>
    <n v="472"/>
    <n v="22"/>
    <x v="0"/>
    <x v="1"/>
    <x v="1"/>
    <s v="Denmark"/>
    <n v="2.5"/>
    <x v="4"/>
    <x v="0"/>
    <x v="1"/>
    <n v="9.3000000000000007"/>
    <n v="8"/>
    <x v="0"/>
    <n v="2"/>
    <n v="4"/>
    <x v="3"/>
  </r>
  <r>
    <n v="473"/>
    <n v="19"/>
    <x v="0"/>
    <x v="0"/>
    <x v="0"/>
    <s v="Ireland"/>
    <n v="3.4"/>
    <x v="0"/>
    <x v="0"/>
    <x v="0"/>
    <n v="8.5"/>
    <n v="7"/>
    <x v="1"/>
    <n v="3"/>
    <n v="6"/>
    <x v="3"/>
  </r>
  <r>
    <n v="474"/>
    <n v="21"/>
    <x v="0"/>
    <x v="1"/>
    <x v="1"/>
    <s v="India"/>
    <n v="7.3"/>
    <x v="10"/>
    <x v="4"/>
    <x v="0"/>
    <n v="5"/>
    <n v="5"/>
    <x v="0"/>
    <n v="4"/>
    <n v="8"/>
    <x v="0"/>
  </r>
  <r>
    <n v="475"/>
    <n v="20"/>
    <x v="0"/>
    <x v="0"/>
    <x v="0"/>
    <s v="Switzerland"/>
    <n v="2.4"/>
    <x v="0"/>
    <x v="0"/>
    <x v="1"/>
    <n v="9.4"/>
    <n v="8"/>
    <x v="1"/>
    <n v="2"/>
    <n v="4"/>
    <x v="3"/>
  </r>
  <r>
    <n v="476"/>
    <n v="22"/>
    <x v="0"/>
    <x v="1"/>
    <x v="1"/>
    <s v="Turkey"/>
    <n v="4"/>
    <x v="2"/>
    <x v="2"/>
    <x v="0"/>
    <n v="8.1999999999999993"/>
    <n v="6"/>
    <x v="1"/>
    <n v="3"/>
    <n v="7"/>
    <x v="0"/>
  </r>
  <r>
    <n v="477"/>
    <n v="19"/>
    <x v="0"/>
    <x v="0"/>
    <x v="0"/>
    <s v="USA"/>
    <n v="8.3000000000000007"/>
    <x v="0"/>
    <x v="0"/>
    <x v="0"/>
    <n v="4"/>
    <n v="5"/>
    <x v="0"/>
    <n v="4"/>
    <n v="9"/>
    <x v="2"/>
  </r>
  <r>
    <n v="478"/>
    <n v="21"/>
    <x v="0"/>
    <x v="1"/>
    <x v="1"/>
    <s v="Mexico"/>
    <n v="7.1"/>
    <x v="10"/>
    <x v="4"/>
    <x v="0"/>
    <n v="5.0999999999999996"/>
    <n v="6"/>
    <x v="1"/>
    <n v="3"/>
    <n v="7"/>
    <x v="0"/>
  </r>
  <r>
    <n v="479"/>
    <n v="20"/>
    <x v="0"/>
    <x v="0"/>
    <x v="0"/>
    <s v="France"/>
    <n v="3"/>
    <x v="0"/>
    <x v="0"/>
    <x v="1"/>
    <n v="9"/>
    <n v="7"/>
    <x v="0"/>
    <n v="2"/>
    <n v="5"/>
    <x v="3"/>
  </r>
  <r>
    <n v="480"/>
    <n v="22"/>
    <x v="0"/>
    <x v="1"/>
    <x v="1"/>
    <s v="Canada"/>
    <n v="3.8"/>
    <x v="2"/>
    <x v="2"/>
    <x v="0"/>
    <n v="8.4"/>
    <n v="6"/>
    <x v="1"/>
    <n v="3"/>
    <n v="7"/>
    <x v="0"/>
  </r>
  <r>
    <n v="481"/>
    <n v="19"/>
    <x v="0"/>
    <x v="0"/>
    <x v="0"/>
    <s v="Spain"/>
    <n v="3.6"/>
    <x v="0"/>
    <x v="0"/>
    <x v="0"/>
    <n v="8.3000000000000007"/>
    <n v="6"/>
    <x v="1"/>
    <n v="3"/>
    <n v="7"/>
    <x v="0"/>
  </r>
  <r>
    <n v="482"/>
    <n v="21"/>
    <x v="0"/>
    <x v="1"/>
    <x v="1"/>
    <s v="Denmark"/>
    <n v="2.4"/>
    <x v="4"/>
    <x v="0"/>
    <x v="1"/>
    <n v="9.4"/>
    <n v="8"/>
    <x v="0"/>
    <n v="2"/>
    <n v="4"/>
    <x v="3"/>
  </r>
  <r>
    <n v="483"/>
    <n v="20"/>
    <x v="0"/>
    <x v="0"/>
    <x v="0"/>
    <s v="Ireland"/>
    <n v="3.3"/>
    <x v="2"/>
    <x v="2"/>
    <x v="0"/>
    <n v="8.6"/>
    <n v="7"/>
    <x v="1"/>
    <n v="3"/>
    <n v="6"/>
    <x v="3"/>
  </r>
  <r>
    <n v="484"/>
    <n v="22"/>
    <x v="0"/>
    <x v="1"/>
    <x v="1"/>
    <s v="India"/>
    <n v="7.4"/>
    <x v="10"/>
    <x v="4"/>
    <x v="0"/>
    <n v="4.9000000000000004"/>
    <n v="5"/>
    <x v="0"/>
    <n v="4"/>
    <n v="8"/>
    <x v="0"/>
  </r>
  <r>
    <n v="485"/>
    <n v="19"/>
    <x v="0"/>
    <x v="0"/>
    <x v="0"/>
    <s v="Switzerland"/>
    <n v="2.2999999999999998"/>
    <x v="0"/>
    <x v="0"/>
    <x v="1"/>
    <n v="9.5"/>
    <n v="8"/>
    <x v="1"/>
    <n v="2"/>
    <n v="4"/>
    <x v="3"/>
  </r>
  <r>
    <n v="486"/>
    <n v="21"/>
    <x v="0"/>
    <x v="1"/>
    <x v="1"/>
    <s v="Turkey"/>
    <n v="3.9"/>
    <x v="0"/>
    <x v="0"/>
    <x v="0"/>
    <n v="8.3000000000000007"/>
    <n v="6"/>
    <x v="1"/>
    <n v="3"/>
    <n v="7"/>
    <x v="0"/>
  </r>
  <r>
    <n v="487"/>
    <n v="20"/>
    <x v="0"/>
    <x v="0"/>
    <x v="0"/>
    <s v="USA"/>
    <n v="8.4"/>
    <x v="2"/>
    <x v="2"/>
    <x v="0"/>
    <n v="3.9"/>
    <n v="5"/>
    <x v="0"/>
    <n v="4"/>
    <n v="9"/>
    <x v="2"/>
  </r>
  <r>
    <n v="488"/>
    <n v="22"/>
    <x v="0"/>
    <x v="1"/>
    <x v="1"/>
    <s v="Mexico"/>
    <n v="7.2"/>
    <x v="10"/>
    <x v="4"/>
    <x v="0"/>
    <n v="5"/>
    <n v="6"/>
    <x v="1"/>
    <n v="3"/>
    <n v="7"/>
    <x v="0"/>
  </r>
  <r>
    <n v="489"/>
    <n v="19"/>
    <x v="0"/>
    <x v="0"/>
    <x v="0"/>
    <s v="France"/>
    <n v="2.9"/>
    <x v="0"/>
    <x v="0"/>
    <x v="1"/>
    <n v="9.1"/>
    <n v="7"/>
    <x v="0"/>
    <n v="2"/>
    <n v="5"/>
    <x v="3"/>
  </r>
  <r>
    <n v="490"/>
    <n v="21"/>
    <x v="0"/>
    <x v="1"/>
    <x v="1"/>
    <s v="Canada"/>
    <n v="3.7"/>
    <x v="0"/>
    <x v="0"/>
    <x v="0"/>
    <n v="8.5"/>
    <n v="6"/>
    <x v="1"/>
    <n v="3"/>
    <n v="7"/>
    <x v="0"/>
  </r>
  <r>
    <n v="491"/>
    <n v="20"/>
    <x v="0"/>
    <x v="0"/>
    <x v="0"/>
    <s v="Spain"/>
    <n v="3.5"/>
    <x v="2"/>
    <x v="2"/>
    <x v="0"/>
    <n v="8.4"/>
    <n v="6"/>
    <x v="1"/>
    <n v="3"/>
    <n v="7"/>
    <x v="0"/>
  </r>
  <r>
    <n v="492"/>
    <n v="22"/>
    <x v="0"/>
    <x v="1"/>
    <x v="1"/>
    <s v="Denmark"/>
    <n v="2.2999999999999998"/>
    <x v="4"/>
    <x v="0"/>
    <x v="1"/>
    <n v="9.5"/>
    <n v="8"/>
    <x v="0"/>
    <n v="2"/>
    <n v="4"/>
    <x v="3"/>
  </r>
  <r>
    <n v="493"/>
    <n v="19"/>
    <x v="0"/>
    <x v="0"/>
    <x v="0"/>
    <s v="Ireland"/>
    <n v="3.2"/>
    <x v="0"/>
    <x v="0"/>
    <x v="0"/>
    <n v="8.6999999999999993"/>
    <n v="7"/>
    <x v="1"/>
    <n v="3"/>
    <n v="6"/>
    <x v="3"/>
  </r>
  <r>
    <n v="494"/>
    <n v="21"/>
    <x v="0"/>
    <x v="1"/>
    <x v="1"/>
    <s v="India"/>
    <n v="7.5"/>
    <x v="10"/>
    <x v="4"/>
    <x v="0"/>
    <n v="4.8"/>
    <n v="5"/>
    <x v="0"/>
    <n v="4"/>
    <n v="8"/>
    <x v="0"/>
  </r>
  <r>
    <n v="495"/>
    <n v="20"/>
    <x v="0"/>
    <x v="0"/>
    <x v="0"/>
    <s v="Switzerland"/>
    <n v="2.2000000000000002"/>
    <x v="0"/>
    <x v="0"/>
    <x v="1"/>
    <n v="9.6"/>
    <n v="8"/>
    <x v="1"/>
    <n v="2"/>
    <n v="4"/>
    <x v="3"/>
  </r>
  <r>
    <n v="496"/>
    <n v="22"/>
    <x v="0"/>
    <x v="1"/>
    <x v="1"/>
    <s v="Turkey"/>
    <n v="3.8"/>
    <x v="2"/>
    <x v="2"/>
    <x v="0"/>
    <n v="8.4"/>
    <n v="6"/>
    <x v="1"/>
    <n v="3"/>
    <n v="7"/>
    <x v="0"/>
  </r>
  <r>
    <n v="497"/>
    <n v="19"/>
    <x v="0"/>
    <x v="0"/>
    <x v="0"/>
    <s v="USA"/>
    <n v="8.5"/>
    <x v="0"/>
    <x v="0"/>
    <x v="0"/>
    <n v="3.8"/>
    <n v="5"/>
    <x v="0"/>
    <n v="4"/>
    <n v="9"/>
    <x v="2"/>
  </r>
  <r>
    <n v="498"/>
    <n v="21"/>
    <x v="0"/>
    <x v="1"/>
    <x v="1"/>
    <s v="Mexico"/>
    <n v="7.3"/>
    <x v="10"/>
    <x v="4"/>
    <x v="0"/>
    <n v="4.9000000000000004"/>
    <n v="6"/>
    <x v="1"/>
    <n v="3"/>
    <n v="7"/>
    <x v="0"/>
  </r>
  <r>
    <n v="499"/>
    <n v="20"/>
    <x v="0"/>
    <x v="0"/>
    <x v="0"/>
    <s v="France"/>
    <n v="2.8"/>
    <x v="0"/>
    <x v="0"/>
    <x v="1"/>
    <n v="9.1999999999999993"/>
    <n v="7"/>
    <x v="0"/>
    <n v="2"/>
    <n v="5"/>
    <x v="3"/>
  </r>
  <r>
    <n v="500"/>
    <n v="22"/>
    <x v="0"/>
    <x v="1"/>
    <x v="1"/>
    <s v="Canada"/>
    <n v="3.6"/>
    <x v="2"/>
    <x v="2"/>
    <x v="0"/>
    <n v="8.6"/>
    <n v="6"/>
    <x v="1"/>
    <n v="3"/>
    <n v="7"/>
    <x v="0"/>
  </r>
  <r>
    <n v="501"/>
    <n v="19"/>
    <x v="0"/>
    <x v="0"/>
    <x v="0"/>
    <s v="Brazil"/>
    <n v="6.2"/>
    <x v="10"/>
    <x v="4"/>
    <x v="0"/>
    <n v="6.3"/>
    <n v="6"/>
    <x v="1"/>
    <n v="3"/>
    <n v="7"/>
    <x v="0"/>
  </r>
  <r>
    <n v="502"/>
    <n v="21"/>
    <x v="0"/>
    <x v="1"/>
    <x v="1"/>
    <s v="China"/>
    <n v="4.5"/>
    <x v="11"/>
    <x v="4"/>
    <x v="1"/>
    <n v="7.8"/>
    <n v="7"/>
    <x v="0"/>
    <n v="2"/>
    <n v="5"/>
    <x v="3"/>
  </r>
  <r>
    <n v="503"/>
    <n v="20"/>
    <x v="0"/>
    <x v="0"/>
    <x v="0"/>
    <s v="Netherlands"/>
    <n v="3.8"/>
    <x v="0"/>
    <x v="0"/>
    <x v="1"/>
    <n v="8.1999999999999993"/>
    <n v="8"/>
    <x v="1"/>
    <n v="2"/>
    <n v="4"/>
    <x v="3"/>
  </r>
  <r>
    <n v="504"/>
    <n v="22"/>
    <x v="0"/>
    <x v="1"/>
    <x v="1"/>
    <s v="New Zealand"/>
    <n v="4.7"/>
    <x v="0"/>
    <x v="0"/>
    <x v="0"/>
    <n v="7.5"/>
    <n v="7"/>
    <x v="0"/>
    <n v="3"/>
    <n v="6"/>
    <x v="3"/>
  </r>
  <r>
    <n v="505"/>
    <n v="19"/>
    <x v="0"/>
    <x v="0"/>
    <x v="0"/>
    <s v="Singapore"/>
    <n v="5.0999999999999996"/>
    <x v="2"/>
    <x v="2"/>
    <x v="0"/>
    <n v="7"/>
    <n v="6"/>
    <x v="1"/>
    <n v="3"/>
    <n v="7"/>
    <x v="0"/>
  </r>
  <r>
    <n v="506"/>
    <n v="21"/>
    <x v="0"/>
    <x v="1"/>
    <x v="1"/>
    <s v="Malaysia"/>
    <n v="5.5"/>
    <x v="10"/>
    <x v="4"/>
    <x v="0"/>
    <n v="6.8"/>
    <n v="6"/>
    <x v="1"/>
    <n v="3"/>
    <n v="7"/>
    <x v="0"/>
  </r>
  <r>
    <n v="507"/>
    <n v="20"/>
    <x v="0"/>
    <x v="0"/>
    <x v="0"/>
    <s v="UAE"/>
    <n v="6.5"/>
    <x v="0"/>
    <x v="0"/>
    <x v="0"/>
    <n v="6.5"/>
    <n v="5"/>
    <x v="0"/>
    <n v="4"/>
    <n v="8"/>
    <x v="0"/>
  </r>
  <r>
    <n v="508"/>
    <n v="22"/>
    <x v="0"/>
    <x v="1"/>
    <x v="1"/>
    <s v="Poland"/>
    <n v="4.2"/>
    <x v="4"/>
    <x v="0"/>
    <x v="1"/>
    <n v="7.9"/>
    <n v="7"/>
    <x v="1"/>
    <n v="2"/>
    <n v="5"/>
    <x v="3"/>
  </r>
  <r>
    <n v="509"/>
    <n v="19"/>
    <x v="0"/>
    <x v="0"/>
    <x v="0"/>
    <s v="India"/>
    <n v="6.8"/>
    <x v="10"/>
    <x v="4"/>
    <x v="0"/>
    <n v="6"/>
    <n v="5"/>
    <x v="0"/>
    <n v="4"/>
    <n v="8"/>
    <x v="0"/>
  </r>
  <r>
    <n v="510"/>
    <n v="21"/>
    <x v="0"/>
    <x v="1"/>
    <x v="1"/>
    <s v="Canada"/>
    <n v="4.8"/>
    <x v="0"/>
    <x v="0"/>
    <x v="0"/>
    <n v="7.4"/>
    <n v="7"/>
    <x v="1"/>
    <n v="3"/>
    <n v="6"/>
    <x v="3"/>
  </r>
  <r>
    <n v="511"/>
    <n v="20"/>
    <x v="0"/>
    <x v="0"/>
    <x v="0"/>
    <s v="Brazil"/>
    <n v="6.1"/>
    <x v="0"/>
    <x v="0"/>
    <x v="0"/>
    <n v="6.4"/>
    <n v="6"/>
    <x v="1"/>
    <n v="3"/>
    <n v="7"/>
    <x v="0"/>
  </r>
  <r>
    <n v="512"/>
    <n v="22"/>
    <x v="0"/>
    <x v="1"/>
    <x v="1"/>
    <s v="China"/>
    <n v="4.4000000000000004"/>
    <x v="11"/>
    <x v="4"/>
    <x v="1"/>
    <n v="7.9"/>
    <n v="7"/>
    <x v="0"/>
    <n v="2"/>
    <n v="5"/>
    <x v="3"/>
  </r>
  <r>
    <n v="513"/>
    <n v="19"/>
    <x v="0"/>
    <x v="0"/>
    <x v="0"/>
    <s v="Netherlands"/>
    <n v="3.7"/>
    <x v="2"/>
    <x v="2"/>
    <x v="1"/>
    <n v="8.3000000000000007"/>
    <n v="8"/>
    <x v="1"/>
    <n v="2"/>
    <n v="4"/>
    <x v="3"/>
  </r>
  <r>
    <n v="514"/>
    <n v="21"/>
    <x v="0"/>
    <x v="1"/>
    <x v="1"/>
    <s v="New Zealand"/>
    <n v="4.5999999999999996"/>
    <x v="0"/>
    <x v="0"/>
    <x v="0"/>
    <n v="7.6"/>
    <n v="7"/>
    <x v="0"/>
    <n v="3"/>
    <n v="6"/>
    <x v="3"/>
  </r>
  <r>
    <n v="515"/>
    <n v="20"/>
    <x v="0"/>
    <x v="0"/>
    <x v="0"/>
    <s v="Singapore"/>
    <n v="5.2"/>
    <x v="2"/>
    <x v="2"/>
    <x v="0"/>
    <n v="6.9"/>
    <n v="6"/>
    <x v="1"/>
    <n v="3"/>
    <n v="7"/>
    <x v="0"/>
  </r>
  <r>
    <n v="516"/>
    <n v="22"/>
    <x v="0"/>
    <x v="1"/>
    <x v="1"/>
    <s v="Malaysia"/>
    <n v="5.6"/>
    <x v="10"/>
    <x v="4"/>
    <x v="0"/>
    <n v="6.7"/>
    <n v="6"/>
    <x v="1"/>
    <n v="3"/>
    <n v="7"/>
    <x v="0"/>
  </r>
  <r>
    <n v="517"/>
    <n v="19"/>
    <x v="0"/>
    <x v="0"/>
    <x v="0"/>
    <s v="UAE"/>
    <n v="6.6"/>
    <x v="0"/>
    <x v="0"/>
    <x v="0"/>
    <n v="6.4"/>
    <n v="5"/>
    <x v="0"/>
    <n v="4"/>
    <n v="8"/>
    <x v="0"/>
  </r>
  <r>
    <n v="518"/>
    <n v="21"/>
    <x v="0"/>
    <x v="1"/>
    <x v="1"/>
    <s v="Poland"/>
    <n v="4.0999999999999996"/>
    <x v="4"/>
    <x v="0"/>
    <x v="1"/>
    <n v="8"/>
    <n v="7"/>
    <x v="1"/>
    <n v="2"/>
    <n v="5"/>
    <x v="3"/>
  </r>
  <r>
    <n v="519"/>
    <n v="20"/>
    <x v="0"/>
    <x v="0"/>
    <x v="0"/>
    <s v="India"/>
    <n v="6.9"/>
    <x v="10"/>
    <x v="4"/>
    <x v="0"/>
    <n v="5.9"/>
    <n v="5"/>
    <x v="0"/>
    <n v="4"/>
    <n v="8"/>
    <x v="0"/>
  </r>
  <r>
    <n v="520"/>
    <n v="22"/>
    <x v="0"/>
    <x v="1"/>
    <x v="1"/>
    <s v="Canada"/>
    <n v="4.7"/>
    <x v="2"/>
    <x v="2"/>
    <x v="0"/>
    <n v="7.5"/>
    <n v="7"/>
    <x v="1"/>
    <n v="3"/>
    <n v="6"/>
    <x v="3"/>
  </r>
  <r>
    <n v="521"/>
    <n v="19"/>
    <x v="0"/>
    <x v="0"/>
    <x v="0"/>
    <s v="Brazil"/>
    <n v="6"/>
    <x v="10"/>
    <x v="4"/>
    <x v="0"/>
    <n v="6.5"/>
    <n v="6"/>
    <x v="1"/>
    <n v="3"/>
    <n v="7"/>
    <x v="0"/>
  </r>
  <r>
    <n v="522"/>
    <n v="21"/>
    <x v="0"/>
    <x v="1"/>
    <x v="1"/>
    <s v="China"/>
    <n v="4.3"/>
    <x v="11"/>
    <x v="4"/>
    <x v="1"/>
    <n v="8"/>
    <n v="7"/>
    <x v="0"/>
    <n v="2"/>
    <n v="5"/>
    <x v="3"/>
  </r>
  <r>
    <n v="523"/>
    <n v="20"/>
    <x v="0"/>
    <x v="0"/>
    <x v="0"/>
    <s v="Netherlands"/>
    <n v="3.6"/>
    <x v="0"/>
    <x v="0"/>
    <x v="1"/>
    <n v="8.4"/>
    <n v="8"/>
    <x v="1"/>
    <n v="2"/>
    <n v="4"/>
    <x v="3"/>
  </r>
  <r>
    <n v="524"/>
    <n v="22"/>
    <x v="0"/>
    <x v="1"/>
    <x v="1"/>
    <s v="New Zealand"/>
    <n v="4.5"/>
    <x v="4"/>
    <x v="0"/>
    <x v="0"/>
    <n v="7.7"/>
    <n v="7"/>
    <x v="0"/>
    <n v="3"/>
    <n v="6"/>
    <x v="3"/>
  </r>
  <r>
    <n v="525"/>
    <n v="19"/>
    <x v="0"/>
    <x v="0"/>
    <x v="0"/>
    <s v="Singapore"/>
    <n v="5.3"/>
    <x v="2"/>
    <x v="2"/>
    <x v="0"/>
    <n v="6.8"/>
    <n v="6"/>
    <x v="1"/>
    <n v="3"/>
    <n v="7"/>
    <x v="0"/>
  </r>
  <r>
    <n v="526"/>
    <n v="21"/>
    <x v="0"/>
    <x v="1"/>
    <x v="1"/>
    <s v="Malaysia"/>
    <n v="5.7"/>
    <x v="10"/>
    <x v="4"/>
    <x v="0"/>
    <n v="6.6"/>
    <n v="6"/>
    <x v="1"/>
    <n v="3"/>
    <n v="7"/>
    <x v="0"/>
  </r>
  <r>
    <n v="527"/>
    <n v="20"/>
    <x v="0"/>
    <x v="0"/>
    <x v="0"/>
    <s v="UAE"/>
    <n v="6.7"/>
    <x v="0"/>
    <x v="0"/>
    <x v="0"/>
    <n v="6.3"/>
    <n v="5"/>
    <x v="0"/>
    <n v="4"/>
    <n v="8"/>
    <x v="0"/>
  </r>
  <r>
    <n v="528"/>
    <n v="22"/>
    <x v="0"/>
    <x v="1"/>
    <x v="1"/>
    <s v="Poland"/>
    <n v="4"/>
    <x v="4"/>
    <x v="0"/>
    <x v="1"/>
    <n v="8.1"/>
    <n v="7"/>
    <x v="1"/>
    <n v="2"/>
    <n v="5"/>
    <x v="3"/>
  </r>
  <r>
    <n v="529"/>
    <n v="19"/>
    <x v="0"/>
    <x v="0"/>
    <x v="0"/>
    <s v="India"/>
    <n v="7"/>
    <x v="10"/>
    <x v="4"/>
    <x v="0"/>
    <n v="5.8"/>
    <n v="5"/>
    <x v="0"/>
    <n v="4"/>
    <n v="8"/>
    <x v="0"/>
  </r>
  <r>
    <n v="530"/>
    <n v="21"/>
    <x v="0"/>
    <x v="1"/>
    <x v="1"/>
    <s v="Canada"/>
    <n v="4.5999999999999996"/>
    <x v="0"/>
    <x v="0"/>
    <x v="0"/>
    <n v="7.6"/>
    <n v="7"/>
    <x v="1"/>
    <n v="3"/>
    <n v="6"/>
    <x v="3"/>
  </r>
  <r>
    <n v="531"/>
    <n v="20"/>
    <x v="0"/>
    <x v="0"/>
    <x v="0"/>
    <s v="Brazil"/>
    <n v="5.9"/>
    <x v="2"/>
    <x v="2"/>
    <x v="0"/>
    <n v="6.6"/>
    <n v="6"/>
    <x v="1"/>
    <n v="3"/>
    <n v="7"/>
    <x v="0"/>
  </r>
  <r>
    <n v="532"/>
    <n v="22"/>
    <x v="0"/>
    <x v="1"/>
    <x v="1"/>
    <s v="China"/>
    <n v="4.2"/>
    <x v="11"/>
    <x v="4"/>
    <x v="1"/>
    <n v="8.1"/>
    <n v="7"/>
    <x v="0"/>
    <n v="2"/>
    <n v="5"/>
    <x v="3"/>
  </r>
  <r>
    <n v="533"/>
    <n v="19"/>
    <x v="0"/>
    <x v="0"/>
    <x v="0"/>
    <s v="Netherlands"/>
    <n v="3.5"/>
    <x v="0"/>
    <x v="0"/>
    <x v="1"/>
    <n v="8.5"/>
    <n v="8"/>
    <x v="1"/>
    <n v="2"/>
    <n v="4"/>
    <x v="3"/>
  </r>
  <r>
    <n v="534"/>
    <n v="21"/>
    <x v="0"/>
    <x v="1"/>
    <x v="1"/>
    <s v="New Zealand"/>
    <n v="4.4000000000000004"/>
    <x v="4"/>
    <x v="0"/>
    <x v="0"/>
    <n v="7.8"/>
    <n v="7"/>
    <x v="0"/>
    <n v="3"/>
    <n v="6"/>
    <x v="3"/>
  </r>
  <r>
    <n v="535"/>
    <n v="20"/>
    <x v="0"/>
    <x v="0"/>
    <x v="0"/>
    <s v="Singapore"/>
    <n v="5.4"/>
    <x v="2"/>
    <x v="2"/>
    <x v="0"/>
    <n v="6.7"/>
    <n v="6"/>
    <x v="1"/>
    <n v="3"/>
    <n v="7"/>
    <x v="0"/>
  </r>
  <r>
    <n v="536"/>
    <n v="22"/>
    <x v="0"/>
    <x v="1"/>
    <x v="1"/>
    <s v="Malaysia"/>
    <n v="5.8"/>
    <x v="10"/>
    <x v="4"/>
    <x v="0"/>
    <n v="6.5"/>
    <n v="6"/>
    <x v="1"/>
    <n v="3"/>
    <n v="7"/>
    <x v="0"/>
  </r>
  <r>
    <n v="537"/>
    <n v="19"/>
    <x v="0"/>
    <x v="0"/>
    <x v="0"/>
    <s v="UAE"/>
    <n v="6.8"/>
    <x v="0"/>
    <x v="0"/>
    <x v="0"/>
    <n v="6.2"/>
    <n v="5"/>
    <x v="0"/>
    <n v="4"/>
    <n v="8"/>
    <x v="0"/>
  </r>
  <r>
    <n v="538"/>
    <n v="21"/>
    <x v="0"/>
    <x v="1"/>
    <x v="1"/>
    <s v="Poland"/>
    <n v="3.9"/>
    <x v="4"/>
    <x v="0"/>
    <x v="1"/>
    <n v="8.1999999999999993"/>
    <n v="7"/>
    <x v="1"/>
    <n v="2"/>
    <n v="5"/>
    <x v="3"/>
  </r>
  <r>
    <n v="539"/>
    <n v="20"/>
    <x v="0"/>
    <x v="0"/>
    <x v="0"/>
    <s v="India"/>
    <n v="7.1"/>
    <x v="10"/>
    <x v="4"/>
    <x v="0"/>
    <n v="5.7"/>
    <n v="5"/>
    <x v="0"/>
    <n v="4"/>
    <n v="8"/>
    <x v="0"/>
  </r>
  <r>
    <n v="540"/>
    <n v="22"/>
    <x v="0"/>
    <x v="1"/>
    <x v="1"/>
    <s v="Canada"/>
    <n v="4.5"/>
    <x v="2"/>
    <x v="2"/>
    <x v="0"/>
    <n v="7.7"/>
    <n v="7"/>
    <x v="1"/>
    <n v="3"/>
    <n v="6"/>
    <x v="3"/>
  </r>
  <r>
    <n v="541"/>
    <n v="19"/>
    <x v="0"/>
    <x v="0"/>
    <x v="0"/>
    <s v="Brazil"/>
    <n v="5.8"/>
    <x v="10"/>
    <x v="4"/>
    <x v="0"/>
    <n v="6.7"/>
    <n v="6"/>
    <x v="1"/>
    <n v="3"/>
    <n v="7"/>
    <x v="0"/>
  </r>
  <r>
    <n v="542"/>
    <n v="21"/>
    <x v="0"/>
    <x v="1"/>
    <x v="1"/>
    <s v="China"/>
    <n v="4.0999999999999996"/>
    <x v="11"/>
    <x v="4"/>
    <x v="1"/>
    <n v="8.1999999999999993"/>
    <n v="7"/>
    <x v="0"/>
    <n v="2"/>
    <n v="5"/>
    <x v="3"/>
  </r>
  <r>
    <n v="543"/>
    <n v="20"/>
    <x v="0"/>
    <x v="0"/>
    <x v="0"/>
    <s v="Netherlands"/>
    <n v="3.4"/>
    <x v="0"/>
    <x v="0"/>
    <x v="1"/>
    <n v="8.6"/>
    <n v="8"/>
    <x v="1"/>
    <n v="2"/>
    <n v="4"/>
    <x v="3"/>
  </r>
  <r>
    <n v="544"/>
    <n v="22"/>
    <x v="0"/>
    <x v="1"/>
    <x v="1"/>
    <s v="New Zealand"/>
    <n v="4.3"/>
    <x v="0"/>
    <x v="0"/>
    <x v="0"/>
    <n v="7.9"/>
    <n v="7"/>
    <x v="0"/>
    <n v="3"/>
    <n v="6"/>
    <x v="3"/>
  </r>
  <r>
    <n v="545"/>
    <n v="19"/>
    <x v="0"/>
    <x v="0"/>
    <x v="0"/>
    <s v="Singapore"/>
    <n v="5.5"/>
    <x v="2"/>
    <x v="2"/>
    <x v="0"/>
    <n v="6.6"/>
    <n v="6"/>
    <x v="1"/>
    <n v="3"/>
    <n v="7"/>
    <x v="0"/>
  </r>
  <r>
    <n v="546"/>
    <n v="21"/>
    <x v="0"/>
    <x v="1"/>
    <x v="1"/>
    <s v="Malaysia"/>
    <n v="5.9"/>
    <x v="10"/>
    <x v="4"/>
    <x v="0"/>
    <n v="6.4"/>
    <n v="6"/>
    <x v="1"/>
    <n v="3"/>
    <n v="7"/>
    <x v="0"/>
  </r>
  <r>
    <n v="547"/>
    <n v="20"/>
    <x v="0"/>
    <x v="0"/>
    <x v="0"/>
    <s v="UAE"/>
    <n v="6.9"/>
    <x v="0"/>
    <x v="0"/>
    <x v="0"/>
    <n v="6.1"/>
    <n v="5"/>
    <x v="0"/>
    <n v="4"/>
    <n v="8"/>
    <x v="0"/>
  </r>
  <r>
    <n v="548"/>
    <n v="22"/>
    <x v="0"/>
    <x v="1"/>
    <x v="1"/>
    <s v="Poland"/>
    <n v="3.8"/>
    <x v="4"/>
    <x v="0"/>
    <x v="1"/>
    <n v="8.3000000000000007"/>
    <n v="7"/>
    <x v="1"/>
    <n v="2"/>
    <n v="5"/>
    <x v="3"/>
  </r>
  <r>
    <n v="549"/>
    <n v="19"/>
    <x v="0"/>
    <x v="0"/>
    <x v="0"/>
    <s v="India"/>
    <n v="7.2"/>
    <x v="10"/>
    <x v="4"/>
    <x v="0"/>
    <n v="5.6"/>
    <n v="5"/>
    <x v="0"/>
    <n v="4"/>
    <n v="8"/>
    <x v="0"/>
  </r>
  <r>
    <n v="550"/>
    <n v="21"/>
    <x v="0"/>
    <x v="1"/>
    <x v="1"/>
    <s v="Canada"/>
    <n v="4.4000000000000004"/>
    <x v="0"/>
    <x v="0"/>
    <x v="0"/>
    <n v="7.8"/>
    <n v="7"/>
    <x v="1"/>
    <n v="3"/>
    <n v="6"/>
    <x v="3"/>
  </r>
  <r>
    <n v="551"/>
    <n v="20"/>
    <x v="0"/>
    <x v="0"/>
    <x v="0"/>
    <s v="Brazil"/>
    <n v="5.7"/>
    <x v="2"/>
    <x v="2"/>
    <x v="0"/>
    <n v="6.8"/>
    <n v="6"/>
    <x v="1"/>
    <n v="3"/>
    <n v="7"/>
    <x v="0"/>
  </r>
  <r>
    <n v="552"/>
    <n v="22"/>
    <x v="0"/>
    <x v="1"/>
    <x v="1"/>
    <s v="China"/>
    <n v="4"/>
    <x v="11"/>
    <x v="4"/>
    <x v="1"/>
    <n v="8.3000000000000007"/>
    <n v="7"/>
    <x v="0"/>
    <n v="2"/>
    <n v="5"/>
    <x v="3"/>
  </r>
  <r>
    <n v="553"/>
    <n v="19"/>
    <x v="0"/>
    <x v="0"/>
    <x v="0"/>
    <s v="Netherlands"/>
    <n v="3.3"/>
    <x v="0"/>
    <x v="0"/>
    <x v="1"/>
    <n v="8.6999999999999993"/>
    <n v="8"/>
    <x v="1"/>
    <n v="2"/>
    <n v="4"/>
    <x v="3"/>
  </r>
  <r>
    <n v="554"/>
    <n v="21"/>
    <x v="0"/>
    <x v="1"/>
    <x v="1"/>
    <s v="New Zealand"/>
    <n v="4.2"/>
    <x v="4"/>
    <x v="0"/>
    <x v="0"/>
    <n v="8"/>
    <n v="7"/>
    <x v="0"/>
    <n v="3"/>
    <n v="6"/>
    <x v="3"/>
  </r>
  <r>
    <n v="555"/>
    <n v="20"/>
    <x v="0"/>
    <x v="0"/>
    <x v="0"/>
    <s v="Singapore"/>
    <n v="5.6"/>
    <x v="2"/>
    <x v="2"/>
    <x v="0"/>
    <n v="6.5"/>
    <n v="6"/>
    <x v="1"/>
    <n v="3"/>
    <n v="7"/>
    <x v="0"/>
  </r>
  <r>
    <n v="556"/>
    <n v="22"/>
    <x v="0"/>
    <x v="1"/>
    <x v="1"/>
    <s v="Malaysia"/>
    <n v="6"/>
    <x v="10"/>
    <x v="4"/>
    <x v="0"/>
    <n v="6.3"/>
    <n v="6"/>
    <x v="1"/>
    <n v="3"/>
    <n v="7"/>
    <x v="0"/>
  </r>
  <r>
    <n v="557"/>
    <n v="19"/>
    <x v="0"/>
    <x v="0"/>
    <x v="0"/>
    <s v="UAE"/>
    <n v="7"/>
    <x v="0"/>
    <x v="0"/>
    <x v="0"/>
    <n v="6"/>
    <n v="5"/>
    <x v="0"/>
    <n v="4"/>
    <n v="8"/>
    <x v="0"/>
  </r>
  <r>
    <n v="558"/>
    <n v="21"/>
    <x v="0"/>
    <x v="1"/>
    <x v="1"/>
    <s v="Poland"/>
    <n v="3.7"/>
    <x v="4"/>
    <x v="0"/>
    <x v="1"/>
    <n v="8.4"/>
    <n v="7"/>
    <x v="1"/>
    <n v="2"/>
    <n v="5"/>
    <x v="3"/>
  </r>
  <r>
    <n v="559"/>
    <n v="20"/>
    <x v="0"/>
    <x v="0"/>
    <x v="0"/>
    <s v="India"/>
    <n v="7.3"/>
    <x v="10"/>
    <x v="4"/>
    <x v="0"/>
    <n v="5.5"/>
    <n v="5"/>
    <x v="0"/>
    <n v="4"/>
    <n v="8"/>
    <x v="0"/>
  </r>
  <r>
    <n v="560"/>
    <n v="22"/>
    <x v="0"/>
    <x v="1"/>
    <x v="1"/>
    <s v="Canada"/>
    <n v="4.3"/>
    <x v="2"/>
    <x v="2"/>
    <x v="0"/>
    <n v="7.9"/>
    <n v="7"/>
    <x v="1"/>
    <n v="3"/>
    <n v="6"/>
    <x v="3"/>
  </r>
  <r>
    <n v="561"/>
    <n v="19"/>
    <x v="0"/>
    <x v="0"/>
    <x v="0"/>
    <s v="Brazil"/>
    <n v="5.6"/>
    <x v="10"/>
    <x v="4"/>
    <x v="0"/>
    <n v="6.9"/>
    <n v="6"/>
    <x v="1"/>
    <n v="3"/>
    <n v="7"/>
    <x v="0"/>
  </r>
  <r>
    <n v="562"/>
    <n v="21"/>
    <x v="0"/>
    <x v="1"/>
    <x v="1"/>
    <s v="China"/>
    <n v="3.9"/>
    <x v="11"/>
    <x v="4"/>
    <x v="1"/>
    <n v="8.4"/>
    <n v="7"/>
    <x v="0"/>
    <n v="2"/>
    <n v="5"/>
    <x v="3"/>
  </r>
  <r>
    <n v="563"/>
    <n v="20"/>
    <x v="0"/>
    <x v="0"/>
    <x v="0"/>
    <s v="Netherlands"/>
    <n v="3.2"/>
    <x v="0"/>
    <x v="0"/>
    <x v="1"/>
    <n v="8.8000000000000007"/>
    <n v="8"/>
    <x v="1"/>
    <n v="2"/>
    <n v="4"/>
    <x v="3"/>
  </r>
  <r>
    <n v="564"/>
    <n v="22"/>
    <x v="0"/>
    <x v="1"/>
    <x v="1"/>
    <s v="New Zealand"/>
    <n v="4.0999999999999996"/>
    <x v="0"/>
    <x v="0"/>
    <x v="0"/>
    <n v="8.1"/>
    <n v="7"/>
    <x v="0"/>
    <n v="3"/>
    <n v="6"/>
    <x v="3"/>
  </r>
  <r>
    <n v="565"/>
    <n v="19"/>
    <x v="0"/>
    <x v="0"/>
    <x v="0"/>
    <s v="Singapore"/>
    <n v="5.7"/>
    <x v="2"/>
    <x v="2"/>
    <x v="0"/>
    <n v="6.4"/>
    <n v="6"/>
    <x v="1"/>
    <n v="3"/>
    <n v="7"/>
    <x v="0"/>
  </r>
  <r>
    <n v="566"/>
    <n v="21"/>
    <x v="0"/>
    <x v="1"/>
    <x v="1"/>
    <s v="Malaysia"/>
    <n v="6.1"/>
    <x v="10"/>
    <x v="4"/>
    <x v="0"/>
    <n v="6.2"/>
    <n v="6"/>
    <x v="1"/>
    <n v="3"/>
    <n v="7"/>
    <x v="0"/>
  </r>
  <r>
    <n v="567"/>
    <n v="20"/>
    <x v="0"/>
    <x v="0"/>
    <x v="0"/>
    <s v="UAE"/>
    <n v="7.1"/>
    <x v="0"/>
    <x v="0"/>
    <x v="0"/>
    <n v="5.9"/>
    <n v="5"/>
    <x v="0"/>
    <n v="4"/>
    <n v="8"/>
    <x v="0"/>
  </r>
  <r>
    <n v="568"/>
    <n v="22"/>
    <x v="0"/>
    <x v="1"/>
    <x v="1"/>
    <s v="Poland"/>
    <n v="3.6"/>
    <x v="4"/>
    <x v="0"/>
    <x v="1"/>
    <n v="8.5"/>
    <n v="7"/>
    <x v="1"/>
    <n v="2"/>
    <n v="5"/>
    <x v="3"/>
  </r>
  <r>
    <n v="569"/>
    <n v="19"/>
    <x v="0"/>
    <x v="0"/>
    <x v="0"/>
    <s v="India"/>
    <n v="7.4"/>
    <x v="10"/>
    <x v="4"/>
    <x v="0"/>
    <n v="5.4"/>
    <n v="5"/>
    <x v="0"/>
    <n v="4"/>
    <n v="8"/>
    <x v="0"/>
  </r>
  <r>
    <n v="570"/>
    <n v="21"/>
    <x v="0"/>
    <x v="1"/>
    <x v="1"/>
    <s v="Canada"/>
    <n v="4.2"/>
    <x v="0"/>
    <x v="0"/>
    <x v="0"/>
    <n v="8"/>
    <n v="7"/>
    <x v="1"/>
    <n v="3"/>
    <n v="6"/>
    <x v="3"/>
  </r>
  <r>
    <n v="571"/>
    <n v="20"/>
    <x v="0"/>
    <x v="0"/>
    <x v="0"/>
    <s v="Spain"/>
    <n v="6.1"/>
    <x v="0"/>
    <x v="0"/>
    <x v="0"/>
    <n v="7.2"/>
    <n v="5"/>
    <x v="1"/>
    <n v="4"/>
    <n v="7"/>
    <x v="0"/>
  </r>
  <r>
    <n v="572"/>
    <n v="23"/>
    <x v="1"/>
    <x v="1"/>
    <x v="1"/>
    <s v="Denmark"/>
    <n v="3.8"/>
    <x v="1"/>
    <x v="1"/>
    <x v="1"/>
    <n v="7.8"/>
    <n v="8"/>
    <x v="0"/>
    <n v="2"/>
    <n v="4"/>
    <x v="3"/>
  </r>
  <r>
    <n v="573"/>
    <n v="19"/>
    <x v="0"/>
    <x v="0"/>
    <x v="0"/>
    <s v="Ireland"/>
    <n v="5.5"/>
    <x v="2"/>
    <x v="2"/>
    <x v="0"/>
    <n v="6.8"/>
    <n v="6"/>
    <x v="1"/>
    <n v="4"/>
    <n v="8"/>
    <x v="0"/>
  </r>
  <r>
    <n v="574"/>
    <n v="22"/>
    <x v="0"/>
    <x v="1"/>
    <x v="1"/>
    <s v="India"/>
    <n v="7.2"/>
    <x v="4"/>
    <x v="0"/>
    <x v="0"/>
    <n v="5.9"/>
    <n v="4"/>
    <x v="1"/>
    <n v="5"/>
    <n v="9"/>
    <x v="2"/>
  </r>
  <r>
    <n v="575"/>
    <n v="21"/>
    <x v="0"/>
    <x v="0"/>
    <x v="0"/>
    <s v="Switzerland"/>
    <n v="4.2"/>
    <x v="0"/>
    <x v="0"/>
    <x v="1"/>
    <n v="7.5"/>
    <n v="7"/>
    <x v="0"/>
    <n v="2"/>
    <n v="5"/>
    <x v="3"/>
  </r>
  <r>
    <n v="576"/>
    <n v="24"/>
    <x v="1"/>
    <x v="1"/>
    <x v="1"/>
    <s v="Turkey"/>
    <n v="6.8"/>
    <x v="2"/>
    <x v="2"/>
    <x v="0"/>
    <n v="6.2"/>
    <n v="5"/>
    <x v="1"/>
    <n v="4"/>
    <n v="8"/>
    <x v="0"/>
  </r>
  <r>
    <n v="577"/>
    <n v="20"/>
    <x v="0"/>
    <x v="0"/>
    <x v="0"/>
    <s v="USA"/>
    <n v="5.9"/>
    <x v="0"/>
    <x v="0"/>
    <x v="0"/>
    <n v="6.7"/>
    <n v="6"/>
    <x v="0"/>
    <n v="3"/>
    <n v="7"/>
    <x v="0"/>
  </r>
  <r>
    <n v="578"/>
    <n v="22"/>
    <x v="0"/>
    <x v="1"/>
    <x v="1"/>
    <s v="Mexico"/>
    <n v="6.5"/>
    <x v="4"/>
    <x v="0"/>
    <x v="0"/>
    <n v="6.1"/>
    <n v="5"/>
    <x v="1"/>
    <n v="4"/>
    <n v="8"/>
    <x v="0"/>
  </r>
  <r>
    <n v="579"/>
    <n v="19"/>
    <x v="0"/>
    <x v="0"/>
    <x v="0"/>
    <s v="France"/>
    <n v="4.7"/>
    <x v="1"/>
    <x v="1"/>
    <x v="1"/>
    <n v="7.4"/>
    <n v="7"/>
    <x v="1"/>
    <n v="2"/>
    <n v="5"/>
    <x v="3"/>
  </r>
  <r>
    <n v="580"/>
    <n v="23"/>
    <x v="1"/>
    <x v="1"/>
    <x v="1"/>
    <s v="Canada"/>
    <n v="5.2"/>
    <x v="0"/>
    <x v="0"/>
    <x v="0"/>
    <n v="7"/>
    <n v="6"/>
    <x v="0"/>
    <n v="3"/>
    <n v="6"/>
    <x v="3"/>
  </r>
  <r>
    <n v="581"/>
    <n v="21"/>
    <x v="0"/>
    <x v="0"/>
    <x v="0"/>
    <s v="UK"/>
    <n v="6.3"/>
    <x v="2"/>
    <x v="2"/>
    <x v="0"/>
    <n v="6.4"/>
    <n v="5"/>
    <x v="1"/>
    <n v="4"/>
    <n v="8"/>
    <x v="0"/>
  </r>
  <r>
    <n v="582"/>
    <n v="24"/>
    <x v="1"/>
    <x v="1"/>
    <x v="1"/>
    <s v="Italy"/>
    <n v="4.9000000000000004"/>
    <x v="4"/>
    <x v="0"/>
    <x v="1"/>
    <n v="7.3"/>
    <n v="7"/>
    <x v="0"/>
    <n v="2"/>
    <n v="5"/>
    <x v="3"/>
  </r>
  <r>
    <n v="583"/>
    <n v="20"/>
    <x v="0"/>
    <x v="0"/>
    <x v="0"/>
    <s v="Russia"/>
    <n v="6.7"/>
    <x v="0"/>
    <x v="0"/>
    <x v="0"/>
    <n v="6"/>
    <n v="5"/>
    <x v="1"/>
    <n v="4"/>
    <n v="8"/>
    <x v="0"/>
  </r>
  <r>
    <n v="584"/>
    <n v="22"/>
    <x v="0"/>
    <x v="1"/>
    <x v="1"/>
    <s v="China"/>
    <n v="5.8"/>
    <x v="11"/>
    <x v="4"/>
    <x v="0"/>
    <n v="6.5"/>
    <n v="6"/>
    <x v="0"/>
    <n v="3"/>
    <n v="7"/>
    <x v="0"/>
  </r>
  <r>
    <n v="585"/>
    <n v="19"/>
    <x v="0"/>
    <x v="0"/>
    <x v="0"/>
    <s v="Japan"/>
    <n v="4.5"/>
    <x v="1"/>
    <x v="1"/>
    <x v="1"/>
    <n v="7.6"/>
    <n v="8"/>
    <x v="1"/>
    <n v="2"/>
    <n v="4"/>
    <x v="3"/>
  </r>
  <r>
    <n v="586"/>
    <n v="23"/>
    <x v="1"/>
    <x v="1"/>
    <x v="1"/>
    <s v="Poland"/>
    <n v="6.4"/>
    <x v="4"/>
    <x v="0"/>
    <x v="0"/>
    <n v="6.3"/>
    <n v="5"/>
    <x v="1"/>
    <n v="4"/>
    <n v="8"/>
    <x v="0"/>
  </r>
  <r>
    <n v="587"/>
    <n v="21"/>
    <x v="0"/>
    <x v="0"/>
    <x v="0"/>
    <s v="Finland"/>
    <n v="4.0999999999999996"/>
    <x v="0"/>
    <x v="0"/>
    <x v="1"/>
    <n v="7.7"/>
    <n v="7"/>
    <x v="0"/>
    <n v="2"/>
    <n v="5"/>
    <x v="3"/>
  </r>
  <r>
    <n v="588"/>
    <n v="24"/>
    <x v="1"/>
    <x v="1"/>
    <x v="1"/>
    <s v="Spain"/>
    <n v="6.6"/>
    <x v="2"/>
    <x v="2"/>
    <x v="0"/>
    <n v="6.2"/>
    <n v="5"/>
    <x v="1"/>
    <n v="4"/>
    <n v="8"/>
    <x v="0"/>
  </r>
  <r>
    <n v="589"/>
    <n v="20"/>
    <x v="0"/>
    <x v="0"/>
    <x v="0"/>
    <s v="Denmark"/>
    <n v="4.4000000000000004"/>
    <x v="0"/>
    <x v="0"/>
    <x v="1"/>
    <n v="7.4"/>
    <n v="7"/>
    <x v="0"/>
    <n v="2"/>
    <n v="5"/>
    <x v="3"/>
  </r>
  <r>
    <n v="590"/>
    <n v="22"/>
    <x v="0"/>
    <x v="1"/>
    <x v="1"/>
    <s v="Ireland"/>
    <n v="5.7"/>
    <x v="1"/>
    <x v="1"/>
    <x v="0"/>
    <n v="6.8"/>
    <n v="6"/>
    <x v="1"/>
    <n v="3"/>
    <n v="7"/>
    <x v="0"/>
  </r>
  <r>
    <n v="591"/>
    <n v="19"/>
    <x v="0"/>
    <x v="0"/>
    <x v="0"/>
    <s v="India"/>
    <n v="7"/>
    <x v="0"/>
    <x v="0"/>
    <x v="0"/>
    <n v="5.8"/>
    <n v="4"/>
    <x v="1"/>
    <n v="5"/>
    <n v="9"/>
    <x v="2"/>
  </r>
  <r>
    <n v="592"/>
    <n v="23"/>
    <x v="1"/>
    <x v="1"/>
    <x v="1"/>
    <s v="Switzerland"/>
    <n v="4.3"/>
    <x v="4"/>
    <x v="0"/>
    <x v="1"/>
    <n v="7.5"/>
    <n v="7"/>
    <x v="0"/>
    <n v="2"/>
    <n v="5"/>
    <x v="3"/>
  </r>
  <r>
    <n v="593"/>
    <n v="21"/>
    <x v="0"/>
    <x v="0"/>
    <x v="0"/>
    <s v="Turkey"/>
    <n v="6.9"/>
    <x v="2"/>
    <x v="2"/>
    <x v="0"/>
    <n v="6.1"/>
    <n v="5"/>
    <x v="1"/>
    <n v="4"/>
    <n v="8"/>
    <x v="0"/>
  </r>
  <r>
    <n v="594"/>
    <n v="24"/>
    <x v="1"/>
    <x v="1"/>
    <x v="1"/>
    <s v="USA"/>
    <n v="5.6"/>
    <x v="0"/>
    <x v="0"/>
    <x v="0"/>
    <n v="6.9"/>
    <n v="6"/>
    <x v="0"/>
    <n v="3"/>
    <n v="7"/>
    <x v="0"/>
  </r>
  <r>
    <n v="595"/>
    <n v="20"/>
    <x v="0"/>
    <x v="0"/>
    <x v="0"/>
    <s v="Mexico"/>
    <n v="6.2"/>
    <x v="4"/>
    <x v="0"/>
    <x v="0"/>
    <n v="6.3"/>
    <n v="5"/>
    <x v="1"/>
    <n v="4"/>
    <n v="8"/>
    <x v="0"/>
  </r>
  <r>
    <n v="596"/>
    <n v="21"/>
    <x v="0"/>
    <x v="1"/>
    <x v="0"/>
    <s v="France"/>
    <n v="5.8"/>
    <x v="0"/>
    <x v="0"/>
    <x v="0"/>
    <n v="6.7"/>
    <n v="6"/>
    <x v="1"/>
    <n v="3"/>
    <n v="7"/>
    <x v="0"/>
  </r>
  <r>
    <n v="597"/>
    <n v="23"/>
    <x v="1"/>
    <x v="0"/>
    <x v="1"/>
    <s v="Canada"/>
    <n v="4.9000000000000004"/>
    <x v="2"/>
    <x v="2"/>
    <x v="1"/>
    <n v="7.3"/>
    <n v="7"/>
    <x v="0"/>
    <n v="2"/>
    <n v="5"/>
    <x v="3"/>
  </r>
  <r>
    <n v="598"/>
    <n v="20"/>
    <x v="0"/>
    <x v="1"/>
    <x v="0"/>
    <s v="UK"/>
    <n v="6.4"/>
    <x v="4"/>
    <x v="0"/>
    <x v="0"/>
    <n v="6.2"/>
    <n v="5"/>
    <x v="1"/>
    <n v="4"/>
    <n v="8"/>
    <x v="0"/>
  </r>
  <r>
    <n v="599"/>
    <n v="22"/>
    <x v="0"/>
    <x v="0"/>
    <x v="1"/>
    <s v="Italy"/>
    <n v="5.0999999999999996"/>
    <x v="1"/>
    <x v="1"/>
    <x v="1"/>
    <n v="7.1"/>
    <n v="7"/>
    <x v="0"/>
    <n v="2"/>
    <n v="5"/>
    <x v="3"/>
  </r>
  <r>
    <n v="600"/>
    <n v="19"/>
    <x v="0"/>
    <x v="1"/>
    <x v="0"/>
    <s v="Russia"/>
    <n v="6.7"/>
    <x v="0"/>
    <x v="0"/>
    <x v="0"/>
    <n v="6"/>
    <n v="4"/>
    <x v="1"/>
    <n v="4"/>
    <n v="8"/>
    <x v="0"/>
  </r>
  <r>
    <n v="601"/>
    <n v="24"/>
    <x v="1"/>
    <x v="0"/>
    <x v="1"/>
    <s v="China"/>
    <n v="5.5"/>
    <x v="11"/>
    <x v="4"/>
    <x v="0"/>
    <n v="6.8"/>
    <n v="6"/>
    <x v="0"/>
    <n v="3"/>
    <n v="7"/>
    <x v="0"/>
  </r>
  <r>
    <n v="602"/>
    <n v="21"/>
    <x v="0"/>
    <x v="1"/>
    <x v="0"/>
    <s v="Japan"/>
    <n v="4.3"/>
    <x v="1"/>
    <x v="1"/>
    <x v="1"/>
    <n v="7.6"/>
    <n v="8"/>
    <x v="1"/>
    <n v="2"/>
    <n v="4"/>
    <x v="3"/>
  </r>
  <r>
    <n v="603"/>
    <n v="23"/>
    <x v="1"/>
    <x v="0"/>
    <x v="1"/>
    <s v="Poland"/>
    <n v="6.2"/>
    <x v="0"/>
    <x v="0"/>
    <x v="0"/>
    <n v="6.4"/>
    <n v="5"/>
    <x v="1"/>
    <n v="4"/>
    <n v="8"/>
    <x v="0"/>
  </r>
  <r>
    <n v="604"/>
    <n v="20"/>
    <x v="0"/>
    <x v="1"/>
    <x v="0"/>
    <s v="Finland"/>
    <n v="4.5"/>
    <x v="4"/>
    <x v="0"/>
    <x v="1"/>
    <n v="7.4"/>
    <n v="7"/>
    <x v="0"/>
    <n v="2"/>
    <n v="5"/>
    <x v="3"/>
  </r>
  <r>
    <n v="605"/>
    <n v="22"/>
    <x v="0"/>
    <x v="0"/>
    <x v="1"/>
    <s v="Spain"/>
    <n v="6.3"/>
    <x v="2"/>
    <x v="2"/>
    <x v="0"/>
    <n v="6.3"/>
    <n v="5"/>
    <x v="1"/>
    <n v="4"/>
    <n v="8"/>
    <x v="0"/>
  </r>
  <r>
    <n v="606"/>
    <n v="19"/>
    <x v="0"/>
    <x v="1"/>
    <x v="0"/>
    <s v="Denmark"/>
    <n v="4.7"/>
    <x v="0"/>
    <x v="0"/>
    <x v="1"/>
    <n v="7.2"/>
    <n v="7"/>
    <x v="0"/>
    <n v="2"/>
    <n v="5"/>
    <x v="3"/>
  </r>
  <r>
    <n v="607"/>
    <n v="24"/>
    <x v="1"/>
    <x v="0"/>
    <x v="1"/>
    <s v="Ireland"/>
    <n v="5.9"/>
    <x v="1"/>
    <x v="1"/>
    <x v="0"/>
    <n v="6.6"/>
    <n v="6"/>
    <x v="1"/>
    <n v="3"/>
    <n v="7"/>
    <x v="0"/>
  </r>
  <r>
    <n v="608"/>
    <n v="21"/>
    <x v="0"/>
    <x v="1"/>
    <x v="0"/>
    <s v="India"/>
    <n v="7.1"/>
    <x v="4"/>
    <x v="0"/>
    <x v="0"/>
    <n v="5.7"/>
    <n v="4"/>
    <x v="1"/>
    <n v="5"/>
    <n v="9"/>
    <x v="2"/>
  </r>
  <r>
    <n v="609"/>
    <n v="23"/>
    <x v="1"/>
    <x v="0"/>
    <x v="1"/>
    <s v="Switzerland"/>
    <n v="4.4000000000000004"/>
    <x v="0"/>
    <x v="0"/>
    <x v="1"/>
    <n v="7.4"/>
    <n v="7"/>
    <x v="0"/>
    <n v="2"/>
    <n v="5"/>
    <x v="3"/>
  </r>
  <r>
    <n v="610"/>
    <n v="20"/>
    <x v="0"/>
    <x v="1"/>
    <x v="0"/>
    <s v="Turkey"/>
    <n v="6.6"/>
    <x v="2"/>
    <x v="2"/>
    <x v="0"/>
    <n v="6.2"/>
    <n v="5"/>
    <x v="1"/>
    <n v="4"/>
    <n v="8"/>
    <x v="0"/>
  </r>
  <r>
    <n v="611"/>
    <n v="22"/>
    <x v="0"/>
    <x v="0"/>
    <x v="1"/>
    <s v="USA"/>
    <n v="5.4"/>
    <x v="0"/>
    <x v="0"/>
    <x v="0"/>
    <n v="6.9"/>
    <n v="6"/>
    <x v="0"/>
    <n v="3"/>
    <n v="7"/>
    <x v="0"/>
  </r>
  <r>
    <n v="612"/>
    <n v="19"/>
    <x v="0"/>
    <x v="1"/>
    <x v="0"/>
    <s v="Mexico"/>
    <n v="6.5"/>
    <x v="4"/>
    <x v="0"/>
    <x v="0"/>
    <n v="6.1"/>
    <n v="5"/>
    <x v="1"/>
    <n v="4"/>
    <n v="8"/>
    <x v="0"/>
  </r>
  <r>
    <n v="613"/>
    <n v="24"/>
    <x v="1"/>
    <x v="0"/>
    <x v="1"/>
    <s v="France"/>
    <n v="4.8"/>
    <x v="1"/>
    <x v="1"/>
    <x v="1"/>
    <n v="7.3"/>
    <n v="7"/>
    <x v="0"/>
    <n v="2"/>
    <n v="5"/>
    <x v="3"/>
  </r>
  <r>
    <n v="614"/>
    <n v="21"/>
    <x v="0"/>
    <x v="1"/>
    <x v="0"/>
    <s v="Canada"/>
    <n v="5.7"/>
    <x v="0"/>
    <x v="0"/>
    <x v="0"/>
    <n v="6.7"/>
    <n v="6"/>
    <x v="1"/>
    <n v="3"/>
    <n v="7"/>
    <x v="0"/>
  </r>
  <r>
    <n v="615"/>
    <n v="23"/>
    <x v="1"/>
    <x v="0"/>
    <x v="1"/>
    <s v="UK"/>
    <n v="6.1"/>
    <x v="2"/>
    <x v="2"/>
    <x v="0"/>
    <n v="6.4"/>
    <n v="5"/>
    <x v="1"/>
    <n v="4"/>
    <n v="8"/>
    <x v="0"/>
  </r>
  <r>
    <n v="616"/>
    <n v="20"/>
    <x v="0"/>
    <x v="1"/>
    <x v="0"/>
    <s v="Italy"/>
    <n v="4.5999999999999996"/>
    <x v="4"/>
    <x v="0"/>
    <x v="1"/>
    <n v="7.2"/>
    <n v="7"/>
    <x v="0"/>
    <n v="2"/>
    <n v="5"/>
    <x v="3"/>
  </r>
  <r>
    <n v="617"/>
    <n v="22"/>
    <x v="0"/>
    <x v="0"/>
    <x v="1"/>
    <s v="Russia"/>
    <n v="6.8"/>
    <x v="0"/>
    <x v="0"/>
    <x v="0"/>
    <n v="5.9"/>
    <n v="4"/>
    <x v="1"/>
    <n v="5"/>
    <n v="9"/>
    <x v="2"/>
  </r>
  <r>
    <n v="618"/>
    <n v="19"/>
    <x v="0"/>
    <x v="1"/>
    <x v="0"/>
    <s v="China"/>
    <n v="5.6"/>
    <x v="11"/>
    <x v="4"/>
    <x v="0"/>
    <n v="6.8"/>
    <n v="6"/>
    <x v="0"/>
    <n v="3"/>
    <n v="7"/>
    <x v="0"/>
  </r>
  <r>
    <n v="619"/>
    <n v="24"/>
    <x v="1"/>
    <x v="0"/>
    <x v="1"/>
    <s v="Japan"/>
    <n v="4.2"/>
    <x v="1"/>
    <x v="1"/>
    <x v="1"/>
    <n v="7.5"/>
    <n v="8"/>
    <x v="1"/>
    <n v="2"/>
    <n v="4"/>
    <x v="3"/>
  </r>
  <r>
    <n v="620"/>
    <n v="21"/>
    <x v="0"/>
    <x v="1"/>
    <x v="0"/>
    <s v="Poland"/>
    <n v="6.3"/>
    <x v="2"/>
    <x v="2"/>
    <x v="0"/>
    <n v="6.3"/>
    <n v="5"/>
    <x v="1"/>
    <n v="4"/>
    <n v="8"/>
    <x v="0"/>
  </r>
  <r>
    <n v="621"/>
    <n v="23"/>
    <x v="1"/>
    <x v="0"/>
    <x v="1"/>
    <s v="Finland"/>
    <n v="4.4000000000000004"/>
    <x v="0"/>
    <x v="0"/>
    <x v="1"/>
    <n v="7.4"/>
    <n v="7"/>
    <x v="0"/>
    <n v="2"/>
    <n v="5"/>
    <x v="3"/>
  </r>
  <r>
    <n v="622"/>
    <n v="20"/>
    <x v="0"/>
    <x v="1"/>
    <x v="0"/>
    <s v="Spain"/>
    <n v="6.5"/>
    <x v="4"/>
    <x v="0"/>
    <x v="0"/>
    <n v="6.2"/>
    <n v="5"/>
    <x v="1"/>
    <n v="4"/>
    <n v="8"/>
    <x v="0"/>
  </r>
  <r>
    <n v="623"/>
    <n v="22"/>
    <x v="0"/>
    <x v="0"/>
    <x v="1"/>
    <s v="Denmark"/>
    <n v="4.5999999999999996"/>
    <x v="1"/>
    <x v="1"/>
    <x v="1"/>
    <n v="7.3"/>
    <n v="7"/>
    <x v="0"/>
    <n v="2"/>
    <n v="5"/>
    <x v="3"/>
  </r>
  <r>
    <n v="624"/>
    <n v="19"/>
    <x v="0"/>
    <x v="1"/>
    <x v="0"/>
    <s v="Ireland"/>
    <n v="5.8"/>
    <x v="0"/>
    <x v="0"/>
    <x v="0"/>
    <n v="6.6"/>
    <n v="6"/>
    <x v="1"/>
    <n v="3"/>
    <n v="7"/>
    <x v="0"/>
  </r>
  <r>
    <n v="625"/>
    <n v="24"/>
    <x v="1"/>
    <x v="0"/>
    <x v="1"/>
    <s v="India"/>
    <n v="7"/>
    <x v="2"/>
    <x v="2"/>
    <x v="0"/>
    <n v="5.8"/>
    <n v="4"/>
    <x v="1"/>
    <n v="5"/>
    <n v="9"/>
    <x v="2"/>
  </r>
  <r>
    <n v="626"/>
    <n v="21"/>
    <x v="0"/>
    <x v="1"/>
    <x v="0"/>
    <s v="Switzerland"/>
    <n v="4.5"/>
    <x v="4"/>
    <x v="0"/>
    <x v="1"/>
    <n v="7.3"/>
    <n v="7"/>
    <x v="0"/>
    <n v="2"/>
    <n v="5"/>
    <x v="3"/>
  </r>
  <r>
    <n v="627"/>
    <n v="23"/>
    <x v="1"/>
    <x v="0"/>
    <x v="1"/>
    <s v="Turkey"/>
    <n v="6.7"/>
    <x v="0"/>
    <x v="0"/>
    <x v="0"/>
    <n v="6.1"/>
    <n v="5"/>
    <x v="1"/>
    <n v="4"/>
    <n v="8"/>
    <x v="0"/>
  </r>
  <r>
    <n v="628"/>
    <n v="20"/>
    <x v="0"/>
    <x v="1"/>
    <x v="0"/>
    <s v="USA"/>
    <n v="5.5"/>
    <x v="1"/>
    <x v="1"/>
    <x v="0"/>
    <n v="6.8"/>
    <n v="6"/>
    <x v="0"/>
    <n v="3"/>
    <n v="7"/>
    <x v="0"/>
  </r>
  <r>
    <n v="629"/>
    <n v="22"/>
    <x v="0"/>
    <x v="0"/>
    <x v="1"/>
    <s v="Mexico"/>
    <n v="6.4"/>
    <x v="4"/>
    <x v="0"/>
    <x v="0"/>
    <n v="6.2"/>
    <n v="5"/>
    <x v="1"/>
    <n v="4"/>
    <n v="8"/>
    <x v="0"/>
  </r>
  <r>
    <n v="630"/>
    <n v="19"/>
    <x v="0"/>
    <x v="1"/>
    <x v="0"/>
    <s v="France"/>
    <n v="4.7"/>
    <x v="0"/>
    <x v="0"/>
    <x v="1"/>
    <n v="7.2"/>
    <n v="7"/>
    <x v="0"/>
    <n v="2"/>
    <n v="5"/>
    <x v="3"/>
  </r>
  <r>
    <n v="631"/>
    <n v="24"/>
    <x v="1"/>
    <x v="0"/>
    <x v="1"/>
    <s v="Canada"/>
    <n v="5.6"/>
    <x v="2"/>
    <x v="2"/>
    <x v="0"/>
    <n v="6.7"/>
    <n v="6"/>
    <x v="1"/>
    <n v="3"/>
    <n v="7"/>
    <x v="0"/>
  </r>
  <r>
    <n v="632"/>
    <n v="21"/>
    <x v="0"/>
    <x v="1"/>
    <x v="0"/>
    <s v="UK"/>
    <n v="6.2"/>
    <x v="4"/>
    <x v="0"/>
    <x v="0"/>
    <n v="6.3"/>
    <n v="5"/>
    <x v="1"/>
    <n v="4"/>
    <n v="8"/>
    <x v="0"/>
  </r>
  <r>
    <n v="633"/>
    <n v="23"/>
    <x v="1"/>
    <x v="0"/>
    <x v="1"/>
    <s v="Italy"/>
    <n v="4.8"/>
    <x v="1"/>
    <x v="1"/>
    <x v="1"/>
    <n v="7.1"/>
    <n v="7"/>
    <x v="0"/>
    <n v="2"/>
    <n v="5"/>
    <x v="3"/>
  </r>
  <r>
    <n v="634"/>
    <n v="20"/>
    <x v="0"/>
    <x v="1"/>
    <x v="0"/>
    <s v="Russia"/>
    <n v="6.9"/>
    <x v="0"/>
    <x v="0"/>
    <x v="0"/>
    <n v="5.9"/>
    <n v="4"/>
    <x v="1"/>
    <n v="5"/>
    <n v="9"/>
    <x v="2"/>
  </r>
  <r>
    <n v="635"/>
    <n v="22"/>
    <x v="0"/>
    <x v="0"/>
    <x v="1"/>
    <s v="China"/>
    <n v="5.7"/>
    <x v="11"/>
    <x v="4"/>
    <x v="0"/>
    <n v="6.7"/>
    <n v="6"/>
    <x v="0"/>
    <n v="3"/>
    <n v="7"/>
    <x v="0"/>
  </r>
  <r>
    <n v="636"/>
    <n v="19"/>
    <x v="0"/>
    <x v="1"/>
    <x v="0"/>
    <s v="Japan"/>
    <n v="4.4000000000000004"/>
    <x v="1"/>
    <x v="1"/>
    <x v="1"/>
    <n v="7.4"/>
    <n v="8"/>
    <x v="1"/>
    <n v="2"/>
    <n v="4"/>
    <x v="3"/>
  </r>
  <r>
    <n v="637"/>
    <n v="24"/>
    <x v="1"/>
    <x v="0"/>
    <x v="1"/>
    <s v="Poland"/>
    <n v="6.1"/>
    <x v="2"/>
    <x v="2"/>
    <x v="0"/>
    <n v="6.4"/>
    <n v="5"/>
    <x v="1"/>
    <n v="4"/>
    <n v="8"/>
    <x v="0"/>
  </r>
  <r>
    <n v="638"/>
    <n v="21"/>
    <x v="0"/>
    <x v="1"/>
    <x v="0"/>
    <s v="Finland"/>
    <n v="4.3"/>
    <x v="0"/>
    <x v="0"/>
    <x v="1"/>
    <n v="7.5"/>
    <n v="7"/>
    <x v="0"/>
    <n v="2"/>
    <n v="5"/>
    <x v="3"/>
  </r>
  <r>
    <n v="639"/>
    <n v="23"/>
    <x v="1"/>
    <x v="0"/>
    <x v="1"/>
    <s v="Spain"/>
    <n v="6.4"/>
    <x v="4"/>
    <x v="0"/>
    <x v="0"/>
    <n v="6.2"/>
    <n v="5"/>
    <x v="1"/>
    <n v="4"/>
    <n v="8"/>
    <x v="0"/>
  </r>
  <r>
    <n v="640"/>
    <n v="20"/>
    <x v="0"/>
    <x v="1"/>
    <x v="0"/>
    <s v="Denmark"/>
    <n v="4.5"/>
    <x v="1"/>
    <x v="1"/>
    <x v="1"/>
    <n v="7.3"/>
    <n v="7"/>
    <x v="0"/>
    <n v="2"/>
    <n v="5"/>
    <x v="3"/>
  </r>
  <r>
    <n v="641"/>
    <n v="22"/>
    <x v="0"/>
    <x v="0"/>
    <x v="1"/>
    <s v="Ireland"/>
    <n v="5.9"/>
    <x v="0"/>
    <x v="0"/>
    <x v="0"/>
    <n v="6.5"/>
    <n v="6"/>
    <x v="1"/>
    <n v="3"/>
    <n v="7"/>
    <x v="0"/>
  </r>
  <r>
    <n v="642"/>
    <n v="19"/>
    <x v="0"/>
    <x v="1"/>
    <x v="0"/>
    <s v="India"/>
    <n v="7.2"/>
    <x v="2"/>
    <x v="2"/>
    <x v="0"/>
    <n v="5.7"/>
    <n v="4"/>
    <x v="1"/>
    <n v="5"/>
    <n v="9"/>
    <x v="2"/>
  </r>
  <r>
    <n v="643"/>
    <n v="24"/>
    <x v="1"/>
    <x v="0"/>
    <x v="1"/>
    <s v="Switzerland"/>
    <n v="4.5999999999999996"/>
    <x v="4"/>
    <x v="0"/>
    <x v="1"/>
    <n v="7.2"/>
    <n v="7"/>
    <x v="0"/>
    <n v="2"/>
    <n v="5"/>
    <x v="3"/>
  </r>
  <r>
    <n v="644"/>
    <n v="21"/>
    <x v="0"/>
    <x v="1"/>
    <x v="0"/>
    <s v="Turkey"/>
    <n v="6.8"/>
    <x v="0"/>
    <x v="0"/>
    <x v="0"/>
    <n v="6"/>
    <n v="5"/>
    <x v="1"/>
    <n v="4"/>
    <n v="8"/>
    <x v="0"/>
  </r>
  <r>
    <n v="645"/>
    <n v="23"/>
    <x v="1"/>
    <x v="0"/>
    <x v="1"/>
    <s v="USA"/>
    <n v="5.3"/>
    <x v="1"/>
    <x v="1"/>
    <x v="0"/>
    <n v="6.8"/>
    <n v="6"/>
    <x v="0"/>
    <n v="3"/>
    <n v="7"/>
    <x v="0"/>
  </r>
  <r>
    <n v="646"/>
    <n v="22"/>
    <x v="0"/>
    <x v="1"/>
    <x v="1"/>
    <s v="Mexico"/>
    <n v="6.3"/>
    <x v="4"/>
    <x v="0"/>
    <x v="0"/>
    <n v="6.2"/>
    <n v="5"/>
    <x v="1"/>
    <n v="4"/>
    <n v="8"/>
    <x v="0"/>
  </r>
  <r>
    <n v="647"/>
    <n v="20"/>
    <x v="0"/>
    <x v="0"/>
    <x v="0"/>
    <s v="France"/>
    <n v="4.8"/>
    <x v="0"/>
    <x v="0"/>
    <x v="1"/>
    <n v="7.1"/>
    <n v="7"/>
    <x v="0"/>
    <n v="2"/>
    <n v="5"/>
    <x v="3"/>
  </r>
  <r>
    <n v="648"/>
    <n v="23"/>
    <x v="1"/>
    <x v="1"/>
    <x v="1"/>
    <s v="Canada"/>
    <n v="5.7"/>
    <x v="2"/>
    <x v="2"/>
    <x v="0"/>
    <n v="6.6"/>
    <n v="6"/>
    <x v="1"/>
    <n v="3"/>
    <n v="7"/>
    <x v="0"/>
  </r>
  <r>
    <n v="649"/>
    <n v="21"/>
    <x v="0"/>
    <x v="0"/>
    <x v="0"/>
    <s v="UK"/>
    <n v="6.2"/>
    <x v="1"/>
    <x v="1"/>
    <x v="0"/>
    <n v="6.3"/>
    <n v="5"/>
    <x v="1"/>
    <n v="4"/>
    <n v="8"/>
    <x v="0"/>
  </r>
  <r>
    <n v="650"/>
    <n v="24"/>
    <x v="1"/>
    <x v="1"/>
    <x v="1"/>
    <s v="Italy"/>
    <n v="4.7"/>
    <x v="4"/>
    <x v="0"/>
    <x v="1"/>
    <n v="7.2"/>
    <n v="7"/>
    <x v="0"/>
    <n v="2"/>
    <n v="5"/>
    <x v="3"/>
  </r>
  <r>
    <n v="651"/>
    <n v="19"/>
    <x v="0"/>
    <x v="0"/>
    <x v="0"/>
    <s v="Russia"/>
    <n v="6.8"/>
    <x v="0"/>
    <x v="0"/>
    <x v="0"/>
    <n v="5.9"/>
    <n v="4"/>
    <x v="1"/>
    <n v="5"/>
    <n v="9"/>
    <x v="2"/>
  </r>
  <r>
    <n v="652"/>
    <n v="22"/>
    <x v="0"/>
    <x v="1"/>
    <x v="1"/>
    <s v="China"/>
    <n v="5.6"/>
    <x v="11"/>
    <x v="4"/>
    <x v="0"/>
    <n v="6.7"/>
    <n v="6"/>
    <x v="0"/>
    <n v="3"/>
    <n v="7"/>
    <x v="0"/>
  </r>
  <r>
    <n v="653"/>
    <n v="20"/>
    <x v="0"/>
    <x v="0"/>
    <x v="0"/>
    <s v="Japan"/>
    <n v="4.3"/>
    <x v="1"/>
    <x v="1"/>
    <x v="1"/>
    <n v="7.5"/>
    <n v="8"/>
    <x v="1"/>
    <n v="2"/>
    <n v="4"/>
    <x v="3"/>
  </r>
  <r>
    <n v="654"/>
    <n v="23"/>
    <x v="1"/>
    <x v="1"/>
    <x v="1"/>
    <s v="Poland"/>
    <n v="6.2"/>
    <x v="2"/>
    <x v="2"/>
    <x v="0"/>
    <n v="6.3"/>
    <n v="5"/>
    <x v="1"/>
    <n v="4"/>
    <n v="8"/>
    <x v="0"/>
  </r>
  <r>
    <n v="655"/>
    <n v="21"/>
    <x v="0"/>
    <x v="0"/>
    <x v="0"/>
    <s v="Finland"/>
    <n v="4.4000000000000004"/>
    <x v="0"/>
    <x v="0"/>
    <x v="1"/>
    <n v="7.4"/>
    <n v="7"/>
    <x v="0"/>
    <n v="2"/>
    <n v="5"/>
    <x v="3"/>
  </r>
  <r>
    <n v="656"/>
    <n v="24"/>
    <x v="1"/>
    <x v="1"/>
    <x v="1"/>
    <s v="Spain"/>
    <n v="6.5"/>
    <x v="4"/>
    <x v="0"/>
    <x v="0"/>
    <n v="6.1"/>
    <n v="5"/>
    <x v="1"/>
    <n v="4"/>
    <n v="8"/>
    <x v="0"/>
  </r>
  <r>
    <n v="657"/>
    <n v="19"/>
    <x v="0"/>
    <x v="0"/>
    <x v="0"/>
    <s v="Denmark"/>
    <n v="4.5999999999999996"/>
    <x v="1"/>
    <x v="1"/>
    <x v="1"/>
    <n v="7.3"/>
    <n v="7"/>
    <x v="0"/>
    <n v="2"/>
    <n v="5"/>
    <x v="3"/>
  </r>
  <r>
    <n v="658"/>
    <n v="22"/>
    <x v="0"/>
    <x v="1"/>
    <x v="1"/>
    <s v="Ireland"/>
    <n v="5.8"/>
    <x v="0"/>
    <x v="0"/>
    <x v="0"/>
    <n v="6.6"/>
    <n v="6"/>
    <x v="1"/>
    <n v="3"/>
    <n v="7"/>
    <x v="0"/>
  </r>
  <r>
    <n v="659"/>
    <n v="20"/>
    <x v="0"/>
    <x v="0"/>
    <x v="0"/>
    <s v="India"/>
    <n v="7.1"/>
    <x v="2"/>
    <x v="2"/>
    <x v="0"/>
    <n v="5.8"/>
    <n v="4"/>
    <x v="1"/>
    <n v="5"/>
    <n v="9"/>
    <x v="2"/>
  </r>
  <r>
    <n v="660"/>
    <n v="23"/>
    <x v="1"/>
    <x v="1"/>
    <x v="1"/>
    <s v="Switzerland"/>
    <n v="4.5"/>
    <x v="4"/>
    <x v="0"/>
    <x v="1"/>
    <n v="7.3"/>
    <n v="7"/>
    <x v="0"/>
    <n v="2"/>
    <n v="5"/>
    <x v="3"/>
  </r>
  <r>
    <n v="661"/>
    <n v="21"/>
    <x v="0"/>
    <x v="0"/>
    <x v="0"/>
    <s v="Turkey"/>
    <n v="6.7"/>
    <x v="0"/>
    <x v="0"/>
    <x v="0"/>
    <n v="6"/>
    <n v="5"/>
    <x v="1"/>
    <n v="4"/>
    <n v="8"/>
    <x v="0"/>
  </r>
  <r>
    <n v="662"/>
    <n v="24"/>
    <x v="1"/>
    <x v="1"/>
    <x v="1"/>
    <s v="USA"/>
    <n v="5.4"/>
    <x v="1"/>
    <x v="1"/>
    <x v="0"/>
    <n v="6.8"/>
    <n v="6"/>
    <x v="0"/>
    <n v="3"/>
    <n v="7"/>
    <x v="0"/>
  </r>
  <r>
    <n v="663"/>
    <n v="19"/>
    <x v="0"/>
    <x v="0"/>
    <x v="0"/>
    <s v="Mexico"/>
    <n v="6.4"/>
    <x v="2"/>
    <x v="2"/>
    <x v="0"/>
    <n v="6.2"/>
    <n v="5"/>
    <x v="1"/>
    <n v="4"/>
    <n v="8"/>
    <x v="0"/>
  </r>
  <r>
    <n v="664"/>
    <n v="22"/>
    <x v="0"/>
    <x v="1"/>
    <x v="1"/>
    <s v="France"/>
    <n v="4.7"/>
    <x v="4"/>
    <x v="0"/>
    <x v="1"/>
    <n v="7.2"/>
    <n v="7"/>
    <x v="0"/>
    <n v="2"/>
    <n v="5"/>
    <x v="3"/>
  </r>
  <r>
    <n v="665"/>
    <n v="20"/>
    <x v="0"/>
    <x v="0"/>
    <x v="0"/>
    <s v="Canada"/>
    <n v="5.6"/>
    <x v="0"/>
    <x v="0"/>
    <x v="0"/>
    <n v="6.7"/>
    <n v="6"/>
    <x v="1"/>
    <n v="3"/>
    <n v="7"/>
    <x v="0"/>
  </r>
  <r>
    <n v="666"/>
    <n v="23"/>
    <x v="1"/>
    <x v="1"/>
    <x v="1"/>
    <s v="UK"/>
    <n v="6.3"/>
    <x v="1"/>
    <x v="1"/>
    <x v="0"/>
    <n v="6.2"/>
    <n v="5"/>
    <x v="1"/>
    <n v="4"/>
    <n v="8"/>
    <x v="0"/>
  </r>
  <r>
    <n v="667"/>
    <n v="21"/>
    <x v="0"/>
    <x v="0"/>
    <x v="0"/>
    <s v="Italy"/>
    <n v="4.8"/>
    <x v="2"/>
    <x v="2"/>
    <x v="1"/>
    <n v="7.1"/>
    <n v="7"/>
    <x v="0"/>
    <n v="2"/>
    <n v="5"/>
    <x v="3"/>
  </r>
  <r>
    <n v="668"/>
    <n v="24"/>
    <x v="1"/>
    <x v="1"/>
    <x v="1"/>
    <s v="Russia"/>
    <n v="6.9"/>
    <x v="0"/>
    <x v="0"/>
    <x v="0"/>
    <n v="5.9"/>
    <n v="4"/>
    <x v="1"/>
    <n v="5"/>
    <n v="9"/>
    <x v="2"/>
  </r>
  <r>
    <n v="669"/>
    <n v="19"/>
    <x v="0"/>
    <x v="0"/>
    <x v="0"/>
    <s v="China"/>
    <n v="5.7"/>
    <x v="11"/>
    <x v="4"/>
    <x v="0"/>
    <n v="6.7"/>
    <n v="6"/>
    <x v="0"/>
    <n v="3"/>
    <n v="7"/>
    <x v="0"/>
  </r>
  <r>
    <n v="670"/>
    <n v="22"/>
    <x v="0"/>
    <x v="1"/>
    <x v="1"/>
    <s v="Japan"/>
    <n v="4.4000000000000004"/>
    <x v="1"/>
    <x v="1"/>
    <x v="1"/>
    <n v="7.4"/>
    <n v="8"/>
    <x v="1"/>
    <n v="2"/>
    <n v="4"/>
    <x v="3"/>
  </r>
  <r>
    <n v="671"/>
    <n v="20"/>
    <x v="0"/>
    <x v="0"/>
    <x v="0"/>
    <s v="Poland"/>
    <n v="6.1"/>
    <x v="4"/>
    <x v="0"/>
    <x v="0"/>
    <n v="6.4"/>
    <n v="5"/>
    <x v="1"/>
    <n v="4"/>
    <n v="8"/>
    <x v="0"/>
  </r>
  <r>
    <n v="672"/>
    <n v="23"/>
    <x v="1"/>
    <x v="1"/>
    <x v="1"/>
    <s v="Finland"/>
    <n v="4.3"/>
    <x v="0"/>
    <x v="0"/>
    <x v="1"/>
    <n v="7.5"/>
    <n v="7"/>
    <x v="0"/>
    <n v="2"/>
    <n v="5"/>
    <x v="3"/>
  </r>
  <r>
    <n v="673"/>
    <n v="21"/>
    <x v="0"/>
    <x v="0"/>
    <x v="0"/>
    <s v="Spain"/>
    <n v="6.4"/>
    <x v="2"/>
    <x v="2"/>
    <x v="0"/>
    <n v="6.2"/>
    <n v="5"/>
    <x v="1"/>
    <n v="4"/>
    <n v="8"/>
    <x v="0"/>
  </r>
  <r>
    <n v="674"/>
    <n v="24"/>
    <x v="1"/>
    <x v="1"/>
    <x v="1"/>
    <s v="Denmark"/>
    <n v="4.5"/>
    <x v="1"/>
    <x v="1"/>
    <x v="1"/>
    <n v="7.3"/>
    <n v="7"/>
    <x v="0"/>
    <n v="2"/>
    <n v="5"/>
    <x v="3"/>
  </r>
  <r>
    <n v="675"/>
    <n v="19"/>
    <x v="0"/>
    <x v="0"/>
    <x v="0"/>
    <s v="Ireland"/>
    <n v="5.9"/>
    <x v="0"/>
    <x v="0"/>
    <x v="0"/>
    <n v="6.5"/>
    <n v="6"/>
    <x v="1"/>
    <n v="3"/>
    <n v="7"/>
    <x v="0"/>
  </r>
  <r>
    <n v="676"/>
    <n v="22"/>
    <x v="0"/>
    <x v="1"/>
    <x v="1"/>
    <s v="India"/>
    <n v="7.2"/>
    <x v="4"/>
    <x v="0"/>
    <x v="0"/>
    <n v="5.7"/>
    <n v="4"/>
    <x v="1"/>
    <n v="5"/>
    <n v="9"/>
    <x v="2"/>
  </r>
  <r>
    <n v="677"/>
    <n v="20"/>
    <x v="0"/>
    <x v="0"/>
    <x v="0"/>
    <s v="Switzerland"/>
    <n v="4.5999999999999996"/>
    <x v="2"/>
    <x v="2"/>
    <x v="1"/>
    <n v="7.2"/>
    <n v="7"/>
    <x v="0"/>
    <n v="2"/>
    <n v="5"/>
    <x v="3"/>
  </r>
  <r>
    <n v="678"/>
    <n v="23"/>
    <x v="1"/>
    <x v="1"/>
    <x v="1"/>
    <s v="Turkey"/>
    <n v="6.8"/>
    <x v="0"/>
    <x v="0"/>
    <x v="0"/>
    <n v="6"/>
    <n v="5"/>
    <x v="1"/>
    <n v="4"/>
    <n v="8"/>
    <x v="0"/>
  </r>
  <r>
    <n v="679"/>
    <n v="21"/>
    <x v="0"/>
    <x v="0"/>
    <x v="0"/>
    <s v="USA"/>
    <n v="5.3"/>
    <x v="1"/>
    <x v="1"/>
    <x v="0"/>
    <n v="6.8"/>
    <n v="6"/>
    <x v="0"/>
    <n v="3"/>
    <n v="7"/>
    <x v="0"/>
  </r>
  <r>
    <n v="680"/>
    <n v="24"/>
    <x v="1"/>
    <x v="1"/>
    <x v="1"/>
    <s v="Mexico"/>
    <n v="6.2"/>
    <x v="4"/>
    <x v="0"/>
    <x v="0"/>
    <n v="6.3"/>
    <n v="5"/>
    <x v="1"/>
    <n v="4"/>
    <n v="8"/>
    <x v="0"/>
  </r>
  <r>
    <n v="681"/>
    <n v="19"/>
    <x v="0"/>
    <x v="0"/>
    <x v="0"/>
    <s v="France"/>
    <n v="4.7"/>
    <x v="0"/>
    <x v="0"/>
    <x v="1"/>
    <n v="7.2"/>
    <n v="7"/>
    <x v="0"/>
    <n v="2"/>
    <n v="5"/>
    <x v="3"/>
  </r>
  <r>
    <n v="682"/>
    <n v="22"/>
    <x v="0"/>
    <x v="1"/>
    <x v="1"/>
    <s v="Canada"/>
    <n v="5.8"/>
    <x v="2"/>
    <x v="2"/>
    <x v="0"/>
    <n v="6.6"/>
    <n v="6"/>
    <x v="1"/>
    <n v="3"/>
    <n v="7"/>
    <x v="0"/>
  </r>
  <r>
    <n v="683"/>
    <n v="20"/>
    <x v="0"/>
    <x v="0"/>
    <x v="0"/>
    <s v="UK"/>
    <n v="6.1"/>
    <x v="1"/>
    <x v="1"/>
    <x v="0"/>
    <n v="6.4"/>
    <n v="5"/>
    <x v="1"/>
    <n v="4"/>
    <n v="8"/>
    <x v="0"/>
  </r>
  <r>
    <n v="684"/>
    <n v="23"/>
    <x v="1"/>
    <x v="1"/>
    <x v="1"/>
    <s v="Italy"/>
    <n v="4.8"/>
    <x v="4"/>
    <x v="0"/>
    <x v="1"/>
    <n v="7.1"/>
    <n v="7"/>
    <x v="0"/>
    <n v="2"/>
    <n v="5"/>
    <x v="3"/>
  </r>
  <r>
    <n v="685"/>
    <n v="21"/>
    <x v="0"/>
    <x v="0"/>
    <x v="0"/>
    <s v="Russia"/>
    <n v="6.7"/>
    <x v="0"/>
    <x v="0"/>
    <x v="0"/>
    <n v="6"/>
    <n v="4"/>
    <x v="1"/>
    <n v="5"/>
    <n v="9"/>
    <x v="2"/>
  </r>
  <r>
    <n v="686"/>
    <n v="24"/>
    <x v="1"/>
    <x v="1"/>
    <x v="1"/>
    <s v="China"/>
    <n v="5.5"/>
    <x v="11"/>
    <x v="4"/>
    <x v="0"/>
    <n v="6.8"/>
    <n v="6"/>
    <x v="0"/>
    <n v="3"/>
    <n v="7"/>
    <x v="0"/>
  </r>
  <r>
    <n v="687"/>
    <n v="19"/>
    <x v="0"/>
    <x v="0"/>
    <x v="0"/>
    <s v="Japan"/>
    <n v="4.2"/>
    <x v="1"/>
    <x v="1"/>
    <x v="1"/>
    <n v="7.5"/>
    <n v="8"/>
    <x v="1"/>
    <n v="2"/>
    <n v="4"/>
    <x v="3"/>
  </r>
  <r>
    <n v="688"/>
    <n v="22"/>
    <x v="0"/>
    <x v="1"/>
    <x v="1"/>
    <s v="Poland"/>
    <n v="6.3"/>
    <x v="2"/>
    <x v="2"/>
    <x v="0"/>
    <n v="6.2"/>
    <n v="5"/>
    <x v="1"/>
    <n v="4"/>
    <n v="8"/>
    <x v="0"/>
  </r>
  <r>
    <n v="689"/>
    <n v="20"/>
    <x v="0"/>
    <x v="0"/>
    <x v="0"/>
    <s v="Finland"/>
    <n v="4.4000000000000004"/>
    <x v="0"/>
    <x v="0"/>
    <x v="1"/>
    <n v="7.4"/>
    <n v="7"/>
    <x v="0"/>
    <n v="2"/>
    <n v="5"/>
    <x v="3"/>
  </r>
  <r>
    <n v="690"/>
    <n v="23"/>
    <x v="1"/>
    <x v="1"/>
    <x v="1"/>
    <s v="Spain"/>
    <n v="6.5"/>
    <x v="4"/>
    <x v="0"/>
    <x v="0"/>
    <n v="6.1"/>
    <n v="5"/>
    <x v="1"/>
    <n v="4"/>
    <n v="8"/>
    <x v="0"/>
  </r>
  <r>
    <n v="691"/>
    <n v="21"/>
    <x v="0"/>
    <x v="0"/>
    <x v="0"/>
    <s v="Denmark"/>
    <n v="4.5999999999999996"/>
    <x v="1"/>
    <x v="1"/>
    <x v="1"/>
    <n v="7.3"/>
    <n v="7"/>
    <x v="0"/>
    <n v="2"/>
    <n v="5"/>
    <x v="3"/>
  </r>
  <r>
    <n v="692"/>
    <n v="24"/>
    <x v="1"/>
    <x v="1"/>
    <x v="1"/>
    <s v="Ireland"/>
    <n v="5.9"/>
    <x v="0"/>
    <x v="0"/>
    <x v="0"/>
    <n v="6.5"/>
    <n v="6"/>
    <x v="1"/>
    <n v="3"/>
    <n v="7"/>
    <x v="0"/>
  </r>
  <r>
    <n v="693"/>
    <n v="19"/>
    <x v="0"/>
    <x v="0"/>
    <x v="0"/>
    <s v="India"/>
    <n v="7"/>
    <x v="2"/>
    <x v="2"/>
    <x v="0"/>
    <n v="5.8"/>
    <n v="4"/>
    <x v="1"/>
    <n v="5"/>
    <n v="9"/>
    <x v="2"/>
  </r>
  <r>
    <n v="694"/>
    <n v="22"/>
    <x v="0"/>
    <x v="1"/>
    <x v="1"/>
    <s v="Switzerland"/>
    <n v="4.5"/>
    <x v="4"/>
    <x v="0"/>
    <x v="1"/>
    <n v="7.3"/>
    <n v="7"/>
    <x v="0"/>
    <n v="2"/>
    <n v="5"/>
    <x v="3"/>
  </r>
  <r>
    <n v="695"/>
    <n v="20"/>
    <x v="0"/>
    <x v="0"/>
    <x v="0"/>
    <s v="Turkey"/>
    <n v="6.6"/>
    <x v="0"/>
    <x v="0"/>
    <x v="0"/>
    <n v="6.1"/>
    <n v="5"/>
    <x v="1"/>
    <n v="4"/>
    <n v="8"/>
    <x v="0"/>
  </r>
  <r>
    <n v="696"/>
    <n v="23"/>
    <x v="1"/>
    <x v="1"/>
    <x v="1"/>
    <s v="USA"/>
    <n v="5.5"/>
    <x v="1"/>
    <x v="1"/>
    <x v="0"/>
    <n v="6.7"/>
    <n v="6"/>
    <x v="0"/>
    <n v="3"/>
    <n v="7"/>
    <x v="0"/>
  </r>
  <r>
    <n v="697"/>
    <n v="21"/>
    <x v="0"/>
    <x v="0"/>
    <x v="0"/>
    <s v="Mexico"/>
    <n v="6.3"/>
    <x v="2"/>
    <x v="2"/>
    <x v="0"/>
    <n v="6.2"/>
    <n v="5"/>
    <x v="1"/>
    <n v="4"/>
    <n v="8"/>
    <x v="0"/>
  </r>
  <r>
    <n v="698"/>
    <n v="24"/>
    <x v="1"/>
    <x v="1"/>
    <x v="1"/>
    <s v="France"/>
    <n v="4.8"/>
    <x v="4"/>
    <x v="0"/>
    <x v="1"/>
    <n v="7.1"/>
    <n v="7"/>
    <x v="0"/>
    <n v="2"/>
    <n v="5"/>
    <x v="3"/>
  </r>
  <r>
    <n v="699"/>
    <n v="19"/>
    <x v="0"/>
    <x v="0"/>
    <x v="0"/>
    <s v="Canada"/>
    <n v="5.7"/>
    <x v="0"/>
    <x v="0"/>
    <x v="0"/>
    <n v="6.6"/>
    <n v="6"/>
    <x v="1"/>
    <n v="3"/>
    <n v="7"/>
    <x v="0"/>
  </r>
  <r>
    <n v="700"/>
    <n v="22"/>
    <x v="0"/>
    <x v="1"/>
    <x v="1"/>
    <s v="UK"/>
    <n v="6.2"/>
    <x v="1"/>
    <x v="1"/>
    <x v="0"/>
    <n v="6.3"/>
    <n v="5"/>
    <x v="1"/>
    <n v="4"/>
    <n v="8"/>
    <x v="0"/>
  </r>
  <r>
    <n v="701"/>
    <n v="20"/>
    <x v="0"/>
    <x v="0"/>
    <x v="0"/>
    <s v="Italy"/>
    <n v="4.7"/>
    <x v="2"/>
    <x v="2"/>
    <x v="1"/>
    <n v="7.2"/>
    <n v="7"/>
    <x v="0"/>
    <n v="2"/>
    <n v="5"/>
    <x v="3"/>
  </r>
  <r>
    <n v="702"/>
    <n v="23"/>
    <x v="1"/>
    <x v="1"/>
    <x v="1"/>
    <s v="Russia"/>
    <n v="6.8"/>
    <x v="0"/>
    <x v="0"/>
    <x v="0"/>
    <n v="5.9"/>
    <n v="4"/>
    <x v="1"/>
    <n v="5"/>
    <n v="9"/>
    <x v="2"/>
  </r>
  <r>
    <n v="703"/>
    <n v="21"/>
    <x v="0"/>
    <x v="0"/>
    <x v="0"/>
    <s v="China"/>
    <n v="5.6"/>
    <x v="11"/>
    <x v="4"/>
    <x v="0"/>
    <n v="6.7"/>
    <n v="6"/>
    <x v="0"/>
    <n v="3"/>
    <n v="7"/>
    <x v="0"/>
  </r>
  <r>
    <n v="704"/>
    <n v="24"/>
    <x v="1"/>
    <x v="1"/>
    <x v="1"/>
    <s v="Japan"/>
    <n v="4.3"/>
    <x v="1"/>
    <x v="1"/>
    <x v="1"/>
    <n v="7.5"/>
    <n v="8"/>
    <x v="1"/>
    <n v="2"/>
    <n v="4"/>
    <x v="3"/>
  </r>
  <r>
    <n v="705"/>
    <n v="19"/>
    <x v="0"/>
    <x v="0"/>
    <x v="0"/>
    <s v="Poland"/>
    <n v="6.2"/>
    <x v="4"/>
    <x v="0"/>
    <x v="0"/>
    <n v="6.3"/>
    <n v="5"/>
    <x v="1"/>
    <n v="4"/>
    <n v="8"/>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5">
  <r>
    <n v="1"/>
    <n v="19"/>
    <x v="0"/>
    <x v="0"/>
    <x v="0"/>
    <s v="Bangladesh"/>
    <n v="5.2"/>
    <x v="0"/>
    <x v="0"/>
    <x v="0"/>
    <n v="6.5"/>
    <n v="6"/>
    <x v="0"/>
    <n v="3"/>
    <n v="8"/>
    <x v="0"/>
  </r>
  <r>
    <n v="2"/>
    <n v="22"/>
    <x v="1"/>
    <x v="1"/>
    <x v="1"/>
    <s v="India"/>
    <n v="2.1"/>
    <x v="1"/>
    <x v="1"/>
    <x v="1"/>
    <n v="7.5"/>
    <n v="8"/>
    <x v="1"/>
    <n v="0"/>
    <n v="3"/>
    <x v="1"/>
  </r>
  <r>
    <n v="3"/>
    <n v="20"/>
    <x v="0"/>
    <x v="0"/>
    <x v="0"/>
    <s v="USA"/>
    <n v="6"/>
    <x v="2"/>
    <x v="2"/>
    <x v="0"/>
    <n v="5"/>
    <n v="5"/>
    <x v="2"/>
    <n v="4"/>
    <n v="9"/>
    <x v="2"/>
  </r>
  <r>
    <n v="4"/>
    <n v="18"/>
    <x v="2"/>
    <x v="1"/>
    <x v="2"/>
    <s v="UK"/>
    <n v="3"/>
    <x v="3"/>
    <x v="2"/>
    <x v="1"/>
    <n v="7"/>
    <n v="7"/>
    <x v="1"/>
    <n v="1"/>
    <n v="4"/>
    <x v="3"/>
  </r>
  <r>
    <n v="5"/>
    <n v="21"/>
    <x v="0"/>
    <x v="1"/>
    <x v="1"/>
    <s v="Canada"/>
    <n v="4.5"/>
    <x v="4"/>
    <x v="0"/>
    <x v="0"/>
    <n v="6"/>
    <n v="6"/>
    <x v="0"/>
    <n v="2"/>
    <n v="7"/>
    <x v="0"/>
  </r>
  <r>
    <n v="6"/>
    <n v="19"/>
    <x v="0"/>
    <x v="0"/>
    <x v="0"/>
    <s v="Australia"/>
    <n v="7.2"/>
    <x v="0"/>
    <x v="0"/>
    <x v="0"/>
    <n v="4.5"/>
    <n v="4"/>
    <x v="2"/>
    <n v="5"/>
    <n v="9"/>
    <x v="2"/>
  </r>
  <r>
    <n v="7"/>
    <n v="23"/>
    <x v="1"/>
    <x v="1"/>
    <x v="1"/>
    <s v="Germany"/>
    <n v="1.5"/>
    <x v="5"/>
    <x v="3"/>
    <x v="1"/>
    <n v="8"/>
    <n v="9"/>
    <x v="1"/>
    <n v="0"/>
    <n v="2"/>
    <x v="1"/>
  </r>
  <r>
    <n v="8"/>
    <n v="20"/>
    <x v="0"/>
    <x v="0"/>
    <x v="0"/>
    <s v="Brazil"/>
    <n v="5.8"/>
    <x v="6"/>
    <x v="4"/>
    <x v="0"/>
    <n v="6"/>
    <n v="6"/>
    <x v="0"/>
    <n v="2"/>
    <n v="8"/>
    <x v="0"/>
  </r>
  <r>
    <n v="9"/>
    <n v="18"/>
    <x v="2"/>
    <x v="1"/>
    <x v="2"/>
    <s v="Japan"/>
    <n v="4"/>
    <x v="2"/>
    <x v="2"/>
    <x v="1"/>
    <n v="6.5"/>
    <n v="7"/>
    <x v="1"/>
    <n v="1"/>
    <n v="5"/>
    <x v="3"/>
  </r>
  <r>
    <n v="10"/>
    <n v="21"/>
    <x v="0"/>
    <x v="0"/>
    <x v="1"/>
    <s v="South Korea"/>
    <n v="3.3"/>
    <x v="0"/>
    <x v="0"/>
    <x v="1"/>
    <n v="7"/>
    <n v="7"/>
    <x v="0"/>
    <n v="1"/>
    <n v="4"/>
    <x v="3"/>
  </r>
  <r>
    <n v="11"/>
    <n v="19"/>
    <x v="0"/>
    <x v="1"/>
    <x v="0"/>
    <s v="France"/>
    <n v="4.8"/>
    <x v="6"/>
    <x v="4"/>
    <x v="0"/>
    <n v="6.2"/>
    <n v="5"/>
    <x v="2"/>
    <n v="3"/>
    <n v="7"/>
    <x v="0"/>
  </r>
  <r>
    <n v="12"/>
    <n v="20"/>
    <x v="0"/>
    <x v="0"/>
    <x v="0"/>
    <s v="Spain"/>
    <n v="5.5"/>
    <x v="2"/>
    <x v="2"/>
    <x v="0"/>
    <n v="5.8"/>
    <n v="6"/>
    <x v="0"/>
    <n v="2"/>
    <n v="8"/>
    <x v="0"/>
  </r>
  <r>
    <n v="13"/>
    <n v="22"/>
    <x v="1"/>
    <x v="1"/>
    <x v="1"/>
    <s v="Italy"/>
    <n v="2.8"/>
    <x v="5"/>
    <x v="3"/>
    <x v="1"/>
    <n v="7.2"/>
    <n v="8"/>
    <x v="1"/>
    <n v="1"/>
    <n v="4"/>
    <x v="3"/>
  </r>
  <r>
    <n v="14"/>
    <n v="18"/>
    <x v="2"/>
    <x v="0"/>
    <x v="2"/>
    <s v="Mexico"/>
    <n v="6.5"/>
    <x v="0"/>
    <x v="0"/>
    <x v="0"/>
    <n v="5.5"/>
    <n v="5"/>
    <x v="1"/>
    <n v="4"/>
    <n v="9"/>
    <x v="2"/>
  </r>
  <r>
    <n v="15"/>
    <n v="21"/>
    <x v="0"/>
    <x v="1"/>
    <x v="0"/>
    <s v="Russia"/>
    <n v="3.7"/>
    <x v="3"/>
    <x v="2"/>
    <x v="1"/>
    <n v="6.8"/>
    <n v="7"/>
    <x v="0"/>
    <n v="2"/>
    <n v="5"/>
    <x v="3"/>
  </r>
  <r>
    <n v="16"/>
    <n v="20"/>
    <x v="0"/>
    <x v="0"/>
    <x v="0"/>
    <s v="China"/>
    <n v="4.2"/>
    <x v="2"/>
    <x v="2"/>
    <x v="0"/>
    <n v="6"/>
    <n v="6"/>
    <x v="2"/>
    <n v="3"/>
    <n v="7"/>
    <x v="0"/>
  </r>
  <r>
    <n v="17"/>
    <n v="24"/>
    <x v="1"/>
    <x v="1"/>
    <x v="1"/>
    <s v="Sweden"/>
    <n v="2"/>
    <x v="5"/>
    <x v="3"/>
    <x v="1"/>
    <n v="7.8"/>
    <n v="8"/>
    <x v="1"/>
    <n v="0"/>
    <n v="3"/>
    <x v="1"/>
  </r>
  <r>
    <n v="18"/>
    <n v="19"/>
    <x v="0"/>
    <x v="0"/>
    <x v="2"/>
    <s v="Norway"/>
    <n v="5"/>
    <x v="0"/>
    <x v="0"/>
    <x v="0"/>
    <n v="5.7"/>
    <n v="5"/>
    <x v="0"/>
    <n v="3"/>
    <n v="8"/>
    <x v="0"/>
  </r>
  <r>
    <n v="19"/>
    <n v="21"/>
    <x v="0"/>
    <x v="1"/>
    <x v="0"/>
    <s v="Denmark"/>
    <n v="3.5"/>
    <x v="4"/>
    <x v="0"/>
    <x v="1"/>
    <n v="6.7"/>
    <n v="7"/>
    <x v="1"/>
    <n v="1"/>
    <n v="5"/>
    <x v="3"/>
  </r>
  <r>
    <n v="20"/>
    <n v="20"/>
    <x v="0"/>
    <x v="0"/>
    <x v="0"/>
    <s v="Netherlands"/>
    <n v="4.7"/>
    <x v="6"/>
    <x v="4"/>
    <x v="0"/>
    <n v="5.9"/>
    <n v="6"/>
    <x v="2"/>
    <n v="3"/>
    <n v="7"/>
    <x v="0"/>
  </r>
  <r>
    <n v="21"/>
    <n v="18"/>
    <x v="2"/>
    <x v="1"/>
    <x v="2"/>
    <s v="Belgium"/>
    <n v="5.3"/>
    <x v="2"/>
    <x v="2"/>
    <x v="0"/>
    <n v="5.5"/>
    <n v="5"/>
    <x v="1"/>
    <n v="4"/>
    <n v="8"/>
    <x v="0"/>
  </r>
  <r>
    <n v="22"/>
    <n v="23"/>
    <x v="1"/>
    <x v="0"/>
    <x v="1"/>
    <s v="Switzerland"/>
    <n v="2.5"/>
    <x v="5"/>
    <x v="3"/>
    <x v="1"/>
    <n v="7.3"/>
    <n v="8"/>
    <x v="0"/>
    <n v="1"/>
    <n v="4"/>
    <x v="3"/>
  </r>
  <r>
    <n v="23"/>
    <n v="19"/>
    <x v="0"/>
    <x v="1"/>
    <x v="0"/>
    <s v="Austria"/>
    <n v="4.9000000000000004"/>
    <x v="0"/>
    <x v="0"/>
    <x v="0"/>
    <n v="5.8"/>
    <n v="6"/>
    <x v="2"/>
    <n v="3"/>
    <n v="7"/>
    <x v="0"/>
  </r>
  <r>
    <n v="24"/>
    <n v="20"/>
    <x v="0"/>
    <x v="0"/>
    <x v="0"/>
    <s v="Portugal"/>
    <n v="5.7"/>
    <x v="2"/>
    <x v="2"/>
    <x v="0"/>
    <n v="5.4"/>
    <n v="5"/>
    <x v="1"/>
    <n v="4"/>
    <n v="8"/>
    <x v="0"/>
  </r>
  <r>
    <n v="25"/>
    <n v="22"/>
    <x v="1"/>
    <x v="1"/>
    <x v="1"/>
    <s v="Greece"/>
    <n v="3.2"/>
    <x v="4"/>
    <x v="0"/>
    <x v="1"/>
    <n v="6.9"/>
    <n v="7"/>
    <x v="0"/>
    <n v="2"/>
    <n v="5"/>
    <x v="3"/>
  </r>
  <r>
    <n v="26"/>
    <n v="19"/>
    <x v="0"/>
    <x v="0"/>
    <x v="2"/>
    <s v="Ireland"/>
    <n v="6.1"/>
    <x v="0"/>
    <x v="0"/>
    <x v="0"/>
    <n v="5.2"/>
    <n v="5"/>
    <x v="2"/>
    <n v="4"/>
    <n v="9"/>
    <x v="2"/>
  </r>
  <r>
    <n v="27"/>
    <n v="21"/>
    <x v="0"/>
    <x v="1"/>
    <x v="0"/>
    <s v="New Zealand"/>
    <n v="3.8"/>
    <x v="3"/>
    <x v="2"/>
    <x v="1"/>
    <n v="6.6"/>
    <n v="7"/>
    <x v="1"/>
    <n v="1"/>
    <n v="5"/>
    <x v="3"/>
  </r>
  <r>
    <n v="28"/>
    <n v="20"/>
    <x v="0"/>
    <x v="0"/>
    <x v="0"/>
    <s v="Singapore"/>
    <n v="4.4000000000000004"/>
    <x v="2"/>
    <x v="2"/>
    <x v="0"/>
    <n v="5.9"/>
    <n v="6"/>
    <x v="0"/>
    <n v="3"/>
    <n v="7"/>
    <x v="0"/>
  </r>
  <r>
    <n v="29"/>
    <n v="24"/>
    <x v="1"/>
    <x v="1"/>
    <x v="1"/>
    <s v="Malaysia"/>
    <n v="2.2000000000000002"/>
    <x v="5"/>
    <x v="3"/>
    <x v="1"/>
    <n v="7.4"/>
    <n v="8"/>
    <x v="1"/>
    <n v="0"/>
    <n v="3"/>
    <x v="1"/>
  </r>
  <r>
    <n v="30"/>
    <n v="19"/>
    <x v="0"/>
    <x v="0"/>
    <x v="2"/>
    <s v="Thailand"/>
    <n v="5.9"/>
    <x v="0"/>
    <x v="0"/>
    <x v="0"/>
    <n v="5.3"/>
    <n v="5"/>
    <x v="2"/>
    <n v="4"/>
    <n v="8"/>
    <x v="0"/>
  </r>
  <r>
    <n v="31"/>
    <n v="21"/>
    <x v="0"/>
    <x v="1"/>
    <x v="0"/>
    <s v="Vietnam"/>
    <n v="3.6"/>
    <x v="4"/>
    <x v="0"/>
    <x v="1"/>
    <n v="6.7"/>
    <n v="7"/>
    <x v="1"/>
    <n v="1"/>
    <n v="5"/>
    <x v="3"/>
  </r>
  <r>
    <n v="32"/>
    <n v="20"/>
    <x v="0"/>
    <x v="0"/>
    <x v="0"/>
    <s v="Philippines"/>
    <n v="4.8"/>
    <x v="6"/>
    <x v="4"/>
    <x v="0"/>
    <n v="5.7"/>
    <n v="6"/>
    <x v="0"/>
    <n v="3"/>
    <n v="7"/>
    <x v="0"/>
  </r>
  <r>
    <n v="33"/>
    <n v="18"/>
    <x v="2"/>
    <x v="1"/>
    <x v="2"/>
    <s v="Indonesia"/>
    <n v="5.4"/>
    <x v="2"/>
    <x v="2"/>
    <x v="0"/>
    <n v="5.4"/>
    <n v="5"/>
    <x v="2"/>
    <n v="4"/>
    <n v="8"/>
    <x v="0"/>
  </r>
  <r>
    <n v="34"/>
    <n v="23"/>
    <x v="1"/>
    <x v="0"/>
    <x v="1"/>
    <s v="Taiwan"/>
    <n v="2.6"/>
    <x v="5"/>
    <x v="3"/>
    <x v="1"/>
    <n v="7.2"/>
    <n v="8"/>
    <x v="1"/>
    <n v="1"/>
    <n v="4"/>
    <x v="3"/>
  </r>
  <r>
    <n v="35"/>
    <n v="19"/>
    <x v="0"/>
    <x v="1"/>
    <x v="0"/>
    <s v="Hong Kong"/>
    <n v="4.7"/>
    <x v="0"/>
    <x v="0"/>
    <x v="0"/>
    <n v="5.8"/>
    <n v="6"/>
    <x v="0"/>
    <n v="3"/>
    <n v="7"/>
    <x v="0"/>
  </r>
  <r>
    <n v="36"/>
    <n v="20"/>
    <x v="0"/>
    <x v="0"/>
    <x v="0"/>
    <s v="Turkey"/>
    <n v="5.6"/>
    <x v="2"/>
    <x v="2"/>
    <x v="0"/>
    <n v="5.5"/>
    <n v="5"/>
    <x v="2"/>
    <n v="4"/>
    <n v="8"/>
    <x v="0"/>
  </r>
  <r>
    <n v="37"/>
    <n v="22"/>
    <x v="1"/>
    <x v="1"/>
    <x v="1"/>
    <s v="Israel"/>
    <n v="3.1"/>
    <x v="4"/>
    <x v="0"/>
    <x v="1"/>
    <n v="6.8"/>
    <n v="7"/>
    <x v="1"/>
    <n v="1"/>
    <n v="5"/>
    <x v="3"/>
  </r>
  <r>
    <n v="38"/>
    <n v="19"/>
    <x v="0"/>
    <x v="0"/>
    <x v="2"/>
    <s v="UAE"/>
    <n v="6.2"/>
    <x v="0"/>
    <x v="0"/>
    <x v="0"/>
    <n v="5.0999999999999996"/>
    <n v="5"/>
    <x v="0"/>
    <n v="4"/>
    <n v="9"/>
    <x v="2"/>
  </r>
  <r>
    <n v="39"/>
    <n v="21"/>
    <x v="0"/>
    <x v="1"/>
    <x v="0"/>
    <s v="Egypt"/>
    <n v="3.9"/>
    <x v="3"/>
    <x v="2"/>
    <x v="1"/>
    <n v="6.5"/>
    <n v="7"/>
    <x v="2"/>
    <n v="2"/>
    <n v="6"/>
    <x v="3"/>
  </r>
  <r>
    <n v="40"/>
    <n v="20"/>
    <x v="0"/>
    <x v="0"/>
    <x v="0"/>
    <s v="Morocco"/>
    <n v="4.5"/>
    <x v="2"/>
    <x v="2"/>
    <x v="0"/>
    <n v="5.8"/>
    <n v="6"/>
    <x v="1"/>
    <n v="3"/>
    <n v="7"/>
    <x v="0"/>
  </r>
  <r>
    <n v="41"/>
    <n v="24"/>
    <x v="1"/>
    <x v="1"/>
    <x v="1"/>
    <s v="South Africa"/>
    <n v="2.2999999999999998"/>
    <x v="5"/>
    <x v="3"/>
    <x v="1"/>
    <n v="7.3"/>
    <n v="8"/>
    <x v="0"/>
    <n v="1"/>
    <n v="4"/>
    <x v="3"/>
  </r>
  <r>
    <n v="42"/>
    <n v="19"/>
    <x v="0"/>
    <x v="0"/>
    <x v="2"/>
    <s v="Nigeria"/>
    <n v="5.8"/>
    <x v="0"/>
    <x v="0"/>
    <x v="0"/>
    <n v="5.4"/>
    <n v="5"/>
    <x v="2"/>
    <n v="4"/>
    <n v="8"/>
    <x v="0"/>
  </r>
  <r>
    <n v="43"/>
    <n v="21"/>
    <x v="0"/>
    <x v="1"/>
    <x v="0"/>
    <s v="Kenya"/>
    <n v="3.7"/>
    <x v="4"/>
    <x v="0"/>
    <x v="1"/>
    <n v="6.6"/>
    <n v="7"/>
    <x v="1"/>
    <n v="2"/>
    <n v="5"/>
    <x v="3"/>
  </r>
  <r>
    <n v="44"/>
    <n v="20"/>
    <x v="0"/>
    <x v="0"/>
    <x v="0"/>
    <s v="Ghana"/>
    <n v="4.5999999999999996"/>
    <x v="6"/>
    <x v="4"/>
    <x v="0"/>
    <n v="5.7"/>
    <n v="6"/>
    <x v="0"/>
    <n v="3"/>
    <n v="7"/>
    <x v="0"/>
  </r>
  <r>
    <n v="45"/>
    <n v="18"/>
    <x v="2"/>
    <x v="1"/>
    <x v="2"/>
    <s v="Argentina"/>
    <n v="5.5"/>
    <x v="2"/>
    <x v="2"/>
    <x v="0"/>
    <n v="5.3"/>
    <n v="5"/>
    <x v="1"/>
    <n v="4"/>
    <n v="8"/>
    <x v="0"/>
  </r>
  <r>
    <n v="46"/>
    <n v="23"/>
    <x v="1"/>
    <x v="0"/>
    <x v="1"/>
    <s v="Chile"/>
    <n v="2.7"/>
    <x v="5"/>
    <x v="3"/>
    <x v="1"/>
    <n v="7.1"/>
    <n v="8"/>
    <x v="2"/>
    <n v="1"/>
    <n v="4"/>
    <x v="3"/>
  </r>
  <r>
    <n v="47"/>
    <n v="19"/>
    <x v="0"/>
    <x v="1"/>
    <x v="0"/>
    <s v="Colombia"/>
    <n v="4.8"/>
    <x v="0"/>
    <x v="0"/>
    <x v="0"/>
    <n v="5.9"/>
    <n v="6"/>
    <x v="0"/>
    <n v="3"/>
    <n v="7"/>
    <x v="0"/>
  </r>
  <r>
    <n v="48"/>
    <n v="20"/>
    <x v="0"/>
    <x v="0"/>
    <x v="0"/>
    <s v="Peru"/>
    <n v="5.5"/>
    <x v="2"/>
    <x v="2"/>
    <x v="0"/>
    <n v="5.6"/>
    <n v="5"/>
    <x v="1"/>
    <n v="4"/>
    <n v="8"/>
    <x v="0"/>
  </r>
  <r>
    <n v="49"/>
    <n v="22"/>
    <x v="1"/>
    <x v="1"/>
    <x v="1"/>
    <s v="Venezuela"/>
    <n v="3.3"/>
    <x v="4"/>
    <x v="0"/>
    <x v="1"/>
    <n v="6.7"/>
    <n v="7"/>
    <x v="0"/>
    <n v="2"/>
    <n v="5"/>
    <x v="3"/>
  </r>
  <r>
    <n v="50"/>
    <n v="19"/>
    <x v="0"/>
    <x v="0"/>
    <x v="2"/>
    <s v="Ecuador"/>
    <n v="6.3"/>
    <x v="0"/>
    <x v="0"/>
    <x v="0"/>
    <n v="5.2"/>
    <n v="5"/>
    <x v="2"/>
    <n v="4"/>
    <n v="9"/>
    <x v="2"/>
  </r>
  <r>
    <n v="51"/>
    <n v="21"/>
    <x v="0"/>
    <x v="1"/>
    <x v="0"/>
    <s v="Uruguay"/>
    <n v="3.8"/>
    <x v="3"/>
    <x v="2"/>
    <x v="1"/>
    <n v="6.4"/>
    <n v="7"/>
    <x v="1"/>
    <n v="2"/>
    <n v="6"/>
    <x v="3"/>
  </r>
  <r>
    <n v="52"/>
    <n v="20"/>
    <x v="0"/>
    <x v="0"/>
    <x v="0"/>
    <s v="Paraguay"/>
    <n v="4.7"/>
    <x v="2"/>
    <x v="2"/>
    <x v="0"/>
    <n v="5.8"/>
    <n v="6"/>
    <x v="0"/>
    <n v="3"/>
    <n v="7"/>
    <x v="0"/>
  </r>
  <r>
    <n v="53"/>
    <n v="24"/>
    <x v="1"/>
    <x v="1"/>
    <x v="1"/>
    <s v="Bolivia"/>
    <n v="2.4"/>
    <x v="5"/>
    <x v="3"/>
    <x v="1"/>
    <n v="7.2"/>
    <n v="8"/>
    <x v="2"/>
    <n v="1"/>
    <n v="4"/>
    <x v="3"/>
  </r>
  <r>
    <n v="54"/>
    <n v="19"/>
    <x v="0"/>
    <x v="0"/>
    <x v="2"/>
    <s v="Costa Rica"/>
    <n v="5.7"/>
    <x v="0"/>
    <x v="0"/>
    <x v="0"/>
    <n v="5.5"/>
    <n v="5"/>
    <x v="1"/>
    <n v="4"/>
    <n v="8"/>
    <x v="0"/>
  </r>
  <r>
    <n v="55"/>
    <n v="21"/>
    <x v="0"/>
    <x v="1"/>
    <x v="0"/>
    <s v="Panama"/>
    <n v="3.6"/>
    <x v="4"/>
    <x v="0"/>
    <x v="1"/>
    <n v="6.5"/>
    <n v="7"/>
    <x v="0"/>
    <n v="2"/>
    <n v="5"/>
    <x v="3"/>
  </r>
  <r>
    <n v="56"/>
    <n v="20"/>
    <x v="0"/>
    <x v="0"/>
    <x v="0"/>
    <s v="Jamaica"/>
    <n v="4.9000000000000004"/>
    <x v="6"/>
    <x v="4"/>
    <x v="0"/>
    <n v="5.6"/>
    <n v="6"/>
    <x v="2"/>
    <n v="3"/>
    <n v="7"/>
    <x v="0"/>
  </r>
  <r>
    <n v="57"/>
    <n v="18"/>
    <x v="2"/>
    <x v="1"/>
    <x v="2"/>
    <s v="Trinidad"/>
    <n v="5.6"/>
    <x v="2"/>
    <x v="2"/>
    <x v="0"/>
    <n v="5.2"/>
    <n v="5"/>
    <x v="1"/>
    <n v="4"/>
    <n v="8"/>
    <x v="0"/>
  </r>
  <r>
    <n v="58"/>
    <n v="23"/>
    <x v="1"/>
    <x v="0"/>
    <x v="1"/>
    <s v="Bahamas"/>
    <n v="2.8"/>
    <x v="5"/>
    <x v="3"/>
    <x v="1"/>
    <n v="7"/>
    <n v="8"/>
    <x v="0"/>
    <n v="1"/>
    <n v="4"/>
    <x v="3"/>
  </r>
  <r>
    <n v="59"/>
    <n v="19"/>
    <x v="0"/>
    <x v="1"/>
    <x v="0"/>
    <s v="Iceland"/>
    <n v="4.5999999999999996"/>
    <x v="0"/>
    <x v="0"/>
    <x v="0"/>
    <n v="5.9"/>
    <n v="6"/>
    <x v="2"/>
    <n v="3"/>
    <n v="7"/>
    <x v="0"/>
  </r>
  <r>
    <n v="60"/>
    <n v="20"/>
    <x v="0"/>
    <x v="0"/>
    <x v="0"/>
    <s v="Finland"/>
    <n v="5.4"/>
    <x v="2"/>
    <x v="2"/>
    <x v="0"/>
    <n v="5.7"/>
    <n v="5"/>
    <x v="1"/>
    <n v="4"/>
    <n v="8"/>
    <x v="0"/>
  </r>
  <r>
    <n v="61"/>
    <n v="22"/>
    <x v="1"/>
    <x v="1"/>
    <x v="1"/>
    <s v="Poland"/>
    <n v="3.1"/>
    <x v="4"/>
    <x v="0"/>
    <x v="1"/>
    <n v="7.1"/>
    <n v="7"/>
    <x v="1"/>
    <n v="1"/>
    <n v="5"/>
    <x v="3"/>
  </r>
  <r>
    <n v="62"/>
    <n v="19"/>
    <x v="0"/>
    <x v="0"/>
    <x v="0"/>
    <s v="Romania"/>
    <n v="5.6"/>
    <x v="0"/>
    <x v="0"/>
    <x v="0"/>
    <n v="5.6"/>
    <n v="5"/>
    <x v="0"/>
    <n v="3"/>
    <n v="8"/>
    <x v="0"/>
  </r>
  <r>
    <n v="63"/>
    <n v="20"/>
    <x v="0"/>
    <x v="1"/>
    <x v="0"/>
    <s v="Hungary"/>
    <n v="4.2"/>
    <x v="2"/>
    <x v="2"/>
    <x v="0"/>
    <n v="6"/>
    <n v="6"/>
    <x v="2"/>
    <n v="3"/>
    <n v="7"/>
    <x v="0"/>
  </r>
  <r>
    <n v="64"/>
    <n v="18"/>
    <x v="2"/>
    <x v="0"/>
    <x v="2"/>
    <s v="Czech Republic"/>
    <n v="6.1"/>
    <x v="6"/>
    <x v="4"/>
    <x v="0"/>
    <n v="5.2"/>
    <n v="4"/>
    <x v="1"/>
    <n v="4"/>
    <n v="9"/>
    <x v="2"/>
  </r>
  <r>
    <n v="65"/>
    <n v="23"/>
    <x v="1"/>
    <x v="1"/>
    <x v="1"/>
    <s v="Slovakia"/>
    <n v="2.2999999999999998"/>
    <x v="5"/>
    <x v="3"/>
    <x v="1"/>
    <n v="7.4"/>
    <n v="8"/>
    <x v="0"/>
    <n v="1"/>
    <n v="3"/>
    <x v="1"/>
  </r>
  <r>
    <n v="66"/>
    <n v="21"/>
    <x v="0"/>
    <x v="0"/>
    <x v="0"/>
    <s v="Croatia"/>
    <n v="4.8"/>
    <x v="0"/>
    <x v="0"/>
    <x v="0"/>
    <n v="5.8"/>
    <n v="6"/>
    <x v="1"/>
    <n v="3"/>
    <n v="7"/>
    <x v="0"/>
  </r>
  <r>
    <n v="67"/>
    <n v="20"/>
    <x v="0"/>
    <x v="1"/>
    <x v="0"/>
    <s v="Serbia"/>
    <n v="3.9"/>
    <x v="3"/>
    <x v="2"/>
    <x v="1"/>
    <n v="6.5"/>
    <n v="7"/>
    <x v="2"/>
    <n v="2"/>
    <n v="6"/>
    <x v="3"/>
  </r>
  <r>
    <n v="68"/>
    <n v="19"/>
    <x v="0"/>
    <x v="0"/>
    <x v="2"/>
    <s v="Slovenia"/>
    <n v="5.7"/>
    <x v="2"/>
    <x v="2"/>
    <x v="0"/>
    <n v="5.4"/>
    <n v="5"/>
    <x v="0"/>
    <n v="4"/>
    <n v="8"/>
    <x v="0"/>
  </r>
  <r>
    <n v="69"/>
    <n v="22"/>
    <x v="1"/>
    <x v="1"/>
    <x v="1"/>
    <s v="Bulgaria"/>
    <n v="2.8"/>
    <x v="5"/>
    <x v="3"/>
    <x v="1"/>
    <n v="7.2"/>
    <n v="8"/>
    <x v="1"/>
    <n v="1"/>
    <n v="4"/>
    <x v="3"/>
  </r>
  <r>
    <n v="70"/>
    <n v="20"/>
    <x v="0"/>
    <x v="0"/>
    <x v="0"/>
    <s v="Estonia"/>
    <n v="4.5"/>
    <x v="0"/>
    <x v="0"/>
    <x v="0"/>
    <n v="5.9"/>
    <n v="6"/>
    <x v="2"/>
    <n v="3"/>
    <n v="7"/>
    <x v="0"/>
  </r>
  <r>
    <n v="71"/>
    <n v="18"/>
    <x v="2"/>
    <x v="1"/>
    <x v="2"/>
    <s v="Latvia"/>
    <n v="5.4"/>
    <x v="6"/>
    <x v="4"/>
    <x v="0"/>
    <n v="5.5"/>
    <n v="5"/>
    <x v="1"/>
    <n v="4"/>
    <n v="8"/>
    <x v="0"/>
  </r>
  <r>
    <n v="72"/>
    <n v="21"/>
    <x v="0"/>
    <x v="0"/>
    <x v="1"/>
    <s v="Lithuania"/>
    <n v="3.2"/>
    <x v="4"/>
    <x v="0"/>
    <x v="1"/>
    <n v="6.8"/>
    <n v="7"/>
    <x v="0"/>
    <n v="2"/>
    <n v="5"/>
    <x v="3"/>
  </r>
  <r>
    <n v="73"/>
    <n v="19"/>
    <x v="0"/>
    <x v="1"/>
    <x v="0"/>
    <s v="Ukraine"/>
    <n v="4.9000000000000004"/>
    <x v="2"/>
    <x v="2"/>
    <x v="0"/>
    <n v="5.7"/>
    <n v="6"/>
    <x v="2"/>
    <n v="3"/>
    <n v="7"/>
    <x v="0"/>
  </r>
  <r>
    <n v="74"/>
    <n v="20"/>
    <x v="0"/>
    <x v="0"/>
    <x v="0"/>
    <s v="Moldova"/>
    <n v="5.8"/>
    <x v="0"/>
    <x v="0"/>
    <x v="0"/>
    <n v="5.3"/>
    <n v="5"/>
    <x v="1"/>
    <n v="4"/>
    <n v="8"/>
    <x v="0"/>
  </r>
  <r>
    <n v="75"/>
    <n v="23"/>
    <x v="1"/>
    <x v="1"/>
    <x v="1"/>
    <s v="Belarus"/>
    <n v="2.5"/>
    <x v="5"/>
    <x v="3"/>
    <x v="1"/>
    <n v="7.3"/>
    <n v="8"/>
    <x v="0"/>
    <n v="1"/>
    <n v="4"/>
    <x v="3"/>
  </r>
  <r>
    <n v="76"/>
    <n v="21"/>
    <x v="0"/>
    <x v="0"/>
    <x v="0"/>
    <s v="Kazakhstan"/>
    <n v="4.5999999999999996"/>
    <x v="6"/>
    <x v="4"/>
    <x v="0"/>
    <n v="5.8"/>
    <n v="6"/>
    <x v="1"/>
    <n v="3"/>
    <n v="7"/>
    <x v="0"/>
  </r>
  <r>
    <n v="77"/>
    <n v="19"/>
    <x v="0"/>
    <x v="1"/>
    <x v="2"/>
    <s v="Uzbekistan"/>
    <n v="5.5"/>
    <x v="2"/>
    <x v="2"/>
    <x v="0"/>
    <n v="5.4"/>
    <n v="5"/>
    <x v="2"/>
    <n v="4"/>
    <n v="8"/>
    <x v="0"/>
  </r>
  <r>
    <n v="78"/>
    <n v="22"/>
    <x v="1"/>
    <x v="0"/>
    <x v="1"/>
    <s v="Kyrgyzstan"/>
    <n v="2.9"/>
    <x v="4"/>
    <x v="0"/>
    <x v="1"/>
    <n v="7"/>
    <n v="7"/>
    <x v="0"/>
    <n v="2"/>
    <n v="5"/>
    <x v="3"/>
  </r>
  <r>
    <n v="79"/>
    <n v="20"/>
    <x v="0"/>
    <x v="1"/>
    <x v="0"/>
    <s v="Tajikistan"/>
    <n v="4.7"/>
    <x v="3"/>
    <x v="2"/>
    <x v="0"/>
    <n v="5.9"/>
    <n v="6"/>
    <x v="1"/>
    <n v="3"/>
    <n v="7"/>
    <x v="0"/>
  </r>
  <r>
    <n v="80"/>
    <n v="18"/>
    <x v="2"/>
    <x v="0"/>
    <x v="2"/>
    <s v="Armenia"/>
    <n v="5.9"/>
    <x v="0"/>
    <x v="0"/>
    <x v="0"/>
    <n v="5.2"/>
    <n v="5"/>
    <x v="2"/>
    <n v="4"/>
    <n v="9"/>
    <x v="2"/>
  </r>
  <r>
    <n v="81"/>
    <n v="21"/>
    <x v="0"/>
    <x v="1"/>
    <x v="1"/>
    <s v="Georgia"/>
    <n v="3"/>
    <x v="5"/>
    <x v="3"/>
    <x v="1"/>
    <n v="7.1"/>
    <n v="8"/>
    <x v="0"/>
    <n v="1"/>
    <n v="4"/>
    <x v="3"/>
  </r>
  <r>
    <n v="82"/>
    <n v="19"/>
    <x v="0"/>
    <x v="0"/>
    <x v="0"/>
    <s v="Azerbaijan"/>
    <n v="4.8"/>
    <x v="2"/>
    <x v="2"/>
    <x v="0"/>
    <n v="5.7"/>
    <n v="6"/>
    <x v="1"/>
    <n v="3"/>
    <n v="7"/>
    <x v="0"/>
  </r>
  <r>
    <n v="83"/>
    <n v="20"/>
    <x v="0"/>
    <x v="1"/>
    <x v="0"/>
    <s v="Cyprus"/>
    <n v="3.8"/>
    <x v="4"/>
    <x v="0"/>
    <x v="1"/>
    <n v="6.6"/>
    <n v="7"/>
    <x v="2"/>
    <n v="2"/>
    <n v="6"/>
    <x v="3"/>
  </r>
  <r>
    <n v="84"/>
    <n v="22"/>
    <x v="1"/>
    <x v="0"/>
    <x v="1"/>
    <s v="Malta"/>
    <n v="2.7"/>
    <x v="5"/>
    <x v="3"/>
    <x v="1"/>
    <n v="7.2"/>
    <n v="8"/>
    <x v="0"/>
    <n v="1"/>
    <n v="4"/>
    <x v="3"/>
  </r>
  <r>
    <n v="85"/>
    <n v="18"/>
    <x v="2"/>
    <x v="1"/>
    <x v="2"/>
    <s v="Luxembourg"/>
    <n v="5.6"/>
    <x v="6"/>
    <x v="4"/>
    <x v="0"/>
    <n v="5.3"/>
    <n v="5"/>
    <x v="1"/>
    <n v="4"/>
    <n v="8"/>
    <x v="0"/>
  </r>
  <r>
    <n v="86"/>
    <n v="21"/>
    <x v="0"/>
    <x v="0"/>
    <x v="0"/>
    <s v="Monaco"/>
    <n v="4.5"/>
    <x v="0"/>
    <x v="0"/>
    <x v="0"/>
    <n v="5.8"/>
    <n v="6"/>
    <x v="2"/>
    <n v="3"/>
    <n v="7"/>
    <x v="0"/>
  </r>
  <r>
    <n v="87"/>
    <n v="19"/>
    <x v="0"/>
    <x v="1"/>
    <x v="2"/>
    <s v="Andorra"/>
    <n v="5.3"/>
    <x v="2"/>
    <x v="2"/>
    <x v="0"/>
    <n v="5.5"/>
    <n v="5"/>
    <x v="0"/>
    <n v="4"/>
    <n v="8"/>
    <x v="0"/>
  </r>
  <r>
    <n v="88"/>
    <n v="23"/>
    <x v="1"/>
    <x v="0"/>
    <x v="1"/>
    <s v="San Marino"/>
    <n v="2.6"/>
    <x v="5"/>
    <x v="3"/>
    <x v="1"/>
    <n v="7.3"/>
    <n v="8"/>
    <x v="1"/>
    <n v="1"/>
    <n v="4"/>
    <x v="3"/>
  </r>
  <r>
    <n v="89"/>
    <n v="20"/>
    <x v="0"/>
    <x v="1"/>
    <x v="0"/>
    <s v="Vatican City"/>
    <n v="4.4000000000000004"/>
    <x v="3"/>
    <x v="2"/>
    <x v="0"/>
    <n v="6"/>
    <n v="6"/>
    <x v="2"/>
    <n v="3"/>
    <n v="7"/>
    <x v="0"/>
  </r>
  <r>
    <n v="90"/>
    <n v="18"/>
    <x v="2"/>
    <x v="0"/>
    <x v="2"/>
    <s v="Liechtenstein"/>
    <n v="5.8"/>
    <x v="0"/>
    <x v="0"/>
    <x v="0"/>
    <n v="5.2"/>
    <n v="5"/>
    <x v="1"/>
    <n v="4"/>
    <n v="9"/>
    <x v="2"/>
  </r>
  <r>
    <n v="91"/>
    <n v="22"/>
    <x v="1"/>
    <x v="1"/>
    <x v="1"/>
    <s v="Montenegro"/>
    <n v="2.9"/>
    <x v="4"/>
    <x v="0"/>
    <x v="1"/>
    <n v="7"/>
    <n v="7"/>
    <x v="0"/>
    <n v="2"/>
    <n v="5"/>
    <x v="3"/>
  </r>
  <r>
    <n v="92"/>
    <n v="19"/>
    <x v="0"/>
    <x v="0"/>
    <x v="0"/>
    <s v="Albania"/>
    <n v="4.7"/>
    <x v="2"/>
    <x v="2"/>
    <x v="0"/>
    <n v="5.8"/>
    <n v="6"/>
    <x v="2"/>
    <n v="3"/>
    <n v="7"/>
    <x v="0"/>
  </r>
  <r>
    <n v="93"/>
    <n v="21"/>
    <x v="0"/>
    <x v="1"/>
    <x v="0"/>
    <s v="North Macedonia"/>
    <n v="3.7"/>
    <x v="6"/>
    <x v="4"/>
    <x v="1"/>
    <n v="6.5"/>
    <n v="7"/>
    <x v="1"/>
    <n v="2"/>
    <n v="6"/>
    <x v="3"/>
  </r>
  <r>
    <n v="94"/>
    <n v="20"/>
    <x v="0"/>
    <x v="0"/>
    <x v="2"/>
    <s v="Kosovo"/>
    <n v="5.5"/>
    <x v="0"/>
    <x v="0"/>
    <x v="0"/>
    <n v="5.4"/>
    <n v="5"/>
    <x v="0"/>
    <n v="4"/>
    <n v="8"/>
    <x v="0"/>
  </r>
  <r>
    <n v="95"/>
    <n v="23"/>
    <x v="1"/>
    <x v="1"/>
    <x v="1"/>
    <s v="Bosnia"/>
    <n v="2.4"/>
    <x v="5"/>
    <x v="3"/>
    <x v="1"/>
    <n v="7.4"/>
    <n v="8"/>
    <x v="2"/>
    <n v="1"/>
    <n v="4"/>
    <x v="3"/>
  </r>
  <r>
    <n v="96"/>
    <n v="19"/>
    <x v="0"/>
    <x v="0"/>
    <x v="0"/>
    <s v="Qatar"/>
    <n v="4.9000000000000004"/>
    <x v="2"/>
    <x v="2"/>
    <x v="0"/>
    <n v="5.7"/>
    <n v="6"/>
    <x v="1"/>
    <n v="3"/>
    <n v="7"/>
    <x v="0"/>
  </r>
  <r>
    <n v="97"/>
    <n v="18"/>
    <x v="2"/>
    <x v="1"/>
    <x v="2"/>
    <s v="Kuwait"/>
    <n v="5.7"/>
    <x v="6"/>
    <x v="4"/>
    <x v="0"/>
    <n v="5.3"/>
    <n v="5"/>
    <x v="0"/>
    <n v="4"/>
    <n v="8"/>
    <x v="0"/>
  </r>
  <r>
    <n v="98"/>
    <n v="22"/>
    <x v="1"/>
    <x v="0"/>
    <x v="1"/>
    <s v="Bahrain"/>
    <n v="2.8"/>
    <x v="5"/>
    <x v="3"/>
    <x v="1"/>
    <n v="7.1"/>
    <n v="8"/>
    <x v="2"/>
    <n v="1"/>
    <n v="4"/>
    <x v="3"/>
  </r>
  <r>
    <n v="99"/>
    <n v="20"/>
    <x v="0"/>
    <x v="1"/>
    <x v="0"/>
    <s v="Oman"/>
    <n v="4.5999999999999996"/>
    <x v="0"/>
    <x v="0"/>
    <x v="0"/>
    <n v="5.9"/>
    <n v="6"/>
    <x v="1"/>
    <n v="3"/>
    <n v="7"/>
    <x v="0"/>
  </r>
  <r>
    <n v="100"/>
    <n v="21"/>
    <x v="0"/>
    <x v="0"/>
    <x v="0"/>
    <s v="Jordan"/>
    <n v="5.4"/>
    <x v="2"/>
    <x v="2"/>
    <x v="0"/>
    <n v="5.5"/>
    <n v="5"/>
    <x v="0"/>
    <n v="4"/>
    <n v="8"/>
    <x v="0"/>
  </r>
  <r>
    <n v="101"/>
    <n v="19"/>
    <x v="0"/>
    <x v="1"/>
    <x v="2"/>
    <s v="Lebanon"/>
    <n v="5.8"/>
    <x v="3"/>
    <x v="2"/>
    <x v="0"/>
    <n v="5.2"/>
    <n v="5"/>
    <x v="2"/>
    <n v="4"/>
    <n v="9"/>
    <x v="2"/>
  </r>
  <r>
    <n v="102"/>
    <n v="23"/>
    <x v="1"/>
    <x v="0"/>
    <x v="1"/>
    <s v="Iraq"/>
    <n v="2.5"/>
    <x v="5"/>
    <x v="3"/>
    <x v="1"/>
    <n v="7.3"/>
    <n v="8"/>
    <x v="1"/>
    <n v="1"/>
    <n v="4"/>
    <x v="3"/>
  </r>
  <r>
    <n v="103"/>
    <n v="20"/>
    <x v="0"/>
    <x v="1"/>
    <x v="0"/>
    <s v="Yemen"/>
    <n v="4.7"/>
    <x v="4"/>
    <x v="0"/>
    <x v="0"/>
    <n v="5.8"/>
    <n v="6"/>
    <x v="0"/>
    <n v="3"/>
    <n v="7"/>
    <x v="0"/>
  </r>
  <r>
    <n v="104"/>
    <n v="18"/>
    <x v="2"/>
    <x v="0"/>
    <x v="2"/>
    <s v="Syria"/>
    <n v="5.6"/>
    <x v="0"/>
    <x v="0"/>
    <x v="0"/>
    <n v="5.4"/>
    <n v="5"/>
    <x v="1"/>
    <n v="4"/>
    <n v="8"/>
    <x v="0"/>
  </r>
  <r>
    <n v="105"/>
    <n v="22"/>
    <x v="1"/>
    <x v="1"/>
    <x v="1"/>
    <s v="Afghanistan"/>
    <n v="2.9"/>
    <x v="5"/>
    <x v="3"/>
    <x v="1"/>
    <n v="7"/>
    <n v="7"/>
    <x v="2"/>
    <n v="2"/>
    <n v="5"/>
    <x v="3"/>
  </r>
  <r>
    <n v="106"/>
    <n v="19"/>
    <x v="0"/>
    <x v="0"/>
    <x v="0"/>
    <s v="Pakistan"/>
    <n v="4.8"/>
    <x v="2"/>
    <x v="2"/>
    <x v="0"/>
    <n v="5.7"/>
    <n v="6"/>
    <x v="0"/>
    <n v="3"/>
    <n v="7"/>
    <x v="0"/>
  </r>
  <r>
    <n v="107"/>
    <n v="21"/>
    <x v="0"/>
    <x v="1"/>
    <x v="0"/>
    <s v="Nepal"/>
    <n v="3.8"/>
    <x v="3"/>
    <x v="2"/>
    <x v="1"/>
    <n v="6.6"/>
    <n v="7"/>
    <x v="1"/>
    <n v="2"/>
    <n v="6"/>
    <x v="3"/>
  </r>
  <r>
    <n v="108"/>
    <n v="20"/>
    <x v="0"/>
    <x v="0"/>
    <x v="2"/>
    <s v="Bhutan"/>
    <n v="5.5"/>
    <x v="6"/>
    <x v="4"/>
    <x v="0"/>
    <n v="5.5"/>
    <n v="5"/>
    <x v="2"/>
    <n v="4"/>
    <n v="8"/>
    <x v="0"/>
  </r>
  <r>
    <n v="109"/>
    <n v="23"/>
    <x v="1"/>
    <x v="1"/>
    <x v="1"/>
    <s v="Sri Lanka"/>
    <n v="2.6"/>
    <x v="5"/>
    <x v="3"/>
    <x v="1"/>
    <n v="7.2"/>
    <n v="8"/>
    <x v="0"/>
    <n v="1"/>
    <n v="4"/>
    <x v="3"/>
  </r>
  <r>
    <n v="110"/>
    <n v="19"/>
    <x v="0"/>
    <x v="0"/>
    <x v="0"/>
    <s v="Maldives"/>
    <n v="4.9000000000000004"/>
    <x v="0"/>
    <x v="0"/>
    <x v="0"/>
    <n v="5.8"/>
    <n v="6"/>
    <x v="1"/>
    <n v="3"/>
    <n v="7"/>
    <x v="0"/>
  </r>
  <r>
    <n v="111"/>
    <n v="20"/>
    <x v="0"/>
    <x v="1"/>
    <x v="0"/>
    <s v="Bangladesh"/>
    <n v="6.1"/>
    <x v="0"/>
    <x v="0"/>
    <x v="0"/>
    <n v="6.2"/>
    <n v="5"/>
    <x v="1"/>
    <n v="4"/>
    <n v="8"/>
    <x v="0"/>
  </r>
  <r>
    <n v="112"/>
    <n v="21"/>
    <x v="0"/>
    <x v="0"/>
    <x v="0"/>
    <s v="India"/>
    <n v="5.8"/>
    <x v="2"/>
    <x v="2"/>
    <x v="0"/>
    <n v="5.9"/>
    <n v="6"/>
    <x v="0"/>
    <n v="3"/>
    <n v="7"/>
    <x v="0"/>
  </r>
  <r>
    <n v="113"/>
    <n v="19"/>
    <x v="0"/>
    <x v="1"/>
    <x v="0"/>
    <s v="Nepal"/>
    <n v="4.9000000000000004"/>
    <x v="4"/>
    <x v="0"/>
    <x v="1"/>
    <n v="7.1"/>
    <n v="7"/>
    <x v="1"/>
    <n v="2"/>
    <n v="5"/>
    <x v="3"/>
  </r>
  <r>
    <n v="114"/>
    <n v="22"/>
    <x v="1"/>
    <x v="0"/>
    <x v="1"/>
    <s v="Pakistan"/>
    <n v="5.5"/>
    <x v="0"/>
    <x v="0"/>
    <x v="0"/>
    <n v="6"/>
    <n v="5"/>
    <x v="1"/>
    <n v="4"/>
    <n v="8"/>
    <x v="0"/>
  </r>
  <r>
    <n v="115"/>
    <n v="20"/>
    <x v="0"/>
    <x v="1"/>
    <x v="0"/>
    <s v="Sri Lanka"/>
    <n v="5.2"/>
    <x v="2"/>
    <x v="2"/>
    <x v="0"/>
    <n v="6.3"/>
    <n v="6"/>
    <x v="0"/>
    <n v="3"/>
    <n v="7"/>
    <x v="0"/>
  </r>
  <r>
    <n v="116"/>
    <n v="19"/>
    <x v="0"/>
    <x v="0"/>
    <x v="0"/>
    <s v="Maldives"/>
    <n v="4.8"/>
    <x v="0"/>
    <x v="0"/>
    <x v="1"/>
    <n v="7.2"/>
    <n v="8"/>
    <x v="1"/>
    <n v="2"/>
    <n v="5"/>
    <x v="3"/>
  </r>
  <r>
    <n v="117"/>
    <n v="21"/>
    <x v="0"/>
    <x v="1"/>
    <x v="1"/>
    <s v="Bangladesh"/>
    <n v="6"/>
    <x v="4"/>
    <x v="0"/>
    <x v="0"/>
    <n v="5.8"/>
    <n v="5"/>
    <x v="0"/>
    <n v="4"/>
    <n v="8"/>
    <x v="0"/>
  </r>
  <r>
    <n v="118"/>
    <n v="20"/>
    <x v="0"/>
    <x v="0"/>
    <x v="0"/>
    <s v="India"/>
    <n v="5.7"/>
    <x v="0"/>
    <x v="0"/>
    <x v="0"/>
    <n v="6.1"/>
    <n v="6"/>
    <x v="1"/>
    <n v="3"/>
    <n v="7"/>
    <x v="0"/>
  </r>
  <r>
    <n v="119"/>
    <n v="22"/>
    <x v="1"/>
    <x v="1"/>
    <x v="1"/>
    <s v="Nepal"/>
    <n v="4.7"/>
    <x v="2"/>
    <x v="2"/>
    <x v="1"/>
    <n v="7.3"/>
    <n v="7"/>
    <x v="1"/>
    <n v="2"/>
    <n v="5"/>
    <x v="3"/>
  </r>
  <r>
    <n v="120"/>
    <n v="19"/>
    <x v="0"/>
    <x v="0"/>
    <x v="0"/>
    <s v="Pakistan"/>
    <n v="5.4"/>
    <x v="0"/>
    <x v="0"/>
    <x v="0"/>
    <n v="6.2"/>
    <n v="5"/>
    <x v="0"/>
    <n v="4"/>
    <n v="8"/>
    <x v="0"/>
  </r>
  <r>
    <n v="121"/>
    <n v="20"/>
    <x v="0"/>
    <x v="1"/>
    <x v="0"/>
    <s v="Sri Lanka"/>
    <n v="5.9"/>
    <x v="4"/>
    <x v="0"/>
    <x v="0"/>
    <n v="5.9"/>
    <n v="6"/>
    <x v="1"/>
    <n v="3"/>
    <n v="7"/>
    <x v="0"/>
  </r>
  <r>
    <n v="122"/>
    <n v="21"/>
    <x v="0"/>
    <x v="0"/>
    <x v="1"/>
    <s v="Maldives"/>
    <n v="4.5999999999999996"/>
    <x v="0"/>
    <x v="0"/>
    <x v="1"/>
    <n v="7.4"/>
    <n v="8"/>
    <x v="0"/>
    <n v="2"/>
    <n v="5"/>
    <x v="3"/>
  </r>
  <r>
    <n v="123"/>
    <n v="19"/>
    <x v="0"/>
    <x v="1"/>
    <x v="0"/>
    <s v="Bangladesh"/>
    <n v="5.3"/>
    <x v="2"/>
    <x v="2"/>
    <x v="0"/>
    <n v="6.3"/>
    <n v="5"/>
    <x v="1"/>
    <n v="4"/>
    <n v="8"/>
    <x v="0"/>
  </r>
  <r>
    <n v="124"/>
    <n v="22"/>
    <x v="1"/>
    <x v="0"/>
    <x v="1"/>
    <s v="India"/>
    <n v="5.8"/>
    <x v="0"/>
    <x v="0"/>
    <x v="0"/>
    <n v="5.8"/>
    <n v="6"/>
    <x v="0"/>
    <n v="3"/>
    <n v="7"/>
    <x v="0"/>
  </r>
  <r>
    <n v="125"/>
    <n v="20"/>
    <x v="0"/>
    <x v="1"/>
    <x v="0"/>
    <s v="Nepal"/>
    <n v="4.5"/>
    <x v="4"/>
    <x v="0"/>
    <x v="1"/>
    <n v="7.5"/>
    <n v="7"/>
    <x v="1"/>
    <n v="2"/>
    <n v="5"/>
    <x v="3"/>
  </r>
  <r>
    <n v="126"/>
    <n v="21"/>
    <x v="0"/>
    <x v="0"/>
    <x v="1"/>
    <s v="Pakistan"/>
    <n v="5.2"/>
    <x v="0"/>
    <x v="0"/>
    <x v="0"/>
    <n v="6.4"/>
    <n v="5"/>
    <x v="0"/>
    <n v="4"/>
    <n v="8"/>
    <x v="0"/>
  </r>
  <r>
    <n v="127"/>
    <n v="19"/>
    <x v="0"/>
    <x v="1"/>
    <x v="0"/>
    <s v="Sri Lanka"/>
    <n v="5.7"/>
    <x v="2"/>
    <x v="2"/>
    <x v="0"/>
    <n v="5.7"/>
    <n v="6"/>
    <x v="1"/>
    <n v="3"/>
    <n v="7"/>
    <x v="0"/>
  </r>
  <r>
    <n v="128"/>
    <n v="20"/>
    <x v="0"/>
    <x v="0"/>
    <x v="0"/>
    <s v="Maldives"/>
    <n v="4.4000000000000004"/>
    <x v="0"/>
    <x v="0"/>
    <x v="1"/>
    <n v="7.6"/>
    <n v="8"/>
    <x v="0"/>
    <n v="2"/>
    <n v="5"/>
    <x v="3"/>
  </r>
  <r>
    <n v="129"/>
    <n v="22"/>
    <x v="1"/>
    <x v="1"/>
    <x v="1"/>
    <s v="Bangladesh"/>
    <n v="5.0999999999999996"/>
    <x v="4"/>
    <x v="0"/>
    <x v="0"/>
    <n v="6.5"/>
    <n v="5"/>
    <x v="1"/>
    <n v="4"/>
    <n v="8"/>
    <x v="0"/>
  </r>
  <r>
    <n v="130"/>
    <n v="21"/>
    <x v="0"/>
    <x v="0"/>
    <x v="1"/>
    <s v="India"/>
    <n v="5.6"/>
    <x v="0"/>
    <x v="0"/>
    <x v="0"/>
    <n v="5.6"/>
    <n v="6"/>
    <x v="0"/>
    <n v="3"/>
    <n v="7"/>
    <x v="0"/>
  </r>
  <r>
    <n v="131"/>
    <n v="19"/>
    <x v="0"/>
    <x v="1"/>
    <x v="0"/>
    <s v="Nepal"/>
    <n v="4.3"/>
    <x v="2"/>
    <x v="2"/>
    <x v="1"/>
    <n v="7.7"/>
    <n v="7"/>
    <x v="1"/>
    <n v="2"/>
    <n v="5"/>
    <x v="3"/>
  </r>
  <r>
    <n v="132"/>
    <n v="20"/>
    <x v="0"/>
    <x v="0"/>
    <x v="0"/>
    <s v="Pakistan"/>
    <n v="5"/>
    <x v="0"/>
    <x v="0"/>
    <x v="0"/>
    <n v="6.6"/>
    <n v="5"/>
    <x v="0"/>
    <n v="4"/>
    <n v="8"/>
    <x v="0"/>
  </r>
  <r>
    <n v="133"/>
    <n v="22"/>
    <x v="1"/>
    <x v="1"/>
    <x v="1"/>
    <s v="Sri Lanka"/>
    <n v="5.5"/>
    <x v="4"/>
    <x v="0"/>
    <x v="0"/>
    <n v="5.5"/>
    <n v="6"/>
    <x v="1"/>
    <n v="3"/>
    <n v="7"/>
    <x v="0"/>
  </r>
  <r>
    <n v="134"/>
    <n v="21"/>
    <x v="0"/>
    <x v="0"/>
    <x v="1"/>
    <s v="Maldives"/>
    <n v="4.2"/>
    <x v="0"/>
    <x v="0"/>
    <x v="1"/>
    <n v="7.8"/>
    <n v="8"/>
    <x v="0"/>
    <n v="2"/>
    <n v="5"/>
    <x v="3"/>
  </r>
  <r>
    <n v="135"/>
    <n v="19"/>
    <x v="0"/>
    <x v="1"/>
    <x v="0"/>
    <s v="Bangladesh"/>
    <n v="4.9000000000000004"/>
    <x v="2"/>
    <x v="2"/>
    <x v="0"/>
    <n v="6.7"/>
    <n v="5"/>
    <x v="1"/>
    <n v="4"/>
    <n v="8"/>
    <x v="0"/>
  </r>
  <r>
    <n v="136"/>
    <n v="20"/>
    <x v="0"/>
    <x v="0"/>
    <x v="0"/>
    <s v="India"/>
    <n v="5.4"/>
    <x v="0"/>
    <x v="0"/>
    <x v="0"/>
    <n v="5.4"/>
    <n v="6"/>
    <x v="0"/>
    <n v="3"/>
    <n v="7"/>
    <x v="0"/>
  </r>
  <r>
    <n v="137"/>
    <n v="22"/>
    <x v="1"/>
    <x v="1"/>
    <x v="1"/>
    <s v="Nepal"/>
    <n v="4.0999999999999996"/>
    <x v="4"/>
    <x v="0"/>
    <x v="1"/>
    <n v="7.9"/>
    <n v="7"/>
    <x v="1"/>
    <n v="2"/>
    <n v="5"/>
    <x v="3"/>
  </r>
  <r>
    <n v="138"/>
    <n v="21"/>
    <x v="0"/>
    <x v="0"/>
    <x v="1"/>
    <s v="Pakistan"/>
    <n v="4.8"/>
    <x v="0"/>
    <x v="0"/>
    <x v="0"/>
    <n v="6.8"/>
    <n v="5"/>
    <x v="0"/>
    <n v="4"/>
    <n v="8"/>
    <x v="0"/>
  </r>
  <r>
    <n v="139"/>
    <n v="19"/>
    <x v="0"/>
    <x v="1"/>
    <x v="0"/>
    <s v="Sri Lanka"/>
    <n v="5.3"/>
    <x v="2"/>
    <x v="2"/>
    <x v="0"/>
    <n v="5.3"/>
    <n v="6"/>
    <x v="1"/>
    <n v="3"/>
    <n v="7"/>
    <x v="0"/>
  </r>
  <r>
    <n v="140"/>
    <n v="20"/>
    <x v="0"/>
    <x v="0"/>
    <x v="0"/>
    <s v="Maldives"/>
    <n v="4"/>
    <x v="0"/>
    <x v="0"/>
    <x v="1"/>
    <n v="8"/>
    <n v="8"/>
    <x v="0"/>
    <n v="2"/>
    <n v="5"/>
    <x v="3"/>
  </r>
  <r>
    <n v="141"/>
    <n v="22"/>
    <x v="1"/>
    <x v="1"/>
    <x v="1"/>
    <s v="Bangladesh"/>
    <n v="4.7"/>
    <x v="4"/>
    <x v="0"/>
    <x v="0"/>
    <n v="6.9"/>
    <n v="5"/>
    <x v="1"/>
    <n v="4"/>
    <n v="8"/>
    <x v="0"/>
  </r>
  <r>
    <n v="142"/>
    <n v="21"/>
    <x v="0"/>
    <x v="0"/>
    <x v="1"/>
    <s v="India"/>
    <n v="5.2"/>
    <x v="0"/>
    <x v="0"/>
    <x v="0"/>
    <n v="5.2"/>
    <n v="6"/>
    <x v="0"/>
    <n v="3"/>
    <n v="7"/>
    <x v="0"/>
  </r>
  <r>
    <n v="143"/>
    <n v="19"/>
    <x v="0"/>
    <x v="1"/>
    <x v="0"/>
    <s v="Nepal"/>
    <n v="3.9"/>
    <x v="2"/>
    <x v="2"/>
    <x v="1"/>
    <n v="8.1"/>
    <n v="7"/>
    <x v="1"/>
    <n v="2"/>
    <n v="5"/>
    <x v="3"/>
  </r>
  <r>
    <n v="144"/>
    <n v="20"/>
    <x v="0"/>
    <x v="0"/>
    <x v="0"/>
    <s v="Pakistan"/>
    <n v="4.5999999999999996"/>
    <x v="0"/>
    <x v="0"/>
    <x v="0"/>
    <n v="7"/>
    <n v="5"/>
    <x v="0"/>
    <n v="4"/>
    <n v="8"/>
    <x v="0"/>
  </r>
  <r>
    <n v="145"/>
    <n v="22"/>
    <x v="1"/>
    <x v="1"/>
    <x v="1"/>
    <s v="Sri Lanka"/>
    <n v="5.0999999999999996"/>
    <x v="4"/>
    <x v="0"/>
    <x v="0"/>
    <n v="5.0999999999999996"/>
    <n v="6"/>
    <x v="1"/>
    <n v="3"/>
    <n v="7"/>
    <x v="0"/>
  </r>
  <r>
    <n v="146"/>
    <n v="21"/>
    <x v="0"/>
    <x v="0"/>
    <x v="1"/>
    <s v="Maldives"/>
    <n v="3.8"/>
    <x v="0"/>
    <x v="0"/>
    <x v="1"/>
    <n v="8.1999999999999993"/>
    <n v="8"/>
    <x v="0"/>
    <n v="2"/>
    <n v="5"/>
    <x v="3"/>
  </r>
  <r>
    <n v="147"/>
    <n v="19"/>
    <x v="0"/>
    <x v="1"/>
    <x v="0"/>
    <s v="Bangladesh"/>
    <n v="4.5"/>
    <x v="2"/>
    <x v="2"/>
    <x v="0"/>
    <n v="7.1"/>
    <n v="5"/>
    <x v="1"/>
    <n v="4"/>
    <n v="8"/>
    <x v="0"/>
  </r>
  <r>
    <n v="148"/>
    <n v="20"/>
    <x v="0"/>
    <x v="0"/>
    <x v="0"/>
    <s v="India"/>
    <n v="5"/>
    <x v="0"/>
    <x v="0"/>
    <x v="0"/>
    <n v="5"/>
    <n v="6"/>
    <x v="0"/>
    <n v="3"/>
    <n v="7"/>
    <x v="0"/>
  </r>
  <r>
    <n v="149"/>
    <n v="22"/>
    <x v="1"/>
    <x v="1"/>
    <x v="1"/>
    <s v="Nepal"/>
    <n v="3.7"/>
    <x v="4"/>
    <x v="0"/>
    <x v="1"/>
    <n v="8.3000000000000007"/>
    <n v="7"/>
    <x v="1"/>
    <n v="2"/>
    <n v="5"/>
    <x v="3"/>
  </r>
  <r>
    <n v="150"/>
    <n v="21"/>
    <x v="0"/>
    <x v="0"/>
    <x v="1"/>
    <s v="Pakistan"/>
    <n v="4.4000000000000004"/>
    <x v="0"/>
    <x v="0"/>
    <x v="0"/>
    <n v="7.2"/>
    <n v="5"/>
    <x v="0"/>
    <n v="4"/>
    <n v="8"/>
    <x v="0"/>
  </r>
  <r>
    <n v="151"/>
    <n v="19"/>
    <x v="0"/>
    <x v="1"/>
    <x v="0"/>
    <s v="Sri Lanka"/>
    <n v="4.9000000000000004"/>
    <x v="2"/>
    <x v="2"/>
    <x v="0"/>
    <n v="4.9000000000000004"/>
    <n v="6"/>
    <x v="1"/>
    <n v="3"/>
    <n v="7"/>
    <x v="0"/>
  </r>
  <r>
    <n v="152"/>
    <n v="20"/>
    <x v="0"/>
    <x v="0"/>
    <x v="0"/>
    <s v="Maldives"/>
    <n v="3.6"/>
    <x v="0"/>
    <x v="0"/>
    <x v="1"/>
    <n v="8.4"/>
    <n v="8"/>
    <x v="0"/>
    <n v="2"/>
    <n v="5"/>
    <x v="3"/>
  </r>
  <r>
    <n v="153"/>
    <n v="22"/>
    <x v="1"/>
    <x v="1"/>
    <x v="1"/>
    <s v="Bangladesh"/>
    <n v="4.3"/>
    <x v="4"/>
    <x v="0"/>
    <x v="0"/>
    <n v="7.3"/>
    <n v="5"/>
    <x v="1"/>
    <n v="4"/>
    <n v="8"/>
    <x v="0"/>
  </r>
  <r>
    <n v="154"/>
    <n v="21"/>
    <x v="0"/>
    <x v="0"/>
    <x v="1"/>
    <s v="India"/>
    <n v="4.8"/>
    <x v="0"/>
    <x v="0"/>
    <x v="0"/>
    <n v="4.8"/>
    <n v="6"/>
    <x v="0"/>
    <n v="3"/>
    <n v="7"/>
    <x v="0"/>
  </r>
  <r>
    <n v="155"/>
    <n v="19"/>
    <x v="0"/>
    <x v="1"/>
    <x v="0"/>
    <s v="Nepal"/>
    <n v="3.5"/>
    <x v="2"/>
    <x v="2"/>
    <x v="1"/>
    <n v="8.5"/>
    <n v="7"/>
    <x v="1"/>
    <n v="2"/>
    <n v="5"/>
    <x v="3"/>
  </r>
  <r>
    <n v="156"/>
    <n v="20"/>
    <x v="0"/>
    <x v="0"/>
    <x v="0"/>
    <s v="Pakistan"/>
    <n v="4.2"/>
    <x v="0"/>
    <x v="0"/>
    <x v="0"/>
    <n v="7.4"/>
    <n v="5"/>
    <x v="0"/>
    <n v="4"/>
    <n v="8"/>
    <x v="0"/>
  </r>
  <r>
    <n v="157"/>
    <n v="22"/>
    <x v="1"/>
    <x v="1"/>
    <x v="1"/>
    <s v="Sri Lanka"/>
    <n v="4.7"/>
    <x v="4"/>
    <x v="0"/>
    <x v="0"/>
    <n v="4.7"/>
    <n v="6"/>
    <x v="1"/>
    <n v="3"/>
    <n v="7"/>
    <x v="0"/>
  </r>
  <r>
    <n v="158"/>
    <n v="21"/>
    <x v="0"/>
    <x v="0"/>
    <x v="1"/>
    <s v="Maldives"/>
    <n v="3.4"/>
    <x v="0"/>
    <x v="0"/>
    <x v="1"/>
    <n v="8.6"/>
    <n v="8"/>
    <x v="0"/>
    <n v="2"/>
    <n v="5"/>
    <x v="3"/>
  </r>
  <r>
    <n v="159"/>
    <n v="19"/>
    <x v="0"/>
    <x v="1"/>
    <x v="0"/>
    <s v="Bangladesh"/>
    <n v="4.0999999999999996"/>
    <x v="2"/>
    <x v="2"/>
    <x v="0"/>
    <n v="7.5"/>
    <n v="5"/>
    <x v="1"/>
    <n v="4"/>
    <n v="8"/>
    <x v="0"/>
  </r>
  <r>
    <n v="160"/>
    <n v="20"/>
    <x v="0"/>
    <x v="0"/>
    <x v="0"/>
    <s v="India"/>
    <n v="4.5999999999999996"/>
    <x v="0"/>
    <x v="0"/>
    <x v="0"/>
    <n v="4.5999999999999996"/>
    <n v="6"/>
    <x v="0"/>
    <n v="3"/>
    <n v="7"/>
    <x v="0"/>
  </r>
  <r>
    <n v="161"/>
    <n v="19"/>
    <x v="0"/>
    <x v="0"/>
    <x v="0"/>
    <s v="Bangladesh"/>
    <n v="5.3"/>
    <x v="0"/>
    <x v="0"/>
    <x v="0"/>
    <n v="6.1"/>
    <n v="5"/>
    <x v="1"/>
    <n v="3"/>
    <n v="7"/>
    <x v="0"/>
  </r>
  <r>
    <n v="162"/>
    <n v="21"/>
    <x v="0"/>
    <x v="1"/>
    <x v="1"/>
    <s v="India"/>
    <n v="4.8"/>
    <x v="4"/>
    <x v="0"/>
    <x v="1"/>
    <n v="7.2"/>
    <n v="7"/>
    <x v="0"/>
    <n v="2"/>
    <n v="6"/>
    <x v="3"/>
  </r>
  <r>
    <n v="163"/>
    <n v="20"/>
    <x v="0"/>
    <x v="0"/>
    <x v="0"/>
    <s v="Nepal"/>
    <n v="5.5"/>
    <x v="2"/>
    <x v="2"/>
    <x v="0"/>
    <n v="5.9"/>
    <n v="6"/>
    <x v="1"/>
    <n v="4"/>
    <n v="8"/>
    <x v="0"/>
  </r>
  <r>
    <n v="164"/>
    <n v="22"/>
    <x v="1"/>
    <x v="1"/>
    <x v="1"/>
    <s v="Pakistan"/>
    <n v="4.7"/>
    <x v="0"/>
    <x v="0"/>
    <x v="0"/>
    <n v="6.3"/>
    <n v="5"/>
    <x v="0"/>
    <n v="3"/>
    <n v="7"/>
    <x v="0"/>
  </r>
  <r>
    <n v="165"/>
    <n v="19"/>
    <x v="0"/>
    <x v="0"/>
    <x v="0"/>
    <s v="Sri Lanka"/>
    <n v="5.0999999999999996"/>
    <x v="4"/>
    <x v="0"/>
    <x v="1"/>
    <n v="7"/>
    <n v="7"/>
    <x v="1"/>
    <n v="2"/>
    <n v="5"/>
    <x v="3"/>
  </r>
  <r>
    <n v="166"/>
    <n v="21"/>
    <x v="0"/>
    <x v="1"/>
    <x v="1"/>
    <s v="Maldives"/>
    <n v="5.4"/>
    <x v="2"/>
    <x v="2"/>
    <x v="0"/>
    <n v="6"/>
    <n v="6"/>
    <x v="0"/>
    <n v="4"/>
    <n v="8"/>
    <x v="0"/>
  </r>
  <r>
    <n v="167"/>
    <n v="20"/>
    <x v="0"/>
    <x v="0"/>
    <x v="0"/>
    <s v="Bangladesh"/>
    <n v="4.9000000000000004"/>
    <x v="0"/>
    <x v="0"/>
    <x v="0"/>
    <n v="6.4"/>
    <n v="5"/>
    <x v="1"/>
    <n v="3"/>
    <n v="7"/>
    <x v="0"/>
  </r>
  <r>
    <n v="168"/>
    <n v="22"/>
    <x v="1"/>
    <x v="1"/>
    <x v="1"/>
    <s v="India"/>
    <n v="5.2"/>
    <x v="4"/>
    <x v="0"/>
    <x v="1"/>
    <n v="7.1"/>
    <n v="7"/>
    <x v="0"/>
    <n v="2"/>
    <n v="6"/>
    <x v="3"/>
  </r>
  <r>
    <n v="169"/>
    <n v="19"/>
    <x v="0"/>
    <x v="0"/>
    <x v="0"/>
    <s v="Nepal"/>
    <n v="5.6"/>
    <x v="2"/>
    <x v="2"/>
    <x v="0"/>
    <n v="5.8"/>
    <n v="6"/>
    <x v="1"/>
    <n v="4"/>
    <n v="8"/>
    <x v="0"/>
  </r>
  <r>
    <n v="170"/>
    <n v="21"/>
    <x v="0"/>
    <x v="1"/>
    <x v="1"/>
    <s v="Pakistan"/>
    <n v="4.5999999999999996"/>
    <x v="0"/>
    <x v="0"/>
    <x v="0"/>
    <n v="6.5"/>
    <n v="5"/>
    <x v="0"/>
    <n v="3"/>
    <n v="7"/>
    <x v="0"/>
  </r>
  <r>
    <n v="171"/>
    <n v="20"/>
    <x v="0"/>
    <x v="0"/>
    <x v="0"/>
    <s v="Sri Lanka"/>
    <n v="5"/>
    <x v="4"/>
    <x v="0"/>
    <x v="1"/>
    <n v="7.3"/>
    <n v="7"/>
    <x v="1"/>
    <n v="2"/>
    <n v="5"/>
    <x v="3"/>
  </r>
  <r>
    <n v="172"/>
    <n v="22"/>
    <x v="1"/>
    <x v="1"/>
    <x v="1"/>
    <s v="Maldives"/>
    <n v="5.3"/>
    <x v="2"/>
    <x v="2"/>
    <x v="0"/>
    <n v="5.7"/>
    <n v="6"/>
    <x v="0"/>
    <n v="4"/>
    <n v="8"/>
    <x v="0"/>
  </r>
  <r>
    <n v="173"/>
    <n v="19"/>
    <x v="0"/>
    <x v="0"/>
    <x v="0"/>
    <s v="Bangladesh"/>
    <n v="4.8"/>
    <x v="0"/>
    <x v="0"/>
    <x v="0"/>
    <n v="6.6"/>
    <n v="5"/>
    <x v="1"/>
    <n v="3"/>
    <n v="7"/>
    <x v="0"/>
  </r>
  <r>
    <n v="174"/>
    <n v="21"/>
    <x v="0"/>
    <x v="1"/>
    <x v="1"/>
    <s v="India"/>
    <n v="5.0999999999999996"/>
    <x v="4"/>
    <x v="0"/>
    <x v="1"/>
    <n v="7.4"/>
    <n v="7"/>
    <x v="0"/>
    <n v="2"/>
    <n v="6"/>
    <x v="3"/>
  </r>
  <r>
    <n v="175"/>
    <n v="20"/>
    <x v="0"/>
    <x v="0"/>
    <x v="0"/>
    <s v="Nepal"/>
    <n v="5.7"/>
    <x v="2"/>
    <x v="2"/>
    <x v="0"/>
    <n v="5.6"/>
    <n v="6"/>
    <x v="1"/>
    <n v="4"/>
    <n v="8"/>
    <x v="0"/>
  </r>
  <r>
    <n v="176"/>
    <n v="22"/>
    <x v="1"/>
    <x v="1"/>
    <x v="1"/>
    <s v="Pakistan"/>
    <n v="4.5"/>
    <x v="0"/>
    <x v="0"/>
    <x v="0"/>
    <n v="6.7"/>
    <n v="5"/>
    <x v="0"/>
    <n v="3"/>
    <n v="7"/>
    <x v="0"/>
  </r>
  <r>
    <n v="177"/>
    <n v="19"/>
    <x v="0"/>
    <x v="0"/>
    <x v="0"/>
    <s v="Sri Lanka"/>
    <n v="4.9000000000000004"/>
    <x v="4"/>
    <x v="0"/>
    <x v="1"/>
    <n v="7.5"/>
    <n v="7"/>
    <x v="1"/>
    <n v="2"/>
    <n v="5"/>
    <x v="3"/>
  </r>
  <r>
    <n v="178"/>
    <n v="21"/>
    <x v="0"/>
    <x v="1"/>
    <x v="1"/>
    <s v="Maldives"/>
    <n v="5.2"/>
    <x v="2"/>
    <x v="2"/>
    <x v="0"/>
    <n v="5.5"/>
    <n v="6"/>
    <x v="0"/>
    <n v="4"/>
    <n v="8"/>
    <x v="0"/>
  </r>
  <r>
    <n v="179"/>
    <n v="20"/>
    <x v="0"/>
    <x v="0"/>
    <x v="0"/>
    <s v="Bangladesh"/>
    <n v="4.7"/>
    <x v="0"/>
    <x v="0"/>
    <x v="0"/>
    <n v="6.8"/>
    <n v="5"/>
    <x v="1"/>
    <n v="3"/>
    <n v="7"/>
    <x v="0"/>
  </r>
  <r>
    <n v="180"/>
    <n v="22"/>
    <x v="1"/>
    <x v="1"/>
    <x v="1"/>
    <s v="India"/>
    <n v="5"/>
    <x v="4"/>
    <x v="0"/>
    <x v="1"/>
    <n v="7.6"/>
    <n v="7"/>
    <x v="0"/>
    <n v="2"/>
    <n v="6"/>
    <x v="3"/>
  </r>
  <r>
    <n v="181"/>
    <n v="19"/>
    <x v="0"/>
    <x v="0"/>
    <x v="0"/>
    <s v="Nepal"/>
    <n v="5.8"/>
    <x v="2"/>
    <x v="2"/>
    <x v="0"/>
    <n v="5.4"/>
    <n v="6"/>
    <x v="1"/>
    <n v="4"/>
    <n v="8"/>
    <x v="0"/>
  </r>
  <r>
    <n v="182"/>
    <n v="21"/>
    <x v="0"/>
    <x v="1"/>
    <x v="1"/>
    <s v="Pakistan"/>
    <n v="4.4000000000000004"/>
    <x v="0"/>
    <x v="0"/>
    <x v="0"/>
    <n v="6.9"/>
    <n v="5"/>
    <x v="0"/>
    <n v="3"/>
    <n v="7"/>
    <x v="0"/>
  </r>
  <r>
    <n v="183"/>
    <n v="20"/>
    <x v="0"/>
    <x v="0"/>
    <x v="0"/>
    <s v="Sri Lanka"/>
    <n v="4.8"/>
    <x v="4"/>
    <x v="0"/>
    <x v="1"/>
    <n v="7.7"/>
    <n v="7"/>
    <x v="1"/>
    <n v="2"/>
    <n v="5"/>
    <x v="3"/>
  </r>
  <r>
    <n v="184"/>
    <n v="22"/>
    <x v="1"/>
    <x v="1"/>
    <x v="1"/>
    <s v="Maldives"/>
    <n v="5.0999999999999996"/>
    <x v="2"/>
    <x v="2"/>
    <x v="0"/>
    <n v="5.3"/>
    <n v="6"/>
    <x v="0"/>
    <n v="4"/>
    <n v="8"/>
    <x v="0"/>
  </r>
  <r>
    <n v="185"/>
    <n v="19"/>
    <x v="0"/>
    <x v="0"/>
    <x v="0"/>
    <s v="Bangladesh"/>
    <n v="4.5999999999999996"/>
    <x v="0"/>
    <x v="0"/>
    <x v="0"/>
    <n v="7"/>
    <n v="5"/>
    <x v="1"/>
    <n v="3"/>
    <n v="7"/>
    <x v="0"/>
  </r>
  <r>
    <n v="186"/>
    <n v="21"/>
    <x v="0"/>
    <x v="1"/>
    <x v="1"/>
    <s v="India"/>
    <n v="4.9000000000000004"/>
    <x v="4"/>
    <x v="0"/>
    <x v="1"/>
    <n v="7.8"/>
    <n v="7"/>
    <x v="0"/>
    <n v="2"/>
    <n v="6"/>
    <x v="3"/>
  </r>
  <r>
    <n v="187"/>
    <n v="20"/>
    <x v="0"/>
    <x v="0"/>
    <x v="0"/>
    <s v="Nepal"/>
    <n v="5.9"/>
    <x v="2"/>
    <x v="2"/>
    <x v="0"/>
    <n v="5.2"/>
    <n v="6"/>
    <x v="1"/>
    <n v="4"/>
    <n v="8"/>
    <x v="0"/>
  </r>
  <r>
    <n v="188"/>
    <n v="22"/>
    <x v="1"/>
    <x v="1"/>
    <x v="1"/>
    <s v="Pakistan"/>
    <n v="4.3"/>
    <x v="0"/>
    <x v="0"/>
    <x v="0"/>
    <n v="7.1"/>
    <n v="5"/>
    <x v="0"/>
    <n v="3"/>
    <n v="7"/>
    <x v="0"/>
  </r>
  <r>
    <n v="189"/>
    <n v="19"/>
    <x v="0"/>
    <x v="0"/>
    <x v="0"/>
    <s v="Sri Lanka"/>
    <n v="4.7"/>
    <x v="4"/>
    <x v="0"/>
    <x v="1"/>
    <n v="7.9"/>
    <n v="7"/>
    <x v="1"/>
    <n v="2"/>
    <n v="5"/>
    <x v="3"/>
  </r>
  <r>
    <n v="190"/>
    <n v="21"/>
    <x v="0"/>
    <x v="1"/>
    <x v="1"/>
    <s v="Maldives"/>
    <n v="5"/>
    <x v="2"/>
    <x v="2"/>
    <x v="0"/>
    <n v="5.0999999999999996"/>
    <n v="6"/>
    <x v="0"/>
    <n v="4"/>
    <n v="8"/>
    <x v="0"/>
  </r>
  <r>
    <n v="191"/>
    <n v="20"/>
    <x v="0"/>
    <x v="0"/>
    <x v="0"/>
    <s v="Bangladesh"/>
    <n v="4.5"/>
    <x v="0"/>
    <x v="0"/>
    <x v="0"/>
    <n v="7.2"/>
    <n v="5"/>
    <x v="1"/>
    <n v="3"/>
    <n v="7"/>
    <x v="0"/>
  </r>
  <r>
    <n v="192"/>
    <n v="22"/>
    <x v="1"/>
    <x v="1"/>
    <x v="1"/>
    <s v="India"/>
    <n v="4.8"/>
    <x v="4"/>
    <x v="0"/>
    <x v="1"/>
    <n v="8"/>
    <n v="7"/>
    <x v="0"/>
    <n v="2"/>
    <n v="6"/>
    <x v="3"/>
  </r>
  <r>
    <n v="193"/>
    <n v="19"/>
    <x v="0"/>
    <x v="0"/>
    <x v="0"/>
    <s v="Nepal"/>
    <n v="6"/>
    <x v="2"/>
    <x v="2"/>
    <x v="0"/>
    <n v="5"/>
    <n v="6"/>
    <x v="1"/>
    <n v="4"/>
    <n v="8"/>
    <x v="0"/>
  </r>
  <r>
    <n v="194"/>
    <n v="21"/>
    <x v="0"/>
    <x v="1"/>
    <x v="1"/>
    <s v="Pakistan"/>
    <n v="4.2"/>
    <x v="0"/>
    <x v="0"/>
    <x v="0"/>
    <n v="7.3"/>
    <n v="5"/>
    <x v="0"/>
    <n v="3"/>
    <n v="7"/>
    <x v="0"/>
  </r>
  <r>
    <n v="195"/>
    <n v="20"/>
    <x v="0"/>
    <x v="0"/>
    <x v="0"/>
    <s v="Sri Lanka"/>
    <n v="4.5999999999999996"/>
    <x v="4"/>
    <x v="0"/>
    <x v="1"/>
    <n v="8.1"/>
    <n v="7"/>
    <x v="1"/>
    <n v="2"/>
    <n v="5"/>
    <x v="3"/>
  </r>
  <r>
    <n v="196"/>
    <n v="22"/>
    <x v="1"/>
    <x v="1"/>
    <x v="1"/>
    <s v="Maldives"/>
    <n v="4.9000000000000004"/>
    <x v="2"/>
    <x v="2"/>
    <x v="0"/>
    <n v="4.9000000000000004"/>
    <n v="6"/>
    <x v="0"/>
    <n v="4"/>
    <n v="8"/>
    <x v="0"/>
  </r>
  <r>
    <n v="197"/>
    <n v="19"/>
    <x v="0"/>
    <x v="0"/>
    <x v="0"/>
    <s v="Bangladesh"/>
    <n v="4.4000000000000004"/>
    <x v="0"/>
    <x v="0"/>
    <x v="0"/>
    <n v="7.4"/>
    <n v="5"/>
    <x v="1"/>
    <n v="3"/>
    <n v="7"/>
    <x v="0"/>
  </r>
  <r>
    <n v="198"/>
    <n v="21"/>
    <x v="0"/>
    <x v="1"/>
    <x v="1"/>
    <s v="India"/>
    <n v="4.7"/>
    <x v="4"/>
    <x v="0"/>
    <x v="1"/>
    <n v="8.1999999999999993"/>
    <n v="7"/>
    <x v="0"/>
    <n v="2"/>
    <n v="6"/>
    <x v="3"/>
  </r>
  <r>
    <n v="199"/>
    <n v="20"/>
    <x v="0"/>
    <x v="0"/>
    <x v="0"/>
    <s v="Nepal"/>
    <n v="6.1"/>
    <x v="2"/>
    <x v="2"/>
    <x v="0"/>
    <n v="4.8"/>
    <n v="6"/>
    <x v="1"/>
    <n v="4"/>
    <n v="8"/>
    <x v="0"/>
  </r>
  <r>
    <n v="200"/>
    <n v="22"/>
    <x v="1"/>
    <x v="1"/>
    <x v="1"/>
    <s v="Pakistan"/>
    <n v="4.0999999999999996"/>
    <x v="0"/>
    <x v="0"/>
    <x v="0"/>
    <n v="7.5"/>
    <n v="5"/>
    <x v="0"/>
    <n v="3"/>
    <n v="7"/>
    <x v="0"/>
  </r>
  <r>
    <n v="201"/>
    <n v="19"/>
    <x v="0"/>
    <x v="0"/>
    <x v="0"/>
    <s v="Sri Lanka"/>
    <n v="4.5"/>
    <x v="4"/>
    <x v="0"/>
    <x v="1"/>
    <n v="8.3000000000000007"/>
    <n v="7"/>
    <x v="1"/>
    <n v="2"/>
    <n v="5"/>
    <x v="3"/>
  </r>
  <r>
    <n v="202"/>
    <n v="21"/>
    <x v="0"/>
    <x v="1"/>
    <x v="1"/>
    <s v="Maldives"/>
    <n v="4.8"/>
    <x v="2"/>
    <x v="2"/>
    <x v="0"/>
    <n v="4.7"/>
    <n v="6"/>
    <x v="0"/>
    <n v="4"/>
    <n v="8"/>
    <x v="0"/>
  </r>
  <r>
    <n v="203"/>
    <n v="20"/>
    <x v="0"/>
    <x v="0"/>
    <x v="0"/>
    <s v="Bangladesh"/>
    <n v="4.3"/>
    <x v="0"/>
    <x v="0"/>
    <x v="0"/>
    <n v="7.6"/>
    <n v="5"/>
    <x v="1"/>
    <n v="3"/>
    <n v="7"/>
    <x v="0"/>
  </r>
  <r>
    <n v="204"/>
    <n v="22"/>
    <x v="1"/>
    <x v="1"/>
    <x v="1"/>
    <s v="India"/>
    <n v="4.5999999999999996"/>
    <x v="4"/>
    <x v="0"/>
    <x v="1"/>
    <n v="8.4"/>
    <n v="7"/>
    <x v="0"/>
    <n v="2"/>
    <n v="6"/>
    <x v="3"/>
  </r>
  <r>
    <n v="205"/>
    <n v="19"/>
    <x v="0"/>
    <x v="0"/>
    <x v="0"/>
    <s v="Nepal"/>
    <n v="6.2"/>
    <x v="2"/>
    <x v="2"/>
    <x v="0"/>
    <n v="4.5999999999999996"/>
    <n v="6"/>
    <x v="1"/>
    <n v="4"/>
    <n v="8"/>
    <x v="0"/>
  </r>
  <r>
    <n v="206"/>
    <n v="21"/>
    <x v="0"/>
    <x v="1"/>
    <x v="1"/>
    <s v="Pakistan"/>
    <n v="4"/>
    <x v="0"/>
    <x v="0"/>
    <x v="0"/>
    <n v="7.7"/>
    <n v="5"/>
    <x v="0"/>
    <n v="3"/>
    <n v="7"/>
    <x v="0"/>
  </r>
  <r>
    <n v="207"/>
    <n v="20"/>
    <x v="0"/>
    <x v="0"/>
    <x v="0"/>
    <s v="Sri Lanka"/>
    <n v="4.4000000000000004"/>
    <x v="4"/>
    <x v="0"/>
    <x v="1"/>
    <n v="8.5"/>
    <n v="7"/>
    <x v="1"/>
    <n v="2"/>
    <n v="5"/>
    <x v="3"/>
  </r>
  <r>
    <n v="208"/>
    <n v="22"/>
    <x v="1"/>
    <x v="1"/>
    <x v="1"/>
    <s v="Maldives"/>
    <n v="4.7"/>
    <x v="2"/>
    <x v="2"/>
    <x v="0"/>
    <n v="4.5"/>
    <n v="6"/>
    <x v="0"/>
    <n v="4"/>
    <n v="8"/>
    <x v="0"/>
  </r>
  <r>
    <n v="209"/>
    <n v="19"/>
    <x v="0"/>
    <x v="0"/>
    <x v="0"/>
    <s v="Bangladesh"/>
    <n v="4.2"/>
    <x v="0"/>
    <x v="0"/>
    <x v="0"/>
    <n v="7.8"/>
    <n v="5"/>
    <x v="1"/>
    <n v="3"/>
    <n v="7"/>
    <x v="0"/>
  </r>
  <r>
    <n v="210"/>
    <n v="21"/>
    <x v="0"/>
    <x v="1"/>
    <x v="1"/>
    <s v="India"/>
    <n v="4.5"/>
    <x v="4"/>
    <x v="0"/>
    <x v="1"/>
    <n v="8.6"/>
    <n v="7"/>
    <x v="0"/>
    <n v="2"/>
    <n v="6"/>
    <x v="3"/>
  </r>
  <r>
    <n v="211"/>
    <n v="20"/>
    <x v="0"/>
    <x v="0"/>
    <x v="0"/>
    <s v="Nepal"/>
    <n v="6.3"/>
    <x v="2"/>
    <x v="2"/>
    <x v="0"/>
    <n v="4.4000000000000004"/>
    <n v="6"/>
    <x v="1"/>
    <n v="4"/>
    <n v="8"/>
    <x v="0"/>
  </r>
  <r>
    <n v="212"/>
    <n v="22"/>
    <x v="1"/>
    <x v="1"/>
    <x v="1"/>
    <s v="Pakistan"/>
    <n v="3.9"/>
    <x v="0"/>
    <x v="0"/>
    <x v="0"/>
    <n v="7.9"/>
    <n v="5"/>
    <x v="0"/>
    <n v="3"/>
    <n v="7"/>
    <x v="0"/>
  </r>
  <r>
    <n v="213"/>
    <n v="19"/>
    <x v="0"/>
    <x v="0"/>
    <x v="0"/>
    <s v="Sri Lanka"/>
    <n v="4.3"/>
    <x v="4"/>
    <x v="0"/>
    <x v="1"/>
    <n v="8.6999999999999993"/>
    <n v="7"/>
    <x v="1"/>
    <n v="2"/>
    <n v="5"/>
    <x v="3"/>
  </r>
  <r>
    <n v="214"/>
    <n v="21"/>
    <x v="0"/>
    <x v="1"/>
    <x v="1"/>
    <s v="Maldives"/>
    <n v="4.5999999999999996"/>
    <x v="2"/>
    <x v="2"/>
    <x v="0"/>
    <n v="4.3"/>
    <n v="6"/>
    <x v="0"/>
    <n v="4"/>
    <n v="8"/>
    <x v="0"/>
  </r>
  <r>
    <n v="215"/>
    <n v="20"/>
    <x v="0"/>
    <x v="0"/>
    <x v="0"/>
    <s v="Bangladesh"/>
    <n v="4.0999999999999996"/>
    <x v="0"/>
    <x v="0"/>
    <x v="0"/>
    <n v="8"/>
    <n v="5"/>
    <x v="1"/>
    <n v="3"/>
    <n v="7"/>
    <x v="0"/>
  </r>
  <r>
    <n v="216"/>
    <n v="22"/>
    <x v="1"/>
    <x v="1"/>
    <x v="1"/>
    <s v="India"/>
    <n v="4.4000000000000004"/>
    <x v="4"/>
    <x v="0"/>
    <x v="1"/>
    <n v="8.8000000000000007"/>
    <n v="7"/>
    <x v="0"/>
    <n v="2"/>
    <n v="6"/>
    <x v="3"/>
  </r>
  <r>
    <n v="217"/>
    <n v="19"/>
    <x v="0"/>
    <x v="0"/>
    <x v="0"/>
    <s v="Nepal"/>
    <n v="6.4"/>
    <x v="2"/>
    <x v="2"/>
    <x v="0"/>
    <n v="4.2"/>
    <n v="6"/>
    <x v="1"/>
    <n v="4"/>
    <n v="8"/>
    <x v="0"/>
  </r>
  <r>
    <n v="218"/>
    <n v="21"/>
    <x v="0"/>
    <x v="1"/>
    <x v="1"/>
    <s v="Pakistan"/>
    <n v="3.8"/>
    <x v="0"/>
    <x v="0"/>
    <x v="0"/>
    <n v="8.1"/>
    <n v="5"/>
    <x v="0"/>
    <n v="3"/>
    <n v="7"/>
    <x v="0"/>
  </r>
  <r>
    <n v="219"/>
    <n v="20"/>
    <x v="0"/>
    <x v="0"/>
    <x v="0"/>
    <s v="Sri Lanka"/>
    <n v="4.2"/>
    <x v="4"/>
    <x v="0"/>
    <x v="1"/>
    <n v="8.9"/>
    <n v="7"/>
    <x v="1"/>
    <n v="2"/>
    <n v="5"/>
    <x v="3"/>
  </r>
  <r>
    <n v="220"/>
    <n v="22"/>
    <x v="1"/>
    <x v="1"/>
    <x v="1"/>
    <s v="Maldives"/>
    <n v="4.5"/>
    <x v="2"/>
    <x v="2"/>
    <x v="0"/>
    <n v="4.0999999999999996"/>
    <n v="6"/>
    <x v="0"/>
    <n v="4"/>
    <n v="8"/>
    <x v="0"/>
  </r>
  <r>
    <n v="221"/>
    <n v="19"/>
    <x v="0"/>
    <x v="0"/>
    <x v="0"/>
    <s v="USA"/>
    <n v="6.5"/>
    <x v="0"/>
    <x v="0"/>
    <x v="0"/>
    <n v="6"/>
    <n v="5"/>
    <x v="1"/>
    <n v="4"/>
    <n v="9"/>
    <x v="2"/>
  </r>
  <r>
    <n v="222"/>
    <n v="21"/>
    <x v="0"/>
    <x v="1"/>
    <x v="1"/>
    <s v="UK"/>
    <n v="5.8"/>
    <x v="2"/>
    <x v="2"/>
    <x v="0"/>
    <n v="6.5"/>
    <n v="6"/>
    <x v="0"/>
    <n v="3"/>
    <n v="7"/>
    <x v="0"/>
  </r>
  <r>
    <n v="223"/>
    <n v="20"/>
    <x v="0"/>
    <x v="0"/>
    <x v="0"/>
    <s v="Australia"/>
    <n v="4.5"/>
    <x v="0"/>
    <x v="0"/>
    <x v="1"/>
    <n v="7.5"/>
    <n v="8"/>
    <x v="1"/>
    <n v="2"/>
    <n v="5"/>
    <x v="3"/>
  </r>
  <r>
    <n v="224"/>
    <n v="22"/>
    <x v="1"/>
    <x v="1"/>
    <x v="1"/>
    <s v="Germany"/>
    <n v="4.2"/>
    <x v="4"/>
    <x v="0"/>
    <x v="1"/>
    <n v="7.8"/>
    <n v="7"/>
    <x v="0"/>
    <n v="2"/>
    <n v="4"/>
    <x v="3"/>
  </r>
  <r>
    <n v="225"/>
    <n v="19"/>
    <x v="0"/>
    <x v="0"/>
    <x v="0"/>
    <s v="Japan"/>
    <n v="3.8"/>
    <x v="7"/>
    <x v="4"/>
    <x v="1"/>
    <n v="7.9"/>
    <n v="8"/>
    <x v="1"/>
    <n v="1"/>
    <n v="3"/>
    <x v="1"/>
  </r>
  <r>
    <n v="226"/>
    <n v="21"/>
    <x v="0"/>
    <x v="1"/>
    <x v="1"/>
    <s v="Italy"/>
    <n v="5.5"/>
    <x v="0"/>
    <x v="0"/>
    <x v="0"/>
    <n v="6.8"/>
    <n v="6"/>
    <x v="1"/>
    <n v="3"/>
    <n v="7"/>
    <x v="0"/>
  </r>
  <r>
    <n v="227"/>
    <n v="20"/>
    <x v="0"/>
    <x v="0"/>
    <x v="0"/>
    <s v="South Korea"/>
    <n v="5.2"/>
    <x v="8"/>
    <x v="4"/>
    <x v="0"/>
    <n v="6.5"/>
    <n v="6"/>
    <x v="0"/>
    <n v="3"/>
    <n v="6"/>
    <x v="3"/>
  </r>
  <r>
    <n v="228"/>
    <n v="22"/>
    <x v="1"/>
    <x v="1"/>
    <x v="1"/>
    <s v="Russia"/>
    <n v="4.8"/>
    <x v="9"/>
    <x v="0"/>
    <x v="1"/>
    <n v="7.2"/>
    <n v="7"/>
    <x v="1"/>
    <n v="2"/>
    <n v="5"/>
    <x v="3"/>
  </r>
  <r>
    <n v="229"/>
    <n v="19"/>
    <x v="0"/>
    <x v="0"/>
    <x v="0"/>
    <s v="USA"/>
    <n v="7"/>
    <x v="2"/>
    <x v="2"/>
    <x v="0"/>
    <n v="5.8"/>
    <n v="4"/>
    <x v="0"/>
    <n v="4"/>
    <n v="9"/>
    <x v="2"/>
  </r>
  <r>
    <n v="230"/>
    <n v="21"/>
    <x v="0"/>
    <x v="1"/>
    <x v="1"/>
    <s v="UK"/>
    <n v="5.5"/>
    <x v="0"/>
    <x v="0"/>
    <x v="0"/>
    <n v="6.7"/>
    <n v="6"/>
    <x v="1"/>
    <n v="3"/>
    <n v="7"/>
    <x v="0"/>
  </r>
  <r>
    <n v="231"/>
    <n v="20"/>
    <x v="0"/>
    <x v="0"/>
    <x v="0"/>
    <s v="Australia"/>
    <n v="4.7"/>
    <x v="4"/>
    <x v="0"/>
    <x v="1"/>
    <n v="7.4"/>
    <n v="7"/>
    <x v="0"/>
    <n v="2"/>
    <n v="5"/>
    <x v="3"/>
  </r>
  <r>
    <n v="232"/>
    <n v="22"/>
    <x v="1"/>
    <x v="1"/>
    <x v="1"/>
    <s v="Germany"/>
    <n v="4"/>
    <x v="0"/>
    <x v="0"/>
    <x v="1"/>
    <n v="7.9"/>
    <n v="8"/>
    <x v="1"/>
    <n v="1"/>
    <n v="4"/>
    <x v="3"/>
  </r>
  <r>
    <n v="233"/>
    <n v="19"/>
    <x v="0"/>
    <x v="0"/>
    <x v="0"/>
    <s v="Japan"/>
    <n v="3.5"/>
    <x v="7"/>
    <x v="4"/>
    <x v="1"/>
    <n v="8"/>
    <n v="8"/>
    <x v="1"/>
    <n v="1"/>
    <n v="3"/>
    <x v="1"/>
  </r>
  <r>
    <n v="234"/>
    <n v="21"/>
    <x v="0"/>
    <x v="1"/>
    <x v="1"/>
    <s v="Italy"/>
    <n v="5.7"/>
    <x v="2"/>
    <x v="2"/>
    <x v="0"/>
    <n v="6.5"/>
    <n v="5"/>
    <x v="0"/>
    <n v="3"/>
    <n v="8"/>
    <x v="0"/>
  </r>
  <r>
    <n v="235"/>
    <n v="20"/>
    <x v="0"/>
    <x v="0"/>
    <x v="0"/>
    <s v="South Korea"/>
    <n v="5"/>
    <x v="8"/>
    <x v="4"/>
    <x v="0"/>
    <n v="6.8"/>
    <n v="6"/>
    <x v="1"/>
    <n v="3"/>
    <n v="6"/>
    <x v="3"/>
  </r>
  <r>
    <n v="236"/>
    <n v="22"/>
    <x v="1"/>
    <x v="1"/>
    <x v="1"/>
    <s v="Russia"/>
    <n v="4.5"/>
    <x v="9"/>
    <x v="0"/>
    <x v="1"/>
    <n v="7.4"/>
    <n v="7"/>
    <x v="0"/>
    <n v="2"/>
    <n v="5"/>
    <x v="3"/>
  </r>
  <r>
    <n v="237"/>
    <n v="19"/>
    <x v="0"/>
    <x v="0"/>
    <x v="0"/>
    <s v="USA"/>
    <n v="6.8"/>
    <x v="0"/>
    <x v="0"/>
    <x v="0"/>
    <n v="5.9"/>
    <n v="4"/>
    <x v="1"/>
    <n v="4"/>
    <n v="9"/>
    <x v="2"/>
  </r>
  <r>
    <n v="238"/>
    <n v="21"/>
    <x v="0"/>
    <x v="1"/>
    <x v="1"/>
    <s v="UK"/>
    <n v="5.6"/>
    <x v="4"/>
    <x v="0"/>
    <x v="0"/>
    <n v="6.6"/>
    <n v="6"/>
    <x v="0"/>
    <n v="3"/>
    <n v="7"/>
    <x v="0"/>
  </r>
  <r>
    <n v="239"/>
    <n v="20"/>
    <x v="0"/>
    <x v="0"/>
    <x v="0"/>
    <s v="Australia"/>
    <n v="4.5999999999999996"/>
    <x v="0"/>
    <x v="0"/>
    <x v="1"/>
    <n v="7.3"/>
    <n v="7"/>
    <x v="1"/>
    <n v="2"/>
    <n v="5"/>
    <x v="3"/>
  </r>
  <r>
    <n v="240"/>
    <n v="22"/>
    <x v="1"/>
    <x v="1"/>
    <x v="1"/>
    <s v="Germany"/>
    <n v="4.0999999999999996"/>
    <x v="4"/>
    <x v="0"/>
    <x v="1"/>
    <n v="7.7"/>
    <n v="8"/>
    <x v="0"/>
    <n v="2"/>
    <n v="4"/>
    <x v="3"/>
  </r>
  <r>
    <n v="241"/>
    <n v="19"/>
    <x v="0"/>
    <x v="0"/>
    <x v="0"/>
    <s v="Japan"/>
    <n v="3.7"/>
    <x v="7"/>
    <x v="4"/>
    <x v="1"/>
    <n v="7.8"/>
    <n v="8"/>
    <x v="1"/>
    <n v="1"/>
    <n v="3"/>
    <x v="1"/>
  </r>
  <r>
    <n v="242"/>
    <n v="21"/>
    <x v="0"/>
    <x v="1"/>
    <x v="1"/>
    <s v="Italy"/>
    <n v="5.4"/>
    <x v="0"/>
    <x v="0"/>
    <x v="0"/>
    <n v="6.7"/>
    <n v="5"/>
    <x v="1"/>
    <n v="3"/>
    <n v="7"/>
    <x v="0"/>
  </r>
  <r>
    <n v="243"/>
    <n v="20"/>
    <x v="0"/>
    <x v="0"/>
    <x v="0"/>
    <s v="South Korea"/>
    <n v="5.0999999999999996"/>
    <x v="8"/>
    <x v="4"/>
    <x v="0"/>
    <n v="6.6"/>
    <n v="6"/>
    <x v="0"/>
    <n v="3"/>
    <n v="6"/>
    <x v="3"/>
  </r>
  <r>
    <n v="244"/>
    <n v="22"/>
    <x v="1"/>
    <x v="1"/>
    <x v="1"/>
    <s v="Russia"/>
    <n v="4.7"/>
    <x v="9"/>
    <x v="0"/>
    <x v="1"/>
    <n v="7.3"/>
    <n v="7"/>
    <x v="1"/>
    <n v="2"/>
    <n v="5"/>
    <x v="3"/>
  </r>
  <r>
    <n v="245"/>
    <n v="19"/>
    <x v="0"/>
    <x v="0"/>
    <x v="0"/>
    <s v="USA"/>
    <n v="6.9"/>
    <x v="2"/>
    <x v="2"/>
    <x v="0"/>
    <n v="5.7"/>
    <n v="4"/>
    <x v="0"/>
    <n v="4"/>
    <n v="9"/>
    <x v="2"/>
  </r>
  <r>
    <n v="246"/>
    <n v="21"/>
    <x v="0"/>
    <x v="1"/>
    <x v="1"/>
    <s v="UK"/>
    <n v="5.7"/>
    <x v="0"/>
    <x v="0"/>
    <x v="0"/>
    <n v="6.4"/>
    <n v="6"/>
    <x v="1"/>
    <n v="3"/>
    <n v="7"/>
    <x v="0"/>
  </r>
  <r>
    <n v="247"/>
    <n v="20"/>
    <x v="0"/>
    <x v="0"/>
    <x v="0"/>
    <s v="Australia"/>
    <n v="4.8"/>
    <x v="4"/>
    <x v="0"/>
    <x v="1"/>
    <n v="7.2"/>
    <n v="7"/>
    <x v="0"/>
    <n v="2"/>
    <n v="5"/>
    <x v="3"/>
  </r>
  <r>
    <n v="248"/>
    <n v="22"/>
    <x v="1"/>
    <x v="1"/>
    <x v="1"/>
    <s v="Germany"/>
    <n v="3.9"/>
    <x v="0"/>
    <x v="0"/>
    <x v="1"/>
    <n v="7.8"/>
    <n v="8"/>
    <x v="1"/>
    <n v="1"/>
    <n v="4"/>
    <x v="3"/>
  </r>
  <r>
    <n v="249"/>
    <n v="19"/>
    <x v="0"/>
    <x v="0"/>
    <x v="0"/>
    <s v="Japan"/>
    <n v="3.6"/>
    <x v="7"/>
    <x v="4"/>
    <x v="1"/>
    <n v="8.1"/>
    <n v="8"/>
    <x v="1"/>
    <n v="1"/>
    <n v="3"/>
    <x v="1"/>
  </r>
  <r>
    <n v="250"/>
    <n v="21"/>
    <x v="0"/>
    <x v="1"/>
    <x v="1"/>
    <s v="Italy"/>
    <n v="5.6"/>
    <x v="2"/>
    <x v="2"/>
    <x v="0"/>
    <n v="6.6"/>
    <n v="5"/>
    <x v="0"/>
    <n v="3"/>
    <n v="8"/>
    <x v="0"/>
  </r>
  <r>
    <n v="251"/>
    <n v="20"/>
    <x v="0"/>
    <x v="0"/>
    <x v="0"/>
    <s v="South Korea"/>
    <n v="4.9000000000000004"/>
    <x v="8"/>
    <x v="4"/>
    <x v="0"/>
    <n v="6.9"/>
    <n v="6"/>
    <x v="1"/>
    <n v="3"/>
    <n v="6"/>
    <x v="3"/>
  </r>
  <r>
    <n v="252"/>
    <n v="22"/>
    <x v="1"/>
    <x v="1"/>
    <x v="1"/>
    <s v="Russia"/>
    <n v="4.5999999999999996"/>
    <x v="9"/>
    <x v="0"/>
    <x v="1"/>
    <n v="7.5"/>
    <n v="7"/>
    <x v="0"/>
    <n v="2"/>
    <n v="5"/>
    <x v="3"/>
  </r>
  <r>
    <n v="253"/>
    <n v="19"/>
    <x v="0"/>
    <x v="0"/>
    <x v="0"/>
    <s v="USA"/>
    <n v="6.7"/>
    <x v="0"/>
    <x v="0"/>
    <x v="0"/>
    <n v="5.8"/>
    <n v="4"/>
    <x v="1"/>
    <n v="4"/>
    <n v="9"/>
    <x v="2"/>
  </r>
  <r>
    <n v="254"/>
    <n v="21"/>
    <x v="0"/>
    <x v="1"/>
    <x v="1"/>
    <s v="UK"/>
    <n v="5.4"/>
    <x v="4"/>
    <x v="0"/>
    <x v="0"/>
    <n v="6.5"/>
    <n v="6"/>
    <x v="0"/>
    <n v="3"/>
    <n v="7"/>
    <x v="0"/>
  </r>
  <r>
    <n v="255"/>
    <n v="20"/>
    <x v="0"/>
    <x v="0"/>
    <x v="0"/>
    <s v="Australia"/>
    <n v="4.4000000000000004"/>
    <x v="0"/>
    <x v="0"/>
    <x v="1"/>
    <n v="7.4"/>
    <n v="7"/>
    <x v="1"/>
    <n v="2"/>
    <n v="5"/>
    <x v="3"/>
  </r>
  <r>
    <n v="256"/>
    <n v="22"/>
    <x v="1"/>
    <x v="1"/>
    <x v="1"/>
    <s v="Germany"/>
    <n v="4"/>
    <x v="4"/>
    <x v="0"/>
    <x v="1"/>
    <n v="7.6"/>
    <n v="8"/>
    <x v="0"/>
    <n v="2"/>
    <n v="4"/>
    <x v="3"/>
  </r>
  <r>
    <n v="257"/>
    <n v="19"/>
    <x v="0"/>
    <x v="0"/>
    <x v="0"/>
    <s v="Japan"/>
    <n v="3.4"/>
    <x v="7"/>
    <x v="4"/>
    <x v="1"/>
    <n v="8.1999999999999993"/>
    <n v="8"/>
    <x v="1"/>
    <n v="1"/>
    <n v="3"/>
    <x v="1"/>
  </r>
  <r>
    <n v="258"/>
    <n v="21"/>
    <x v="0"/>
    <x v="1"/>
    <x v="1"/>
    <s v="Italy"/>
    <n v="5.3"/>
    <x v="0"/>
    <x v="0"/>
    <x v="0"/>
    <n v="6.8"/>
    <n v="5"/>
    <x v="1"/>
    <n v="3"/>
    <n v="7"/>
    <x v="0"/>
  </r>
  <r>
    <n v="259"/>
    <n v="20"/>
    <x v="0"/>
    <x v="0"/>
    <x v="0"/>
    <s v="South Korea"/>
    <n v="5"/>
    <x v="8"/>
    <x v="4"/>
    <x v="0"/>
    <n v="6.7"/>
    <n v="6"/>
    <x v="0"/>
    <n v="3"/>
    <n v="6"/>
    <x v="3"/>
  </r>
  <r>
    <n v="260"/>
    <n v="22"/>
    <x v="1"/>
    <x v="1"/>
    <x v="1"/>
    <s v="Russia"/>
    <n v="4.4000000000000004"/>
    <x v="9"/>
    <x v="0"/>
    <x v="1"/>
    <n v="7.6"/>
    <n v="7"/>
    <x v="1"/>
    <n v="2"/>
    <n v="5"/>
    <x v="3"/>
  </r>
  <r>
    <n v="261"/>
    <n v="19"/>
    <x v="0"/>
    <x v="0"/>
    <x v="0"/>
    <s v="USA"/>
    <n v="6.6"/>
    <x v="2"/>
    <x v="2"/>
    <x v="0"/>
    <n v="5.6"/>
    <n v="4"/>
    <x v="0"/>
    <n v="4"/>
    <n v="9"/>
    <x v="2"/>
  </r>
  <r>
    <n v="262"/>
    <n v="21"/>
    <x v="0"/>
    <x v="1"/>
    <x v="1"/>
    <s v="UK"/>
    <n v="5.3"/>
    <x v="0"/>
    <x v="0"/>
    <x v="0"/>
    <n v="6.3"/>
    <n v="6"/>
    <x v="1"/>
    <n v="3"/>
    <n v="7"/>
    <x v="0"/>
  </r>
  <r>
    <n v="263"/>
    <n v="20"/>
    <x v="0"/>
    <x v="0"/>
    <x v="0"/>
    <s v="Australia"/>
    <n v="4.3"/>
    <x v="4"/>
    <x v="0"/>
    <x v="1"/>
    <n v="7.5"/>
    <n v="7"/>
    <x v="0"/>
    <n v="2"/>
    <n v="5"/>
    <x v="3"/>
  </r>
  <r>
    <n v="264"/>
    <n v="22"/>
    <x v="1"/>
    <x v="1"/>
    <x v="1"/>
    <s v="Germany"/>
    <n v="3.8"/>
    <x v="0"/>
    <x v="0"/>
    <x v="1"/>
    <n v="7.7"/>
    <n v="8"/>
    <x v="1"/>
    <n v="1"/>
    <n v="4"/>
    <x v="3"/>
  </r>
  <r>
    <n v="265"/>
    <n v="19"/>
    <x v="0"/>
    <x v="0"/>
    <x v="0"/>
    <s v="Japan"/>
    <n v="3.3"/>
    <x v="7"/>
    <x v="4"/>
    <x v="1"/>
    <n v="8.3000000000000007"/>
    <n v="8"/>
    <x v="1"/>
    <n v="1"/>
    <n v="3"/>
    <x v="1"/>
  </r>
  <r>
    <n v="266"/>
    <n v="21"/>
    <x v="0"/>
    <x v="1"/>
    <x v="1"/>
    <s v="Italy"/>
    <n v="5.2"/>
    <x v="2"/>
    <x v="2"/>
    <x v="0"/>
    <n v="6.9"/>
    <n v="5"/>
    <x v="0"/>
    <n v="3"/>
    <n v="8"/>
    <x v="0"/>
  </r>
  <r>
    <n v="267"/>
    <n v="20"/>
    <x v="0"/>
    <x v="0"/>
    <x v="0"/>
    <s v="South Korea"/>
    <n v="4.8"/>
    <x v="8"/>
    <x v="4"/>
    <x v="0"/>
    <n v="7"/>
    <n v="6"/>
    <x v="1"/>
    <n v="3"/>
    <n v="6"/>
    <x v="3"/>
  </r>
  <r>
    <n v="268"/>
    <n v="22"/>
    <x v="1"/>
    <x v="1"/>
    <x v="1"/>
    <s v="Russia"/>
    <n v="4.3"/>
    <x v="9"/>
    <x v="0"/>
    <x v="1"/>
    <n v="7.7"/>
    <n v="7"/>
    <x v="0"/>
    <n v="2"/>
    <n v="5"/>
    <x v="3"/>
  </r>
  <r>
    <n v="269"/>
    <n v="19"/>
    <x v="0"/>
    <x v="0"/>
    <x v="0"/>
    <s v="USA"/>
    <n v="6.4"/>
    <x v="0"/>
    <x v="0"/>
    <x v="0"/>
    <n v="5.7"/>
    <n v="4"/>
    <x v="1"/>
    <n v="4"/>
    <n v="9"/>
    <x v="2"/>
  </r>
  <r>
    <n v="270"/>
    <n v="21"/>
    <x v="0"/>
    <x v="1"/>
    <x v="1"/>
    <s v="UK"/>
    <n v="5.2"/>
    <x v="4"/>
    <x v="0"/>
    <x v="0"/>
    <n v="6.4"/>
    <n v="6"/>
    <x v="0"/>
    <n v="3"/>
    <n v="7"/>
    <x v="0"/>
  </r>
  <r>
    <n v="271"/>
    <n v="20"/>
    <x v="0"/>
    <x v="0"/>
    <x v="0"/>
    <s v="Australia"/>
    <n v="4.5"/>
    <x v="0"/>
    <x v="0"/>
    <x v="1"/>
    <n v="7.3"/>
    <n v="7"/>
    <x v="1"/>
    <n v="2"/>
    <n v="5"/>
    <x v="3"/>
  </r>
  <r>
    <n v="272"/>
    <n v="22"/>
    <x v="1"/>
    <x v="1"/>
    <x v="1"/>
    <s v="Germany"/>
    <n v="3.7"/>
    <x v="4"/>
    <x v="0"/>
    <x v="1"/>
    <n v="7.8"/>
    <n v="8"/>
    <x v="0"/>
    <n v="1"/>
    <n v="4"/>
    <x v="3"/>
  </r>
  <r>
    <n v="273"/>
    <n v="19"/>
    <x v="0"/>
    <x v="0"/>
    <x v="0"/>
    <s v="Japan"/>
    <n v="3.2"/>
    <x v="7"/>
    <x v="4"/>
    <x v="1"/>
    <n v="8.4"/>
    <n v="8"/>
    <x v="1"/>
    <n v="1"/>
    <n v="3"/>
    <x v="1"/>
  </r>
  <r>
    <n v="274"/>
    <n v="21"/>
    <x v="0"/>
    <x v="1"/>
    <x v="1"/>
    <s v="Italy"/>
    <n v="5.4"/>
    <x v="0"/>
    <x v="0"/>
    <x v="0"/>
    <n v="6.7"/>
    <n v="5"/>
    <x v="1"/>
    <n v="3"/>
    <n v="7"/>
    <x v="0"/>
  </r>
  <r>
    <n v="275"/>
    <n v="20"/>
    <x v="0"/>
    <x v="0"/>
    <x v="0"/>
    <s v="South Korea"/>
    <n v="4.7"/>
    <x v="8"/>
    <x v="4"/>
    <x v="0"/>
    <n v="7.1"/>
    <n v="6"/>
    <x v="0"/>
    <n v="3"/>
    <n v="6"/>
    <x v="3"/>
  </r>
  <r>
    <n v="276"/>
    <n v="22"/>
    <x v="1"/>
    <x v="1"/>
    <x v="1"/>
    <s v="Russia"/>
    <n v="4.2"/>
    <x v="9"/>
    <x v="0"/>
    <x v="1"/>
    <n v="7.8"/>
    <n v="7"/>
    <x v="1"/>
    <n v="2"/>
    <n v="5"/>
    <x v="3"/>
  </r>
  <r>
    <n v="277"/>
    <n v="19"/>
    <x v="0"/>
    <x v="0"/>
    <x v="0"/>
    <s v="USA"/>
    <n v="6.6"/>
    <x v="2"/>
    <x v="2"/>
    <x v="0"/>
    <n v="5.5"/>
    <n v="4"/>
    <x v="0"/>
    <n v="4"/>
    <n v="9"/>
    <x v="2"/>
  </r>
  <r>
    <n v="278"/>
    <n v="21"/>
    <x v="0"/>
    <x v="1"/>
    <x v="1"/>
    <s v="UK"/>
    <n v="5.0999999999999996"/>
    <x v="0"/>
    <x v="0"/>
    <x v="0"/>
    <n v="6.5"/>
    <n v="6"/>
    <x v="1"/>
    <n v="3"/>
    <n v="7"/>
    <x v="0"/>
  </r>
  <r>
    <n v="279"/>
    <n v="20"/>
    <x v="0"/>
    <x v="0"/>
    <x v="0"/>
    <s v="Australia"/>
    <n v="4.4000000000000004"/>
    <x v="4"/>
    <x v="0"/>
    <x v="1"/>
    <n v="7.4"/>
    <n v="7"/>
    <x v="0"/>
    <n v="2"/>
    <n v="5"/>
    <x v="3"/>
  </r>
  <r>
    <n v="280"/>
    <n v="22"/>
    <x v="1"/>
    <x v="1"/>
    <x v="1"/>
    <s v="Germany"/>
    <n v="3.6"/>
    <x v="0"/>
    <x v="0"/>
    <x v="1"/>
    <n v="7.9"/>
    <n v="8"/>
    <x v="1"/>
    <n v="1"/>
    <n v="4"/>
    <x v="3"/>
  </r>
  <r>
    <n v="281"/>
    <n v="19"/>
    <x v="0"/>
    <x v="0"/>
    <x v="0"/>
    <s v="Japan"/>
    <n v="3.1"/>
    <x v="7"/>
    <x v="4"/>
    <x v="1"/>
    <n v="8.5"/>
    <n v="8"/>
    <x v="1"/>
    <n v="1"/>
    <n v="3"/>
    <x v="1"/>
  </r>
  <r>
    <n v="282"/>
    <n v="21"/>
    <x v="0"/>
    <x v="1"/>
    <x v="1"/>
    <s v="Italy"/>
    <n v="5.3"/>
    <x v="2"/>
    <x v="2"/>
    <x v="0"/>
    <n v="6.8"/>
    <n v="5"/>
    <x v="0"/>
    <n v="3"/>
    <n v="8"/>
    <x v="0"/>
  </r>
  <r>
    <n v="283"/>
    <n v="20"/>
    <x v="0"/>
    <x v="0"/>
    <x v="0"/>
    <s v="South Korea"/>
    <n v="4.5999999999999996"/>
    <x v="8"/>
    <x v="4"/>
    <x v="0"/>
    <n v="7.2"/>
    <n v="6"/>
    <x v="1"/>
    <n v="3"/>
    <n v="6"/>
    <x v="3"/>
  </r>
  <r>
    <n v="284"/>
    <n v="22"/>
    <x v="1"/>
    <x v="1"/>
    <x v="1"/>
    <s v="Russia"/>
    <n v="4.0999999999999996"/>
    <x v="9"/>
    <x v="0"/>
    <x v="1"/>
    <n v="7.9"/>
    <n v="7"/>
    <x v="0"/>
    <n v="2"/>
    <n v="5"/>
    <x v="3"/>
  </r>
  <r>
    <n v="285"/>
    <n v="19"/>
    <x v="0"/>
    <x v="0"/>
    <x v="0"/>
    <s v="USA"/>
    <n v="6.7"/>
    <x v="0"/>
    <x v="0"/>
    <x v="0"/>
    <n v="5.4"/>
    <n v="4"/>
    <x v="1"/>
    <n v="4"/>
    <n v="9"/>
    <x v="2"/>
  </r>
  <r>
    <n v="286"/>
    <n v="21"/>
    <x v="0"/>
    <x v="1"/>
    <x v="1"/>
    <s v="UK"/>
    <n v="5"/>
    <x v="4"/>
    <x v="0"/>
    <x v="0"/>
    <n v="6.6"/>
    <n v="6"/>
    <x v="0"/>
    <n v="3"/>
    <n v="7"/>
    <x v="0"/>
  </r>
  <r>
    <n v="287"/>
    <n v="20"/>
    <x v="0"/>
    <x v="0"/>
    <x v="0"/>
    <s v="Australia"/>
    <n v="4.3"/>
    <x v="0"/>
    <x v="0"/>
    <x v="1"/>
    <n v="7.5"/>
    <n v="7"/>
    <x v="1"/>
    <n v="2"/>
    <n v="5"/>
    <x v="3"/>
  </r>
  <r>
    <n v="288"/>
    <n v="22"/>
    <x v="1"/>
    <x v="1"/>
    <x v="1"/>
    <s v="Germany"/>
    <n v="3.5"/>
    <x v="4"/>
    <x v="0"/>
    <x v="1"/>
    <n v="8"/>
    <n v="8"/>
    <x v="0"/>
    <n v="1"/>
    <n v="4"/>
    <x v="3"/>
  </r>
  <r>
    <n v="289"/>
    <n v="19"/>
    <x v="0"/>
    <x v="0"/>
    <x v="0"/>
    <s v="Japan"/>
    <n v="3"/>
    <x v="7"/>
    <x v="4"/>
    <x v="1"/>
    <n v="8.6"/>
    <n v="8"/>
    <x v="1"/>
    <n v="1"/>
    <n v="3"/>
    <x v="1"/>
  </r>
  <r>
    <n v="290"/>
    <n v="21"/>
    <x v="0"/>
    <x v="1"/>
    <x v="1"/>
    <s v="Italy"/>
    <n v="5.2"/>
    <x v="0"/>
    <x v="0"/>
    <x v="0"/>
    <n v="6.9"/>
    <n v="5"/>
    <x v="1"/>
    <n v="3"/>
    <n v="7"/>
    <x v="0"/>
  </r>
  <r>
    <n v="291"/>
    <n v="20"/>
    <x v="0"/>
    <x v="0"/>
    <x v="0"/>
    <s v="South Korea"/>
    <n v="4.5"/>
    <x v="8"/>
    <x v="4"/>
    <x v="0"/>
    <n v="7.3"/>
    <n v="6"/>
    <x v="0"/>
    <n v="3"/>
    <n v="6"/>
    <x v="3"/>
  </r>
  <r>
    <n v="292"/>
    <n v="22"/>
    <x v="1"/>
    <x v="1"/>
    <x v="1"/>
    <s v="Russia"/>
    <n v="4"/>
    <x v="9"/>
    <x v="0"/>
    <x v="1"/>
    <n v="8"/>
    <n v="7"/>
    <x v="1"/>
    <n v="2"/>
    <n v="5"/>
    <x v="3"/>
  </r>
  <r>
    <n v="293"/>
    <n v="19"/>
    <x v="0"/>
    <x v="0"/>
    <x v="0"/>
    <s v="USA"/>
    <n v="6.8"/>
    <x v="2"/>
    <x v="2"/>
    <x v="0"/>
    <n v="5.3"/>
    <n v="4"/>
    <x v="0"/>
    <n v="4"/>
    <n v="9"/>
    <x v="2"/>
  </r>
  <r>
    <n v="294"/>
    <n v="21"/>
    <x v="0"/>
    <x v="1"/>
    <x v="1"/>
    <s v="UK"/>
    <n v="4.9000000000000004"/>
    <x v="0"/>
    <x v="0"/>
    <x v="0"/>
    <n v="6.7"/>
    <n v="6"/>
    <x v="1"/>
    <n v="3"/>
    <n v="7"/>
    <x v="0"/>
  </r>
  <r>
    <n v="295"/>
    <n v="20"/>
    <x v="0"/>
    <x v="0"/>
    <x v="0"/>
    <s v="Australia"/>
    <n v="4.2"/>
    <x v="4"/>
    <x v="0"/>
    <x v="1"/>
    <n v="7.6"/>
    <n v="7"/>
    <x v="0"/>
    <n v="2"/>
    <n v="5"/>
    <x v="3"/>
  </r>
  <r>
    <n v="296"/>
    <n v="22"/>
    <x v="1"/>
    <x v="1"/>
    <x v="1"/>
    <s v="Germany"/>
    <n v="3.4"/>
    <x v="0"/>
    <x v="0"/>
    <x v="1"/>
    <n v="8.1"/>
    <n v="8"/>
    <x v="1"/>
    <n v="1"/>
    <n v="4"/>
    <x v="3"/>
  </r>
  <r>
    <n v="297"/>
    <n v="19"/>
    <x v="0"/>
    <x v="0"/>
    <x v="0"/>
    <s v="Japan"/>
    <n v="2.9"/>
    <x v="7"/>
    <x v="4"/>
    <x v="1"/>
    <n v="8.6999999999999993"/>
    <n v="8"/>
    <x v="1"/>
    <n v="1"/>
    <n v="3"/>
    <x v="1"/>
  </r>
  <r>
    <n v="298"/>
    <n v="21"/>
    <x v="0"/>
    <x v="1"/>
    <x v="1"/>
    <s v="Italy"/>
    <n v="5.0999999999999996"/>
    <x v="2"/>
    <x v="2"/>
    <x v="0"/>
    <n v="7"/>
    <n v="5"/>
    <x v="0"/>
    <n v="3"/>
    <n v="8"/>
    <x v="0"/>
  </r>
  <r>
    <n v="299"/>
    <n v="20"/>
    <x v="0"/>
    <x v="0"/>
    <x v="0"/>
    <s v="South Korea"/>
    <n v="4.4000000000000004"/>
    <x v="8"/>
    <x v="4"/>
    <x v="0"/>
    <n v="7.4"/>
    <n v="6"/>
    <x v="1"/>
    <n v="3"/>
    <n v="6"/>
    <x v="3"/>
  </r>
  <r>
    <n v="300"/>
    <n v="22"/>
    <x v="1"/>
    <x v="1"/>
    <x v="1"/>
    <s v="Russia"/>
    <n v="3.9"/>
    <x v="9"/>
    <x v="0"/>
    <x v="1"/>
    <n v="8.1"/>
    <n v="7"/>
    <x v="0"/>
    <n v="2"/>
    <n v="5"/>
    <x v="3"/>
  </r>
  <r>
    <n v="301"/>
    <n v="19"/>
    <x v="0"/>
    <x v="0"/>
    <x v="0"/>
    <s v="USA"/>
    <n v="6.9"/>
    <x v="0"/>
    <x v="0"/>
    <x v="0"/>
    <n v="5.2"/>
    <n v="4"/>
    <x v="1"/>
    <n v="4"/>
    <n v="9"/>
    <x v="2"/>
  </r>
  <r>
    <n v="302"/>
    <n v="21"/>
    <x v="0"/>
    <x v="1"/>
    <x v="1"/>
    <s v="UK"/>
    <n v="4.8"/>
    <x v="4"/>
    <x v="0"/>
    <x v="0"/>
    <n v="6.8"/>
    <n v="6"/>
    <x v="0"/>
    <n v="3"/>
    <n v="7"/>
    <x v="0"/>
  </r>
  <r>
    <n v="303"/>
    <n v="20"/>
    <x v="0"/>
    <x v="0"/>
    <x v="0"/>
    <s v="Australia"/>
    <n v="4.0999999999999996"/>
    <x v="0"/>
    <x v="0"/>
    <x v="1"/>
    <n v="7.7"/>
    <n v="7"/>
    <x v="1"/>
    <n v="2"/>
    <n v="5"/>
    <x v="3"/>
  </r>
  <r>
    <n v="304"/>
    <n v="22"/>
    <x v="1"/>
    <x v="1"/>
    <x v="1"/>
    <s v="Germany"/>
    <n v="3.3"/>
    <x v="4"/>
    <x v="0"/>
    <x v="1"/>
    <n v="8.1999999999999993"/>
    <n v="8"/>
    <x v="0"/>
    <n v="1"/>
    <n v="4"/>
    <x v="3"/>
  </r>
  <r>
    <n v="305"/>
    <n v="19"/>
    <x v="0"/>
    <x v="0"/>
    <x v="0"/>
    <s v="Japan"/>
    <n v="2.8"/>
    <x v="7"/>
    <x v="4"/>
    <x v="1"/>
    <n v="8.8000000000000007"/>
    <n v="8"/>
    <x v="1"/>
    <n v="1"/>
    <n v="3"/>
    <x v="1"/>
  </r>
  <r>
    <n v="306"/>
    <n v="21"/>
    <x v="0"/>
    <x v="1"/>
    <x v="1"/>
    <s v="Italy"/>
    <n v="5"/>
    <x v="0"/>
    <x v="0"/>
    <x v="0"/>
    <n v="7.1"/>
    <n v="5"/>
    <x v="1"/>
    <n v="3"/>
    <n v="7"/>
    <x v="0"/>
  </r>
  <r>
    <n v="307"/>
    <n v="20"/>
    <x v="0"/>
    <x v="0"/>
    <x v="0"/>
    <s v="South Korea"/>
    <n v="4.3"/>
    <x v="8"/>
    <x v="4"/>
    <x v="0"/>
    <n v="7.5"/>
    <n v="6"/>
    <x v="0"/>
    <n v="3"/>
    <n v="6"/>
    <x v="3"/>
  </r>
  <r>
    <n v="308"/>
    <n v="22"/>
    <x v="1"/>
    <x v="1"/>
    <x v="1"/>
    <s v="Russia"/>
    <n v="3.8"/>
    <x v="9"/>
    <x v="0"/>
    <x v="1"/>
    <n v="8.1999999999999993"/>
    <n v="7"/>
    <x v="1"/>
    <n v="2"/>
    <n v="5"/>
    <x v="3"/>
  </r>
  <r>
    <n v="309"/>
    <n v="19"/>
    <x v="0"/>
    <x v="0"/>
    <x v="0"/>
    <s v="USA"/>
    <n v="7"/>
    <x v="2"/>
    <x v="2"/>
    <x v="0"/>
    <n v="5.0999999999999996"/>
    <n v="4"/>
    <x v="0"/>
    <n v="4"/>
    <n v="9"/>
    <x v="2"/>
  </r>
  <r>
    <n v="310"/>
    <n v="21"/>
    <x v="0"/>
    <x v="1"/>
    <x v="1"/>
    <s v="UK"/>
    <n v="4.7"/>
    <x v="0"/>
    <x v="0"/>
    <x v="0"/>
    <n v="6.9"/>
    <n v="6"/>
    <x v="1"/>
    <n v="3"/>
    <n v="7"/>
    <x v="0"/>
  </r>
  <r>
    <n v="311"/>
    <n v="20"/>
    <x v="0"/>
    <x v="0"/>
    <x v="0"/>
    <s v="Australia"/>
    <n v="4"/>
    <x v="4"/>
    <x v="0"/>
    <x v="1"/>
    <n v="7.8"/>
    <n v="7"/>
    <x v="0"/>
    <n v="2"/>
    <n v="5"/>
    <x v="3"/>
  </r>
  <r>
    <n v="312"/>
    <n v="22"/>
    <x v="1"/>
    <x v="1"/>
    <x v="1"/>
    <s v="Germany"/>
    <n v="3.2"/>
    <x v="0"/>
    <x v="0"/>
    <x v="1"/>
    <n v="8.3000000000000007"/>
    <n v="8"/>
    <x v="1"/>
    <n v="1"/>
    <n v="4"/>
    <x v="3"/>
  </r>
  <r>
    <n v="313"/>
    <n v="19"/>
    <x v="0"/>
    <x v="0"/>
    <x v="0"/>
    <s v="Japan"/>
    <n v="2.7"/>
    <x v="7"/>
    <x v="4"/>
    <x v="1"/>
    <n v="8.9"/>
    <n v="8"/>
    <x v="1"/>
    <n v="1"/>
    <n v="3"/>
    <x v="1"/>
  </r>
  <r>
    <n v="314"/>
    <n v="21"/>
    <x v="0"/>
    <x v="1"/>
    <x v="1"/>
    <s v="Italy"/>
    <n v="4.9000000000000004"/>
    <x v="2"/>
    <x v="2"/>
    <x v="0"/>
    <n v="7.2"/>
    <n v="5"/>
    <x v="0"/>
    <n v="3"/>
    <n v="8"/>
    <x v="0"/>
  </r>
  <r>
    <n v="315"/>
    <n v="20"/>
    <x v="0"/>
    <x v="0"/>
    <x v="0"/>
    <s v="South Korea"/>
    <n v="4.2"/>
    <x v="8"/>
    <x v="4"/>
    <x v="0"/>
    <n v="7.6"/>
    <n v="6"/>
    <x v="1"/>
    <n v="3"/>
    <n v="6"/>
    <x v="3"/>
  </r>
  <r>
    <n v="316"/>
    <n v="22"/>
    <x v="1"/>
    <x v="1"/>
    <x v="1"/>
    <s v="Russia"/>
    <n v="3.7"/>
    <x v="9"/>
    <x v="0"/>
    <x v="1"/>
    <n v="8.3000000000000007"/>
    <n v="7"/>
    <x v="0"/>
    <n v="2"/>
    <n v="5"/>
    <x v="3"/>
  </r>
  <r>
    <n v="317"/>
    <n v="19"/>
    <x v="0"/>
    <x v="0"/>
    <x v="0"/>
    <s v="USA"/>
    <n v="7.1"/>
    <x v="0"/>
    <x v="0"/>
    <x v="0"/>
    <n v="5"/>
    <n v="4"/>
    <x v="1"/>
    <n v="4"/>
    <n v="9"/>
    <x v="2"/>
  </r>
  <r>
    <n v="318"/>
    <n v="21"/>
    <x v="0"/>
    <x v="1"/>
    <x v="1"/>
    <s v="UK"/>
    <n v="4.5999999999999996"/>
    <x v="4"/>
    <x v="0"/>
    <x v="0"/>
    <n v="7"/>
    <n v="6"/>
    <x v="0"/>
    <n v="3"/>
    <n v="7"/>
    <x v="0"/>
  </r>
  <r>
    <n v="319"/>
    <n v="20"/>
    <x v="0"/>
    <x v="0"/>
    <x v="0"/>
    <s v="Australia"/>
    <n v="3.9"/>
    <x v="0"/>
    <x v="0"/>
    <x v="1"/>
    <n v="7.9"/>
    <n v="7"/>
    <x v="1"/>
    <n v="2"/>
    <n v="5"/>
    <x v="3"/>
  </r>
  <r>
    <n v="320"/>
    <n v="22"/>
    <x v="1"/>
    <x v="1"/>
    <x v="1"/>
    <s v="Germany"/>
    <n v="3.1"/>
    <x v="4"/>
    <x v="0"/>
    <x v="1"/>
    <n v="8.4"/>
    <n v="8"/>
    <x v="0"/>
    <n v="1"/>
    <n v="4"/>
    <x v="3"/>
  </r>
  <r>
    <n v="321"/>
    <n v="19"/>
    <x v="0"/>
    <x v="0"/>
    <x v="0"/>
    <s v="Spain"/>
    <n v="5.2"/>
    <x v="0"/>
    <x v="0"/>
    <x v="0"/>
    <n v="6.8"/>
    <n v="6"/>
    <x v="1"/>
    <n v="3"/>
    <n v="7"/>
    <x v="0"/>
  </r>
  <r>
    <n v="322"/>
    <n v="21"/>
    <x v="0"/>
    <x v="1"/>
    <x v="1"/>
    <s v="Denmark"/>
    <n v="4.0999999999999996"/>
    <x v="4"/>
    <x v="0"/>
    <x v="1"/>
    <n v="7.8"/>
    <n v="8"/>
    <x v="0"/>
    <n v="2"/>
    <n v="4"/>
    <x v="3"/>
  </r>
  <r>
    <n v="323"/>
    <n v="20"/>
    <x v="0"/>
    <x v="0"/>
    <x v="0"/>
    <s v="Ireland"/>
    <n v="5"/>
    <x v="0"/>
    <x v="0"/>
    <x v="0"/>
    <n v="7"/>
    <n v="7"/>
    <x v="1"/>
    <n v="3"/>
    <n v="6"/>
    <x v="3"/>
  </r>
  <r>
    <n v="324"/>
    <n v="22"/>
    <x v="1"/>
    <x v="1"/>
    <x v="1"/>
    <s v="India"/>
    <n v="5.8"/>
    <x v="10"/>
    <x v="4"/>
    <x v="0"/>
    <n v="6.5"/>
    <n v="5"/>
    <x v="0"/>
    <n v="4"/>
    <n v="8"/>
    <x v="0"/>
  </r>
  <r>
    <n v="325"/>
    <n v="19"/>
    <x v="0"/>
    <x v="0"/>
    <x v="0"/>
    <s v="Switzerland"/>
    <n v="4"/>
    <x v="0"/>
    <x v="0"/>
    <x v="1"/>
    <n v="7.9"/>
    <n v="8"/>
    <x v="1"/>
    <n v="2"/>
    <n v="4"/>
    <x v="3"/>
  </r>
  <r>
    <n v="326"/>
    <n v="21"/>
    <x v="0"/>
    <x v="1"/>
    <x v="1"/>
    <s v="Turkey"/>
    <n v="5.5"/>
    <x v="0"/>
    <x v="0"/>
    <x v="0"/>
    <n v="6.7"/>
    <n v="6"/>
    <x v="1"/>
    <n v="3"/>
    <n v="7"/>
    <x v="0"/>
  </r>
  <r>
    <n v="327"/>
    <n v="20"/>
    <x v="0"/>
    <x v="0"/>
    <x v="0"/>
    <s v="USA"/>
    <n v="6.8"/>
    <x v="2"/>
    <x v="2"/>
    <x v="0"/>
    <n v="5.5"/>
    <n v="5"/>
    <x v="0"/>
    <n v="4"/>
    <n v="9"/>
    <x v="2"/>
  </r>
  <r>
    <n v="328"/>
    <n v="22"/>
    <x v="1"/>
    <x v="1"/>
    <x v="1"/>
    <s v="Mexico"/>
    <n v="5.6"/>
    <x v="10"/>
    <x v="4"/>
    <x v="0"/>
    <n v="6.6"/>
    <n v="6"/>
    <x v="1"/>
    <n v="3"/>
    <n v="7"/>
    <x v="0"/>
  </r>
  <r>
    <n v="329"/>
    <n v="19"/>
    <x v="0"/>
    <x v="0"/>
    <x v="0"/>
    <s v="France"/>
    <n v="4.5"/>
    <x v="0"/>
    <x v="0"/>
    <x v="1"/>
    <n v="7.5"/>
    <n v="7"/>
    <x v="0"/>
    <n v="2"/>
    <n v="5"/>
    <x v="3"/>
  </r>
  <r>
    <n v="330"/>
    <n v="21"/>
    <x v="0"/>
    <x v="1"/>
    <x v="1"/>
    <s v="Canada"/>
    <n v="5.3"/>
    <x v="0"/>
    <x v="0"/>
    <x v="0"/>
    <n v="6.9"/>
    <n v="6"/>
    <x v="1"/>
    <n v="3"/>
    <n v="7"/>
    <x v="0"/>
  </r>
  <r>
    <n v="331"/>
    <n v="20"/>
    <x v="0"/>
    <x v="0"/>
    <x v="0"/>
    <s v="Spain"/>
    <n v="5.0999999999999996"/>
    <x v="2"/>
    <x v="2"/>
    <x v="0"/>
    <n v="6.7"/>
    <n v="6"/>
    <x v="1"/>
    <n v="3"/>
    <n v="7"/>
    <x v="0"/>
  </r>
  <r>
    <n v="332"/>
    <n v="22"/>
    <x v="1"/>
    <x v="1"/>
    <x v="1"/>
    <s v="Denmark"/>
    <n v="3.9"/>
    <x v="4"/>
    <x v="0"/>
    <x v="1"/>
    <n v="7.9"/>
    <n v="8"/>
    <x v="0"/>
    <n v="2"/>
    <n v="4"/>
    <x v="3"/>
  </r>
  <r>
    <n v="333"/>
    <n v="19"/>
    <x v="0"/>
    <x v="0"/>
    <x v="0"/>
    <s v="Ireland"/>
    <n v="4.8"/>
    <x v="0"/>
    <x v="0"/>
    <x v="0"/>
    <n v="7.1"/>
    <n v="7"/>
    <x v="1"/>
    <n v="3"/>
    <n v="6"/>
    <x v="3"/>
  </r>
  <r>
    <n v="334"/>
    <n v="21"/>
    <x v="0"/>
    <x v="1"/>
    <x v="1"/>
    <s v="India"/>
    <n v="5.9"/>
    <x v="10"/>
    <x v="4"/>
    <x v="0"/>
    <n v="6.4"/>
    <n v="5"/>
    <x v="0"/>
    <n v="4"/>
    <n v="8"/>
    <x v="0"/>
  </r>
  <r>
    <n v="335"/>
    <n v="20"/>
    <x v="0"/>
    <x v="0"/>
    <x v="0"/>
    <s v="Switzerland"/>
    <n v="3.8"/>
    <x v="0"/>
    <x v="0"/>
    <x v="1"/>
    <n v="8"/>
    <n v="8"/>
    <x v="1"/>
    <n v="2"/>
    <n v="4"/>
    <x v="3"/>
  </r>
  <r>
    <n v="336"/>
    <n v="22"/>
    <x v="1"/>
    <x v="1"/>
    <x v="1"/>
    <s v="Turkey"/>
    <n v="5.4"/>
    <x v="2"/>
    <x v="2"/>
    <x v="0"/>
    <n v="6.8"/>
    <n v="6"/>
    <x v="1"/>
    <n v="3"/>
    <n v="7"/>
    <x v="0"/>
  </r>
  <r>
    <n v="337"/>
    <n v="19"/>
    <x v="0"/>
    <x v="0"/>
    <x v="0"/>
    <s v="USA"/>
    <n v="6.9"/>
    <x v="0"/>
    <x v="0"/>
    <x v="0"/>
    <n v="5.4"/>
    <n v="5"/>
    <x v="0"/>
    <n v="4"/>
    <n v="9"/>
    <x v="2"/>
  </r>
  <r>
    <n v="338"/>
    <n v="21"/>
    <x v="0"/>
    <x v="1"/>
    <x v="1"/>
    <s v="Mexico"/>
    <n v="5.7"/>
    <x v="10"/>
    <x v="4"/>
    <x v="0"/>
    <n v="6.5"/>
    <n v="6"/>
    <x v="1"/>
    <n v="3"/>
    <n v="7"/>
    <x v="0"/>
  </r>
  <r>
    <n v="339"/>
    <n v="20"/>
    <x v="0"/>
    <x v="0"/>
    <x v="0"/>
    <s v="France"/>
    <n v="4.4000000000000004"/>
    <x v="0"/>
    <x v="0"/>
    <x v="1"/>
    <n v="7.6"/>
    <n v="7"/>
    <x v="0"/>
    <n v="2"/>
    <n v="5"/>
    <x v="3"/>
  </r>
  <r>
    <n v="340"/>
    <n v="22"/>
    <x v="1"/>
    <x v="1"/>
    <x v="1"/>
    <s v="Canada"/>
    <n v="5.2"/>
    <x v="2"/>
    <x v="2"/>
    <x v="0"/>
    <n v="7"/>
    <n v="6"/>
    <x v="1"/>
    <n v="3"/>
    <n v="7"/>
    <x v="0"/>
  </r>
  <r>
    <n v="341"/>
    <n v="19"/>
    <x v="0"/>
    <x v="0"/>
    <x v="0"/>
    <s v="Spain"/>
    <n v="5"/>
    <x v="0"/>
    <x v="0"/>
    <x v="0"/>
    <n v="6.9"/>
    <n v="6"/>
    <x v="1"/>
    <n v="3"/>
    <n v="7"/>
    <x v="0"/>
  </r>
  <r>
    <n v="342"/>
    <n v="21"/>
    <x v="0"/>
    <x v="1"/>
    <x v="1"/>
    <s v="Denmark"/>
    <n v="3.8"/>
    <x v="4"/>
    <x v="0"/>
    <x v="1"/>
    <n v="8"/>
    <n v="8"/>
    <x v="0"/>
    <n v="2"/>
    <n v="4"/>
    <x v="3"/>
  </r>
  <r>
    <n v="343"/>
    <n v="20"/>
    <x v="0"/>
    <x v="0"/>
    <x v="0"/>
    <s v="Ireland"/>
    <n v="4.7"/>
    <x v="2"/>
    <x v="2"/>
    <x v="0"/>
    <n v="7.2"/>
    <n v="7"/>
    <x v="1"/>
    <n v="3"/>
    <n v="6"/>
    <x v="3"/>
  </r>
  <r>
    <n v="344"/>
    <n v="22"/>
    <x v="1"/>
    <x v="1"/>
    <x v="1"/>
    <s v="India"/>
    <n v="6"/>
    <x v="10"/>
    <x v="4"/>
    <x v="0"/>
    <n v="6.3"/>
    <n v="5"/>
    <x v="0"/>
    <n v="4"/>
    <n v="8"/>
    <x v="0"/>
  </r>
  <r>
    <n v="345"/>
    <n v="19"/>
    <x v="0"/>
    <x v="0"/>
    <x v="0"/>
    <s v="Switzerland"/>
    <n v="3.7"/>
    <x v="0"/>
    <x v="0"/>
    <x v="1"/>
    <n v="8.1"/>
    <n v="8"/>
    <x v="1"/>
    <n v="2"/>
    <n v="4"/>
    <x v="3"/>
  </r>
  <r>
    <n v="346"/>
    <n v="21"/>
    <x v="0"/>
    <x v="1"/>
    <x v="1"/>
    <s v="Turkey"/>
    <n v="5.3"/>
    <x v="0"/>
    <x v="0"/>
    <x v="0"/>
    <n v="6.9"/>
    <n v="6"/>
    <x v="1"/>
    <n v="3"/>
    <n v="7"/>
    <x v="0"/>
  </r>
  <r>
    <n v="347"/>
    <n v="20"/>
    <x v="0"/>
    <x v="0"/>
    <x v="0"/>
    <s v="USA"/>
    <n v="7"/>
    <x v="2"/>
    <x v="2"/>
    <x v="0"/>
    <n v="5.3"/>
    <n v="5"/>
    <x v="0"/>
    <n v="4"/>
    <n v="9"/>
    <x v="2"/>
  </r>
  <r>
    <n v="348"/>
    <n v="22"/>
    <x v="1"/>
    <x v="1"/>
    <x v="1"/>
    <s v="Mexico"/>
    <n v="5.8"/>
    <x v="10"/>
    <x v="4"/>
    <x v="0"/>
    <n v="6.4"/>
    <n v="6"/>
    <x v="1"/>
    <n v="3"/>
    <n v="7"/>
    <x v="0"/>
  </r>
  <r>
    <n v="349"/>
    <n v="19"/>
    <x v="0"/>
    <x v="0"/>
    <x v="0"/>
    <s v="France"/>
    <n v="4.3"/>
    <x v="0"/>
    <x v="0"/>
    <x v="1"/>
    <n v="7.7"/>
    <n v="7"/>
    <x v="0"/>
    <n v="2"/>
    <n v="5"/>
    <x v="3"/>
  </r>
  <r>
    <n v="350"/>
    <n v="21"/>
    <x v="0"/>
    <x v="1"/>
    <x v="1"/>
    <s v="Canada"/>
    <n v="5.0999999999999996"/>
    <x v="0"/>
    <x v="0"/>
    <x v="0"/>
    <n v="7.1"/>
    <n v="6"/>
    <x v="1"/>
    <n v="3"/>
    <n v="7"/>
    <x v="0"/>
  </r>
  <r>
    <n v="351"/>
    <n v="20"/>
    <x v="0"/>
    <x v="0"/>
    <x v="0"/>
    <s v="Spain"/>
    <n v="4.9000000000000004"/>
    <x v="2"/>
    <x v="2"/>
    <x v="0"/>
    <n v="7"/>
    <n v="6"/>
    <x v="1"/>
    <n v="3"/>
    <n v="7"/>
    <x v="0"/>
  </r>
  <r>
    <n v="352"/>
    <n v="22"/>
    <x v="1"/>
    <x v="1"/>
    <x v="1"/>
    <s v="Denmark"/>
    <n v="3.7"/>
    <x v="4"/>
    <x v="0"/>
    <x v="1"/>
    <n v="8.1"/>
    <n v="8"/>
    <x v="0"/>
    <n v="2"/>
    <n v="4"/>
    <x v="3"/>
  </r>
  <r>
    <n v="353"/>
    <n v="19"/>
    <x v="0"/>
    <x v="0"/>
    <x v="0"/>
    <s v="Ireland"/>
    <n v="4.5999999999999996"/>
    <x v="0"/>
    <x v="0"/>
    <x v="0"/>
    <n v="7.3"/>
    <n v="7"/>
    <x v="1"/>
    <n v="3"/>
    <n v="6"/>
    <x v="3"/>
  </r>
  <r>
    <n v="354"/>
    <n v="21"/>
    <x v="0"/>
    <x v="1"/>
    <x v="1"/>
    <s v="India"/>
    <n v="6.1"/>
    <x v="10"/>
    <x v="4"/>
    <x v="0"/>
    <n v="6.2"/>
    <n v="5"/>
    <x v="0"/>
    <n v="4"/>
    <n v="8"/>
    <x v="0"/>
  </r>
  <r>
    <n v="355"/>
    <n v="20"/>
    <x v="0"/>
    <x v="0"/>
    <x v="0"/>
    <s v="Switzerland"/>
    <n v="3.6"/>
    <x v="0"/>
    <x v="0"/>
    <x v="1"/>
    <n v="8.1999999999999993"/>
    <n v="8"/>
    <x v="1"/>
    <n v="2"/>
    <n v="4"/>
    <x v="3"/>
  </r>
  <r>
    <n v="356"/>
    <n v="22"/>
    <x v="1"/>
    <x v="1"/>
    <x v="1"/>
    <s v="Turkey"/>
    <n v="5.2"/>
    <x v="2"/>
    <x v="2"/>
    <x v="0"/>
    <n v="7"/>
    <n v="6"/>
    <x v="1"/>
    <n v="3"/>
    <n v="7"/>
    <x v="0"/>
  </r>
  <r>
    <n v="357"/>
    <n v="19"/>
    <x v="0"/>
    <x v="0"/>
    <x v="0"/>
    <s v="USA"/>
    <n v="7.1"/>
    <x v="0"/>
    <x v="0"/>
    <x v="0"/>
    <n v="5.2"/>
    <n v="5"/>
    <x v="0"/>
    <n v="4"/>
    <n v="9"/>
    <x v="2"/>
  </r>
  <r>
    <n v="358"/>
    <n v="21"/>
    <x v="0"/>
    <x v="1"/>
    <x v="1"/>
    <s v="Mexico"/>
    <n v="5.9"/>
    <x v="10"/>
    <x v="4"/>
    <x v="0"/>
    <n v="6.3"/>
    <n v="6"/>
    <x v="1"/>
    <n v="3"/>
    <n v="7"/>
    <x v="0"/>
  </r>
  <r>
    <n v="359"/>
    <n v="20"/>
    <x v="0"/>
    <x v="0"/>
    <x v="0"/>
    <s v="France"/>
    <n v="4.2"/>
    <x v="0"/>
    <x v="0"/>
    <x v="1"/>
    <n v="7.8"/>
    <n v="7"/>
    <x v="0"/>
    <n v="2"/>
    <n v="5"/>
    <x v="3"/>
  </r>
  <r>
    <n v="360"/>
    <n v="22"/>
    <x v="1"/>
    <x v="1"/>
    <x v="1"/>
    <s v="Canada"/>
    <n v="5"/>
    <x v="2"/>
    <x v="2"/>
    <x v="0"/>
    <n v="7.2"/>
    <n v="6"/>
    <x v="1"/>
    <n v="3"/>
    <n v="7"/>
    <x v="0"/>
  </r>
  <r>
    <n v="361"/>
    <n v="19"/>
    <x v="0"/>
    <x v="0"/>
    <x v="0"/>
    <s v="Spain"/>
    <n v="4.8"/>
    <x v="0"/>
    <x v="0"/>
    <x v="0"/>
    <n v="7.1"/>
    <n v="6"/>
    <x v="1"/>
    <n v="3"/>
    <n v="7"/>
    <x v="0"/>
  </r>
  <r>
    <n v="362"/>
    <n v="21"/>
    <x v="0"/>
    <x v="1"/>
    <x v="1"/>
    <s v="Denmark"/>
    <n v="3.6"/>
    <x v="4"/>
    <x v="0"/>
    <x v="1"/>
    <n v="8.1999999999999993"/>
    <n v="8"/>
    <x v="0"/>
    <n v="2"/>
    <n v="4"/>
    <x v="3"/>
  </r>
  <r>
    <n v="363"/>
    <n v="20"/>
    <x v="0"/>
    <x v="0"/>
    <x v="0"/>
    <s v="Ireland"/>
    <n v="4.5"/>
    <x v="2"/>
    <x v="2"/>
    <x v="0"/>
    <n v="7.4"/>
    <n v="7"/>
    <x v="1"/>
    <n v="3"/>
    <n v="6"/>
    <x v="3"/>
  </r>
  <r>
    <n v="364"/>
    <n v="22"/>
    <x v="1"/>
    <x v="1"/>
    <x v="1"/>
    <s v="India"/>
    <n v="6.2"/>
    <x v="10"/>
    <x v="4"/>
    <x v="0"/>
    <n v="6.1"/>
    <n v="5"/>
    <x v="0"/>
    <n v="4"/>
    <n v="8"/>
    <x v="0"/>
  </r>
  <r>
    <n v="365"/>
    <n v="19"/>
    <x v="0"/>
    <x v="0"/>
    <x v="0"/>
    <s v="Switzerland"/>
    <n v="3.5"/>
    <x v="0"/>
    <x v="0"/>
    <x v="1"/>
    <n v="8.3000000000000007"/>
    <n v="8"/>
    <x v="1"/>
    <n v="2"/>
    <n v="4"/>
    <x v="3"/>
  </r>
  <r>
    <n v="366"/>
    <n v="21"/>
    <x v="0"/>
    <x v="1"/>
    <x v="1"/>
    <s v="Turkey"/>
    <n v="5.0999999999999996"/>
    <x v="0"/>
    <x v="0"/>
    <x v="0"/>
    <n v="7.1"/>
    <n v="6"/>
    <x v="1"/>
    <n v="3"/>
    <n v="7"/>
    <x v="0"/>
  </r>
  <r>
    <n v="367"/>
    <n v="20"/>
    <x v="0"/>
    <x v="0"/>
    <x v="0"/>
    <s v="USA"/>
    <n v="7.2"/>
    <x v="2"/>
    <x v="2"/>
    <x v="0"/>
    <n v="5.0999999999999996"/>
    <n v="5"/>
    <x v="0"/>
    <n v="4"/>
    <n v="9"/>
    <x v="2"/>
  </r>
  <r>
    <n v="368"/>
    <n v="22"/>
    <x v="1"/>
    <x v="1"/>
    <x v="1"/>
    <s v="Mexico"/>
    <n v="6"/>
    <x v="10"/>
    <x v="4"/>
    <x v="0"/>
    <n v="6.2"/>
    <n v="6"/>
    <x v="1"/>
    <n v="3"/>
    <n v="7"/>
    <x v="0"/>
  </r>
  <r>
    <n v="369"/>
    <n v="19"/>
    <x v="0"/>
    <x v="0"/>
    <x v="0"/>
    <s v="France"/>
    <n v="4.0999999999999996"/>
    <x v="0"/>
    <x v="0"/>
    <x v="1"/>
    <n v="7.9"/>
    <n v="7"/>
    <x v="0"/>
    <n v="2"/>
    <n v="5"/>
    <x v="3"/>
  </r>
  <r>
    <n v="370"/>
    <n v="21"/>
    <x v="0"/>
    <x v="1"/>
    <x v="1"/>
    <s v="Canada"/>
    <n v="4.9000000000000004"/>
    <x v="0"/>
    <x v="0"/>
    <x v="0"/>
    <n v="7.3"/>
    <n v="6"/>
    <x v="1"/>
    <n v="3"/>
    <n v="7"/>
    <x v="0"/>
  </r>
  <r>
    <n v="371"/>
    <n v="20"/>
    <x v="0"/>
    <x v="0"/>
    <x v="0"/>
    <s v="Spain"/>
    <n v="4.7"/>
    <x v="2"/>
    <x v="2"/>
    <x v="0"/>
    <n v="7.2"/>
    <n v="6"/>
    <x v="1"/>
    <n v="3"/>
    <n v="7"/>
    <x v="0"/>
  </r>
  <r>
    <n v="372"/>
    <n v="22"/>
    <x v="1"/>
    <x v="1"/>
    <x v="1"/>
    <s v="Denmark"/>
    <n v="3.5"/>
    <x v="4"/>
    <x v="0"/>
    <x v="1"/>
    <n v="8.3000000000000007"/>
    <n v="8"/>
    <x v="0"/>
    <n v="2"/>
    <n v="4"/>
    <x v="3"/>
  </r>
  <r>
    <n v="373"/>
    <n v="19"/>
    <x v="0"/>
    <x v="0"/>
    <x v="0"/>
    <s v="Ireland"/>
    <n v="4.4000000000000004"/>
    <x v="0"/>
    <x v="0"/>
    <x v="0"/>
    <n v="7.5"/>
    <n v="7"/>
    <x v="1"/>
    <n v="3"/>
    <n v="6"/>
    <x v="3"/>
  </r>
  <r>
    <n v="374"/>
    <n v="21"/>
    <x v="0"/>
    <x v="1"/>
    <x v="1"/>
    <s v="India"/>
    <n v="6.3"/>
    <x v="10"/>
    <x v="4"/>
    <x v="0"/>
    <n v="6"/>
    <n v="5"/>
    <x v="0"/>
    <n v="4"/>
    <n v="8"/>
    <x v="0"/>
  </r>
  <r>
    <n v="375"/>
    <n v="20"/>
    <x v="0"/>
    <x v="0"/>
    <x v="0"/>
    <s v="Switzerland"/>
    <n v="3.4"/>
    <x v="0"/>
    <x v="0"/>
    <x v="1"/>
    <n v="8.4"/>
    <n v="8"/>
    <x v="1"/>
    <n v="2"/>
    <n v="4"/>
    <x v="3"/>
  </r>
  <r>
    <n v="376"/>
    <n v="22"/>
    <x v="1"/>
    <x v="1"/>
    <x v="1"/>
    <s v="Turkey"/>
    <n v="5"/>
    <x v="2"/>
    <x v="2"/>
    <x v="0"/>
    <n v="7.2"/>
    <n v="6"/>
    <x v="1"/>
    <n v="3"/>
    <n v="7"/>
    <x v="0"/>
  </r>
  <r>
    <n v="377"/>
    <n v="19"/>
    <x v="0"/>
    <x v="0"/>
    <x v="0"/>
    <s v="USA"/>
    <n v="7.3"/>
    <x v="0"/>
    <x v="0"/>
    <x v="0"/>
    <n v="5"/>
    <n v="5"/>
    <x v="0"/>
    <n v="4"/>
    <n v="9"/>
    <x v="2"/>
  </r>
  <r>
    <n v="378"/>
    <n v="21"/>
    <x v="0"/>
    <x v="1"/>
    <x v="1"/>
    <s v="Mexico"/>
    <n v="6.1"/>
    <x v="10"/>
    <x v="4"/>
    <x v="0"/>
    <n v="6.1"/>
    <n v="6"/>
    <x v="1"/>
    <n v="3"/>
    <n v="7"/>
    <x v="0"/>
  </r>
  <r>
    <n v="379"/>
    <n v="20"/>
    <x v="0"/>
    <x v="0"/>
    <x v="0"/>
    <s v="France"/>
    <n v="4"/>
    <x v="0"/>
    <x v="0"/>
    <x v="1"/>
    <n v="8"/>
    <n v="7"/>
    <x v="0"/>
    <n v="2"/>
    <n v="5"/>
    <x v="3"/>
  </r>
  <r>
    <n v="380"/>
    <n v="22"/>
    <x v="1"/>
    <x v="1"/>
    <x v="1"/>
    <s v="Canada"/>
    <n v="4.8"/>
    <x v="2"/>
    <x v="2"/>
    <x v="0"/>
    <n v="7.4"/>
    <n v="6"/>
    <x v="1"/>
    <n v="3"/>
    <n v="7"/>
    <x v="0"/>
  </r>
  <r>
    <n v="381"/>
    <n v="19"/>
    <x v="0"/>
    <x v="0"/>
    <x v="0"/>
    <s v="Spain"/>
    <n v="4.5999999999999996"/>
    <x v="0"/>
    <x v="0"/>
    <x v="0"/>
    <n v="7.3"/>
    <n v="6"/>
    <x v="1"/>
    <n v="3"/>
    <n v="7"/>
    <x v="0"/>
  </r>
  <r>
    <n v="382"/>
    <n v="21"/>
    <x v="0"/>
    <x v="1"/>
    <x v="1"/>
    <s v="Denmark"/>
    <n v="3.4"/>
    <x v="4"/>
    <x v="0"/>
    <x v="1"/>
    <n v="8.4"/>
    <n v="8"/>
    <x v="0"/>
    <n v="2"/>
    <n v="4"/>
    <x v="3"/>
  </r>
  <r>
    <n v="383"/>
    <n v="20"/>
    <x v="0"/>
    <x v="0"/>
    <x v="0"/>
    <s v="Ireland"/>
    <n v="4.3"/>
    <x v="2"/>
    <x v="2"/>
    <x v="0"/>
    <n v="7.6"/>
    <n v="7"/>
    <x v="1"/>
    <n v="3"/>
    <n v="6"/>
    <x v="3"/>
  </r>
  <r>
    <n v="384"/>
    <n v="22"/>
    <x v="1"/>
    <x v="1"/>
    <x v="1"/>
    <s v="India"/>
    <n v="6.4"/>
    <x v="10"/>
    <x v="4"/>
    <x v="0"/>
    <n v="5.9"/>
    <n v="5"/>
    <x v="0"/>
    <n v="4"/>
    <n v="8"/>
    <x v="0"/>
  </r>
  <r>
    <n v="385"/>
    <n v="19"/>
    <x v="0"/>
    <x v="0"/>
    <x v="0"/>
    <s v="Switzerland"/>
    <n v="3.3"/>
    <x v="0"/>
    <x v="0"/>
    <x v="1"/>
    <n v="8.5"/>
    <n v="8"/>
    <x v="1"/>
    <n v="2"/>
    <n v="4"/>
    <x v="3"/>
  </r>
  <r>
    <n v="386"/>
    <n v="21"/>
    <x v="0"/>
    <x v="1"/>
    <x v="1"/>
    <s v="Turkey"/>
    <n v="4.9000000000000004"/>
    <x v="0"/>
    <x v="0"/>
    <x v="0"/>
    <n v="7.3"/>
    <n v="6"/>
    <x v="1"/>
    <n v="3"/>
    <n v="7"/>
    <x v="0"/>
  </r>
  <r>
    <n v="387"/>
    <n v="20"/>
    <x v="0"/>
    <x v="0"/>
    <x v="0"/>
    <s v="USA"/>
    <n v="7.4"/>
    <x v="2"/>
    <x v="2"/>
    <x v="0"/>
    <n v="4.9000000000000004"/>
    <n v="5"/>
    <x v="0"/>
    <n v="4"/>
    <n v="9"/>
    <x v="2"/>
  </r>
  <r>
    <n v="388"/>
    <n v="22"/>
    <x v="1"/>
    <x v="1"/>
    <x v="1"/>
    <s v="Mexico"/>
    <n v="6.2"/>
    <x v="10"/>
    <x v="4"/>
    <x v="0"/>
    <n v="6"/>
    <n v="6"/>
    <x v="1"/>
    <n v="3"/>
    <n v="7"/>
    <x v="0"/>
  </r>
  <r>
    <n v="389"/>
    <n v="19"/>
    <x v="0"/>
    <x v="0"/>
    <x v="0"/>
    <s v="France"/>
    <n v="3.9"/>
    <x v="0"/>
    <x v="0"/>
    <x v="1"/>
    <n v="8.1"/>
    <n v="7"/>
    <x v="0"/>
    <n v="2"/>
    <n v="5"/>
    <x v="3"/>
  </r>
  <r>
    <n v="390"/>
    <n v="21"/>
    <x v="0"/>
    <x v="1"/>
    <x v="1"/>
    <s v="Canada"/>
    <n v="4.7"/>
    <x v="0"/>
    <x v="0"/>
    <x v="0"/>
    <n v="7.5"/>
    <n v="6"/>
    <x v="1"/>
    <n v="3"/>
    <n v="7"/>
    <x v="0"/>
  </r>
  <r>
    <n v="391"/>
    <n v="20"/>
    <x v="0"/>
    <x v="0"/>
    <x v="0"/>
    <s v="Spain"/>
    <n v="4.5"/>
    <x v="2"/>
    <x v="2"/>
    <x v="0"/>
    <n v="7.4"/>
    <n v="6"/>
    <x v="1"/>
    <n v="3"/>
    <n v="7"/>
    <x v="0"/>
  </r>
  <r>
    <n v="392"/>
    <n v="22"/>
    <x v="1"/>
    <x v="1"/>
    <x v="1"/>
    <s v="Denmark"/>
    <n v="3.3"/>
    <x v="4"/>
    <x v="0"/>
    <x v="1"/>
    <n v="8.5"/>
    <n v="8"/>
    <x v="0"/>
    <n v="2"/>
    <n v="4"/>
    <x v="3"/>
  </r>
  <r>
    <n v="393"/>
    <n v="19"/>
    <x v="0"/>
    <x v="0"/>
    <x v="0"/>
    <s v="Ireland"/>
    <n v="4.2"/>
    <x v="0"/>
    <x v="0"/>
    <x v="0"/>
    <n v="7.7"/>
    <n v="7"/>
    <x v="1"/>
    <n v="3"/>
    <n v="6"/>
    <x v="3"/>
  </r>
  <r>
    <n v="394"/>
    <n v="21"/>
    <x v="0"/>
    <x v="1"/>
    <x v="1"/>
    <s v="India"/>
    <n v="6.5"/>
    <x v="10"/>
    <x v="4"/>
    <x v="0"/>
    <n v="5.8"/>
    <n v="5"/>
    <x v="0"/>
    <n v="4"/>
    <n v="8"/>
    <x v="0"/>
  </r>
  <r>
    <n v="395"/>
    <n v="20"/>
    <x v="0"/>
    <x v="0"/>
    <x v="0"/>
    <s v="Switzerland"/>
    <n v="3.2"/>
    <x v="0"/>
    <x v="0"/>
    <x v="1"/>
    <n v="8.6"/>
    <n v="8"/>
    <x v="1"/>
    <n v="2"/>
    <n v="4"/>
    <x v="3"/>
  </r>
  <r>
    <n v="396"/>
    <n v="22"/>
    <x v="1"/>
    <x v="1"/>
    <x v="1"/>
    <s v="Turkey"/>
    <n v="4.8"/>
    <x v="2"/>
    <x v="2"/>
    <x v="0"/>
    <n v="7.4"/>
    <n v="6"/>
    <x v="1"/>
    <n v="3"/>
    <n v="7"/>
    <x v="0"/>
  </r>
  <r>
    <n v="397"/>
    <n v="19"/>
    <x v="0"/>
    <x v="0"/>
    <x v="0"/>
    <s v="USA"/>
    <n v="7.5"/>
    <x v="0"/>
    <x v="0"/>
    <x v="0"/>
    <n v="4.8"/>
    <n v="5"/>
    <x v="0"/>
    <n v="4"/>
    <n v="9"/>
    <x v="2"/>
  </r>
  <r>
    <n v="398"/>
    <n v="21"/>
    <x v="0"/>
    <x v="1"/>
    <x v="1"/>
    <s v="Mexico"/>
    <n v="6.3"/>
    <x v="10"/>
    <x v="4"/>
    <x v="0"/>
    <n v="5.9"/>
    <n v="6"/>
    <x v="1"/>
    <n v="3"/>
    <n v="7"/>
    <x v="0"/>
  </r>
  <r>
    <n v="399"/>
    <n v="20"/>
    <x v="0"/>
    <x v="0"/>
    <x v="0"/>
    <s v="France"/>
    <n v="3.8"/>
    <x v="0"/>
    <x v="0"/>
    <x v="1"/>
    <n v="8.1999999999999993"/>
    <n v="7"/>
    <x v="0"/>
    <n v="2"/>
    <n v="5"/>
    <x v="3"/>
  </r>
  <r>
    <n v="400"/>
    <n v="22"/>
    <x v="1"/>
    <x v="1"/>
    <x v="1"/>
    <s v="Canada"/>
    <n v="4.5999999999999996"/>
    <x v="2"/>
    <x v="2"/>
    <x v="0"/>
    <n v="7.6"/>
    <n v="6"/>
    <x v="1"/>
    <n v="3"/>
    <n v="7"/>
    <x v="0"/>
  </r>
  <r>
    <n v="401"/>
    <n v="19"/>
    <x v="0"/>
    <x v="0"/>
    <x v="0"/>
    <s v="Spain"/>
    <n v="4.4000000000000004"/>
    <x v="0"/>
    <x v="0"/>
    <x v="0"/>
    <n v="7.5"/>
    <n v="6"/>
    <x v="1"/>
    <n v="3"/>
    <n v="7"/>
    <x v="0"/>
  </r>
  <r>
    <n v="402"/>
    <n v="21"/>
    <x v="0"/>
    <x v="1"/>
    <x v="1"/>
    <s v="Denmark"/>
    <n v="3.2"/>
    <x v="4"/>
    <x v="0"/>
    <x v="1"/>
    <n v="8.6"/>
    <n v="8"/>
    <x v="0"/>
    <n v="2"/>
    <n v="4"/>
    <x v="3"/>
  </r>
  <r>
    <n v="403"/>
    <n v="20"/>
    <x v="0"/>
    <x v="0"/>
    <x v="0"/>
    <s v="Ireland"/>
    <n v="4.0999999999999996"/>
    <x v="2"/>
    <x v="2"/>
    <x v="0"/>
    <n v="7.8"/>
    <n v="7"/>
    <x v="1"/>
    <n v="3"/>
    <n v="6"/>
    <x v="3"/>
  </r>
  <r>
    <n v="404"/>
    <n v="22"/>
    <x v="1"/>
    <x v="1"/>
    <x v="1"/>
    <s v="India"/>
    <n v="6.6"/>
    <x v="10"/>
    <x v="4"/>
    <x v="0"/>
    <n v="5.7"/>
    <n v="5"/>
    <x v="0"/>
    <n v="4"/>
    <n v="8"/>
    <x v="0"/>
  </r>
  <r>
    <n v="405"/>
    <n v="19"/>
    <x v="0"/>
    <x v="0"/>
    <x v="0"/>
    <s v="Switzerland"/>
    <n v="3.1"/>
    <x v="0"/>
    <x v="0"/>
    <x v="1"/>
    <n v="8.6999999999999993"/>
    <n v="8"/>
    <x v="1"/>
    <n v="2"/>
    <n v="4"/>
    <x v="3"/>
  </r>
  <r>
    <n v="406"/>
    <n v="21"/>
    <x v="0"/>
    <x v="1"/>
    <x v="1"/>
    <s v="Turkey"/>
    <n v="4.7"/>
    <x v="0"/>
    <x v="0"/>
    <x v="0"/>
    <n v="7.5"/>
    <n v="6"/>
    <x v="1"/>
    <n v="3"/>
    <n v="7"/>
    <x v="0"/>
  </r>
  <r>
    <n v="407"/>
    <n v="20"/>
    <x v="0"/>
    <x v="0"/>
    <x v="0"/>
    <s v="USA"/>
    <n v="7.6"/>
    <x v="2"/>
    <x v="2"/>
    <x v="0"/>
    <n v="4.7"/>
    <n v="5"/>
    <x v="0"/>
    <n v="4"/>
    <n v="9"/>
    <x v="2"/>
  </r>
  <r>
    <n v="408"/>
    <n v="22"/>
    <x v="1"/>
    <x v="1"/>
    <x v="1"/>
    <s v="Mexico"/>
    <n v="6.4"/>
    <x v="10"/>
    <x v="4"/>
    <x v="0"/>
    <n v="5.8"/>
    <n v="6"/>
    <x v="1"/>
    <n v="3"/>
    <n v="7"/>
    <x v="0"/>
  </r>
  <r>
    <n v="409"/>
    <n v="19"/>
    <x v="0"/>
    <x v="0"/>
    <x v="0"/>
    <s v="France"/>
    <n v="3.7"/>
    <x v="0"/>
    <x v="0"/>
    <x v="1"/>
    <n v="8.3000000000000007"/>
    <n v="7"/>
    <x v="0"/>
    <n v="2"/>
    <n v="5"/>
    <x v="3"/>
  </r>
  <r>
    <n v="410"/>
    <n v="21"/>
    <x v="0"/>
    <x v="1"/>
    <x v="1"/>
    <s v="Canada"/>
    <n v="4.5"/>
    <x v="0"/>
    <x v="0"/>
    <x v="0"/>
    <n v="7.7"/>
    <n v="6"/>
    <x v="1"/>
    <n v="3"/>
    <n v="7"/>
    <x v="0"/>
  </r>
  <r>
    <n v="411"/>
    <n v="20"/>
    <x v="0"/>
    <x v="0"/>
    <x v="0"/>
    <s v="Spain"/>
    <n v="4.3"/>
    <x v="2"/>
    <x v="2"/>
    <x v="0"/>
    <n v="7.6"/>
    <n v="6"/>
    <x v="1"/>
    <n v="3"/>
    <n v="7"/>
    <x v="0"/>
  </r>
  <r>
    <n v="412"/>
    <n v="22"/>
    <x v="1"/>
    <x v="1"/>
    <x v="1"/>
    <s v="Denmark"/>
    <n v="3.1"/>
    <x v="4"/>
    <x v="0"/>
    <x v="1"/>
    <n v="8.6999999999999993"/>
    <n v="8"/>
    <x v="0"/>
    <n v="2"/>
    <n v="4"/>
    <x v="3"/>
  </r>
  <r>
    <n v="413"/>
    <n v="19"/>
    <x v="0"/>
    <x v="0"/>
    <x v="0"/>
    <s v="Ireland"/>
    <n v="4"/>
    <x v="0"/>
    <x v="0"/>
    <x v="0"/>
    <n v="7.9"/>
    <n v="7"/>
    <x v="1"/>
    <n v="3"/>
    <n v="6"/>
    <x v="3"/>
  </r>
  <r>
    <n v="414"/>
    <n v="21"/>
    <x v="0"/>
    <x v="1"/>
    <x v="1"/>
    <s v="India"/>
    <n v="6.7"/>
    <x v="10"/>
    <x v="4"/>
    <x v="0"/>
    <n v="5.6"/>
    <n v="5"/>
    <x v="0"/>
    <n v="4"/>
    <n v="8"/>
    <x v="0"/>
  </r>
  <r>
    <n v="415"/>
    <n v="20"/>
    <x v="0"/>
    <x v="0"/>
    <x v="0"/>
    <s v="Switzerland"/>
    <n v="3"/>
    <x v="0"/>
    <x v="0"/>
    <x v="1"/>
    <n v="8.8000000000000007"/>
    <n v="8"/>
    <x v="1"/>
    <n v="2"/>
    <n v="4"/>
    <x v="3"/>
  </r>
  <r>
    <n v="416"/>
    <n v="22"/>
    <x v="1"/>
    <x v="1"/>
    <x v="1"/>
    <s v="Turkey"/>
    <n v="4.5999999999999996"/>
    <x v="2"/>
    <x v="2"/>
    <x v="0"/>
    <n v="7.6"/>
    <n v="6"/>
    <x v="1"/>
    <n v="3"/>
    <n v="7"/>
    <x v="0"/>
  </r>
  <r>
    <n v="417"/>
    <n v="19"/>
    <x v="0"/>
    <x v="0"/>
    <x v="0"/>
    <s v="USA"/>
    <n v="7.7"/>
    <x v="0"/>
    <x v="0"/>
    <x v="0"/>
    <n v="4.5999999999999996"/>
    <n v="5"/>
    <x v="0"/>
    <n v="4"/>
    <n v="9"/>
    <x v="2"/>
  </r>
  <r>
    <n v="418"/>
    <n v="21"/>
    <x v="0"/>
    <x v="1"/>
    <x v="1"/>
    <s v="Mexico"/>
    <n v="6.5"/>
    <x v="10"/>
    <x v="4"/>
    <x v="0"/>
    <n v="5.7"/>
    <n v="6"/>
    <x v="1"/>
    <n v="3"/>
    <n v="7"/>
    <x v="0"/>
  </r>
  <r>
    <n v="419"/>
    <n v="20"/>
    <x v="0"/>
    <x v="0"/>
    <x v="0"/>
    <s v="France"/>
    <n v="3.6"/>
    <x v="0"/>
    <x v="0"/>
    <x v="1"/>
    <n v="8.4"/>
    <n v="7"/>
    <x v="0"/>
    <n v="2"/>
    <n v="5"/>
    <x v="3"/>
  </r>
  <r>
    <n v="420"/>
    <n v="22"/>
    <x v="1"/>
    <x v="1"/>
    <x v="1"/>
    <s v="Canada"/>
    <n v="4.4000000000000004"/>
    <x v="2"/>
    <x v="2"/>
    <x v="0"/>
    <n v="7.8"/>
    <n v="6"/>
    <x v="1"/>
    <n v="3"/>
    <n v="7"/>
    <x v="0"/>
  </r>
  <r>
    <n v="421"/>
    <n v="19"/>
    <x v="0"/>
    <x v="0"/>
    <x v="0"/>
    <s v="Spain"/>
    <n v="4.2"/>
    <x v="0"/>
    <x v="0"/>
    <x v="0"/>
    <n v="7.7"/>
    <n v="6"/>
    <x v="1"/>
    <n v="3"/>
    <n v="7"/>
    <x v="0"/>
  </r>
  <r>
    <n v="422"/>
    <n v="21"/>
    <x v="0"/>
    <x v="1"/>
    <x v="1"/>
    <s v="Denmark"/>
    <n v="3"/>
    <x v="4"/>
    <x v="0"/>
    <x v="1"/>
    <n v="8.8000000000000007"/>
    <n v="8"/>
    <x v="0"/>
    <n v="2"/>
    <n v="4"/>
    <x v="3"/>
  </r>
  <r>
    <n v="423"/>
    <n v="20"/>
    <x v="0"/>
    <x v="0"/>
    <x v="0"/>
    <s v="Ireland"/>
    <n v="3.9"/>
    <x v="2"/>
    <x v="2"/>
    <x v="0"/>
    <n v="8"/>
    <n v="7"/>
    <x v="1"/>
    <n v="3"/>
    <n v="6"/>
    <x v="3"/>
  </r>
  <r>
    <n v="424"/>
    <n v="22"/>
    <x v="1"/>
    <x v="1"/>
    <x v="1"/>
    <s v="India"/>
    <n v="6.8"/>
    <x v="10"/>
    <x v="4"/>
    <x v="0"/>
    <n v="5.5"/>
    <n v="5"/>
    <x v="0"/>
    <n v="4"/>
    <n v="8"/>
    <x v="0"/>
  </r>
  <r>
    <n v="425"/>
    <n v="19"/>
    <x v="0"/>
    <x v="0"/>
    <x v="0"/>
    <s v="Switzerland"/>
    <n v="2.9"/>
    <x v="0"/>
    <x v="0"/>
    <x v="1"/>
    <n v="8.9"/>
    <n v="8"/>
    <x v="1"/>
    <n v="2"/>
    <n v="4"/>
    <x v="3"/>
  </r>
  <r>
    <n v="426"/>
    <n v="21"/>
    <x v="0"/>
    <x v="1"/>
    <x v="1"/>
    <s v="Turkey"/>
    <n v="4.5"/>
    <x v="0"/>
    <x v="0"/>
    <x v="0"/>
    <n v="7.7"/>
    <n v="6"/>
    <x v="1"/>
    <n v="3"/>
    <n v="7"/>
    <x v="0"/>
  </r>
  <r>
    <n v="427"/>
    <n v="20"/>
    <x v="0"/>
    <x v="0"/>
    <x v="0"/>
    <s v="USA"/>
    <n v="7.8"/>
    <x v="2"/>
    <x v="2"/>
    <x v="0"/>
    <n v="4.5"/>
    <n v="5"/>
    <x v="0"/>
    <n v="4"/>
    <n v="9"/>
    <x v="2"/>
  </r>
  <r>
    <n v="428"/>
    <n v="22"/>
    <x v="1"/>
    <x v="1"/>
    <x v="1"/>
    <s v="Mexico"/>
    <n v="6.6"/>
    <x v="10"/>
    <x v="4"/>
    <x v="0"/>
    <n v="5.6"/>
    <n v="6"/>
    <x v="1"/>
    <n v="3"/>
    <n v="7"/>
    <x v="0"/>
  </r>
  <r>
    <n v="429"/>
    <n v="19"/>
    <x v="0"/>
    <x v="0"/>
    <x v="0"/>
    <s v="France"/>
    <n v="3.5"/>
    <x v="0"/>
    <x v="0"/>
    <x v="1"/>
    <n v="8.5"/>
    <n v="7"/>
    <x v="0"/>
    <n v="2"/>
    <n v="5"/>
    <x v="3"/>
  </r>
  <r>
    <n v="430"/>
    <n v="21"/>
    <x v="0"/>
    <x v="1"/>
    <x v="1"/>
    <s v="Canada"/>
    <n v="4.3"/>
    <x v="0"/>
    <x v="0"/>
    <x v="0"/>
    <n v="7.9"/>
    <n v="6"/>
    <x v="1"/>
    <n v="3"/>
    <n v="7"/>
    <x v="0"/>
  </r>
  <r>
    <n v="431"/>
    <n v="20"/>
    <x v="0"/>
    <x v="0"/>
    <x v="0"/>
    <s v="Spain"/>
    <n v="4.0999999999999996"/>
    <x v="2"/>
    <x v="2"/>
    <x v="0"/>
    <n v="7.8"/>
    <n v="6"/>
    <x v="1"/>
    <n v="3"/>
    <n v="7"/>
    <x v="0"/>
  </r>
  <r>
    <n v="432"/>
    <n v="22"/>
    <x v="1"/>
    <x v="1"/>
    <x v="1"/>
    <s v="Denmark"/>
    <n v="2.9"/>
    <x v="4"/>
    <x v="0"/>
    <x v="1"/>
    <n v="8.9"/>
    <n v="8"/>
    <x v="0"/>
    <n v="2"/>
    <n v="4"/>
    <x v="3"/>
  </r>
  <r>
    <n v="433"/>
    <n v="19"/>
    <x v="0"/>
    <x v="0"/>
    <x v="0"/>
    <s v="Ireland"/>
    <n v="3.8"/>
    <x v="0"/>
    <x v="0"/>
    <x v="0"/>
    <n v="8.1"/>
    <n v="7"/>
    <x v="1"/>
    <n v="3"/>
    <n v="6"/>
    <x v="3"/>
  </r>
  <r>
    <n v="434"/>
    <n v="21"/>
    <x v="0"/>
    <x v="1"/>
    <x v="1"/>
    <s v="India"/>
    <n v="6.9"/>
    <x v="10"/>
    <x v="4"/>
    <x v="0"/>
    <n v="5.4"/>
    <n v="5"/>
    <x v="0"/>
    <n v="4"/>
    <n v="8"/>
    <x v="0"/>
  </r>
  <r>
    <n v="435"/>
    <n v="20"/>
    <x v="0"/>
    <x v="0"/>
    <x v="0"/>
    <s v="Switzerland"/>
    <n v="2.8"/>
    <x v="0"/>
    <x v="0"/>
    <x v="1"/>
    <n v="9"/>
    <n v="8"/>
    <x v="1"/>
    <n v="2"/>
    <n v="4"/>
    <x v="3"/>
  </r>
  <r>
    <n v="436"/>
    <n v="22"/>
    <x v="1"/>
    <x v="1"/>
    <x v="1"/>
    <s v="Turkey"/>
    <n v="4.4000000000000004"/>
    <x v="2"/>
    <x v="2"/>
    <x v="0"/>
    <n v="7.8"/>
    <n v="6"/>
    <x v="1"/>
    <n v="3"/>
    <n v="7"/>
    <x v="0"/>
  </r>
  <r>
    <n v="437"/>
    <n v="19"/>
    <x v="0"/>
    <x v="0"/>
    <x v="0"/>
    <s v="USA"/>
    <n v="7.9"/>
    <x v="0"/>
    <x v="0"/>
    <x v="0"/>
    <n v="4.4000000000000004"/>
    <n v="5"/>
    <x v="0"/>
    <n v="4"/>
    <n v="9"/>
    <x v="2"/>
  </r>
  <r>
    <n v="438"/>
    <n v="21"/>
    <x v="0"/>
    <x v="1"/>
    <x v="1"/>
    <s v="Mexico"/>
    <n v="6.7"/>
    <x v="10"/>
    <x v="4"/>
    <x v="0"/>
    <n v="5.5"/>
    <n v="6"/>
    <x v="1"/>
    <n v="3"/>
    <n v="7"/>
    <x v="0"/>
  </r>
  <r>
    <n v="439"/>
    <n v="20"/>
    <x v="0"/>
    <x v="0"/>
    <x v="0"/>
    <s v="France"/>
    <n v="3.4"/>
    <x v="0"/>
    <x v="0"/>
    <x v="1"/>
    <n v="8.6"/>
    <n v="7"/>
    <x v="0"/>
    <n v="2"/>
    <n v="5"/>
    <x v="3"/>
  </r>
  <r>
    <n v="440"/>
    <n v="22"/>
    <x v="1"/>
    <x v="1"/>
    <x v="1"/>
    <s v="Canada"/>
    <n v="4.2"/>
    <x v="2"/>
    <x v="2"/>
    <x v="0"/>
    <n v="8"/>
    <n v="6"/>
    <x v="1"/>
    <n v="3"/>
    <n v="7"/>
    <x v="0"/>
  </r>
  <r>
    <n v="441"/>
    <n v="19"/>
    <x v="0"/>
    <x v="0"/>
    <x v="0"/>
    <s v="Spain"/>
    <n v="4"/>
    <x v="0"/>
    <x v="0"/>
    <x v="0"/>
    <n v="7.9"/>
    <n v="6"/>
    <x v="1"/>
    <n v="3"/>
    <n v="7"/>
    <x v="0"/>
  </r>
  <r>
    <n v="442"/>
    <n v="21"/>
    <x v="0"/>
    <x v="1"/>
    <x v="1"/>
    <s v="Denmark"/>
    <n v="2.8"/>
    <x v="4"/>
    <x v="0"/>
    <x v="1"/>
    <n v="9"/>
    <n v="8"/>
    <x v="0"/>
    <n v="2"/>
    <n v="4"/>
    <x v="3"/>
  </r>
  <r>
    <n v="443"/>
    <n v="20"/>
    <x v="0"/>
    <x v="0"/>
    <x v="0"/>
    <s v="Ireland"/>
    <n v="3.7"/>
    <x v="2"/>
    <x v="2"/>
    <x v="0"/>
    <n v="8.1999999999999993"/>
    <n v="7"/>
    <x v="1"/>
    <n v="3"/>
    <n v="6"/>
    <x v="3"/>
  </r>
  <r>
    <n v="444"/>
    <n v="22"/>
    <x v="1"/>
    <x v="1"/>
    <x v="1"/>
    <s v="India"/>
    <n v="7"/>
    <x v="10"/>
    <x v="4"/>
    <x v="0"/>
    <n v="5.3"/>
    <n v="5"/>
    <x v="0"/>
    <n v="4"/>
    <n v="8"/>
    <x v="0"/>
  </r>
  <r>
    <n v="445"/>
    <n v="19"/>
    <x v="0"/>
    <x v="0"/>
    <x v="0"/>
    <s v="Switzerland"/>
    <n v="2.7"/>
    <x v="0"/>
    <x v="0"/>
    <x v="1"/>
    <n v="9.1"/>
    <n v="8"/>
    <x v="1"/>
    <n v="2"/>
    <n v="4"/>
    <x v="3"/>
  </r>
  <r>
    <n v="446"/>
    <n v="21"/>
    <x v="0"/>
    <x v="1"/>
    <x v="1"/>
    <s v="Turkey"/>
    <n v="4.3"/>
    <x v="0"/>
    <x v="0"/>
    <x v="0"/>
    <n v="7.9"/>
    <n v="6"/>
    <x v="1"/>
    <n v="3"/>
    <n v="7"/>
    <x v="0"/>
  </r>
  <r>
    <n v="447"/>
    <n v="20"/>
    <x v="0"/>
    <x v="0"/>
    <x v="0"/>
    <s v="USA"/>
    <n v="8"/>
    <x v="2"/>
    <x v="2"/>
    <x v="0"/>
    <n v="4.3"/>
    <n v="5"/>
    <x v="0"/>
    <n v="4"/>
    <n v="9"/>
    <x v="2"/>
  </r>
  <r>
    <n v="448"/>
    <n v="22"/>
    <x v="1"/>
    <x v="1"/>
    <x v="1"/>
    <s v="Mexico"/>
    <n v="6.8"/>
    <x v="10"/>
    <x v="4"/>
    <x v="0"/>
    <n v="5.4"/>
    <n v="6"/>
    <x v="1"/>
    <n v="3"/>
    <n v="7"/>
    <x v="0"/>
  </r>
  <r>
    <n v="449"/>
    <n v="19"/>
    <x v="0"/>
    <x v="0"/>
    <x v="0"/>
    <s v="France"/>
    <n v="3.3"/>
    <x v="0"/>
    <x v="0"/>
    <x v="1"/>
    <n v="8.6999999999999993"/>
    <n v="7"/>
    <x v="0"/>
    <n v="2"/>
    <n v="5"/>
    <x v="3"/>
  </r>
  <r>
    <n v="450"/>
    <n v="21"/>
    <x v="0"/>
    <x v="1"/>
    <x v="1"/>
    <s v="Canada"/>
    <n v="4.0999999999999996"/>
    <x v="0"/>
    <x v="0"/>
    <x v="0"/>
    <n v="8.1"/>
    <n v="6"/>
    <x v="1"/>
    <n v="3"/>
    <n v="7"/>
    <x v="0"/>
  </r>
  <r>
    <n v="451"/>
    <n v="20"/>
    <x v="0"/>
    <x v="0"/>
    <x v="0"/>
    <s v="Spain"/>
    <n v="3.9"/>
    <x v="2"/>
    <x v="2"/>
    <x v="0"/>
    <n v="8"/>
    <n v="6"/>
    <x v="1"/>
    <n v="3"/>
    <n v="7"/>
    <x v="0"/>
  </r>
  <r>
    <n v="452"/>
    <n v="22"/>
    <x v="1"/>
    <x v="1"/>
    <x v="1"/>
    <s v="Denmark"/>
    <n v="2.7"/>
    <x v="4"/>
    <x v="0"/>
    <x v="1"/>
    <n v="9.1"/>
    <n v="8"/>
    <x v="0"/>
    <n v="2"/>
    <n v="4"/>
    <x v="3"/>
  </r>
  <r>
    <n v="453"/>
    <n v="19"/>
    <x v="0"/>
    <x v="0"/>
    <x v="0"/>
    <s v="Ireland"/>
    <n v="3.6"/>
    <x v="0"/>
    <x v="0"/>
    <x v="0"/>
    <n v="8.3000000000000007"/>
    <n v="7"/>
    <x v="1"/>
    <n v="3"/>
    <n v="6"/>
    <x v="3"/>
  </r>
  <r>
    <n v="454"/>
    <n v="21"/>
    <x v="0"/>
    <x v="1"/>
    <x v="1"/>
    <s v="India"/>
    <n v="7.1"/>
    <x v="10"/>
    <x v="4"/>
    <x v="0"/>
    <n v="5.2"/>
    <n v="5"/>
    <x v="0"/>
    <n v="4"/>
    <n v="8"/>
    <x v="0"/>
  </r>
  <r>
    <n v="455"/>
    <n v="20"/>
    <x v="0"/>
    <x v="0"/>
    <x v="0"/>
    <s v="Switzerland"/>
    <n v="2.6"/>
    <x v="0"/>
    <x v="0"/>
    <x v="1"/>
    <n v="9.1999999999999993"/>
    <n v="8"/>
    <x v="1"/>
    <n v="2"/>
    <n v="4"/>
    <x v="3"/>
  </r>
  <r>
    <n v="456"/>
    <n v="22"/>
    <x v="1"/>
    <x v="1"/>
    <x v="1"/>
    <s v="Turkey"/>
    <n v="4.2"/>
    <x v="2"/>
    <x v="2"/>
    <x v="0"/>
    <n v="8"/>
    <n v="6"/>
    <x v="1"/>
    <n v="3"/>
    <n v="7"/>
    <x v="0"/>
  </r>
  <r>
    <n v="457"/>
    <n v="19"/>
    <x v="0"/>
    <x v="0"/>
    <x v="0"/>
    <s v="USA"/>
    <n v="8.1"/>
    <x v="0"/>
    <x v="0"/>
    <x v="0"/>
    <n v="4.2"/>
    <n v="5"/>
    <x v="0"/>
    <n v="4"/>
    <n v="9"/>
    <x v="2"/>
  </r>
  <r>
    <n v="458"/>
    <n v="21"/>
    <x v="0"/>
    <x v="1"/>
    <x v="1"/>
    <s v="Mexico"/>
    <n v="6.9"/>
    <x v="10"/>
    <x v="4"/>
    <x v="0"/>
    <n v="5.3"/>
    <n v="6"/>
    <x v="1"/>
    <n v="3"/>
    <n v="7"/>
    <x v="0"/>
  </r>
  <r>
    <n v="459"/>
    <n v="20"/>
    <x v="0"/>
    <x v="0"/>
    <x v="0"/>
    <s v="France"/>
    <n v="3.2"/>
    <x v="0"/>
    <x v="0"/>
    <x v="1"/>
    <n v="8.8000000000000007"/>
    <n v="7"/>
    <x v="0"/>
    <n v="2"/>
    <n v="5"/>
    <x v="3"/>
  </r>
  <r>
    <n v="460"/>
    <n v="22"/>
    <x v="1"/>
    <x v="1"/>
    <x v="1"/>
    <s v="Canada"/>
    <n v="4"/>
    <x v="2"/>
    <x v="2"/>
    <x v="0"/>
    <n v="8.1999999999999993"/>
    <n v="6"/>
    <x v="1"/>
    <n v="3"/>
    <n v="7"/>
    <x v="0"/>
  </r>
  <r>
    <n v="461"/>
    <n v="19"/>
    <x v="0"/>
    <x v="0"/>
    <x v="0"/>
    <s v="Spain"/>
    <n v="3.8"/>
    <x v="0"/>
    <x v="0"/>
    <x v="0"/>
    <n v="8.1"/>
    <n v="6"/>
    <x v="1"/>
    <n v="3"/>
    <n v="7"/>
    <x v="0"/>
  </r>
  <r>
    <n v="462"/>
    <n v="21"/>
    <x v="0"/>
    <x v="1"/>
    <x v="1"/>
    <s v="Denmark"/>
    <n v="2.6"/>
    <x v="4"/>
    <x v="0"/>
    <x v="1"/>
    <n v="9.1999999999999993"/>
    <n v="8"/>
    <x v="0"/>
    <n v="2"/>
    <n v="4"/>
    <x v="3"/>
  </r>
  <r>
    <n v="463"/>
    <n v="20"/>
    <x v="0"/>
    <x v="0"/>
    <x v="0"/>
    <s v="Ireland"/>
    <n v="3.5"/>
    <x v="2"/>
    <x v="2"/>
    <x v="0"/>
    <n v="8.4"/>
    <n v="7"/>
    <x v="1"/>
    <n v="3"/>
    <n v="6"/>
    <x v="3"/>
  </r>
  <r>
    <n v="464"/>
    <n v="22"/>
    <x v="1"/>
    <x v="1"/>
    <x v="1"/>
    <s v="India"/>
    <n v="7.2"/>
    <x v="10"/>
    <x v="4"/>
    <x v="0"/>
    <n v="5.0999999999999996"/>
    <n v="5"/>
    <x v="0"/>
    <n v="4"/>
    <n v="8"/>
    <x v="0"/>
  </r>
  <r>
    <n v="465"/>
    <n v="19"/>
    <x v="0"/>
    <x v="0"/>
    <x v="0"/>
    <s v="Switzerland"/>
    <n v="2.5"/>
    <x v="0"/>
    <x v="0"/>
    <x v="1"/>
    <n v="9.3000000000000007"/>
    <n v="8"/>
    <x v="1"/>
    <n v="2"/>
    <n v="4"/>
    <x v="3"/>
  </r>
  <r>
    <n v="466"/>
    <n v="21"/>
    <x v="0"/>
    <x v="1"/>
    <x v="1"/>
    <s v="Turkey"/>
    <n v="4.0999999999999996"/>
    <x v="0"/>
    <x v="0"/>
    <x v="0"/>
    <n v="8.1"/>
    <n v="6"/>
    <x v="1"/>
    <n v="3"/>
    <n v="7"/>
    <x v="0"/>
  </r>
  <r>
    <n v="467"/>
    <n v="20"/>
    <x v="0"/>
    <x v="0"/>
    <x v="0"/>
    <s v="USA"/>
    <n v="8.1999999999999993"/>
    <x v="2"/>
    <x v="2"/>
    <x v="0"/>
    <n v="4.0999999999999996"/>
    <n v="5"/>
    <x v="0"/>
    <n v="4"/>
    <n v="9"/>
    <x v="2"/>
  </r>
  <r>
    <n v="468"/>
    <n v="22"/>
    <x v="1"/>
    <x v="1"/>
    <x v="1"/>
    <s v="Mexico"/>
    <n v="7"/>
    <x v="10"/>
    <x v="4"/>
    <x v="0"/>
    <n v="5.2"/>
    <n v="6"/>
    <x v="1"/>
    <n v="3"/>
    <n v="7"/>
    <x v="0"/>
  </r>
  <r>
    <n v="469"/>
    <n v="19"/>
    <x v="0"/>
    <x v="0"/>
    <x v="0"/>
    <s v="France"/>
    <n v="3.1"/>
    <x v="0"/>
    <x v="0"/>
    <x v="1"/>
    <n v="8.9"/>
    <n v="7"/>
    <x v="0"/>
    <n v="2"/>
    <n v="5"/>
    <x v="3"/>
  </r>
  <r>
    <n v="470"/>
    <n v="21"/>
    <x v="0"/>
    <x v="1"/>
    <x v="1"/>
    <s v="Canada"/>
    <n v="3.9"/>
    <x v="0"/>
    <x v="0"/>
    <x v="0"/>
    <n v="8.3000000000000007"/>
    <n v="6"/>
    <x v="1"/>
    <n v="3"/>
    <n v="7"/>
    <x v="0"/>
  </r>
  <r>
    <n v="471"/>
    <n v="20"/>
    <x v="0"/>
    <x v="0"/>
    <x v="0"/>
    <s v="Spain"/>
    <n v="3.7"/>
    <x v="2"/>
    <x v="2"/>
    <x v="0"/>
    <n v="8.1999999999999993"/>
    <n v="6"/>
    <x v="1"/>
    <n v="3"/>
    <n v="7"/>
    <x v="0"/>
  </r>
  <r>
    <n v="472"/>
    <n v="22"/>
    <x v="1"/>
    <x v="1"/>
    <x v="1"/>
    <s v="Denmark"/>
    <n v="2.5"/>
    <x v="4"/>
    <x v="0"/>
    <x v="1"/>
    <n v="9.3000000000000007"/>
    <n v="8"/>
    <x v="0"/>
    <n v="2"/>
    <n v="4"/>
    <x v="3"/>
  </r>
  <r>
    <n v="473"/>
    <n v="19"/>
    <x v="0"/>
    <x v="0"/>
    <x v="0"/>
    <s v="Ireland"/>
    <n v="3.4"/>
    <x v="0"/>
    <x v="0"/>
    <x v="0"/>
    <n v="8.5"/>
    <n v="7"/>
    <x v="1"/>
    <n v="3"/>
    <n v="6"/>
    <x v="3"/>
  </r>
  <r>
    <n v="474"/>
    <n v="21"/>
    <x v="0"/>
    <x v="1"/>
    <x v="1"/>
    <s v="India"/>
    <n v="7.3"/>
    <x v="10"/>
    <x v="4"/>
    <x v="0"/>
    <n v="5"/>
    <n v="5"/>
    <x v="0"/>
    <n v="4"/>
    <n v="8"/>
    <x v="0"/>
  </r>
  <r>
    <n v="475"/>
    <n v="20"/>
    <x v="0"/>
    <x v="0"/>
    <x v="0"/>
    <s v="Switzerland"/>
    <n v="2.4"/>
    <x v="0"/>
    <x v="0"/>
    <x v="1"/>
    <n v="9.4"/>
    <n v="8"/>
    <x v="1"/>
    <n v="2"/>
    <n v="4"/>
    <x v="3"/>
  </r>
  <r>
    <n v="476"/>
    <n v="22"/>
    <x v="1"/>
    <x v="1"/>
    <x v="1"/>
    <s v="Turkey"/>
    <n v="4"/>
    <x v="2"/>
    <x v="2"/>
    <x v="0"/>
    <n v="8.1999999999999993"/>
    <n v="6"/>
    <x v="1"/>
    <n v="3"/>
    <n v="7"/>
    <x v="0"/>
  </r>
  <r>
    <n v="477"/>
    <n v="19"/>
    <x v="0"/>
    <x v="0"/>
    <x v="0"/>
    <s v="USA"/>
    <n v="8.3000000000000007"/>
    <x v="0"/>
    <x v="0"/>
    <x v="0"/>
    <n v="4"/>
    <n v="5"/>
    <x v="0"/>
    <n v="4"/>
    <n v="9"/>
    <x v="2"/>
  </r>
  <r>
    <n v="478"/>
    <n v="21"/>
    <x v="0"/>
    <x v="1"/>
    <x v="1"/>
    <s v="Mexico"/>
    <n v="7.1"/>
    <x v="10"/>
    <x v="4"/>
    <x v="0"/>
    <n v="5.0999999999999996"/>
    <n v="6"/>
    <x v="1"/>
    <n v="3"/>
    <n v="7"/>
    <x v="0"/>
  </r>
  <r>
    <n v="479"/>
    <n v="20"/>
    <x v="0"/>
    <x v="0"/>
    <x v="0"/>
    <s v="France"/>
    <n v="3"/>
    <x v="0"/>
    <x v="0"/>
    <x v="1"/>
    <n v="9"/>
    <n v="7"/>
    <x v="0"/>
    <n v="2"/>
    <n v="5"/>
    <x v="3"/>
  </r>
  <r>
    <n v="480"/>
    <n v="22"/>
    <x v="1"/>
    <x v="1"/>
    <x v="1"/>
    <s v="Canada"/>
    <n v="3.8"/>
    <x v="2"/>
    <x v="2"/>
    <x v="0"/>
    <n v="8.4"/>
    <n v="6"/>
    <x v="1"/>
    <n v="3"/>
    <n v="7"/>
    <x v="0"/>
  </r>
  <r>
    <n v="481"/>
    <n v="19"/>
    <x v="0"/>
    <x v="0"/>
    <x v="0"/>
    <s v="Spain"/>
    <n v="3.6"/>
    <x v="0"/>
    <x v="0"/>
    <x v="0"/>
    <n v="8.3000000000000007"/>
    <n v="6"/>
    <x v="1"/>
    <n v="3"/>
    <n v="7"/>
    <x v="0"/>
  </r>
  <r>
    <n v="482"/>
    <n v="21"/>
    <x v="0"/>
    <x v="1"/>
    <x v="1"/>
    <s v="Denmark"/>
    <n v="2.4"/>
    <x v="4"/>
    <x v="0"/>
    <x v="1"/>
    <n v="9.4"/>
    <n v="8"/>
    <x v="0"/>
    <n v="2"/>
    <n v="4"/>
    <x v="3"/>
  </r>
  <r>
    <n v="483"/>
    <n v="20"/>
    <x v="0"/>
    <x v="0"/>
    <x v="0"/>
    <s v="Ireland"/>
    <n v="3.3"/>
    <x v="2"/>
    <x v="2"/>
    <x v="0"/>
    <n v="8.6"/>
    <n v="7"/>
    <x v="1"/>
    <n v="3"/>
    <n v="6"/>
    <x v="3"/>
  </r>
  <r>
    <n v="484"/>
    <n v="22"/>
    <x v="1"/>
    <x v="1"/>
    <x v="1"/>
    <s v="India"/>
    <n v="7.4"/>
    <x v="10"/>
    <x v="4"/>
    <x v="0"/>
    <n v="4.9000000000000004"/>
    <n v="5"/>
    <x v="0"/>
    <n v="4"/>
    <n v="8"/>
    <x v="0"/>
  </r>
  <r>
    <n v="485"/>
    <n v="19"/>
    <x v="0"/>
    <x v="0"/>
    <x v="0"/>
    <s v="Switzerland"/>
    <n v="2.2999999999999998"/>
    <x v="0"/>
    <x v="0"/>
    <x v="1"/>
    <n v="9.5"/>
    <n v="8"/>
    <x v="1"/>
    <n v="2"/>
    <n v="4"/>
    <x v="3"/>
  </r>
  <r>
    <n v="486"/>
    <n v="21"/>
    <x v="0"/>
    <x v="1"/>
    <x v="1"/>
    <s v="Turkey"/>
    <n v="3.9"/>
    <x v="0"/>
    <x v="0"/>
    <x v="0"/>
    <n v="8.3000000000000007"/>
    <n v="6"/>
    <x v="1"/>
    <n v="3"/>
    <n v="7"/>
    <x v="0"/>
  </r>
  <r>
    <n v="487"/>
    <n v="20"/>
    <x v="0"/>
    <x v="0"/>
    <x v="0"/>
    <s v="USA"/>
    <n v="8.4"/>
    <x v="2"/>
    <x v="2"/>
    <x v="0"/>
    <n v="3.9"/>
    <n v="5"/>
    <x v="0"/>
    <n v="4"/>
    <n v="9"/>
    <x v="2"/>
  </r>
  <r>
    <n v="488"/>
    <n v="22"/>
    <x v="1"/>
    <x v="1"/>
    <x v="1"/>
    <s v="Mexico"/>
    <n v="7.2"/>
    <x v="10"/>
    <x v="4"/>
    <x v="0"/>
    <n v="5"/>
    <n v="6"/>
    <x v="1"/>
    <n v="3"/>
    <n v="7"/>
    <x v="0"/>
  </r>
  <r>
    <n v="489"/>
    <n v="19"/>
    <x v="0"/>
    <x v="0"/>
    <x v="0"/>
    <s v="France"/>
    <n v="2.9"/>
    <x v="0"/>
    <x v="0"/>
    <x v="1"/>
    <n v="9.1"/>
    <n v="7"/>
    <x v="0"/>
    <n v="2"/>
    <n v="5"/>
    <x v="3"/>
  </r>
  <r>
    <n v="490"/>
    <n v="21"/>
    <x v="0"/>
    <x v="1"/>
    <x v="1"/>
    <s v="Canada"/>
    <n v="3.7"/>
    <x v="0"/>
    <x v="0"/>
    <x v="0"/>
    <n v="8.5"/>
    <n v="6"/>
    <x v="1"/>
    <n v="3"/>
    <n v="7"/>
    <x v="0"/>
  </r>
  <r>
    <n v="491"/>
    <n v="20"/>
    <x v="0"/>
    <x v="0"/>
    <x v="0"/>
    <s v="Spain"/>
    <n v="3.5"/>
    <x v="2"/>
    <x v="2"/>
    <x v="0"/>
    <n v="8.4"/>
    <n v="6"/>
    <x v="1"/>
    <n v="3"/>
    <n v="7"/>
    <x v="0"/>
  </r>
  <r>
    <n v="492"/>
    <n v="22"/>
    <x v="1"/>
    <x v="1"/>
    <x v="1"/>
    <s v="Denmark"/>
    <n v="2.2999999999999998"/>
    <x v="4"/>
    <x v="0"/>
    <x v="1"/>
    <n v="9.5"/>
    <n v="8"/>
    <x v="0"/>
    <n v="2"/>
    <n v="4"/>
    <x v="3"/>
  </r>
  <r>
    <n v="493"/>
    <n v="19"/>
    <x v="0"/>
    <x v="0"/>
    <x v="0"/>
    <s v="Ireland"/>
    <n v="3.2"/>
    <x v="0"/>
    <x v="0"/>
    <x v="0"/>
    <n v="8.6999999999999993"/>
    <n v="7"/>
    <x v="1"/>
    <n v="3"/>
    <n v="6"/>
    <x v="3"/>
  </r>
  <r>
    <n v="494"/>
    <n v="21"/>
    <x v="0"/>
    <x v="1"/>
    <x v="1"/>
    <s v="India"/>
    <n v="7.5"/>
    <x v="10"/>
    <x v="4"/>
    <x v="0"/>
    <n v="4.8"/>
    <n v="5"/>
    <x v="0"/>
    <n v="4"/>
    <n v="8"/>
    <x v="0"/>
  </r>
  <r>
    <n v="495"/>
    <n v="20"/>
    <x v="0"/>
    <x v="0"/>
    <x v="0"/>
    <s v="Switzerland"/>
    <n v="2.2000000000000002"/>
    <x v="0"/>
    <x v="0"/>
    <x v="1"/>
    <n v="9.6"/>
    <n v="8"/>
    <x v="1"/>
    <n v="2"/>
    <n v="4"/>
    <x v="3"/>
  </r>
  <r>
    <n v="496"/>
    <n v="22"/>
    <x v="1"/>
    <x v="1"/>
    <x v="1"/>
    <s v="Turkey"/>
    <n v="3.8"/>
    <x v="2"/>
    <x v="2"/>
    <x v="0"/>
    <n v="8.4"/>
    <n v="6"/>
    <x v="1"/>
    <n v="3"/>
    <n v="7"/>
    <x v="0"/>
  </r>
  <r>
    <n v="497"/>
    <n v="19"/>
    <x v="0"/>
    <x v="0"/>
    <x v="0"/>
    <s v="USA"/>
    <n v="8.5"/>
    <x v="0"/>
    <x v="0"/>
    <x v="0"/>
    <n v="3.8"/>
    <n v="5"/>
    <x v="0"/>
    <n v="4"/>
    <n v="9"/>
    <x v="2"/>
  </r>
  <r>
    <n v="498"/>
    <n v="21"/>
    <x v="0"/>
    <x v="1"/>
    <x v="1"/>
    <s v="Mexico"/>
    <n v="7.3"/>
    <x v="10"/>
    <x v="4"/>
    <x v="0"/>
    <n v="4.9000000000000004"/>
    <n v="6"/>
    <x v="1"/>
    <n v="3"/>
    <n v="7"/>
    <x v="0"/>
  </r>
  <r>
    <n v="499"/>
    <n v="20"/>
    <x v="0"/>
    <x v="0"/>
    <x v="0"/>
    <s v="France"/>
    <n v="2.8"/>
    <x v="0"/>
    <x v="0"/>
    <x v="1"/>
    <n v="9.1999999999999993"/>
    <n v="7"/>
    <x v="0"/>
    <n v="2"/>
    <n v="5"/>
    <x v="3"/>
  </r>
  <r>
    <n v="500"/>
    <n v="22"/>
    <x v="1"/>
    <x v="1"/>
    <x v="1"/>
    <s v="Canada"/>
    <n v="3.6"/>
    <x v="2"/>
    <x v="2"/>
    <x v="0"/>
    <n v="8.6"/>
    <n v="6"/>
    <x v="1"/>
    <n v="3"/>
    <n v="7"/>
    <x v="0"/>
  </r>
  <r>
    <n v="501"/>
    <n v="19"/>
    <x v="0"/>
    <x v="0"/>
    <x v="0"/>
    <s v="Brazil"/>
    <n v="6.2"/>
    <x v="10"/>
    <x v="4"/>
    <x v="0"/>
    <n v="6.3"/>
    <n v="6"/>
    <x v="1"/>
    <n v="3"/>
    <n v="7"/>
    <x v="0"/>
  </r>
  <r>
    <n v="502"/>
    <n v="21"/>
    <x v="0"/>
    <x v="1"/>
    <x v="1"/>
    <s v="China"/>
    <n v="4.5"/>
    <x v="11"/>
    <x v="4"/>
    <x v="1"/>
    <n v="7.8"/>
    <n v="7"/>
    <x v="0"/>
    <n v="2"/>
    <n v="5"/>
    <x v="3"/>
  </r>
  <r>
    <n v="503"/>
    <n v="20"/>
    <x v="0"/>
    <x v="0"/>
    <x v="0"/>
    <s v="Netherlands"/>
    <n v="3.8"/>
    <x v="0"/>
    <x v="0"/>
    <x v="1"/>
    <n v="8.1999999999999993"/>
    <n v="8"/>
    <x v="1"/>
    <n v="2"/>
    <n v="4"/>
    <x v="3"/>
  </r>
  <r>
    <n v="504"/>
    <n v="22"/>
    <x v="1"/>
    <x v="1"/>
    <x v="1"/>
    <s v="New Zealand"/>
    <n v="4.7"/>
    <x v="0"/>
    <x v="0"/>
    <x v="0"/>
    <n v="7.5"/>
    <n v="7"/>
    <x v="0"/>
    <n v="3"/>
    <n v="6"/>
    <x v="3"/>
  </r>
  <r>
    <n v="505"/>
    <n v="19"/>
    <x v="0"/>
    <x v="0"/>
    <x v="0"/>
    <s v="Singapore"/>
    <n v="5.0999999999999996"/>
    <x v="2"/>
    <x v="2"/>
    <x v="0"/>
    <n v="7"/>
    <n v="6"/>
    <x v="1"/>
    <n v="3"/>
    <n v="7"/>
    <x v="0"/>
  </r>
  <r>
    <n v="506"/>
    <n v="21"/>
    <x v="0"/>
    <x v="1"/>
    <x v="1"/>
    <s v="Malaysia"/>
    <n v="5.5"/>
    <x v="10"/>
    <x v="4"/>
    <x v="0"/>
    <n v="6.8"/>
    <n v="6"/>
    <x v="1"/>
    <n v="3"/>
    <n v="7"/>
    <x v="0"/>
  </r>
  <r>
    <n v="507"/>
    <n v="20"/>
    <x v="0"/>
    <x v="0"/>
    <x v="0"/>
    <s v="UAE"/>
    <n v="6.5"/>
    <x v="0"/>
    <x v="0"/>
    <x v="0"/>
    <n v="6.5"/>
    <n v="5"/>
    <x v="0"/>
    <n v="4"/>
    <n v="8"/>
    <x v="0"/>
  </r>
  <r>
    <n v="508"/>
    <n v="22"/>
    <x v="1"/>
    <x v="1"/>
    <x v="1"/>
    <s v="Poland"/>
    <n v="4.2"/>
    <x v="4"/>
    <x v="0"/>
    <x v="1"/>
    <n v="7.9"/>
    <n v="7"/>
    <x v="1"/>
    <n v="2"/>
    <n v="5"/>
    <x v="3"/>
  </r>
  <r>
    <n v="509"/>
    <n v="19"/>
    <x v="0"/>
    <x v="0"/>
    <x v="0"/>
    <s v="India"/>
    <n v="6.8"/>
    <x v="10"/>
    <x v="4"/>
    <x v="0"/>
    <n v="6"/>
    <n v="5"/>
    <x v="0"/>
    <n v="4"/>
    <n v="8"/>
    <x v="0"/>
  </r>
  <r>
    <n v="510"/>
    <n v="21"/>
    <x v="0"/>
    <x v="1"/>
    <x v="1"/>
    <s v="Canada"/>
    <n v="4.8"/>
    <x v="0"/>
    <x v="0"/>
    <x v="0"/>
    <n v="7.4"/>
    <n v="7"/>
    <x v="1"/>
    <n v="3"/>
    <n v="6"/>
    <x v="3"/>
  </r>
  <r>
    <n v="511"/>
    <n v="20"/>
    <x v="0"/>
    <x v="0"/>
    <x v="0"/>
    <s v="Brazil"/>
    <n v="6.1"/>
    <x v="0"/>
    <x v="0"/>
    <x v="0"/>
    <n v="6.4"/>
    <n v="6"/>
    <x v="1"/>
    <n v="3"/>
    <n v="7"/>
    <x v="0"/>
  </r>
  <r>
    <n v="512"/>
    <n v="22"/>
    <x v="1"/>
    <x v="1"/>
    <x v="1"/>
    <s v="China"/>
    <n v="4.4000000000000004"/>
    <x v="11"/>
    <x v="4"/>
    <x v="1"/>
    <n v="7.9"/>
    <n v="7"/>
    <x v="0"/>
    <n v="2"/>
    <n v="5"/>
    <x v="3"/>
  </r>
  <r>
    <n v="513"/>
    <n v="19"/>
    <x v="0"/>
    <x v="0"/>
    <x v="0"/>
    <s v="Netherlands"/>
    <n v="3.7"/>
    <x v="2"/>
    <x v="2"/>
    <x v="1"/>
    <n v="8.3000000000000007"/>
    <n v="8"/>
    <x v="1"/>
    <n v="2"/>
    <n v="4"/>
    <x v="3"/>
  </r>
  <r>
    <n v="514"/>
    <n v="21"/>
    <x v="0"/>
    <x v="1"/>
    <x v="1"/>
    <s v="New Zealand"/>
    <n v="4.5999999999999996"/>
    <x v="0"/>
    <x v="0"/>
    <x v="0"/>
    <n v="7.6"/>
    <n v="7"/>
    <x v="0"/>
    <n v="3"/>
    <n v="6"/>
    <x v="3"/>
  </r>
  <r>
    <n v="515"/>
    <n v="20"/>
    <x v="0"/>
    <x v="0"/>
    <x v="0"/>
    <s v="Singapore"/>
    <n v="5.2"/>
    <x v="2"/>
    <x v="2"/>
    <x v="0"/>
    <n v="6.9"/>
    <n v="6"/>
    <x v="1"/>
    <n v="3"/>
    <n v="7"/>
    <x v="0"/>
  </r>
  <r>
    <n v="516"/>
    <n v="22"/>
    <x v="1"/>
    <x v="1"/>
    <x v="1"/>
    <s v="Malaysia"/>
    <n v="5.6"/>
    <x v="10"/>
    <x v="4"/>
    <x v="0"/>
    <n v="6.7"/>
    <n v="6"/>
    <x v="1"/>
    <n v="3"/>
    <n v="7"/>
    <x v="0"/>
  </r>
  <r>
    <n v="517"/>
    <n v="19"/>
    <x v="0"/>
    <x v="0"/>
    <x v="0"/>
    <s v="UAE"/>
    <n v="6.6"/>
    <x v="0"/>
    <x v="0"/>
    <x v="0"/>
    <n v="6.4"/>
    <n v="5"/>
    <x v="0"/>
    <n v="4"/>
    <n v="8"/>
    <x v="0"/>
  </r>
  <r>
    <n v="518"/>
    <n v="21"/>
    <x v="0"/>
    <x v="1"/>
    <x v="1"/>
    <s v="Poland"/>
    <n v="4.0999999999999996"/>
    <x v="4"/>
    <x v="0"/>
    <x v="1"/>
    <n v="8"/>
    <n v="7"/>
    <x v="1"/>
    <n v="2"/>
    <n v="5"/>
    <x v="3"/>
  </r>
  <r>
    <n v="519"/>
    <n v="20"/>
    <x v="0"/>
    <x v="0"/>
    <x v="0"/>
    <s v="India"/>
    <n v="6.9"/>
    <x v="10"/>
    <x v="4"/>
    <x v="0"/>
    <n v="5.9"/>
    <n v="5"/>
    <x v="0"/>
    <n v="4"/>
    <n v="8"/>
    <x v="0"/>
  </r>
  <r>
    <n v="520"/>
    <n v="22"/>
    <x v="1"/>
    <x v="1"/>
    <x v="1"/>
    <s v="Canada"/>
    <n v="4.7"/>
    <x v="2"/>
    <x v="2"/>
    <x v="0"/>
    <n v="7.5"/>
    <n v="7"/>
    <x v="1"/>
    <n v="3"/>
    <n v="6"/>
    <x v="3"/>
  </r>
  <r>
    <n v="521"/>
    <n v="19"/>
    <x v="0"/>
    <x v="0"/>
    <x v="0"/>
    <s v="Brazil"/>
    <n v="6"/>
    <x v="10"/>
    <x v="4"/>
    <x v="0"/>
    <n v="6.5"/>
    <n v="6"/>
    <x v="1"/>
    <n v="3"/>
    <n v="7"/>
    <x v="0"/>
  </r>
  <r>
    <n v="522"/>
    <n v="21"/>
    <x v="0"/>
    <x v="1"/>
    <x v="1"/>
    <s v="China"/>
    <n v="4.3"/>
    <x v="11"/>
    <x v="4"/>
    <x v="1"/>
    <n v="8"/>
    <n v="7"/>
    <x v="0"/>
    <n v="2"/>
    <n v="5"/>
    <x v="3"/>
  </r>
  <r>
    <n v="523"/>
    <n v="20"/>
    <x v="0"/>
    <x v="0"/>
    <x v="0"/>
    <s v="Netherlands"/>
    <n v="3.6"/>
    <x v="0"/>
    <x v="0"/>
    <x v="1"/>
    <n v="8.4"/>
    <n v="8"/>
    <x v="1"/>
    <n v="2"/>
    <n v="4"/>
    <x v="3"/>
  </r>
  <r>
    <n v="524"/>
    <n v="22"/>
    <x v="1"/>
    <x v="1"/>
    <x v="1"/>
    <s v="New Zealand"/>
    <n v="4.5"/>
    <x v="4"/>
    <x v="0"/>
    <x v="0"/>
    <n v="7.7"/>
    <n v="7"/>
    <x v="0"/>
    <n v="3"/>
    <n v="6"/>
    <x v="3"/>
  </r>
  <r>
    <n v="525"/>
    <n v="19"/>
    <x v="0"/>
    <x v="0"/>
    <x v="0"/>
    <s v="Singapore"/>
    <n v="5.3"/>
    <x v="2"/>
    <x v="2"/>
    <x v="0"/>
    <n v="6.8"/>
    <n v="6"/>
    <x v="1"/>
    <n v="3"/>
    <n v="7"/>
    <x v="0"/>
  </r>
  <r>
    <n v="526"/>
    <n v="21"/>
    <x v="0"/>
    <x v="1"/>
    <x v="1"/>
    <s v="Malaysia"/>
    <n v="5.7"/>
    <x v="10"/>
    <x v="4"/>
    <x v="0"/>
    <n v="6.6"/>
    <n v="6"/>
    <x v="1"/>
    <n v="3"/>
    <n v="7"/>
    <x v="0"/>
  </r>
  <r>
    <n v="527"/>
    <n v="20"/>
    <x v="0"/>
    <x v="0"/>
    <x v="0"/>
    <s v="UAE"/>
    <n v="6.7"/>
    <x v="0"/>
    <x v="0"/>
    <x v="0"/>
    <n v="6.3"/>
    <n v="5"/>
    <x v="0"/>
    <n v="4"/>
    <n v="8"/>
    <x v="0"/>
  </r>
  <r>
    <n v="528"/>
    <n v="22"/>
    <x v="1"/>
    <x v="1"/>
    <x v="1"/>
    <s v="Poland"/>
    <n v="4"/>
    <x v="4"/>
    <x v="0"/>
    <x v="1"/>
    <n v="8.1"/>
    <n v="7"/>
    <x v="1"/>
    <n v="2"/>
    <n v="5"/>
    <x v="3"/>
  </r>
  <r>
    <n v="529"/>
    <n v="19"/>
    <x v="0"/>
    <x v="0"/>
    <x v="0"/>
    <s v="India"/>
    <n v="7"/>
    <x v="10"/>
    <x v="4"/>
    <x v="0"/>
    <n v="5.8"/>
    <n v="5"/>
    <x v="0"/>
    <n v="4"/>
    <n v="8"/>
    <x v="0"/>
  </r>
  <r>
    <n v="530"/>
    <n v="21"/>
    <x v="0"/>
    <x v="1"/>
    <x v="1"/>
    <s v="Canada"/>
    <n v="4.5999999999999996"/>
    <x v="0"/>
    <x v="0"/>
    <x v="0"/>
    <n v="7.6"/>
    <n v="7"/>
    <x v="1"/>
    <n v="3"/>
    <n v="6"/>
    <x v="3"/>
  </r>
  <r>
    <n v="531"/>
    <n v="20"/>
    <x v="0"/>
    <x v="0"/>
    <x v="0"/>
    <s v="Brazil"/>
    <n v="5.9"/>
    <x v="2"/>
    <x v="2"/>
    <x v="0"/>
    <n v="6.6"/>
    <n v="6"/>
    <x v="1"/>
    <n v="3"/>
    <n v="7"/>
    <x v="0"/>
  </r>
  <r>
    <n v="532"/>
    <n v="22"/>
    <x v="1"/>
    <x v="1"/>
    <x v="1"/>
    <s v="China"/>
    <n v="4.2"/>
    <x v="11"/>
    <x v="4"/>
    <x v="1"/>
    <n v="8.1"/>
    <n v="7"/>
    <x v="0"/>
    <n v="2"/>
    <n v="5"/>
    <x v="3"/>
  </r>
  <r>
    <n v="533"/>
    <n v="19"/>
    <x v="0"/>
    <x v="0"/>
    <x v="0"/>
    <s v="Netherlands"/>
    <n v="3.5"/>
    <x v="0"/>
    <x v="0"/>
    <x v="1"/>
    <n v="8.5"/>
    <n v="8"/>
    <x v="1"/>
    <n v="2"/>
    <n v="4"/>
    <x v="3"/>
  </r>
  <r>
    <n v="534"/>
    <n v="21"/>
    <x v="0"/>
    <x v="1"/>
    <x v="1"/>
    <s v="New Zealand"/>
    <n v="4.4000000000000004"/>
    <x v="4"/>
    <x v="0"/>
    <x v="0"/>
    <n v="7.8"/>
    <n v="7"/>
    <x v="0"/>
    <n v="3"/>
    <n v="6"/>
    <x v="3"/>
  </r>
  <r>
    <n v="535"/>
    <n v="20"/>
    <x v="0"/>
    <x v="0"/>
    <x v="0"/>
    <s v="Singapore"/>
    <n v="5.4"/>
    <x v="2"/>
    <x v="2"/>
    <x v="0"/>
    <n v="6.7"/>
    <n v="6"/>
    <x v="1"/>
    <n v="3"/>
    <n v="7"/>
    <x v="0"/>
  </r>
  <r>
    <n v="536"/>
    <n v="22"/>
    <x v="1"/>
    <x v="1"/>
    <x v="1"/>
    <s v="Malaysia"/>
    <n v="5.8"/>
    <x v="10"/>
    <x v="4"/>
    <x v="0"/>
    <n v="6.5"/>
    <n v="6"/>
    <x v="1"/>
    <n v="3"/>
    <n v="7"/>
    <x v="0"/>
  </r>
  <r>
    <n v="537"/>
    <n v="19"/>
    <x v="0"/>
    <x v="0"/>
    <x v="0"/>
    <s v="UAE"/>
    <n v="6.8"/>
    <x v="0"/>
    <x v="0"/>
    <x v="0"/>
    <n v="6.2"/>
    <n v="5"/>
    <x v="0"/>
    <n v="4"/>
    <n v="8"/>
    <x v="0"/>
  </r>
  <r>
    <n v="538"/>
    <n v="21"/>
    <x v="0"/>
    <x v="1"/>
    <x v="1"/>
    <s v="Poland"/>
    <n v="3.9"/>
    <x v="4"/>
    <x v="0"/>
    <x v="1"/>
    <n v="8.1999999999999993"/>
    <n v="7"/>
    <x v="1"/>
    <n v="2"/>
    <n v="5"/>
    <x v="3"/>
  </r>
  <r>
    <n v="539"/>
    <n v="20"/>
    <x v="0"/>
    <x v="0"/>
    <x v="0"/>
    <s v="India"/>
    <n v="7.1"/>
    <x v="10"/>
    <x v="4"/>
    <x v="0"/>
    <n v="5.7"/>
    <n v="5"/>
    <x v="0"/>
    <n v="4"/>
    <n v="8"/>
    <x v="0"/>
  </r>
  <r>
    <n v="540"/>
    <n v="22"/>
    <x v="1"/>
    <x v="1"/>
    <x v="1"/>
    <s v="Canada"/>
    <n v="4.5"/>
    <x v="2"/>
    <x v="2"/>
    <x v="0"/>
    <n v="7.7"/>
    <n v="7"/>
    <x v="1"/>
    <n v="3"/>
    <n v="6"/>
    <x v="3"/>
  </r>
  <r>
    <n v="541"/>
    <n v="19"/>
    <x v="0"/>
    <x v="0"/>
    <x v="0"/>
    <s v="Brazil"/>
    <n v="5.8"/>
    <x v="10"/>
    <x v="4"/>
    <x v="0"/>
    <n v="6.7"/>
    <n v="6"/>
    <x v="1"/>
    <n v="3"/>
    <n v="7"/>
    <x v="0"/>
  </r>
  <r>
    <n v="542"/>
    <n v="21"/>
    <x v="0"/>
    <x v="1"/>
    <x v="1"/>
    <s v="China"/>
    <n v="4.0999999999999996"/>
    <x v="11"/>
    <x v="4"/>
    <x v="1"/>
    <n v="8.1999999999999993"/>
    <n v="7"/>
    <x v="0"/>
    <n v="2"/>
    <n v="5"/>
    <x v="3"/>
  </r>
  <r>
    <n v="543"/>
    <n v="20"/>
    <x v="0"/>
    <x v="0"/>
    <x v="0"/>
    <s v="Netherlands"/>
    <n v="3.4"/>
    <x v="0"/>
    <x v="0"/>
    <x v="1"/>
    <n v="8.6"/>
    <n v="8"/>
    <x v="1"/>
    <n v="2"/>
    <n v="4"/>
    <x v="3"/>
  </r>
  <r>
    <n v="544"/>
    <n v="22"/>
    <x v="1"/>
    <x v="1"/>
    <x v="1"/>
    <s v="New Zealand"/>
    <n v="4.3"/>
    <x v="0"/>
    <x v="0"/>
    <x v="0"/>
    <n v="7.9"/>
    <n v="7"/>
    <x v="0"/>
    <n v="3"/>
    <n v="6"/>
    <x v="3"/>
  </r>
  <r>
    <n v="545"/>
    <n v="19"/>
    <x v="0"/>
    <x v="0"/>
    <x v="0"/>
    <s v="Singapore"/>
    <n v="5.5"/>
    <x v="2"/>
    <x v="2"/>
    <x v="0"/>
    <n v="6.6"/>
    <n v="6"/>
    <x v="1"/>
    <n v="3"/>
    <n v="7"/>
    <x v="0"/>
  </r>
  <r>
    <n v="546"/>
    <n v="21"/>
    <x v="0"/>
    <x v="1"/>
    <x v="1"/>
    <s v="Malaysia"/>
    <n v="5.9"/>
    <x v="10"/>
    <x v="4"/>
    <x v="0"/>
    <n v="6.4"/>
    <n v="6"/>
    <x v="1"/>
    <n v="3"/>
    <n v="7"/>
    <x v="0"/>
  </r>
  <r>
    <n v="547"/>
    <n v="20"/>
    <x v="0"/>
    <x v="0"/>
    <x v="0"/>
    <s v="UAE"/>
    <n v="6.9"/>
    <x v="0"/>
    <x v="0"/>
    <x v="0"/>
    <n v="6.1"/>
    <n v="5"/>
    <x v="0"/>
    <n v="4"/>
    <n v="8"/>
    <x v="0"/>
  </r>
  <r>
    <n v="548"/>
    <n v="22"/>
    <x v="1"/>
    <x v="1"/>
    <x v="1"/>
    <s v="Poland"/>
    <n v="3.8"/>
    <x v="4"/>
    <x v="0"/>
    <x v="1"/>
    <n v="8.3000000000000007"/>
    <n v="7"/>
    <x v="1"/>
    <n v="2"/>
    <n v="5"/>
    <x v="3"/>
  </r>
  <r>
    <n v="549"/>
    <n v="19"/>
    <x v="0"/>
    <x v="0"/>
    <x v="0"/>
    <s v="India"/>
    <n v="7.2"/>
    <x v="10"/>
    <x v="4"/>
    <x v="0"/>
    <n v="5.6"/>
    <n v="5"/>
    <x v="0"/>
    <n v="4"/>
    <n v="8"/>
    <x v="0"/>
  </r>
  <r>
    <n v="550"/>
    <n v="21"/>
    <x v="0"/>
    <x v="1"/>
    <x v="1"/>
    <s v="Canada"/>
    <n v="4.4000000000000004"/>
    <x v="0"/>
    <x v="0"/>
    <x v="0"/>
    <n v="7.8"/>
    <n v="7"/>
    <x v="1"/>
    <n v="3"/>
    <n v="6"/>
    <x v="3"/>
  </r>
  <r>
    <n v="551"/>
    <n v="20"/>
    <x v="0"/>
    <x v="0"/>
    <x v="0"/>
    <s v="Brazil"/>
    <n v="5.7"/>
    <x v="2"/>
    <x v="2"/>
    <x v="0"/>
    <n v="6.8"/>
    <n v="6"/>
    <x v="1"/>
    <n v="3"/>
    <n v="7"/>
    <x v="0"/>
  </r>
  <r>
    <n v="552"/>
    <n v="22"/>
    <x v="1"/>
    <x v="1"/>
    <x v="1"/>
    <s v="China"/>
    <n v="4"/>
    <x v="11"/>
    <x v="4"/>
    <x v="1"/>
    <n v="8.3000000000000007"/>
    <n v="7"/>
    <x v="0"/>
    <n v="2"/>
    <n v="5"/>
    <x v="3"/>
  </r>
  <r>
    <n v="553"/>
    <n v="19"/>
    <x v="0"/>
    <x v="0"/>
    <x v="0"/>
    <s v="Netherlands"/>
    <n v="3.3"/>
    <x v="0"/>
    <x v="0"/>
    <x v="1"/>
    <n v="8.6999999999999993"/>
    <n v="8"/>
    <x v="1"/>
    <n v="2"/>
    <n v="4"/>
    <x v="3"/>
  </r>
  <r>
    <n v="554"/>
    <n v="21"/>
    <x v="0"/>
    <x v="1"/>
    <x v="1"/>
    <s v="New Zealand"/>
    <n v="4.2"/>
    <x v="4"/>
    <x v="0"/>
    <x v="0"/>
    <n v="8"/>
    <n v="7"/>
    <x v="0"/>
    <n v="3"/>
    <n v="6"/>
    <x v="3"/>
  </r>
  <r>
    <n v="555"/>
    <n v="20"/>
    <x v="0"/>
    <x v="0"/>
    <x v="0"/>
    <s v="Singapore"/>
    <n v="5.6"/>
    <x v="2"/>
    <x v="2"/>
    <x v="0"/>
    <n v="6.5"/>
    <n v="6"/>
    <x v="1"/>
    <n v="3"/>
    <n v="7"/>
    <x v="0"/>
  </r>
  <r>
    <n v="556"/>
    <n v="22"/>
    <x v="1"/>
    <x v="1"/>
    <x v="1"/>
    <s v="Malaysia"/>
    <n v="6"/>
    <x v="10"/>
    <x v="4"/>
    <x v="0"/>
    <n v="6.3"/>
    <n v="6"/>
    <x v="1"/>
    <n v="3"/>
    <n v="7"/>
    <x v="0"/>
  </r>
  <r>
    <n v="557"/>
    <n v="19"/>
    <x v="0"/>
    <x v="0"/>
    <x v="0"/>
    <s v="UAE"/>
    <n v="7"/>
    <x v="0"/>
    <x v="0"/>
    <x v="0"/>
    <n v="6"/>
    <n v="5"/>
    <x v="0"/>
    <n v="4"/>
    <n v="8"/>
    <x v="0"/>
  </r>
  <r>
    <n v="558"/>
    <n v="21"/>
    <x v="0"/>
    <x v="1"/>
    <x v="1"/>
    <s v="Poland"/>
    <n v="3.7"/>
    <x v="4"/>
    <x v="0"/>
    <x v="1"/>
    <n v="8.4"/>
    <n v="7"/>
    <x v="1"/>
    <n v="2"/>
    <n v="5"/>
    <x v="3"/>
  </r>
  <r>
    <n v="559"/>
    <n v="20"/>
    <x v="0"/>
    <x v="0"/>
    <x v="0"/>
    <s v="India"/>
    <n v="7.3"/>
    <x v="10"/>
    <x v="4"/>
    <x v="0"/>
    <n v="5.5"/>
    <n v="5"/>
    <x v="0"/>
    <n v="4"/>
    <n v="8"/>
    <x v="0"/>
  </r>
  <r>
    <n v="560"/>
    <n v="22"/>
    <x v="1"/>
    <x v="1"/>
    <x v="1"/>
    <s v="Canada"/>
    <n v="4.3"/>
    <x v="2"/>
    <x v="2"/>
    <x v="0"/>
    <n v="7.9"/>
    <n v="7"/>
    <x v="1"/>
    <n v="3"/>
    <n v="6"/>
    <x v="3"/>
  </r>
  <r>
    <n v="561"/>
    <n v="19"/>
    <x v="0"/>
    <x v="0"/>
    <x v="0"/>
    <s v="Brazil"/>
    <n v="5.6"/>
    <x v="10"/>
    <x v="4"/>
    <x v="0"/>
    <n v="6.9"/>
    <n v="6"/>
    <x v="1"/>
    <n v="3"/>
    <n v="7"/>
    <x v="0"/>
  </r>
  <r>
    <n v="562"/>
    <n v="21"/>
    <x v="0"/>
    <x v="1"/>
    <x v="1"/>
    <s v="China"/>
    <n v="3.9"/>
    <x v="11"/>
    <x v="4"/>
    <x v="1"/>
    <n v="8.4"/>
    <n v="7"/>
    <x v="0"/>
    <n v="2"/>
    <n v="5"/>
    <x v="3"/>
  </r>
  <r>
    <n v="563"/>
    <n v="20"/>
    <x v="0"/>
    <x v="0"/>
    <x v="0"/>
    <s v="Netherlands"/>
    <n v="3.2"/>
    <x v="0"/>
    <x v="0"/>
    <x v="1"/>
    <n v="8.8000000000000007"/>
    <n v="8"/>
    <x v="1"/>
    <n v="2"/>
    <n v="4"/>
    <x v="3"/>
  </r>
  <r>
    <n v="564"/>
    <n v="22"/>
    <x v="1"/>
    <x v="1"/>
    <x v="1"/>
    <s v="New Zealand"/>
    <n v="4.0999999999999996"/>
    <x v="0"/>
    <x v="0"/>
    <x v="0"/>
    <n v="8.1"/>
    <n v="7"/>
    <x v="0"/>
    <n v="3"/>
    <n v="6"/>
    <x v="3"/>
  </r>
  <r>
    <n v="565"/>
    <n v="19"/>
    <x v="0"/>
    <x v="0"/>
    <x v="0"/>
    <s v="Singapore"/>
    <n v="5.7"/>
    <x v="2"/>
    <x v="2"/>
    <x v="0"/>
    <n v="6.4"/>
    <n v="6"/>
    <x v="1"/>
    <n v="3"/>
    <n v="7"/>
    <x v="0"/>
  </r>
  <r>
    <n v="566"/>
    <n v="21"/>
    <x v="0"/>
    <x v="1"/>
    <x v="1"/>
    <s v="Malaysia"/>
    <n v="6.1"/>
    <x v="10"/>
    <x v="4"/>
    <x v="0"/>
    <n v="6.2"/>
    <n v="6"/>
    <x v="1"/>
    <n v="3"/>
    <n v="7"/>
    <x v="0"/>
  </r>
  <r>
    <n v="567"/>
    <n v="20"/>
    <x v="0"/>
    <x v="0"/>
    <x v="0"/>
    <s v="UAE"/>
    <n v="7.1"/>
    <x v="0"/>
    <x v="0"/>
    <x v="0"/>
    <n v="5.9"/>
    <n v="5"/>
    <x v="0"/>
    <n v="4"/>
    <n v="8"/>
    <x v="0"/>
  </r>
  <r>
    <n v="568"/>
    <n v="22"/>
    <x v="1"/>
    <x v="1"/>
    <x v="1"/>
    <s v="Poland"/>
    <n v="3.6"/>
    <x v="4"/>
    <x v="0"/>
    <x v="1"/>
    <n v="8.5"/>
    <n v="7"/>
    <x v="1"/>
    <n v="2"/>
    <n v="5"/>
    <x v="3"/>
  </r>
  <r>
    <n v="569"/>
    <n v="19"/>
    <x v="0"/>
    <x v="0"/>
    <x v="0"/>
    <s v="India"/>
    <n v="7.4"/>
    <x v="10"/>
    <x v="4"/>
    <x v="0"/>
    <n v="5.4"/>
    <n v="5"/>
    <x v="0"/>
    <n v="4"/>
    <n v="8"/>
    <x v="0"/>
  </r>
  <r>
    <n v="570"/>
    <n v="21"/>
    <x v="0"/>
    <x v="1"/>
    <x v="1"/>
    <s v="Canada"/>
    <n v="4.2"/>
    <x v="0"/>
    <x v="0"/>
    <x v="0"/>
    <n v="8"/>
    <n v="7"/>
    <x v="1"/>
    <n v="3"/>
    <n v="6"/>
    <x v="3"/>
  </r>
  <r>
    <n v="571"/>
    <n v="20"/>
    <x v="0"/>
    <x v="0"/>
    <x v="0"/>
    <s v="Spain"/>
    <n v="6.1"/>
    <x v="0"/>
    <x v="0"/>
    <x v="0"/>
    <n v="7.2"/>
    <n v="5"/>
    <x v="1"/>
    <n v="4"/>
    <n v="7"/>
    <x v="0"/>
  </r>
  <r>
    <n v="572"/>
    <n v="23"/>
    <x v="1"/>
    <x v="1"/>
    <x v="1"/>
    <s v="Denmark"/>
    <n v="3.8"/>
    <x v="1"/>
    <x v="1"/>
    <x v="1"/>
    <n v="7.8"/>
    <n v="8"/>
    <x v="0"/>
    <n v="2"/>
    <n v="4"/>
    <x v="3"/>
  </r>
  <r>
    <n v="573"/>
    <n v="19"/>
    <x v="0"/>
    <x v="0"/>
    <x v="0"/>
    <s v="Ireland"/>
    <n v="5.5"/>
    <x v="2"/>
    <x v="2"/>
    <x v="0"/>
    <n v="6.8"/>
    <n v="6"/>
    <x v="1"/>
    <n v="4"/>
    <n v="8"/>
    <x v="0"/>
  </r>
  <r>
    <n v="574"/>
    <n v="22"/>
    <x v="1"/>
    <x v="1"/>
    <x v="1"/>
    <s v="India"/>
    <n v="7.2"/>
    <x v="4"/>
    <x v="0"/>
    <x v="0"/>
    <n v="5.9"/>
    <n v="4"/>
    <x v="1"/>
    <n v="5"/>
    <n v="9"/>
    <x v="2"/>
  </r>
  <r>
    <n v="575"/>
    <n v="21"/>
    <x v="0"/>
    <x v="0"/>
    <x v="0"/>
    <s v="Switzerland"/>
    <n v="4.2"/>
    <x v="0"/>
    <x v="0"/>
    <x v="1"/>
    <n v="7.5"/>
    <n v="7"/>
    <x v="0"/>
    <n v="2"/>
    <n v="5"/>
    <x v="3"/>
  </r>
  <r>
    <n v="576"/>
    <n v="24"/>
    <x v="1"/>
    <x v="1"/>
    <x v="1"/>
    <s v="Turkey"/>
    <n v="6.8"/>
    <x v="2"/>
    <x v="2"/>
    <x v="0"/>
    <n v="6.2"/>
    <n v="5"/>
    <x v="1"/>
    <n v="4"/>
    <n v="8"/>
    <x v="0"/>
  </r>
  <r>
    <n v="577"/>
    <n v="20"/>
    <x v="0"/>
    <x v="0"/>
    <x v="0"/>
    <s v="USA"/>
    <n v="5.9"/>
    <x v="0"/>
    <x v="0"/>
    <x v="0"/>
    <n v="6.7"/>
    <n v="6"/>
    <x v="0"/>
    <n v="3"/>
    <n v="7"/>
    <x v="0"/>
  </r>
  <r>
    <n v="578"/>
    <n v="22"/>
    <x v="1"/>
    <x v="1"/>
    <x v="1"/>
    <s v="Mexico"/>
    <n v="6.5"/>
    <x v="4"/>
    <x v="0"/>
    <x v="0"/>
    <n v="6.1"/>
    <n v="5"/>
    <x v="1"/>
    <n v="4"/>
    <n v="8"/>
    <x v="0"/>
  </r>
  <r>
    <n v="579"/>
    <n v="19"/>
    <x v="0"/>
    <x v="0"/>
    <x v="0"/>
    <s v="France"/>
    <n v="4.7"/>
    <x v="1"/>
    <x v="1"/>
    <x v="1"/>
    <n v="7.4"/>
    <n v="7"/>
    <x v="1"/>
    <n v="2"/>
    <n v="5"/>
    <x v="3"/>
  </r>
  <r>
    <n v="580"/>
    <n v="23"/>
    <x v="1"/>
    <x v="1"/>
    <x v="1"/>
    <s v="Canada"/>
    <n v="5.2"/>
    <x v="0"/>
    <x v="0"/>
    <x v="0"/>
    <n v="7"/>
    <n v="6"/>
    <x v="0"/>
    <n v="3"/>
    <n v="6"/>
    <x v="3"/>
  </r>
  <r>
    <n v="581"/>
    <n v="21"/>
    <x v="0"/>
    <x v="0"/>
    <x v="0"/>
    <s v="UK"/>
    <n v="6.3"/>
    <x v="2"/>
    <x v="2"/>
    <x v="0"/>
    <n v="6.4"/>
    <n v="5"/>
    <x v="1"/>
    <n v="4"/>
    <n v="8"/>
    <x v="0"/>
  </r>
  <r>
    <n v="582"/>
    <n v="24"/>
    <x v="1"/>
    <x v="1"/>
    <x v="1"/>
    <s v="Italy"/>
    <n v="4.9000000000000004"/>
    <x v="4"/>
    <x v="0"/>
    <x v="1"/>
    <n v="7.3"/>
    <n v="7"/>
    <x v="0"/>
    <n v="2"/>
    <n v="5"/>
    <x v="3"/>
  </r>
  <r>
    <n v="583"/>
    <n v="20"/>
    <x v="0"/>
    <x v="0"/>
    <x v="0"/>
    <s v="Russia"/>
    <n v="6.7"/>
    <x v="0"/>
    <x v="0"/>
    <x v="0"/>
    <n v="6"/>
    <n v="5"/>
    <x v="1"/>
    <n v="4"/>
    <n v="8"/>
    <x v="0"/>
  </r>
  <r>
    <n v="584"/>
    <n v="22"/>
    <x v="1"/>
    <x v="1"/>
    <x v="1"/>
    <s v="China"/>
    <n v="5.8"/>
    <x v="11"/>
    <x v="4"/>
    <x v="0"/>
    <n v="6.5"/>
    <n v="6"/>
    <x v="0"/>
    <n v="3"/>
    <n v="7"/>
    <x v="0"/>
  </r>
  <r>
    <n v="585"/>
    <n v="19"/>
    <x v="0"/>
    <x v="0"/>
    <x v="0"/>
    <s v="Japan"/>
    <n v="4.5"/>
    <x v="1"/>
    <x v="1"/>
    <x v="1"/>
    <n v="7.6"/>
    <n v="8"/>
    <x v="1"/>
    <n v="2"/>
    <n v="4"/>
    <x v="3"/>
  </r>
  <r>
    <n v="586"/>
    <n v="23"/>
    <x v="1"/>
    <x v="1"/>
    <x v="1"/>
    <s v="Poland"/>
    <n v="6.4"/>
    <x v="4"/>
    <x v="0"/>
    <x v="0"/>
    <n v="6.3"/>
    <n v="5"/>
    <x v="1"/>
    <n v="4"/>
    <n v="8"/>
    <x v="0"/>
  </r>
  <r>
    <n v="587"/>
    <n v="21"/>
    <x v="0"/>
    <x v="0"/>
    <x v="0"/>
    <s v="Finland"/>
    <n v="4.0999999999999996"/>
    <x v="0"/>
    <x v="0"/>
    <x v="1"/>
    <n v="7.7"/>
    <n v="7"/>
    <x v="0"/>
    <n v="2"/>
    <n v="5"/>
    <x v="3"/>
  </r>
  <r>
    <n v="588"/>
    <n v="24"/>
    <x v="1"/>
    <x v="1"/>
    <x v="1"/>
    <s v="Spain"/>
    <n v="6.6"/>
    <x v="2"/>
    <x v="2"/>
    <x v="0"/>
    <n v="6.2"/>
    <n v="5"/>
    <x v="1"/>
    <n v="4"/>
    <n v="8"/>
    <x v="0"/>
  </r>
  <r>
    <n v="589"/>
    <n v="20"/>
    <x v="0"/>
    <x v="0"/>
    <x v="0"/>
    <s v="Denmark"/>
    <n v="4.4000000000000004"/>
    <x v="0"/>
    <x v="0"/>
    <x v="1"/>
    <n v="7.4"/>
    <n v="7"/>
    <x v="0"/>
    <n v="2"/>
    <n v="5"/>
    <x v="3"/>
  </r>
  <r>
    <n v="590"/>
    <n v="22"/>
    <x v="1"/>
    <x v="1"/>
    <x v="1"/>
    <s v="Ireland"/>
    <n v="5.7"/>
    <x v="1"/>
    <x v="1"/>
    <x v="0"/>
    <n v="6.8"/>
    <n v="6"/>
    <x v="1"/>
    <n v="3"/>
    <n v="7"/>
    <x v="0"/>
  </r>
  <r>
    <n v="591"/>
    <n v="19"/>
    <x v="0"/>
    <x v="0"/>
    <x v="0"/>
    <s v="India"/>
    <n v="7"/>
    <x v="0"/>
    <x v="0"/>
    <x v="0"/>
    <n v="5.8"/>
    <n v="4"/>
    <x v="1"/>
    <n v="5"/>
    <n v="9"/>
    <x v="2"/>
  </r>
  <r>
    <n v="592"/>
    <n v="23"/>
    <x v="1"/>
    <x v="1"/>
    <x v="1"/>
    <s v="Switzerland"/>
    <n v="4.3"/>
    <x v="4"/>
    <x v="0"/>
    <x v="1"/>
    <n v="7.5"/>
    <n v="7"/>
    <x v="0"/>
    <n v="2"/>
    <n v="5"/>
    <x v="3"/>
  </r>
  <r>
    <n v="593"/>
    <n v="21"/>
    <x v="0"/>
    <x v="0"/>
    <x v="0"/>
    <s v="Turkey"/>
    <n v="6.9"/>
    <x v="2"/>
    <x v="2"/>
    <x v="0"/>
    <n v="6.1"/>
    <n v="5"/>
    <x v="1"/>
    <n v="4"/>
    <n v="8"/>
    <x v="0"/>
  </r>
  <r>
    <n v="594"/>
    <n v="24"/>
    <x v="1"/>
    <x v="1"/>
    <x v="1"/>
    <s v="USA"/>
    <n v="5.6"/>
    <x v="0"/>
    <x v="0"/>
    <x v="0"/>
    <n v="6.9"/>
    <n v="6"/>
    <x v="0"/>
    <n v="3"/>
    <n v="7"/>
    <x v="0"/>
  </r>
  <r>
    <n v="595"/>
    <n v="20"/>
    <x v="0"/>
    <x v="0"/>
    <x v="0"/>
    <s v="Mexico"/>
    <n v="6.2"/>
    <x v="4"/>
    <x v="0"/>
    <x v="0"/>
    <n v="6.3"/>
    <n v="5"/>
    <x v="1"/>
    <n v="4"/>
    <n v="8"/>
    <x v="0"/>
  </r>
  <r>
    <n v="596"/>
    <n v="21"/>
    <x v="0"/>
    <x v="1"/>
    <x v="0"/>
    <s v="France"/>
    <n v="5.8"/>
    <x v="0"/>
    <x v="0"/>
    <x v="0"/>
    <n v="6.7"/>
    <n v="6"/>
    <x v="1"/>
    <n v="3"/>
    <n v="7"/>
    <x v="0"/>
  </r>
  <r>
    <n v="597"/>
    <n v="23"/>
    <x v="1"/>
    <x v="0"/>
    <x v="1"/>
    <s v="Canada"/>
    <n v="4.9000000000000004"/>
    <x v="2"/>
    <x v="2"/>
    <x v="1"/>
    <n v="7.3"/>
    <n v="7"/>
    <x v="0"/>
    <n v="2"/>
    <n v="5"/>
    <x v="3"/>
  </r>
  <r>
    <n v="598"/>
    <n v="20"/>
    <x v="0"/>
    <x v="1"/>
    <x v="0"/>
    <s v="UK"/>
    <n v="6.4"/>
    <x v="4"/>
    <x v="0"/>
    <x v="0"/>
    <n v="6.2"/>
    <n v="5"/>
    <x v="1"/>
    <n v="4"/>
    <n v="8"/>
    <x v="0"/>
  </r>
  <r>
    <n v="599"/>
    <n v="22"/>
    <x v="1"/>
    <x v="0"/>
    <x v="1"/>
    <s v="Italy"/>
    <n v="5.0999999999999996"/>
    <x v="1"/>
    <x v="1"/>
    <x v="1"/>
    <n v="7.1"/>
    <n v="7"/>
    <x v="0"/>
    <n v="2"/>
    <n v="5"/>
    <x v="3"/>
  </r>
  <r>
    <n v="600"/>
    <n v="19"/>
    <x v="0"/>
    <x v="1"/>
    <x v="0"/>
    <s v="Russia"/>
    <n v="6.7"/>
    <x v="0"/>
    <x v="0"/>
    <x v="0"/>
    <n v="6"/>
    <n v="4"/>
    <x v="1"/>
    <n v="4"/>
    <n v="8"/>
    <x v="0"/>
  </r>
  <r>
    <n v="601"/>
    <n v="24"/>
    <x v="1"/>
    <x v="0"/>
    <x v="1"/>
    <s v="China"/>
    <n v="5.5"/>
    <x v="11"/>
    <x v="4"/>
    <x v="0"/>
    <n v="6.8"/>
    <n v="6"/>
    <x v="0"/>
    <n v="3"/>
    <n v="7"/>
    <x v="0"/>
  </r>
  <r>
    <n v="602"/>
    <n v="21"/>
    <x v="0"/>
    <x v="1"/>
    <x v="0"/>
    <s v="Japan"/>
    <n v="4.3"/>
    <x v="1"/>
    <x v="1"/>
    <x v="1"/>
    <n v="7.6"/>
    <n v="8"/>
    <x v="1"/>
    <n v="2"/>
    <n v="4"/>
    <x v="3"/>
  </r>
  <r>
    <n v="603"/>
    <n v="23"/>
    <x v="1"/>
    <x v="0"/>
    <x v="1"/>
    <s v="Poland"/>
    <n v="6.2"/>
    <x v="0"/>
    <x v="0"/>
    <x v="0"/>
    <n v="6.4"/>
    <n v="5"/>
    <x v="1"/>
    <n v="4"/>
    <n v="8"/>
    <x v="0"/>
  </r>
  <r>
    <n v="604"/>
    <n v="20"/>
    <x v="0"/>
    <x v="1"/>
    <x v="0"/>
    <s v="Finland"/>
    <n v="4.5"/>
    <x v="4"/>
    <x v="0"/>
    <x v="1"/>
    <n v="7.4"/>
    <n v="7"/>
    <x v="0"/>
    <n v="2"/>
    <n v="5"/>
    <x v="3"/>
  </r>
  <r>
    <n v="605"/>
    <n v="22"/>
    <x v="1"/>
    <x v="0"/>
    <x v="1"/>
    <s v="Spain"/>
    <n v="6.3"/>
    <x v="2"/>
    <x v="2"/>
    <x v="0"/>
    <n v="6.3"/>
    <n v="5"/>
    <x v="1"/>
    <n v="4"/>
    <n v="8"/>
    <x v="0"/>
  </r>
  <r>
    <n v="606"/>
    <n v="19"/>
    <x v="0"/>
    <x v="1"/>
    <x v="0"/>
    <s v="Denmark"/>
    <n v="4.7"/>
    <x v="0"/>
    <x v="0"/>
    <x v="1"/>
    <n v="7.2"/>
    <n v="7"/>
    <x v="0"/>
    <n v="2"/>
    <n v="5"/>
    <x v="3"/>
  </r>
  <r>
    <n v="607"/>
    <n v="24"/>
    <x v="1"/>
    <x v="0"/>
    <x v="1"/>
    <s v="Ireland"/>
    <n v="5.9"/>
    <x v="1"/>
    <x v="1"/>
    <x v="0"/>
    <n v="6.6"/>
    <n v="6"/>
    <x v="1"/>
    <n v="3"/>
    <n v="7"/>
    <x v="0"/>
  </r>
  <r>
    <n v="608"/>
    <n v="21"/>
    <x v="0"/>
    <x v="1"/>
    <x v="0"/>
    <s v="India"/>
    <n v="7.1"/>
    <x v="4"/>
    <x v="0"/>
    <x v="0"/>
    <n v="5.7"/>
    <n v="4"/>
    <x v="1"/>
    <n v="5"/>
    <n v="9"/>
    <x v="2"/>
  </r>
  <r>
    <n v="609"/>
    <n v="23"/>
    <x v="1"/>
    <x v="0"/>
    <x v="1"/>
    <s v="Switzerland"/>
    <n v="4.4000000000000004"/>
    <x v="0"/>
    <x v="0"/>
    <x v="1"/>
    <n v="7.4"/>
    <n v="7"/>
    <x v="0"/>
    <n v="2"/>
    <n v="5"/>
    <x v="3"/>
  </r>
  <r>
    <n v="610"/>
    <n v="20"/>
    <x v="0"/>
    <x v="1"/>
    <x v="0"/>
    <s v="Turkey"/>
    <n v="6.6"/>
    <x v="2"/>
    <x v="2"/>
    <x v="0"/>
    <n v="6.2"/>
    <n v="5"/>
    <x v="1"/>
    <n v="4"/>
    <n v="8"/>
    <x v="0"/>
  </r>
  <r>
    <n v="611"/>
    <n v="22"/>
    <x v="1"/>
    <x v="0"/>
    <x v="1"/>
    <s v="USA"/>
    <n v="5.4"/>
    <x v="0"/>
    <x v="0"/>
    <x v="0"/>
    <n v="6.9"/>
    <n v="6"/>
    <x v="0"/>
    <n v="3"/>
    <n v="7"/>
    <x v="0"/>
  </r>
  <r>
    <n v="612"/>
    <n v="19"/>
    <x v="0"/>
    <x v="1"/>
    <x v="0"/>
    <s v="Mexico"/>
    <n v="6.5"/>
    <x v="4"/>
    <x v="0"/>
    <x v="0"/>
    <n v="6.1"/>
    <n v="5"/>
    <x v="1"/>
    <n v="4"/>
    <n v="8"/>
    <x v="0"/>
  </r>
  <r>
    <n v="613"/>
    <n v="24"/>
    <x v="1"/>
    <x v="0"/>
    <x v="1"/>
    <s v="France"/>
    <n v="4.8"/>
    <x v="1"/>
    <x v="1"/>
    <x v="1"/>
    <n v="7.3"/>
    <n v="7"/>
    <x v="0"/>
    <n v="2"/>
    <n v="5"/>
    <x v="3"/>
  </r>
  <r>
    <n v="614"/>
    <n v="21"/>
    <x v="0"/>
    <x v="1"/>
    <x v="0"/>
    <s v="Canada"/>
    <n v="5.7"/>
    <x v="0"/>
    <x v="0"/>
    <x v="0"/>
    <n v="6.7"/>
    <n v="6"/>
    <x v="1"/>
    <n v="3"/>
    <n v="7"/>
    <x v="0"/>
  </r>
  <r>
    <n v="615"/>
    <n v="23"/>
    <x v="1"/>
    <x v="0"/>
    <x v="1"/>
    <s v="UK"/>
    <n v="6.1"/>
    <x v="2"/>
    <x v="2"/>
    <x v="0"/>
    <n v="6.4"/>
    <n v="5"/>
    <x v="1"/>
    <n v="4"/>
    <n v="8"/>
    <x v="0"/>
  </r>
  <r>
    <n v="616"/>
    <n v="20"/>
    <x v="0"/>
    <x v="1"/>
    <x v="0"/>
    <s v="Italy"/>
    <n v="4.5999999999999996"/>
    <x v="4"/>
    <x v="0"/>
    <x v="1"/>
    <n v="7.2"/>
    <n v="7"/>
    <x v="0"/>
    <n v="2"/>
    <n v="5"/>
    <x v="3"/>
  </r>
  <r>
    <n v="617"/>
    <n v="22"/>
    <x v="1"/>
    <x v="0"/>
    <x v="1"/>
    <s v="Russia"/>
    <n v="6.8"/>
    <x v="0"/>
    <x v="0"/>
    <x v="0"/>
    <n v="5.9"/>
    <n v="4"/>
    <x v="1"/>
    <n v="5"/>
    <n v="9"/>
    <x v="2"/>
  </r>
  <r>
    <n v="618"/>
    <n v="19"/>
    <x v="0"/>
    <x v="1"/>
    <x v="0"/>
    <s v="China"/>
    <n v="5.6"/>
    <x v="11"/>
    <x v="4"/>
    <x v="0"/>
    <n v="6.8"/>
    <n v="6"/>
    <x v="0"/>
    <n v="3"/>
    <n v="7"/>
    <x v="0"/>
  </r>
  <r>
    <n v="619"/>
    <n v="24"/>
    <x v="1"/>
    <x v="0"/>
    <x v="1"/>
    <s v="Japan"/>
    <n v="4.2"/>
    <x v="1"/>
    <x v="1"/>
    <x v="1"/>
    <n v="7.5"/>
    <n v="8"/>
    <x v="1"/>
    <n v="2"/>
    <n v="4"/>
    <x v="3"/>
  </r>
  <r>
    <n v="620"/>
    <n v="21"/>
    <x v="0"/>
    <x v="1"/>
    <x v="0"/>
    <s v="Poland"/>
    <n v="6.3"/>
    <x v="2"/>
    <x v="2"/>
    <x v="0"/>
    <n v="6.3"/>
    <n v="5"/>
    <x v="1"/>
    <n v="4"/>
    <n v="8"/>
    <x v="0"/>
  </r>
  <r>
    <n v="621"/>
    <n v="23"/>
    <x v="1"/>
    <x v="0"/>
    <x v="1"/>
    <s v="Finland"/>
    <n v="4.4000000000000004"/>
    <x v="0"/>
    <x v="0"/>
    <x v="1"/>
    <n v="7.4"/>
    <n v="7"/>
    <x v="0"/>
    <n v="2"/>
    <n v="5"/>
    <x v="3"/>
  </r>
  <r>
    <n v="622"/>
    <n v="20"/>
    <x v="0"/>
    <x v="1"/>
    <x v="0"/>
    <s v="Spain"/>
    <n v="6.5"/>
    <x v="4"/>
    <x v="0"/>
    <x v="0"/>
    <n v="6.2"/>
    <n v="5"/>
    <x v="1"/>
    <n v="4"/>
    <n v="8"/>
    <x v="0"/>
  </r>
  <r>
    <n v="623"/>
    <n v="22"/>
    <x v="1"/>
    <x v="0"/>
    <x v="1"/>
    <s v="Denmark"/>
    <n v="4.5999999999999996"/>
    <x v="1"/>
    <x v="1"/>
    <x v="1"/>
    <n v="7.3"/>
    <n v="7"/>
    <x v="0"/>
    <n v="2"/>
    <n v="5"/>
    <x v="3"/>
  </r>
  <r>
    <n v="624"/>
    <n v="19"/>
    <x v="0"/>
    <x v="1"/>
    <x v="0"/>
    <s v="Ireland"/>
    <n v="5.8"/>
    <x v="0"/>
    <x v="0"/>
    <x v="0"/>
    <n v="6.6"/>
    <n v="6"/>
    <x v="1"/>
    <n v="3"/>
    <n v="7"/>
    <x v="0"/>
  </r>
  <r>
    <n v="625"/>
    <n v="24"/>
    <x v="1"/>
    <x v="0"/>
    <x v="1"/>
    <s v="India"/>
    <n v="7"/>
    <x v="2"/>
    <x v="2"/>
    <x v="0"/>
    <n v="5.8"/>
    <n v="4"/>
    <x v="1"/>
    <n v="5"/>
    <n v="9"/>
    <x v="2"/>
  </r>
  <r>
    <n v="626"/>
    <n v="21"/>
    <x v="0"/>
    <x v="1"/>
    <x v="0"/>
    <s v="Switzerland"/>
    <n v="4.5"/>
    <x v="4"/>
    <x v="0"/>
    <x v="1"/>
    <n v="7.3"/>
    <n v="7"/>
    <x v="0"/>
    <n v="2"/>
    <n v="5"/>
    <x v="3"/>
  </r>
  <r>
    <n v="627"/>
    <n v="23"/>
    <x v="1"/>
    <x v="0"/>
    <x v="1"/>
    <s v="Turkey"/>
    <n v="6.7"/>
    <x v="0"/>
    <x v="0"/>
    <x v="0"/>
    <n v="6.1"/>
    <n v="5"/>
    <x v="1"/>
    <n v="4"/>
    <n v="8"/>
    <x v="0"/>
  </r>
  <r>
    <n v="628"/>
    <n v="20"/>
    <x v="0"/>
    <x v="1"/>
    <x v="0"/>
    <s v="USA"/>
    <n v="5.5"/>
    <x v="1"/>
    <x v="1"/>
    <x v="0"/>
    <n v="6.8"/>
    <n v="6"/>
    <x v="0"/>
    <n v="3"/>
    <n v="7"/>
    <x v="0"/>
  </r>
  <r>
    <n v="629"/>
    <n v="22"/>
    <x v="1"/>
    <x v="0"/>
    <x v="1"/>
    <s v="Mexico"/>
    <n v="6.4"/>
    <x v="4"/>
    <x v="0"/>
    <x v="0"/>
    <n v="6.2"/>
    <n v="5"/>
    <x v="1"/>
    <n v="4"/>
    <n v="8"/>
    <x v="0"/>
  </r>
  <r>
    <n v="630"/>
    <n v="19"/>
    <x v="0"/>
    <x v="1"/>
    <x v="0"/>
    <s v="France"/>
    <n v="4.7"/>
    <x v="0"/>
    <x v="0"/>
    <x v="1"/>
    <n v="7.2"/>
    <n v="7"/>
    <x v="0"/>
    <n v="2"/>
    <n v="5"/>
    <x v="3"/>
  </r>
  <r>
    <n v="631"/>
    <n v="24"/>
    <x v="1"/>
    <x v="0"/>
    <x v="1"/>
    <s v="Canada"/>
    <n v="5.6"/>
    <x v="2"/>
    <x v="2"/>
    <x v="0"/>
    <n v="6.7"/>
    <n v="6"/>
    <x v="1"/>
    <n v="3"/>
    <n v="7"/>
    <x v="0"/>
  </r>
  <r>
    <n v="632"/>
    <n v="21"/>
    <x v="0"/>
    <x v="1"/>
    <x v="0"/>
    <s v="UK"/>
    <n v="6.2"/>
    <x v="4"/>
    <x v="0"/>
    <x v="0"/>
    <n v="6.3"/>
    <n v="5"/>
    <x v="1"/>
    <n v="4"/>
    <n v="8"/>
    <x v="0"/>
  </r>
  <r>
    <n v="633"/>
    <n v="23"/>
    <x v="1"/>
    <x v="0"/>
    <x v="1"/>
    <s v="Italy"/>
    <n v="4.8"/>
    <x v="1"/>
    <x v="1"/>
    <x v="1"/>
    <n v="7.1"/>
    <n v="7"/>
    <x v="0"/>
    <n v="2"/>
    <n v="5"/>
    <x v="3"/>
  </r>
  <r>
    <n v="634"/>
    <n v="20"/>
    <x v="0"/>
    <x v="1"/>
    <x v="0"/>
    <s v="Russia"/>
    <n v="6.9"/>
    <x v="0"/>
    <x v="0"/>
    <x v="0"/>
    <n v="5.9"/>
    <n v="4"/>
    <x v="1"/>
    <n v="5"/>
    <n v="9"/>
    <x v="2"/>
  </r>
  <r>
    <n v="635"/>
    <n v="22"/>
    <x v="1"/>
    <x v="0"/>
    <x v="1"/>
    <s v="China"/>
    <n v="5.7"/>
    <x v="11"/>
    <x v="4"/>
    <x v="0"/>
    <n v="6.7"/>
    <n v="6"/>
    <x v="0"/>
    <n v="3"/>
    <n v="7"/>
    <x v="0"/>
  </r>
  <r>
    <n v="636"/>
    <n v="19"/>
    <x v="0"/>
    <x v="1"/>
    <x v="0"/>
    <s v="Japan"/>
    <n v="4.4000000000000004"/>
    <x v="1"/>
    <x v="1"/>
    <x v="1"/>
    <n v="7.4"/>
    <n v="8"/>
    <x v="1"/>
    <n v="2"/>
    <n v="4"/>
    <x v="3"/>
  </r>
  <r>
    <n v="637"/>
    <n v="24"/>
    <x v="1"/>
    <x v="0"/>
    <x v="1"/>
    <s v="Poland"/>
    <n v="6.1"/>
    <x v="2"/>
    <x v="2"/>
    <x v="0"/>
    <n v="6.4"/>
    <n v="5"/>
    <x v="1"/>
    <n v="4"/>
    <n v="8"/>
    <x v="0"/>
  </r>
  <r>
    <n v="638"/>
    <n v="21"/>
    <x v="0"/>
    <x v="1"/>
    <x v="0"/>
    <s v="Finland"/>
    <n v="4.3"/>
    <x v="0"/>
    <x v="0"/>
    <x v="1"/>
    <n v="7.5"/>
    <n v="7"/>
    <x v="0"/>
    <n v="2"/>
    <n v="5"/>
    <x v="3"/>
  </r>
  <r>
    <n v="639"/>
    <n v="23"/>
    <x v="1"/>
    <x v="0"/>
    <x v="1"/>
    <s v="Spain"/>
    <n v="6.4"/>
    <x v="4"/>
    <x v="0"/>
    <x v="0"/>
    <n v="6.2"/>
    <n v="5"/>
    <x v="1"/>
    <n v="4"/>
    <n v="8"/>
    <x v="0"/>
  </r>
  <r>
    <n v="640"/>
    <n v="20"/>
    <x v="0"/>
    <x v="1"/>
    <x v="0"/>
    <s v="Denmark"/>
    <n v="4.5"/>
    <x v="1"/>
    <x v="1"/>
    <x v="1"/>
    <n v="7.3"/>
    <n v="7"/>
    <x v="0"/>
    <n v="2"/>
    <n v="5"/>
    <x v="3"/>
  </r>
  <r>
    <n v="641"/>
    <n v="22"/>
    <x v="1"/>
    <x v="0"/>
    <x v="1"/>
    <s v="Ireland"/>
    <n v="5.9"/>
    <x v="0"/>
    <x v="0"/>
    <x v="0"/>
    <n v="6.5"/>
    <n v="6"/>
    <x v="1"/>
    <n v="3"/>
    <n v="7"/>
    <x v="0"/>
  </r>
  <r>
    <n v="642"/>
    <n v="19"/>
    <x v="0"/>
    <x v="1"/>
    <x v="0"/>
    <s v="India"/>
    <n v="7.2"/>
    <x v="2"/>
    <x v="2"/>
    <x v="0"/>
    <n v="5.7"/>
    <n v="4"/>
    <x v="1"/>
    <n v="5"/>
    <n v="9"/>
    <x v="2"/>
  </r>
  <r>
    <n v="643"/>
    <n v="24"/>
    <x v="1"/>
    <x v="0"/>
    <x v="1"/>
    <s v="Switzerland"/>
    <n v="4.5999999999999996"/>
    <x v="4"/>
    <x v="0"/>
    <x v="1"/>
    <n v="7.2"/>
    <n v="7"/>
    <x v="0"/>
    <n v="2"/>
    <n v="5"/>
    <x v="3"/>
  </r>
  <r>
    <n v="644"/>
    <n v="21"/>
    <x v="0"/>
    <x v="1"/>
    <x v="0"/>
    <s v="Turkey"/>
    <n v="6.8"/>
    <x v="0"/>
    <x v="0"/>
    <x v="0"/>
    <n v="6"/>
    <n v="5"/>
    <x v="1"/>
    <n v="4"/>
    <n v="8"/>
    <x v="0"/>
  </r>
  <r>
    <n v="645"/>
    <n v="23"/>
    <x v="1"/>
    <x v="0"/>
    <x v="1"/>
    <s v="USA"/>
    <n v="5.3"/>
    <x v="1"/>
    <x v="1"/>
    <x v="0"/>
    <n v="6.8"/>
    <n v="6"/>
    <x v="0"/>
    <n v="3"/>
    <n v="7"/>
    <x v="0"/>
  </r>
  <r>
    <n v="646"/>
    <n v="22"/>
    <x v="1"/>
    <x v="1"/>
    <x v="1"/>
    <s v="Mexico"/>
    <n v="6.3"/>
    <x v="4"/>
    <x v="0"/>
    <x v="0"/>
    <n v="6.2"/>
    <n v="5"/>
    <x v="1"/>
    <n v="4"/>
    <n v="8"/>
    <x v="0"/>
  </r>
  <r>
    <n v="647"/>
    <n v="20"/>
    <x v="0"/>
    <x v="0"/>
    <x v="0"/>
    <s v="France"/>
    <n v="4.8"/>
    <x v="0"/>
    <x v="0"/>
    <x v="1"/>
    <n v="7.1"/>
    <n v="7"/>
    <x v="0"/>
    <n v="2"/>
    <n v="5"/>
    <x v="3"/>
  </r>
  <r>
    <n v="648"/>
    <n v="23"/>
    <x v="1"/>
    <x v="1"/>
    <x v="1"/>
    <s v="Canada"/>
    <n v="5.7"/>
    <x v="2"/>
    <x v="2"/>
    <x v="0"/>
    <n v="6.6"/>
    <n v="6"/>
    <x v="1"/>
    <n v="3"/>
    <n v="7"/>
    <x v="0"/>
  </r>
  <r>
    <n v="649"/>
    <n v="21"/>
    <x v="0"/>
    <x v="0"/>
    <x v="0"/>
    <s v="UK"/>
    <n v="6.2"/>
    <x v="1"/>
    <x v="1"/>
    <x v="0"/>
    <n v="6.3"/>
    <n v="5"/>
    <x v="1"/>
    <n v="4"/>
    <n v="8"/>
    <x v="0"/>
  </r>
  <r>
    <n v="650"/>
    <n v="24"/>
    <x v="1"/>
    <x v="1"/>
    <x v="1"/>
    <s v="Italy"/>
    <n v="4.7"/>
    <x v="4"/>
    <x v="0"/>
    <x v="1"/>
    <n v="7.2"/>
    <n v="7"/>
    <x v="0"/>
    <n v="2"/>
    <n v="5"/>
    <x v="3"/>
  </r>
  <r>
    <n v="651"/>
    <n v="19"/>
    <x v="0"/>
    <x v="0"/>
    <x v="0"/>
    <s v="Russia"/>
    <n v="6.8"/>
    <x v="0"/>
    <x v="0"/>
    <x v="0"/>
    <n v="5.9"/>
    <n v="4"/>
    <x v="1"/>
    <n v="5"/>
    <n v="9"/>
    <x v="2"/>
  </r>
  <r>
    <n v="652"/>
    <n v="22"/>
    <x v="1"/>
    <x v="1"/>
    <x v="1"/>
    <s v="China"/>
    <n v="5.6"/>
    <x v="11"/>
    <x v="4"/>
    <x v="0"/>
    <n v="6.7"/>
    <n v="6"/>
    <x v="0"/>
    <n v="3"/>
    <n v="7"/>
    <x v="0"/>
  </r>
  <r>
    <n v="653"/>
    <n v="20"/>
    <x v="0"/>
    <x v="0"/>
    <x v="0"/>
    <s v="Japan"/>
    <n v="4.3"/>
    <x v="1"/>
    <x v="1"/>
    <x v="1"/>
    <n v="7.5"/>
    <n v="8"/>
    <x v="1"/>
    <n v="2"/>
    <n v="4"/>
    <x v="3"/>
  </r>
  <r>
    <n v="654"/>
    <n v="23"/>
    <x v="1"/>
    <x v="1"/>
    <x v="1"/>
    <s v="Poland"/>
    <n v="6.2"/>
    <x v="2"/>
    <x v="2"/>
    <x v="0"/>
    <n v="6.3"/>
    <n v="5"/>
    <x v="1"/>
    <n v="4"/>
    <n v="8"/>
    <x v="0"/>
  </r>
  <r>
    <n v="655"/>
    <n v="21"/>
    <x v="0"/>
    <x v="0"/>
    <x v="0"/>
    <s v="Finland"/>
    <n v="4.4000000000000004"/>
    <x v="0"/>
    <x v="0"/>
    <x v="1"/>
    <n v="7.4"/>
    <n v="7"/>
    <x v="0"/>
    <n v="2"/>
    <n v="5"/>
    <x v="3"/>
  </r>
  <r>
    <n v="656"/>
    <n v="24"/>
    <x v="1"/>
    <x v="1"/>
    <x v="1"/>
    <s v="Spain"/>
    <n v="6.5"/>
    <x v="4"/>
    <x v="0"/>
    <x v="0"/>
    <n v="6.1"/>
    <n v="5"/>
    <x v="1"/>
    <n v="4"/>
    <n v="8"/>
    <x v="0"/>
  </r>
  <r>
    <n v="657"/>
    <n v="19"/>
    <x v="0"/>
    <x v="0"/>
    <x v="0"/>
    <s v="Denmark"/>
    <n v="4.5999999999999996"/>
    <x v="1"/>
    <x v="1"/>
    <x v="1"/>
    <n v="7.3"/>
    <n v="7"/>
    <x v="0"/>
    <n v="2"/>
    <n v="5"/>
    <x v="3"/>
  </r>
  <r>
    <n v="658"/>
    <n v="22"/>
    <x v="1"/>
    <x v="1"/>
    <x v="1"/>
    <s v="Ireland"/>
    <n v="5.8"/>
    <x v="0"/>
    <x v="0"/>
    <x v="0"/>
    <n v="6.6"/>
    <n v="6"/>
    <x v="1"/>
    <n v="3"/>
    <n v="7"/>
    <x v="0"/>
  </r>
  <r>
    <n v="659"/>
    <n v="20"/>
    <x v="0"/>
    <x v="0"/>
    <x v="0"/>
    <s v="India"/>
    <n v="7.1"/>
    <x v="2"/>
    <x v="2"/>
    <x v="0"/>
    <n v="5.8"/>
    <n v="4"/>
    <x v="1"/>
    <n v="5"/>
    <n v="9"/>
    <x v="2"/>
  </r>
  <r>
    <n v="660"/>
    <n v="23"/>
    <x v="1"/>
    <x v="1"/>
    <x v="1"/>
    <s v="Switzerland"/>
    <n v="4.5"/>
    <x v="4"/>
    <x v="0"/>
    <x v="1"/>
    <n v="7.3"/>
    <n v="7"/>
    <x v="0"/>
    <n v="2"/>
    <n v="5"/>
    <x v="3"/>
  </r>
  <r>
    <n v="661"/>
    <n v="21"/>
    <x v="0"/>
    <x v="0"/>
    <x v="0"/>
    <s v="Turkey"/>
    <n v="6.7"/>
    <x v="0"/>
    <x v="0"/>
    <x v="0"/>
    <n v="6"/>
    <n v="5"/>
    <x v="1"/>
    <n v="4"/>
    <n v="8"/>
    <x v="0"/>
  </r>
  <r>
    <n v="662"/>
    <n v="24"/>
    <x v="1"/>
    <x v="1"/>
    <x v="1"/>
    <s v="USA"/>
    <n v="5.4"/>
    <x v="1"/>
    <x v="1"/>
    <x v="0"/>
    <n v="6.8"/>
    <n v="6"/>
    <x v="0"/>
    <n v="3"/>
    <n v="7"/>
    <x v="0"/>
  </r>
  <r>
    <n v="663"/>
    <n v="19"/>
    <x v="0"/>
    <x v="0"/>
    <x v="0"/>
    <s v="Mexico"/>
    <n v="6.4"/>
    <x v="2"/>
    <x v="2"/>
    <x v="0"/>
    <n v="6.2"/>
    <n v="5"/>
    <x v="1"/>
    <n v="4"/>
    <n v="8"/>
    <x v="0"/>
  </r>
  <r>
    <n v="664"/>
    <n v="22"/>
    <x v="1"/>
    <x v="1"/>
    <x v="1"/>
    <s v="France"/>
    <n v="4.7"/>
    <x v="4"/>
    <x v="0"/>
    <x v="1"/>
    <n v="7.2"/>
    <n v="7"/>
    <x v="0"/>
    <n v="2"/>
    <n v="5"/>
    <x v="3"/>
  </r>
  <r>
    <n v="665"/>
    <n v="20"/>
    <x v="0"/>
    <x v="0"/>
    <x v="0"/>
    <s v="Canada"/>
    <n v="5.6"/>
    <x v="0"/>
    <x v="0"/>
    <x v="0"/>
    <n v="6.7"/>
    <n v="6"/>
    <x v="1"/>
    <n v="3"/>
    <n v="7"/>
    <x v="0"/>
  </r>
  <r>
    <n v="666"/>
    <n v="23"/>
    <x v="1"/>
    <x v="1"/>
    <x v="1"/>
    <s v="UK"/>
    <n v="6.3"/>
    <x v="1"/>
    <x v="1"/>
    <x v="0"/>
    <n v="6.2"/>
    <n v="5"/>
    <x v="1"/>
    <n v="4"/>
    <n v="8"/>
    <x v="0"/>
  </r>
  <r>
    <n v="667"/>
    <n v="21"/>
    <x v="0"/>
    <x v="0"/>
    <x v="0"/>
    <s v="Italy"/>
    <n v="4.8"/>
    <x v="2"/>
    <x v="2"/>
    <x v="1"/>
    <n v="7.1"/>
    <n v="7"/>
    <x v="0"/>
    <n v="2"/>
    <n v="5"/>
    <x v="3"/>
  </r>
  <r>
    <n v="668"/>
    <n v="24"/>
    <x v="1"/>
    <x v="1"/>
    <x v="1"/>
    <s v="Russia"/>
    <n v="6.9"/>
    <x v="0"/>
    <x v="0"/>
    <x v="0"/>
    <n v="5.9"/>
    <n v="4"/>
    <x v="1"/>
    <n v="5"/>
    <n v="9"/>
    <x v="2"/>
  </r>
  <r>
    <n v="669"/>
    <n v="19"/>
    <x v="0"/>
    <x v="0"/>
    <x v="0"/>
    <s v="China"/>
    <n v="5.7"/>
    <x v="11"/>
    <x v="4"/>
    <x v="0"/>
    <n v="6.7"/>
    <n v="6"/>
    <x v="0"/>
    <n v="3"/>
    <n v="7"/>
    <x v="0"/>
  </r>
  <r>
    <n v="670"/>
    <n v="22"/>
    <x v="1"/>
    <x v="1"/>
    <x v="1"/>
    <s v="Japan"/>
    <n v="4.4000000000000004"/>
    <x v="1"/>
    <x v="1"/>
    <x v="1"/>
    <n v="7.4"/>
    <n v="8"/>
    <x v="1"/>
    <n v="2"/>
    <n v="4"/>
    <x v="3"/>
  </r>
  <r>
    <n v="671"/>
    <n v="20"/>
    <x v="0"/>
    <x v="0"/>
    <x v="0"/>
    <s v="Poland"/>
    <n v="6.1"/>
    <x v="4"/>
    <x v="0"/>
    <x v="0"/>
    <n v="6.4"/>
    <n v="5"/>
    <x v="1"/>
    <n v="4"/>
    <n v="8"/>
    <x v="0"/>
  </r>
  <r>
    <n v="672"/>
    <n v="23"/>
    <x v="1"/>
    <x v="1"/>
    <x v="1"/>
    <s v="Finland"/>
    <n v="4.3"/>
    <x v="0"/>
    <x v="0"/>
    <x v="1"/>
    <n v="7.5"/>
    <n v="7"/>
    <x v="0"/>
    <n v="2"/>
    <n v="5"/>
    <x v="3"/>
  </r>
  <r>
    <n v="673"/>
    <n v="21"/>
    <x v="0"/>
    <x v="0"/>
    <x v="0"/>
    <s v="Spain"/>
    <n v="6.4"/>
    <x v="2"/>
    <x v="2"/>
    <x v="0"/>
    <n v="6.2"/>
    <n v="5"/>
    <x v="1"/>
    <n v="4"/>
    <n v="8"/>
    <x v="0"/>
  </r>
  <r>
    <n v="674"/>
    <n v="24"/>
    <x v="1"/>
    <x v="1"/>
    <x v="1"/>
    <s v="Denmark"/>
    <n v="4.5"/>
    <x v="1"/>
    <x v="1"/>
    <x v="1"/>
    <n v="7.3"/>
    <n v="7"/>
    <x v="0"/>
    <n v="2"/>
    <n v="5"/>
    <x v="3"/>
  </r>
  <r>
    <n v="675"/>
    <n v="19"/>
    <x v="0"/>
    <x v="0"/>
    <x v="0"/>
    <s v="Ireland"/>
    <n v="5.9"/>
    <x v="0"/>
    <x v="0"/>
    <x v="0"/>
    <n v="6.5"/>
    <n v="6"/>
    <x v="1"/>
    <n v="3"/>
    <n v="7"/>
    <x v="0"/>
  </r>
  <r>
    <n v="676"/>
    <n v="22"/>
    <x v="1"/>
    <x v="1"/>
    <x v="1"/>
    <s v="India"/>
    <n v="7.2"/>
    <x v="4"/>
    <x v="0"/>
    <x v="0"/>
    <n v="5.7"/>
    <n v="4"/>
    <x v="1"/>
    <n v="5"/>
    <n v="9"/>
    <x v="2"/>
  </r>
  <r>
    <n v="677"/>
    <n v="20"/>
    <x v="0"/>
    <x v="0"/>
    <x v="0"/>
    <s v="Switzerland"/>
    <n v="4.5999999999999996"/>
    <x v="2"/>
    <x v="2"/>
    <x v="1"/>
    <n v="7.2"/>
    <n v="7"/>
    <x v="0"/>
    <n v="2"/>
    <n v="5"/>
    <x v="3"/>
  </r>
  <r>
    <n v="678"/>
    <n v="23"/>
    <x v="1"/>
    <x v="1"/>
    <x v="1"/>
    <s v="Turkey"/>
    <n v="6.8"/>
    <x v="0"/>
    <x v="0"/>
    <x v="0"/>
    <n v="6"/>
    <n v="5"/>
    <x v="1"/>
    <n v="4"/>
    <n v="8"/>
    <x v="0"/>
  </r>
  <r>
    <n v="679"/>
    <n v="21"/>
    <x v="0"/>
    <x v="0"/>
    <x v="0"/>
    <s v="USA"/>
    <n v="5.3"/>
    <x v="1"/>
    <x v="1"/>
    <x v="0"/>
    <n v="6.8"/>
    <n v="6"/>
    <x v="0"/>
    <n v="3"/>
    <n v="7"/>
    <x v="0"/>
  </r>
  <r>
    <n v="680"/>
    <n v="24"/>
    <x v="1"/>
    <x v="1"/>
    <x v="1"/>
    <s v="Mexico"/>
    <n v="6.2"/>
    <x v="4"/>
    <x v="0"/>
    <x v="0"/>
    <n v="6.3"/>
    <n v="5"/>
    <x v="1"/>
    <n v="4"/>
    <n v="8"/>
    <x v="0"/>
  </r>
  <r>
    <n v="681"/>
    <n v="19"/>
    <x v="0"/>
    <x v="0"/>
    <x v="0"/>
    <s v="France"/>
    <n v="4.7"/>
    <x v="0"/>
    <x v="0"/>
    <x v="1"/>
    <n v="7.2"/>
    <n v="7"/>
    <x v="0"/>
    <n v="2"/>
    <n v="5"/>
    <x v="3"/>
  </r>
  <r>
    <n v="682"/>
    <n v="22"/>
    <x v="1"/>
    <x v="1"/>
    <x v="1"/>
    <s v="Canada"/>
    <n v="5.8"/>
    <x v="2"/>
    <x v="2"/>
    <x v="0"/>
    <n v="6.6"/>
    <n v="6"/>
    <x v="1"/>
    <n v="3"/>
    <n v="7"/>
    <x v="0"/>
  </r>
  <r>
    <n v="683"/>
    <n v="20"/>
    <x v="0"/>
    <x v="0"/>
    <x v="0"/>
    <s v="UK"/>
    <n v="6.1"/>
    <x v="1"/>
    <x v="1"/>
    <x v="0"/>
    <n v="6.4"/>
    <n v="5"/>
    <x v="1"/>
    <n v="4"/>
    <n v="8"/>
    <x v="0"/>
  </r>
  <r>
    <n v="684"/>
    <n v="23"/>
    <x v="1"/>
    <x v="1"/>
    <x v="1"/>
    <s v="Italy"/>
    <n v="4.8"/>
    <x v="4"/>
    <x v="0"/>
    <x v="1"/>
    <n v="7.1"/>
    <n v="7"/>
    <x v="0"/>
    <n v="2"/>
    <n v="5"/>
    <x v="3"/>
  </r>
  <r>
    <n v="685"/>
    <n v="21"/>
    <x v="0"/>
    <x v="0"/>
    <x v="0"/>
    <s v="Russia"/>
    <n v="6.7"/>
    <x v="0"/>
    <x v="0"/>
    <x v="0"/>
    <n v="6"/>
    <n v="4"/>
    <x v="1"/>
    <n v="5"/>
    <n v="9"/>
    <x v="2"/>
  </r>
  <r>
    <n v="686"/>
    <n v="24"/>
    <x v="1"/>
    <x v="1"/>
    <x v="1"/>
    <s v="China"/>
    <n v="5.5"/>
    <x v="11"/>
    <x v="4"/>
    <x v="0"/>
    <n v="6.8"/>
    <n v="6"/>
    <x v="0"/>
    <n v="3"/>
    <n v="7"/>
    <x v="0"/>
  </r>
  <r>
    <n v="687"/>
    <n v="19"/>
    <x v="0"/>
    <x v="0"/>
    <x v="0"/>
    <s v="Japan"/>
    <n v="4.2"/>
    <x v="1"/>
    <x v="1"/>
    <x v="1"/>
    <n v="7.5"/>
    <n v="8"/>
    <x v="1"/>
    <n v="2"/>
    <n v="4"/>
    <x v="3"/>
  </r>
  <r>
    <n v="688"/>
    <n v="22"/>
    <x v="1"/>
    <x v="1"/>
    <x v="1"/>
    <s v="Poland"/>
    <n v="6.3"/>
    <x v="2"/>
    <x v="2"/>
    <x v="0"/>
    <n v="6.2"/>
    <n v="5"/>
    <x v="1"/>
    <n v="4"/>
    <n v="8"/>
    <x v="0"/>
  </r>
  <r>
    <n v="689"/>
    <n v="20"/>
    <x v="0"/>
    <x v="0"/>
    <x v="0"/>
    <s v="Finland"/>
    <n v="4.4000000000000004"/>
    <x v="0"/>
    <x v="0"/>
    <x v="1"/>
    <n v="7.4"/>
    <n v="7"/>
    <x v="0"/>
    <n v="2"/>
    <n v="5"/>
    <x v="3"/>
  </r>
  <r>
    <n v="690"/>
    <n v="23"/>
    <x v="1"/>
    <x v="1"/>
    <x v="1"/>
    <s v="Spain"/>
    <n v="6.5"/>
    <x v="4"/>
    <x v="0"/>
    <x v="0"/>
    <n v="6.1"/>
    <n v="5"/>
    <x v="1"/>
    <n v="4"/>
    <n v="8"/>
    <x v="0"/>
  </r>
  <r>
    <n v="691"/>
    <n v="21"/>
    <x v="0"/>
    <x v="0"/>
    <x v="0"/>
    <s v="Denmark"/>
    <n v="4.5999999999999996"/>
    <x v="1"/>
    <x v="1"/>
    <x v="1"/>
    <n v="7.3"/>
    <n v="7"/>
    <x v="0"/>
    <n v="2"/>
    <n v="5"/>
    <x v="3"/>
  </r>
  <r>
    <n v="692"/>
    <n v="24"/>
    <x v="1"/>
    <x v="1"/>
    <x v="1"/>
    <s v="Ireland"/>
    <n v="5.9"/>
    <x v="0"/>
    <x v="0"/>
    <x v="0"/>
    <n v="6.5"/>
    <n v="6"/>
    <x v="1"/>
    <n v="3"/>
    <n v="7"/>
    <x v="0"/>
  </r>
  <r>
    <n v="693"/>
    <n v="19"/>
    <x v="0"/>
    <x v="0"/>
    <x v="0"/>
    <s v="India"/>
    <n v="7"/>
    <x v="2"/>
    <x v="2"/>
    <x v="0"/>
    <n v="5.8"/>
    <n v="4"/>
    <x v="1"/>
    <n v="5"/>
    <n v="9"/>
    <x v="2"/>
  </r>
  <r>
    <n v="694"/>
    <n v="22"/>
    <x v="1"/>
    <x v="1"/>
    <x v="1"/>
    <s v="Switzerland"/>
    <n v="4.5"/>
    <x v="4"/>
    <x v="0"/>
    <x v="1"/>
    <n v="7.3"/>
    <n v="7"/>
    <x v="0"/>
    <n v="2"/>
    <n v="5"/>
    <x v="3"/>
  </r>
  <r>
    <n v="695"/>
    <n v="20"/>
    <x v="0"/>
    <x v="0"/>
    <x v="0"/>
    <s v="Turkey"/>
    <n v="6.6"/>
    <x v="0"/>
    <x v="0"/>
    <x v="0"/>
    <n v="6.1"/>
    <n v="5"/>
    <x v="1"/>
    <n v="4"/>
    <n v="8"/>
    <x v="0"/>
  </r>
  <r>
    <n v="696"/>
    <n v="23"/>
    <x v="1"/>
    <x v="1"/>
    <x v="1"/>
    <s v="USA"/>
    <n v="5.5"/>
    <x v="1"/>
    <x v="1"/>
    <x v="0"/>
    <n v="6.7"/>
    <n v="6"/>
    <x v="0"/>
    <n v="3"/>
    <n v="7"/>
    <x v="0"/>
  </r>
  <r>
    <n v="697"/>
    <n v="21"/>
    <x v="0"/>
    <x v="0"/>
    <x v="0"/>
    <s v="Mexico"/>
    <n v="6.3"/>
    <x v="2"/>
    <x v="2"/>
    <x v="0"/>
    <n v="6.2"/>
    <n v="5"/>
    <x v="1"/>
    <n v="4"/>
    <n v="8"/>
    <x v="0"/>
  </r>
  <r>
    <n v="698"/>
    <n v="24"/>
    <x v="1"/>
    <x v="1"/>
    <x v="1"/>
    <s v="France"/>
    <n v="4.8"/>
    <x v="4"/>
    <x v="0"/>
    <x v="1"/>
    <n v="7.1"/>
    <n v="7"/>
    <x v="0"/>
    <n v="2"/>
    <n v="5"/>
    <x v="3"/>
  </r>
  <r>
    <n v="699"/>
    <n v="19"/>
    <x v="0"/>
    <x v="0"/>
    <x v="0"/>
    <s v="Canada"/>
    <n v="5.7"/>
    <x v="0"/>
    <x v="0"/>
    <x v="0"/>
    <n v="6.6"/>
    <n v="6"/>
    <x v="1"/>
    <n v="3"/>
    <n v="7"/>
    <x v="0"/>
  </r>
  <r>
    <n v="700"/>
    <n v="22"/>
    <x v="1"/>
    <x v="1"/>
    <x v="1"/>
    <s v="UK"/>
    <n v="6.2"/>
    <x v="1"/>
    <x v="1"/>
    <x v="0"/>
    <n v="6.3"/>
    <n v="5"/>
    <x v="1"/>
    <n v="4"/>
    <n v="8"/>
    <x v="0"/>
  </r>
  <r>
    <n v="701"/>
    <n v="20"/>
    <x v="0"/>
    <x v="0"/>
    <x v="0"/>
    <s v="Italy"/>
    <n v="4.7"/>
    <x v="2"/>
    <x v="2"/>
    <x v="1"/>
    <n v="7.2"/>
    <n v="7"/>
    <x v="0"/>
    <n v="2"/>
    <n v="5"/>
    <x v="3"/>
  </r>
  <r>
    <n v="702"/>
    <n v="23"/>
    <x v="1"/>
    <x v="1"/>
    <x v="1"/>
    <s v="Russia"/>
    <n v="6.8"/>
    <x v="0"/>
    <x v="0"/>
    <x v="0"/>
    <n v="5.9"/>
    <n v="4"/>
    <x v="1"/>
    <n v="5"/>
    <n v="9"/>
    <x v="2"/>
  </r>
  <r>
    <n v="703"/>
    <n v="21"/>
    <x v="0"/>
    <x v="0"/>
    <x v="0"/>
    <s v="China"/>
    <n v="5.6"/>
    <x v="11"/>
    <x v="4"/>
    <x v="0"/>
    <n v="6.7"/>
    <n v="6"/>
    <x v="0"/>
    <n v="3"/>
    <n v="7"/>
    <x v="0"/>
  </r>
  <r>
    <n v="704"/>
    <n v="24"/>
    <x v="1"/>
    <x v="1"/>
    <x v="1"/>
    <s v="Japan"/>
    <n v="4.3"/>
    <x v="1"/>
    <x v="1"/>
    <x v="1"/>
    <n v="7.5"/>
    <n v="8"/>
    <x v="1"/>
    <n v="2"/>
    <n v="4"/>
    <x v="3"/>
  </r>
  <r>
    <n v="705"/>
    <n v="19"/>
    <x v="0"/>
    <x v="0"/>
    <x v="0"/>
    <s v="Poland"/>
    <n v="6.2"/>
    <x v="4"/>
    <x v="0"/>
    <x v="0"/>
    <n v="6.3"/>
    <n v="5"/>
    <x v="1"/>
    <n v="4"/>
    <n v="8"/>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CB0D38A-A544-4573-A501-B679946F3615}" name="PivotTable14"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
  <location ref="A3:F16" firstHeaderRow="0" firstDataRow="1" firstDataCol="1"/>
  <pivotFields count="16">
    <pivotField compact="0" outline="0" showAll="0"/>
    <pivotField compact="0" outline="0" showAll="0"/>
    <pivotField compact="0" outline="0" showAll="0"/>
    <pivotField compact="0" outline="0" showAll="0">
      <items count="3">
        <item x="0"/>
        <item x="1"/>
        <item t="default"/>
      </items>
    </pivotField>
    <pivotField compact="0" outline="0" showAll="0">
      <items count="4">
        <item x="1"/>
        <item x="2"/>
        <item x="0"/>
        <item t="default"/>
      </items>
    </pivotField>
    <pivotField compact="0" outline="0" showAll="0"/>
    <pivotField dataField="1" compact="0" outline="0" showAll="0"/>
    <pivotField axis="axisRow" compact="0" outline="0" showAll="0" defaultSubtotal="0">
      <items count="12">
        <item x="4"/>
        <item x="0"/>
        <item x="8"/>
        <item x="7"/>
        <item x="5"/>
        <item x="6"/>
        <item x="2"/>
        <item x="1"/>
        <item x="9"/>
        <item x="11"/>
        <item x="10"/>
        <item x="3"/>
      </items>
    </pivotField>
    <pivotField compact="0" outline="0" showAll="0"/>
    <pivotField compact="0" outline="0" showAll="0"/>
    <pivotField dataField="1" compact="0" outline="0" showAll="0"/>
    <pivotField dataField="1" compact="0" outline="0" showAll="0"/>
    <pivotField compact="0" outline="0" showAll="0"/>
    <pivotField dataField="1" compact="0" outline="0" showAll="0"/>
    <pivotField dataField="1" compact="0" outline="0" showAll="0"/>
    <pivotField compact="0" outline="0" showAll="0"/>
  </pivotFields>
  <rowFields count="1">
    <field x="7"/>
  </rowFields>
  <rowItems count="13">
    <i>
      <x/>
    </i>
    <i>
      <x v="1"/>
    </i>
    <i>
      <x v="2"/>
    </i>
    <i>
      <x v="3"/>
    </i>
    <i>
      <x v="4"/>
    </i>
    <i>
      <x v="5"/>
    </i>
    <i>
      <x v="6"/>
    </i>
    <i>
      <x v="7"/>
    </i>
    <i>
      <x v="8"/>
    </i>
    <i>
      <x v="9"/>
    </i>
    <i>
      <x v="10"/>
    </i>
    <i>
      <x v="11"/>
    </i>
    <i t="grand">
      <x/>
    </i>
  </rowItems>
  <colFields count="1">
    <field x="-2"/>
  </colFields>
  <colItems count="5">
    <i>
      <x/>
    </i>
    <i i="1">
      <x v="1"/>
    </i>
    <i i="2">
      <x v="2"/>
    </i>
    <i i="3">
      <x v="3"/>
    </i>
    <i i="4">
      <x v="4"/>
    </i>
  </colItems>
  <dataFields count="5">
    <dataField name="Average of Daily Usage (hrs)" fld="6" subtotal="average" baseField="0" baseItem="0"/>
    <dataField name="Average of Sleep (hrs)" fld="10" subtotal="average" baseField="0" baseItem="0"/>
    <dataField name="Average of Mental Health Score" fld="11" subtotal="average" baseField="0" baseItem="0"/>
    <dataField name="Average of Social Media Conflicts" fld="13" subtotal="average" baseField="0" baseItem="0"/>
    <dataField name="Average of Addiction Score" fld="14" subtotal="average" baseField="0" baseItem="0"/>
  </dataFields>
  <formats count="2">
    <format dxfId="26">
      <pivotArea outline="0" collapsedLevelsAreSubtotals="1" fieldPosition="0"/>
    </format>
    <format dxfId="25">
      <pivotArea dataOnly="0" labelOnly="1" outline="0" fieldPosition="0">
        <references count="1">
          <reference field="4294967294" count="5">
            <x v="0"/>
            <x v="1"/>
            <x v="2"/>
            <x v="3"/>
            <x v="4"/>
          </reference>
        </references>
      </pivotArea>
    </format>
  </format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056631F-9417-2E4D-B3BA-4C634539FB9F}"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D19" firstHeaderRow="1" firstDataRow="2" firstDataCol="1"/>
  <pivotFields count="16">
    <pivotField showAll="0"/>
    <pivotField showAll="0"/>
    <pivotField axis="axisRow" showAll="0" sortType="descending" defaultSubtotal="0">
      <items count="3">
        <item x="2"/>
        <item x="0"/>
        <item x="1"/>
      </items>
      <autoSortScope>
        <pivotArea dataOnly="0" outline="0" fieldPosition="0">
          <references count="1">
            <reference field="4294967294" count="1" selected="0">
              <x v="0"/>
            </reference>
          </references>
        </pivotArea>
      </autoSortScope>
    </pivotField>
    <pivotField axis="axisCol" showAll="0">
      <items count="3">
        <item x="0"/>
        <item x="1"/>
        <item t="default"/>
      </items>
    </pivotField>
    <pivotField showAll="0"/>
    <pivotField showAll="0"/>
    <pivotField showAll="0"/>
    <pivotField showAll="0"/>
    <pivotField showAll="0"/>
    <pivotField showAll="0"/>
    <pivotField showAll="0"/>
    <pivotField showAll="0"/>
    <pivotField showAll="0">
      <items count="4">
        <item x="2"/>
        <item x="0"/>
        <item x="1"/>
        <item t="default"/>
      </items>
    </pivotField>
    <pivotField showAll="0"/>
    <pivotField dataField="1" showAll="0"/>
    <pivotField axis="axisRow" showAll="0">
      <items count="5">
        <item x="2"/>
        <item x="0"/>
        <item x="1"/>
        <item x="3"/>
        <item t="default"/>
      </items>
    </pivotField>
  </pivotFields>
  <rowFields count="2">
    <field x="2"/>
    <field x="15"/>
  </rowFields>
  <rowItems count="15">
    <i>
      <x/>
    </i>
    <i r="1">
      <x/>
    </i>
    <i r="1">
      <x v="1"/>
    </i>
    <i r="1">
      <x v="3"/>
    </i>
    <i>
      <x v="1"/>
    </i>
    <i r="1">
      <x/>
    </i>
    <i r="1">
      <x v="1"/>
    </i>
    <i r="1">
      <x v="2"/>
    </i>
    <i r="1">
      <x v="3"/>
    </i>
    <i>
      <x v="2"/>
    </i>
    <i r="1">
      <x/>
    </i>
    <i r="1">
      <x v="1"/>
    </i>
    <i r="1">
      <x v="2"/>
    </i>
    <i r="1">
      <x v="3"/>
    </i>
    <i t="grand">
      <x/>
    </i>
  </rowItems>
  <colFields count="1">
    <field x="3"/>
  </colFields>
  <colItems count="3">
    <i>
      <x/>
    </i>
    <i>
      <x v="1"/>
    </i>
    <i t="grand">
      <x/>
    </i>
  </colItems>
  <dataFields count="1">
    <dataField name="Average of Addiction Score" fld="14" subtotal="average" baseField="0" baseItem="0" numFmtId="164"/>
  </dataFields>
  <formats count="5">
    <format dxfId="24">
      <pivotArea outline="0" collapsedLevelsAreSubtotals="1" fieldPosition="0"/>
    </format>
    <format dxfId="23">
      <pivotArea field="3" type="button" dataOnly="0" labelOnly="1" outline="0" axis="axisCol" fieldPosition="0"/>
    </format>
    <format dxfId="22">
      <pivotArea type="topRight" dataOnly="0" labelOnly="1" outline="0" fieldPosition="0"/>
    </format>
    <format dxfId="21">
      <pivotArea dataOnly="0" labelOnly="1" fieldPosition="0">
        <references count="1">
          <reference field="3" count="0"/>
        </references>
      </pivotArea>
    </format>
    <format dxfId="20">
      <pivotArea dataOnly="0" labelOnly="1" grandCol="1" outline="0" fieldPosition="0"/>
    </format>
  </formats>
  <chartFormats count="4">
    <chartFormat chart="6" format="0" series="1">
      <pivotArea type="data" outline="0" fieldPosition="0">
        <references count="2">
          <reference field="4294967294" count="1" selected="0">
            <x v="0"/>
          </reference>
          <reference field="3" count="1" selected="0">
            <x v="0"/>
          </reference>
        </references>
      </pivotArea>
    </chartFormat>
    <chartFormat chart="6" format="1" series="1">
      <pivotArea type="data" outline="0" fieldPosition="0">
        <references count="2">
          <reference field="4294967294" count="1" selected="0">
            <x v="0"/>
          </reference>
          <reference field="3" count="1" selected="0">
            <x v="1"/>
          </reference>
        </references>
      </pivotArea>
    </chartFormat>
    <chartFormat chart="9" format="4" series="1">
      <pivotArea type="data" outline="0" fieldPosition="0">
        <references count="2">
          <reference field="4294967294" count="1" selected="0">
            <x v="0"/>
          </reference>
          <reference field="3" count="1" selected="0">
            <x v="0"/>
          </reference>
        </references>
      </pivotArea>
    </chartFormat>
    <chartFormat chart="9" format="5"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1AB9A2-E859-7A41-9AFF-ED9EFE2795EC}"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6" firstHeaderRow="1" firstDataRow="1" firstDataCol="1"/>
  <pivotFields count="16">
    <pivotField showAll="0"/>
    <pivotField showAll="0"/>
    <pivotField showAll="0">
      <items count="4">
        <item x="2"/>
        <item x="0"/>
        <item x="1"/>
        <item t="default"/>
      </items>
    </pivotField>
    <pivotField showAll="0">
      <items count="3">
        <item x="0"/>
        <item x="1"/>
        <item t="default"/>
      </items>
    </pivotField>
    <pivotField showAll="0"/>
    <pivotField showAll="0"/>
    <pivotField dataField="1" showAll="0"/>
    <pivotField showAll="0"/>
    <pivotField showAll="0"/>
    <pivotField axis="axisRow" showAll="0">
      <items count="3">
        <item x="1"/>
        <item x="0"/>
        <item t="default"/>
      </items>
    </pivotField>
    <pivotField showAll="0"/>
    <pivotField showAll="0"/>
    <pivotField showAll="0">
      <items count="4">
        <item x="2"/>
        <item x="0"/>
        <item x="1"/>
        <item t="default"/>
      </items>
    </pivotField>
    <pivotField showAll="0"/>
    <pivotField showAll="0"/>
    <pivotField showAll="0">
      <items count="5">
        <item x="2"/>
        <item x="0"/>
        <item x="1"/>
        <item x="3"/>
        <item t="default"/>
      </items>
    </pivotField>
  </pivotFields>
  <rowFields count="1">
    <field x="9"/>
  </rowFields>
  <rowItems count="3">
    <i>
      <x/>
    </i>
    <i>
      <x v="1"/>
    </i>
    <i t="grand">
      <x/>
    </i>
  </rowItems>
  <colItems count="1">
    <i/>
  </colItems>
  <dataFields count="1">
    <dataField name="Average of Daily Usage (hrs)" fld="6" subtotal="average" baseField="0" baseItem="0" numFmtId="2"/>
  </dataFields>
  <formats count="2">
    <format dxfId="19">
      <pivotArea outline="0" collapsedLevelsAreSubtotals="1" fieldPosition="0"/>
    </format>
    <format dxfId="18">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2519188-18AE-394D-96AF-9A69AE9D1860}"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8" firstHeaderRow="1" firstDataRow="1" firstDataCol="1"/>
  <pivotFields count="16">
    <pivotField showAll="0"/>
    <pivotField showAll="0"/>
    <pivotField showAll="0">
      <items count="4">
        <item x="2"/>
        <item x="0"/>
        <item x="1"/>
        <item t="default"/>
      </items>
    </pivotField>
    <pivotField showAll="0">
      <items count="3">
        <item x="0"/>
        <item x="1"/>
        <item t="default"/>
      </items>
    </pivotField>
    <pivotField showAll="0"/>
    <pivotField showAll="0"/>
    <pivotField showAll="0"/>
    <pivotField showAll="0"/>
    <pivotField showAll="0"/>
    <pivotField showAll="0"/>
    <pivotField dataField="1" showAll="0"/>
    <pivotField showAll="0"/>
    <pivotField showAll="0">
      <items count="4">
        <item x="2"/>
        <item x="0"/>
        <item x="1"/>
        <item t="default"/>
      </items>
    </pivotField>
    <pivotField showAll="0"/>
    <pivotField showAll="0"/>
    <pivotField axis="axisRow" showAll="0" sortType="descending">
      <items count="5">
        <item x="2"/>
        <item x="0"/>
        <item x="1"/>
        <item x="3"/>
        <item t="default"/>
      </items>
      <autoSortScope>
        <pivotArea dataOnly="0" outline="0" fieldPosition="0">
          <references count="1">
            <reference field="4294967294" count="1" selected="0">
              <x v="0"/>
            </reference>
          </references>
        </pivotArea>
      </autoSortScope>
    </pivotField>
  </pivotFields>
  <rowFields count="1">
    <field x="15"/>
  </rowFields>
  <rowItems count="5">
    <i>
      <x v="2"/>
    </i>
    <i>
      <x v="3"/>
    </i>
    <i>
      <x v="1"/>
    </i>
    <i>
      <x/>
    </i>
    <i t="grand">
      <x/>
    </i>
  </rowItems>
  <colItems count="1">
    <i/>
  </colItems>
  <dataFields count="1">
    <dataField name="Average of Sleep (hrs)" fld="10" subtotal="average" baseField="0" baseItem="0" numFmtId="2"/>
  </dataFields>
  <formats count="2">
    <format dxfId="17">
      <pivotArea outline="0" collapsedLevelsAreSubtotals="1" fieldPosition="0"/>
    </format>
    <format dxfId="16">
      <pivotArea dataOnly="0" labelOnly="1" outline="0" axis="axisValues" fieldPosition="0"/>
    </format>
  </format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C750DF5-FD78-4C46-A5D2-916865D73EB1}"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8" firstHeaderRow="1" firstDataRow="1" firstDataCol="1"/>
  <pivotFields count="16">
    <pivotField showAll="0"/>
    <pivotField showAll="0"/>
    <pivotField showAll="0">
      <items count="4">
        <item x="2"/>
        <item x="0"/>
        <item x="1"/>
        <item t="default"/>
      </items>
    </pivotField>
    <pivotField showAll="0">
      <items count="3">
        <item x="0"/>
        <item x="1"/>
        <item t="default"/>
      </items>
    </pivotField>
    <pivotField showAll="0">
      <items count="4">
        <item x="1"/>
        <item x="2"/>
        <item x="0"/>
        <item t="default"/>
      </items>
    </pivotField>
    <pivotField showAll="0"/>
    <pivotField showAll="0"/>
    <pivotField showAll="0"/>
    <pivotField showAll="0"/>
    <pivotField showAll="0"/>
    <pivotField showAll="0"/>
    <pivotField showAll="0"/>
    <pivotField showAll="0">
      <items count="4">
        <item x="2"/>
        <item x="0"/>
        <item x="1"/>
        <item t="default"/>
      </items>
    </pivotField>
    <pivotField dataField="1" showAll="0"/>
    <pivotField showAll="0"/>
    <pivotField axis="axisRow" showAll="0" sortType="descending">
      <items count="5">
        <item x="3"/>
        <item x="1"/>
        <item x="0"/>
        <item x="2"/>
        <item t="default"/>
      </items>
      <autoSortScope>
        <pivotArea dataOnly="0" outline="0" fieldPosition="0">
          <references count="1">
            <reference field="4294967294" count="1" selected="0">
              <x v="0"/>
            </reference>
          </references>
        </pivotArea>
      </autoSortScope>
    </pivotField>
  </pivotFields>
  <rowFields count="1">
    <field x="15"/>
  </rowFields>
  <rowItems count="5">
    <i>
      <x v="3"/>
    </i>
    <i>
      <x v="2"/>
    </i>
    <i>
      <x/>
    </i>
    <i>
      <x v="1"/>
    </i>
    <i t="grand">
      <x/>
    </i>
  </rowItems>
  <colItems count="1">
    <i/>
  </colItems>
  <dataFields count="1">
    <dataField name="Average of Social Media Conflicts" fld="13" subtotal="average" baseField="0" baseItem="0" numFmtId="2"/>
  </dataFields>
  <formats count="2">
    <format dxfId="15">
      <pivotArea outline="0" collapsedLevelsAreSubtotals="1" fieldPosition="0"/>
    </format>
    <format dxfId="14">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6E35AA9-E3F3-3249-91BC-85C3BAE25DFA}"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16">
    <pivotField showAll="0"/>
    <pivotField showAll="0"/>
    <pivotField showAll="0">
      <items count="4">
        <item x="2"/>
        <item x="0"/>
        <item x="1"/>
        <item t="default"/>
      </items>
    </pivotField>
    <pivotField showAll="0">
      <items count="3">
        <item x="0"/>
        <item x="1"/>
        <item t="default"/>
      </items>
    </pivotField>
    <pivotField showAll="0"/>
    <pivotField showAll="0"/>
    <pivotField showAll="0"/>
    <pivotField showAll="0">
      <items count="13">
        <item x="4"/>
        <item x="0"/>
        <item x="8"/>
        <item x="7"/>
        <item x="5"/>
        <item x="6"/>
        <item x="2"/>
        <item x="1"/>
        <item x="9"/>
        <item x="11"/>
        <item x="10"/>
        <item x="3"/>
        <item t="default"/>
      </items>
    </pivotField>
    <pivotField axis="axisRow" showAll="0" sortType="descending" defaultSubtotal="0">
      <items count="5">
        <item x="2"/>
        <item x="4"/>
        <item x="0"/>
        <item x="1"/>
        <item x="3"/>
      </items>
      <autoSortScope>
        <pivotArea dataOnly="0" outline="0" fieldPosition="0">
          <references count="1">
            <reference field="4294967294" count="1" selected="0">
              <x v="0"/>
            </reference>
          </references>
        </pivotArea>
      </autoSortScope>
    </pivotField>
    <pivotField showAll="0"/>
    <pivotField showAll="0"/>
    <pivotField dataField="1" showAll="0"/>
    <pivotField showAll="0">
      <items count="4">
        <item x="2"/>
        <item x="0"/>
        <item x="1"/>
        <item t="default"/>
      </items>
    </pivotField>
    <pivotField showAll="0"/>
    <pivotField showAll="0"/>
    <pivotField showAll="0">
      <items count="5">
        <item x="2"/>
        <item x="0"/>
        <item x="1"/>
        <item x="3"/>
        <item t="default"/>
      </items>
    </pivotField>
  </pivotFields>
  <rowFields count="1">
    <field x="8"/>
  </rowFields>
  <rowItems count="6">
    <i>
      <x v="4"/>
    </i>
    <i>
      <x v="3"/>
    </i>
    <i>
      <x v="2"/>
    </i>
    <i>
      <x v="1"/>
    </i>
    <i>
      <x/>
    </i>
    <i t="grand">
      <x/>
    </i>
  </rowItems>
  <colItems count="1">
    <i/>
  </colItems>
  <dataFields count="1">
    <dataField name="Average of Mental Health Score" fld="11" subtotal="average" baseField="0" baseItem="0" numFmtId="2"/>
  </dataFields>
  <formats count="2">
    <format dxfId="13">
      <pivotArea outline="0" collapsedLevelsAreSubtotals="1" fieldPosition="0"/>
    </format>
    <format dxfId="1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9213B96-7987-D246-992E-9C9A5A5D26B0}"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6" firstHeaderRow="1" firstDataRow="1" firstDataCol="1"/>
  <pivotFields count="16">
    <pivotField showAll="0"/>
    <pivotField showAll="0"/>
    <pivotField showAll="0">
      <items count="4">
        <item x="2"/>
        <item x="0"/>
        <item x="1"/>
        <item t="default"/>
      </items>
    </pivotField>
    <pivotField showAll="0">
      <items count="3">
        <item x="0"/>
        <item x="1"/>
        <item t="default"/>
      </items>
    </pivotField>
    <pivotField showAll="0"/>
    <pivotField showAll="0"/>
    <pivotField showAll="0"/>
    <pivotField axis="axisRow" showAll="0" sortType="ascending">
      <items count="13">
        <item x="3"/>
        <item x="10"/>
        <item x="11"/>
        <item x="9"/>
        <item x="1"/>
        <item x="2"/>
        <item x="6"/>
        <item x="5"/>
        <item x="7"/>
        <item x="8"/>
        <item x="0"/>
        <item x="4"/>
        <item t="default"/>
      </items>
      <autoSortScope>
        <pivotArea dataOnly="0" outline="0" fieldPosition="0">
          <references count="1">
            <reference field="4294967294" count="1" selected="0">
              <x v="0"/>
            </reference>
          </references>
        </pivotArea>
      </autoSortScope>
    </pivotField>
    <pivotField showAll="0">
      <items count="6">
        <item x="2"/>
        <item x="4"/>
        <item x="0"/>
        <item x="1"/>
        <item x="3"/>
        <item t="default"/>
      </items>
    </pivotField>
    <pivotField showAll="0"/>
    <pivotField showAll="0"/>
    <pivotField showAll="0"/>
    <pivotField showAll="0">
      <items count="4">
        <item x="2"/>
        <item x="0"/>
        <item x="1"/>
        <item t="default"/>
      </items>
    </pivotField>
    <pivotField showAll="0"/>
    <pivotField dataField="1" showAll="0"/>
    <pivotField showAll="0">
      <items count="5">
        <item x="2"/>
        <item x="0"/>
        <item x="1"/>
        <item x="3"/>
        <item t="default"/>
      </items>
    </pivotField>
  </pivotFields>
  <rowFields count="1">
    <field x="7"/>
  </rowFields>
  <rowItems count="13">
    <i>
      <x v="8"/>
    </i>
    <i>
      <x v="7"/>
    </i>
    <i>
      <x v="3"/>
    </i>
    <i>
      <x v="4"/>
    </i>
    <i>
      <x v="11"/>
    </i>
    <i>
      <x v="9"/>
    </i>
    <i>
      <x v="2"/>
    </i>
    <i>
      <x/>
    </i>
    <i>
      <x v="10"/>
    </i>
    <i>
      <x v="5"/>
    </i>
    <i>
      <x v="6"/>
    </i>
    <i>
      <x v="1"/>
    </i>
    <i t="grand">
      <x/>
    </i>
  </rowItems>
  <colItems count="1">
    <i/>
  </colItems>
  <dataFields count="1">
    <dataField name="Average of Addiction Score" fld="14" subtotal="average" baseField="0" baseItem="0" numFmtId="2"/>
  </dataFields>
  <formats count="2">
    <format dxfId="11">
      <pivotArea outline="0" collapsedLevelsAreSubtotals="1" fieldPosition="0"/>
    </format>
    <format dxfId="10">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1E9102B-9B55-BB47-95C4-84D3AC07DCA4}" name="PivotTable1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C7" firstHeaderRow="0" firstDataRow="1" firstDataCol="1"/>
  <pivotFields count="16">
    <pivotField showAll="0"/>
    <pivotField showAll="0"/>
    <pivotField showAll="0">
      <items count="4">
        <item x="2"/>
        <item x="0"/>
        <item x="1"/>
        <item t="default"/>
      </items>
    </pivotField>
    <pivotField showAll="0">
      <items count="3">
        <item x="0"/>
        <item x="1"/>
        <item t="default"/>
      </items>
    </pivotField>
    <pivotField showAll="0"/>
    <pivotField showAll="0"/>
    <pivotField dataField="1" showAll="0"/>
    <pivotField showAll="0">
      <items count="13">
        <item x="4"/>
        <item x="0"/>
        <item x="8"/>
        <item x="7"/>
        <item x="5"/>
        <item x="6"/>
        <item x="2"/>
        <item x="1"/>
        <item x="9"/>
        <item x="11"/>
        <item x="10"/>
        <item x="3"/>
        <item t="default"/>
      </items>
    </pivotField>
    <pivotField showAll="0"/>
    <pivotField showAll="0"/>
    <pivotField showAll="0"/>
    <pivotField showAll="0"/>
    <pivotField axis="axisRow" showAll="0" sortType="descending">
      <items count="4">
        <item x="2"/>
        <item x="0"/>
        <item x="1"/>
        <item t="default"/>
      </items>
      <autoSortScope>
        <pivotArea dataOnly="0" outline="0" fieldPosition="0">
          <references count="1">
            <reference field="4294967294" count="1" selected="0">
              <x v="1"/>
            </reference>
          </references>
        </pivotArea>
      </autoSortScope>
    </pivotField>
    <pivotField dataField="1" showAll="0"/>
    <pivotField showAll="0"/>
    <pivotField showAll="0">
      <items count="5">
        <item x="2"/>
        <item x="0"/>
        <item x="1"/>
        <item x="3"/>
        <item t="default"/>
      </items>
    </pivotField>
  </pivotFields>
  <rowFields count="1">
    <field x="12"/>
  </rowFields>
  <rowItems count="4">
    <i>
      <x/>
    </i>
    <i>
      <x v="2"/>
    </i>
    <i>
      <x v="1"/>
    </i>
    <i t="grand">
      <x/>
    </i>
  </rowItems>
  <colFields count="1">
    <field x="-2"/>
  </colFields>
  <colItems count="2">
    <i>
      <x/>
    </i>
    <i i="1">
      <x v="1"/>
    </i>
  </colItems>
  <dataFields count="2">
    <dataField name="Average of Daily Usage (hrs)" fld="6" subtotal="average" baseField="0" baseItem="0"/>
    <dataField name="Average of Social Media Conflicts" fld="13" subtotal="average" baseField="0" baseItem="0"/>
  </dataFields>
  <formats count="2">
    <format dxfId="9">
      <pivotArea outline="0" collapsedLevelsAreSubtotals="1" fieldPosition="0"/>
    </format>
    <format dxfId="8">
      <pivotArea dataOnly="0" labelOnly="1" outline="0" fieldPosition="0">
        <references count="1">
          <reference field="4294967294" count="2">
            <x v="0"/>
            <x v="1"/>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851FB29D-6A1B-463A-8A24-3BCC8E340424}" sourceName="Gender">
  <pivotTables>
    <pivotTable tabId="26" name="PivotTable14"/>
  </pivotTables>
  <data>
    <tabular pivotCacheId="15039672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ademic_Level1" xr10:uid="{051165AC-5989-4F3D-9CF5-988C40E8BAAD}" sourceName="Academic Level">
  <pivotTables>
    <pivotTable tabId="26" name="PivotTable14"/>
  </pivotTables>
  <data>
    <tabular pivotCacheId="150396725">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8F39D6E1-F2A5-234B-8A57-E4DEB26E1C94}" sourceName="Age Group">
  <pivotTables>
    <pivotTable tabId="51" name="PivotTable9"/>
    <pivotTable tabId="52" name="PivotTable10"/>
    <pivotTable tabId="53" name="PivotTable11"/>
    <pivotTable tabId="54" name="PivotTable12"/>
    <pivotTable tabId="55" name="PivotTable13"/>
    <pivotTable tabId="56" name="PivotTable14"/>
    <pivotTable tabId="57" name="PivotTable15"/>
  </pivotTables>
  <data>
    <tabular pivotCacheId="61127490">
      <items count="3">
        <i x="2"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044B6E7-5FDC-0F48-9ED5-43CEF50DCF42}" sourceName="Gender">
  <pivotTables>
    <pivotTable tabId="51" name="PivotTable9"/>
    <pivotTable tabId="52" name="PivotTable10"/>
    <pivotTable tabId="53" name="PivotTable11"/>
    <pivotTable tabId="54" name="PivotTable12"/>
    <pivotTable tabId="55" name="PivotTable13"/>
    <pivotTable tabId="56" name="PivotTable14"/>
    <pivotTable tabId="57" name="PivotTable15"/>
  </pivotTables>
  <data>
    <tabular pivotCacheId="61127490">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ddiction_Level" xr10:uid="{B00B53A7-CF3E-A941-B513-815FFA658F31}" sourceName="Addiction Level">
  <pivotTables>
    <pivotTable tabId="51" name="PivotTable9"/>
    <pivotTable tabId="52" name="PivotTable10"/>
    <pivotTable tabId="53" name="PivotTable11"/>
    <pivotTable tabId="54" name="PivotTable12"/>
    <pivotTable tabId="55" name="PivotTable13"/>
    <pivotTable tabId="56" name="PivotTable14"/>
    <pivotTable tabId="57" name="PivotTable15"/>
  </pivotTables>
  <data>
    <tabular pivotCacheId="61127490">
      <items count="4">
        <i x="2" s="1"/>
        <i x="0" s="1"/>
        <i x="1" s="1"/>
        <i x="3"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ademic_Level" xr10:uid="{C0D5FC04-1546-4640-B6A3-52AD97D043A0}" sourceName="Academic Level">
  <pivotTables>
    <pivotTable tabId="54" name="PivotTable12"/>
  </pivotTables>
  <data>
    <tabular pivotCacheId="61127490">
      <items count="3">
        <i x="1" s="1"/>
        <i x="2"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latform_Type" xr10:uid="{6206A0BB-C76E-EC40-B02B-7303F2C2BB65}" sourceName="Platform Type">
  <pivotTables>
    <pivotTable tabId="56" name="PivotTable14"/>
  </pivotTables>
  <data>
    <tabular pivotCacheId="61127490">
      <items count="5">
        <i x="2" s="1"/>
        <i x="4" s="1"/>
        <i x="0" s="1"/>
        <i x="1" s="1"/>
        <i x="3"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lationship_Status1" xr10:uid="{54D1B8BE-F983-5C48-A2DA-559CCCFF43C3}" sourceName="Relationship Status">
  <pivotTables>
    <pivotTable tabId="51" name="PivotTable9"/>
    <pivotTable tabId="52" name="PivotTable10"/>
    <pivotTable tabId="53" name="PivotTable11"/>
    <pivotTable tabId="54" name="PivotTable12"/>
    <pivotTable tabId="55" name="PivotTable13"/>
    <pivotTable tabId="56" name="PivotTable14"/>
    <pivotTable tabId="57" name="PivotTable15"/>
  </pivotTables>
  <data>
    <tabular pivotCacheId="61127490">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C957104E-39C5-400E-83A4-F89B0D022071}" cache="Slicer_Gender1" caption="Gender" style="SlicerStyleLight6" rowHeight="228600"/>
  <slicer name="Academic Level 1" xr10:uid="{FA1875D0-7323-4D5D-8F54-3170F1AF89DB}" cache="Slicer_Academic_Level1" caption="Academic Level" style="SlicerStyleLight6" rowHeight="2286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xr10:uid="{A7106FD0-B807-DB4C-B358-83A3E1FEC844}" cache="Slicer_Age_Group" caption="Age Group" rowHeight="230716"/>
  <slicer name="Gender" xr10:uid="{0DEEBC05-8C0B-4F45-9B34-1C3900A22D39}" cache="Slicer_Gender" caption="Gender" rowHeight="230716"/>
  <slicer name="Addiction Level" xr10:uid="{230BC429-06E9-C043-BC65-6EE4C23A9549}" cache="Slicer_Addiction_Level" caption="Addiction Level"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1" xr10:uid="{4BCDC8B0-7CB4-B24C-BD42-7A17CBAFD5CD}" cache="Slicer_Age_Group" caption="Age Group" rowHeight="230716"/>
  <slicer name="Gender 2" xr10:uid="{327810C1-B8CF-A146-B89D-3CF42982B11E}" cache="Slicer_Gender" caption="Gender"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2" xr10:uid="{31996B39-8011-8F46-A259-BBD1E78DD81D}" cache="Slicer_Age_Group" caption="Age Group" rowHeight="230716"/>
  <slicer name="Gender 3" xr10:uid="{EF050944-94CC-684C-A126-4A15377FF2D9}" cache="Slicer_Gender" caption="Gender" rowHeight="23071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3" xr10:uid="{840ECB61-7FED-2740-8340-3D05E108EC4F}" cache="Slicer_Age_Group" caption="Age Group" rowHeight="230716"/>
  <slicer name="Gender 4" xr10:uid="{D7E6411B-B432-4B40-8832-B79E3F6D779C}" cache="Slicer_Gender" caption="Gender" rowHeight="230716"/>
  <slicer name="Academic Level" xr10:uid="{FA6207E2-ABE8-F148-9E9E-6C92AE111960}" cache="Slicer_Academic_Level" caption="Academic Level" rowHeight="230716"/>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4" xr10:uid="{F37F2DA1-4122-8742-BB6A-AF80B5AF38B3}" cache="Slicer_Age_Group" caption="Age Group" rowHeight="230716"/>
  <slicer name="Platform Type" xr10:uid="{104F5111-DE4A-9F43-8516-D619E2AC9241}" cache="Slicer_Platform_Type" caption="Platform Type" rowHeight="230716"/>
  <slicer name="Relationship Status" xr10:uid="{C22939A7-3B1A-3A4B-A7F0-B0800ABBD632}" cache="Slicer_Relationship_Status1" caption="Relationship Status" rowHeight="230716"/>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5" xr10:uid="{B1A9FD36-BE1D-EF43-B0BD-B03CBE7D7D38}" cache="Slicer_Age_Group" caption="Age Group" rowHeight="230716"/>
  <slicer name="Gender 5" xr10:uid="{9CAB29EB-F75D-504C-8ABB-BF9DBB796523}" cache="Slicer_Gender" caption="Gender" rowHeight="230716"/>
  <slicer name="Addiction Level 1" xr10:uid="{9CE1B641-CF48-7E42-9D10-6202AD3B2D1B}" cache="Slicer_Addiction_Level" caption="Addiction Level" rowHeight="230716"/>
</slicers>
</file>

<file path=xl/slicers/slicer8.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6" xr10:uid="{BECDC85C-9FF4-A649-99FC-01E989183890}" cache="Slicer_Age_Group" caption="Age Group" rowHeight="230716"/>
  <slicer name="Gender 6" xr10:uid="{10195878-E7EA-4141-B8C1-49C15BB5EFE7}" cache="Slicer_Gender" caption="Gender" rowHeight="230716"/>
  <slicer name="Addiction Level 2" xr10:uid="{AB7A5F13-E847-AE4A-AF82-211BFD559EA6}" cache="Slicer_Addiction_Level" caption="Addiction Level" rowHeight="230716"/>
  <slicer name="Relationship Status 1" xr10:uid="{8A59EFC4-1FDF-814B-92C2-3C961D1AB363}" cache="Slicer_Relationship_Status1" caption="Relationship Status" rowHeight="230716"/>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12.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13.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15.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16.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10.xml"/><Relationship Id="rId1" Type="http://schemas.openxmlformats.org/officeDocument/2006/relationships/pivotTable" Target="../pivotTables/pivotTable8.xml"/></Relationships>
</file>

<file path=xl/worksheets/_rels/sheet17.xml.rels><?xml version="1.0" encoding="UTF-8" standalone="yes"?>
<Relationships xmlns="http://schemas.openxmlformats.org/package/2006/relationships"><Relationship Id="rId2" Type="http://schemas.microsoft.com/office/2007/relationships/slicer" Target="../slicers/slicer8.xml"/><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4CFDC-B759-4389-8BCD-E1094EACEA79}">
  <dimension ref="A1:M706"/>
  <sheetViews>
    <sheetView workbookViewId="0">
      <selection activeCell="D30" sqref="D30"/>
    </sheetView>
  </sheetViews>
  <sheetFormatPr baseColWidth="10" defaultColWidth="8.83203125" defaultRowHeight="15"/>
  <cols>
    <col min="1" max="1" width="12.6640625" customWidth="1"/>
    <col min="4" max="4" width="18.5" customWidth="1"/>
    <col min="6" max="6" width="14.1640625" customWidth="1"/>
    <col min="12" max="12" width="21.83203125" customWidth="1"/>
    <col min="13" max="13" width="19.33203125" customWidth="1"/>
  </cols>
  <sheetData>
    <row r="1" spans="1:13">
      <c r="A1" t="s">
        <v>0</v>
      </c>
      <c r="B1" t="s">
        <v>1</v>
      </c>
      <c r="C1" t="s">
        <v>2</v>
      </c>
      <c r="D1" t="s">
        <v>3</v>
      </c>
      <c r="E1" t="s">
        <v>4</v>
      </c>
      <c r="F1" t="s">
        <v>5</v>
      </c>
      <c r="G1" t="s">
        <v>6</v>
      </c>
      <c r="H1" t="s">
        <v>7</v>
      </c>
      <c r="I1" t="s">
        <v>8</v>
      </c>
      <c r="J1" t="s">
        <v>9</v>
      </c>
      <c r="K1" t="s">
        <v>10</v>
      </c>
      <c r="L1" t="s">
        <v>11</v>
      </c>
      <c r="M1" t="s">
        <v>12</v>
      </c>
    </row>
    <row r="2" spans="1:13">
      <c r="A2">
        <v>1</v>
      </c>
      <c r="B2">
        <v>19</v>
      </c>
      <c r="C2" t="s">
        <v>13</v>
      </c>
      <c r="D2" t="s">
        <v>14</v>
      </c>
      <c r="E2" t="s">
        <v>15</v>
      </c>
      <c r="F2">
        <v>5.2</v>
      </c>
      <c r="G2" t="s">
        <v>16</v>
      </c>
      <c r="H2" t="s">
        <v>17</v>
      </c>
      <c r="I2">
        <v>6.5</v>
      </c>
      <c r="J2">
        <v>6</v>
      </c>
      <c r="K2" t="s">
        <v>18</v>
      </c>
      <c r="L2">
        <v>3</v>
      </c>
      <c r="M2">
        <v>8</v>
      </c>
    </row>
    <row r="3" spans="1:13">
      <c r="A3">
        <v>2</v>
      </c>
      <c r="B3">
        <v>22</v>
      </c>
      <c r="C3" t="s">
        <v>19</v>
      </c>
      <c r="D3" t="s">
        <v>20</v>
      </c>
      <c r="E3" t="s">
        <v>21</v>
      </c>
      <c r="F3">
        <v>2.1</v>
      </c>
      <c r="G3" t="s">
        <v>22</v>
      </c>
      <c r="H3" t="s">
        <v>23</v>
      </c>
      <c r="I3">
        <v>7.5</v>
      </c>
      <c r="J3">
        <v>8</v>
      </c>
      <c r="K3" t="s">
        <v>24</v>
      </c>
      <c r="L3">
        <v>0</v>
      </c>
      <c r="M3">
        <v>3</v>
      </c>
    </row>
    <row r="4" spans="1:13">
      <c r="A4">
        <v>3</v>
      </c>
      <c r="B4">
        <v>20</v>
      </c>
      <c r="C4" t="s">
        <v>13</v>
      </c>
      <c r="D4" t="s">
        <v>14</v>
      </c>
      <c r="E4" t="s">
        <v>25</v>
      </c>
      <c r="F4">
        <v>6</v>
      </c>
      <c r="G4" t="s">
        <v>26</v>
      </c>
      <c r="H4" t="s">
        <v>17</v>
      </c>
      <c r="I4">
        <v>5</v>
      </c>
      <c r="J4">
        <v>5</v>
      </c>
      <c r="K4" t="s">
        <v>27</v>
      </c>
      <c r="L4">
        <v>4</v>
      </c>
      <c r="M4">
        <v>9</v>
      </c>
    </row>
    <row r="5" spans="1:13">
      <c r="A5">
        <v>4</v>
      </c>
      <c r="B5">
        <v>18</v>
      </c>
      <c r="C5" t="s">
        <v>19</v>
      </c>
      <c r="D5" t="s">
        <v>28</v>
      </c>
      <c r="E5" t="s">
        <v>29</v>
      </c>
      <c r="F5">
        <v>3</v>
      </c>
      <c r="G5" t="s">
        <v>30</v>
      </c>
      <c r="H5" t="s">
        <v>23</v>
      </c>
      <c r="I5">
        <v>7</v>
      </c>
      <c r="J5">
        <v>7</v>
      </c>
      <c r="K5" t="s">
        <v>24</v>
      </c>
      <c r="L5">
        <v>1</v>
      </c>
      <c r="M5">
        <v>4</v>
      </c>
    </row>
    <row r="6" spans="1:13">
      <c r="A6">
        <v>5</v>
      </c>
      <c r="B6">
        <v>21</v>
      </c>
      <c r="C6" t="s">
        <v>19</v>
      </c>
      <c r="D6" t="s">
        <v>20</v>
      </c>
      <c r="E6" t="s">
        <v>31</v>
      </c>
      <c r="F6">
        <v>4.5</v>
      </c>
      <c r="G6" t="s">
        <v>32</v>
      </c>
      <c r="H6" t="s">
        <v>17</v>
      </c>
      <c r="I6">
        <v>6</v>
      </c>
      <c r="J6">
        <v>6</v>
      </c>
      <c r="K6" t="s">
        <v>18</v>
      </c>
      <c r="L6">
        <v>2</v>
      </c>
      <c r="M6">
        <v>7</v>
      </c>
    </row>
    <row r="7" spans="1:13">
      <c r="A7">
        <v>6</v>
      </c>
      <c r="B7">
        <v>19</v>
      </c>
      <c r="C7" t="s">
        <v>13</v>
      </c>
      <c r="D7" t="s">
        <v>14</v>
      </c>
      <c r="E7" t="s">
        <v>33</v>
      </c>
      <c r="F7">
        <v>7.2</v>
      </c>
      <c r="G7" t="s">
        <v>16</v>
      </c>
      <c r="H7" t="s">
        <v>17</v>
      </c>
      <c r="I7">
        <v>4.5</v>
      </c>
      <c r="J7">
        <v>4</v>
      </c>
      <c r="K7" t="s">
        <v>27</v>
      </c>
      <c r="L7">
        <v>5</v>
      </c>
      <c r="M7">
        <v>9</v>
      </c>
    </row>
    <row r="8" spans="1:13">
      <c r="A8">
        <v>7</v>
      </c>
      <c r="B8">
        <v>23</v>
      </c>
      <c r="C8" t="s">
        <v>19</v>
      </c>
      <c r="D8" t="s">
        <v>20</v>
      </c>
      <c r="E8" t="s">
        <v>34</v>
      </c>
      <c r="F8">
        <v>1.5</v>
      </c>
      <c r="G8" t="s">
        <v>35</v>
      </c>
      <c r="H8" t="s">
        <v>23</v>
      </c>
      <c r="I8">
        <v>8</v>
      </c>
      <c r="J8">
        <v>9</v>
      </c>
      <c r="K8" t="s">
        <v>24</v>
      </c>
      <c r="L8">
        <v>0</v>
      </c>
      <c r="M8">
        <v>2</v>
      </c>
    </row>
    <row r="9" spans="1:13">
      <c r="A9">
        <v>8</v>
      </c>
      <c r="B9">
        <v>20</v>
      </c>
      <c r="C9" t="s">
        <v>13</v>
      </c>
      <c r="D9" t="s">
        <v>14</v>
      </c>
      <c r="E9" t="s">
        <v>36</v>
      </c>
      <c r="F9">
        <v>5.8</v>
      </c>
      <c r="G9" t="s">
        <v>37</v>
      </c>
      <c r="H9" t="s">
        <v>17</v>
      </c>
      <c r="I9">
        <v>6</v>
      </c>
      <c r="J9">
        <v>6</v>
      </c>
      <c r="K9" t="s">
        <v>18</v>
      </c>
      <c r="L9">
        <v>2</v>
      </c>
      <c r="M9">
        <v>8</v>
      </c>
    </row>
    <row r="10" spans="1:13">
      <c r="A10">
        <v>9</v>
      </c>
      <c r="B10">
        <v>18</v>
      </c>
      <c r="C10" t="s">
        <v>19</v>
      </c>
      <c r="D10" t="s">
        <v>28</v>
      </c>
      <c r="E10" t="s">
        <v>38</v>
      </c>
      <c r="F10">
        <v>4</v>
      </c>
      <c r="G10" t="s">
        <v>26</v>
      </c>
      <c r="H10" t="s">
        <v>23</v>
      </c>
      <c r="I10">
        <v>6.5</v>
      </c>
      <c r="J10">
        <v>7</v>
      </c>
      <c r="K10" t="s">
        <v>24</v>
      </c>
      <c r="L10">
        <v>1</v>
      </c>
      <c r="M10">
        <v>5</v>
      </c>
    </row>
    <row r="11" spans="1:13">
      <c r="A11">
        <v>10</v>
      </c>
      <c r="B11">
        <v>21</v>
      </c>
      <c r="C11" t="s">
        <v>13</v>
      </c>
      <c r="D11" t="s">
        <v>20</v>
      </c>
      <c r="E11" t="s">
        <v>39</v>
      </c>
      <c r="F11">
        <v>3.3</v>
      </c>
      <c r="G11" t="s">
        <v>16</v>
      </c>
      <c r="H11" t="s">
        <v>23</v>
      </c>
      <c r="I11">
        <v>7</v>
      </c>
      <c r="J11">
        <v>7</v>
      </c>
      <c r="K11" t="s">
        <v>18</v>
      </c>
      <c r="L11">
        <v>1</v>
      </c>
      <c r="M11">
        <v>4</v>
      </c>
    </row>
    <row r="12" spans="1:13">
      <c r="A12">
        <v>11</v>
      </c>
      <c r="B12">
        <v>19</v>
      </c>
      <c r="C12" t="s">
        <v>19</v>
      </c>
      <c r="D12" t="s">
        <v>14</v>
      </c>
      <c r="E12" t="s">
        <v>40</v>
      </c>
      <c r="F12">
        <v>4.8</v>
      </c>
      <c r="G12" t="s">
        <v>37</v>
      </c>
      <c r="H12" t="s">
        <v>17</v>
      </c>
      <c r="I12">
        <v>6.2</v>
      </c>
      <c r="J12">
        <v>5</v>
      </c>
      <c r="K12" t="s">
        <v>27</v>
      </c>
      <c r="L12">
        <v>3</v>
      </c>
      <c r="M12">
        <v>7</v>
      </c>
    </row>
    <row r="13" spans="1:13">
      <c r="A13">
        <v>12</v>
      </c>
      <c r="B13">
        <v>20</v>
      </c>
      <c r="C13" t="s">
        <v>13</v>
      </c>
      <c r="D13" t="s">
        <v>14</v>
      </c>
      <c r="E13" t="s">
        <v>41</v>
      </c>
      <c r="F13">
        <v>5.5</v>
      </c>
      <c r="G13" t="s">
        <v>26</v>
      </c>
      <c r="H13" t="s">
        <v>17</v>
      </c>
      <c r="I13">
        <v>5.8</v>
      </c>
      <c r="J13">
        <v>6</v>
      </c>
      <c r="K13" t="s">
        <v>18</v>
      </c>
      <c r="L13">
        <v>2</v>
      </c>
      <c r="M13">
        <v>8</v>
      </c>
    </row>
    <row r="14" spans="1:13">
      <c r="A14">
        <v>13</v>
      </c>
      <c r="B14">
        <v>22</v>
      </c>
      <c r="C14" t="s">
        <v>19</v>
      </c>
      <c r="D14" t="s">
        <v>20</v>
      </c>
      <c r="E14" t="s">
        <v>42</v>
      </c>
      <c r="F14">
        <v>2.8</v>
      </c>
      <c r="G14" t="s">
        <v>35</v>
      </c>
      <c r="H14" t="s">
        <v>23</v>
      </c>
      <c r="I14">
        <v>7.2</v>
      </c>
      <c r="J14">
        <v>8</v>
      </c>
      <c r="K14" t="s">
        <v>24</v>
      </c>
      <c r="L14">
        <v>1</v>
      </c>
      <c r="M14">
        <v>4</v>
      </c>
    </row>
    <row r="15" spans="1:13">
      <c r="A15">
        <v>14</v>
      </c>
      <c r="B15">
        <v>18</v>
      </c>
      <c r="C15" t="s">
        <v>13</v>
      </c>
      <c r="D15" t="s">
        <v>28</v>
      </c>
      <c r="E15" t="s">
        <v>43</v>
      </c>
      <c r="F15">
        <v>6.5</v>
      </c>
      <c r="G15" t="s">
        <v>16</v>
      </c>
      <c r="H15" t="s">
        <v>17</v>
      </c>
      <c r="I15">
        <v>5.5</v>
      </c>
      <c r="J15">
        <v>5</v>
      </c>
      <c r="K15" t="s">
        <v>24</v>
      </c>
      <c r="L15">
        <v>4</v>
      </c>
      <c r="M15">
        <v>9</v>
      </c>
    </row>
    <row r="16" spans="1:13">
      <c r="A16">
        <v>15</v>
      </c>
      <c r="B16">
        <v>21</v>
      </c>
      <c r="C16" t="s">
        <v>19</v>
      </c>
      <c r="D16" t="s">
        <v>14</v>
      </c>
      <c r="E16" t="s">
        <v>44</v>
      </c>
      <c r="F16">
        <v>3.7</v>
      </c>
      <c r="G16" t="s">
        <v>30</v>
      </c>
      <c r="H16" t="s">
        <v>23</v>
      </c>
      <c r="I16">
        <v>6.8</v>
      </c>
      <c r="J16">
        <v>7</v>
      </c>
      <c r="K16" t="s">
        <v>18</v>
      </c>
      <c r="L16">
        <v>2</v>
      </c>
      <c r="M16">
        <v>5</v>
      </c>
    </row>
    <row r="17" spans="1:13">
      <c r="A17">
        <v>16</v>
      </c>
      <c r="B17">
        <v>20</v>
      </c>
      <c r="C17" t="s">
        <v>13</v>
      </c>
      <c r="D17" t="s">
        <v>14</v>
      </c>
      <c r="E17" t="s">
        <v>45</v>
      </c>
      <c r="F17">
        <v>4.2</v>
      </c>
      <c r="G17" t="s">
        <v>26</v>
      </c>
      <c r="H17" t="s">
        <v>17</v>
      </c>
      <c r="I17">
        <v>6</v>
      </c>
      <c r="J17">
        <v>6</v>
      </c>
      <c r="K17" t="s">
        <v>27</v>
      </c>
      <c r="L17">
        <v>3</v>
      </c>
      <c r="M17">
        <v>7</v>
      </c>
    </row>
    <row r="18" spans="1:13">
      <c r="A18">
        <v>17</v>
      </c>
      <c r="B18">
        <v>24</v>
      </c>
      <c r="C18" t="s">
        <v>19</v>
      </c>
      <c r="D18" t="s">
        <v>20</v>
      </c>
      <c r="E18" t="s">
        <v>46</v>
      </c>
      <c r="F18">
        <v>2</v>
      </c>
      <c r="G18" t="s">
        <v>35</v>
      </c>
      <c r="H18" t="s">
        <v>23</v>
      </c>
      <c r="I18">
        <v>7.8</v>
      </c>
      <c r="J18">
        <v>8</v>
      </c>
      <c r="K18" t="s">
        <v>24</v>
      </c>
      <c r="L18">
        <v>0</v>
      </c>
      <c r="M18">
        <v>3</v>
      </c>
    </row>
    <row r="19" spans="1:13">
      <c r="A19">
        <v>18</v>
      </c>
      <c r="B19">
        <v>19</v>
      </c>
      <c r="C19" t="s">
        <v>13</v>
      </c>
      <c r="D19" t="s">
        <v>28</v>
      </c>
      <c r="E19" t="s">
        <v>47</v>
      </c>
      <c r="F19">
        <v>5</v>
      </c>
      <c r="G19" t="s">
        <v>16</v>
      </c>
      <c r="H19" t="s">
        <v>17</v>
      </c>
      <c r="I19">
        <v>5.7</v>
      </c>
      <c r="J19">
        <v>5</v>
      </c>
      <c r="K19" t="s">
        <v>18</v>
      </c>
      <c r="L19">
        <v>3</v>
      </c>
      <c r="M19">
        <v>8</v>
      </c>
    </row>
    <row r="20" spans="1:13">
      <c r="A20">
        <v>19</v>
      </c>
      <c r="B20">
        <v>21</v>
      </c>
      <c r="C20" t="s">
        <v>19</v>
      </c>
      <c r="D20" t="s">
        <v>14</v>
      </c>
      <c r="E20" t="s">
        <v>48</v>
      </c>
      <c r="F20">
        <v>3.5</v>
      </c>
      <c r="G20" t="s">
        <v>32</v>
      </c>
      <c r="H20" t="s">
        <v>23</v>
      </c>
      <c r="I20">
        <v>6.7</v>
      </c>
      <c r="J20">
        <v>7</v>
      </c>
      <c r="K20" t="s">
        <v>24</v>
      </c>
      <c r="L20">
        <v>1</v>
      </c>
      <c r="M20">
        <v>5</v>
      </c>
    </row>
    <row r="21" spans="1:13">
      <c r="A21">
        <v>20</v>
      </c>
      <c r="B21">
        <v>20</v>
      </c>
      <c r="C21" t="s">
        <v>13</v>
      </c>
      <c r="D21" t="s">
        <v>14</v>
      </c>
      <c r="E21" t="s">
        <v>49</v>
      </c>
      <c r="F21">
        <v>4.7</v>
      </c>
      <c r="G21" t="s">
        <v>37</v>
      </c>
      <c r="H21" t="s">
        <v>17</v>
      </c>
      <c r="I21">
        <v>5.9</v>
      </c>
      <c r="J21">
        <v>6</v>
      </c>
      <c r="K21" t="s">
        <v>27</v>
      </c>
      <c r="L21">
        <v>3</v>
      </c>
      <c r="M21">
        <v>7</v>
      </c>
    </row>
    <row r="22" spans="1:13">
      <c r="A22">
        <v>21</v>
      </c>
      <c r="B22">
        <v>18</v>
      </c>
      <c r="C22" t="s">
        <v>19</v>
      </c>
      <c r="D22" t="s">
        <v>28</v>
      </c>
      <c r="E22" t="s">
        <v>50</v>
      </c>
      <c r="F22">
        <v>5.3</v>
      </c>
      <c r="G22" t="s">
        <v>26</v>
      </c>
      <c r="H22" t="s">
        <v>17</v>
      </c>
      <c r="I22">
        <v>5.5</v>
      </c>
      <c r="J22">
        <v>5</v>
      </c>
      <c r="K22" t="s">
        <v>24</v>
      </c>
      <c r="L22">
        <v>4</v>
      </c>
      <c r="M22">
        <v>8</v>
      </c>
    </row>
    <row r="23" spans="1:13">
      <c r="A23">
        <v>22</v>
      </c>
      <c r="B23">
        <v>23</v>
      </c>
      <c r="C23" t="s">
        <v>13</v>
      </c>
      <c r="D23" t="s">
        <v>20</v>
      </c>
      <c r="E23" t="s">
        <v>51</v>
      </c>
      <c r="F23">
        <v>2.5</v>
      </c>
      <c r="G23" t="s">
        <v>35</v>
      </c>
      <c r="H23" t="s">
        <v>23</v>
      </c>
      <c r="I23">
        <v>7.3</v>
      </c>
      <c r="J23">
        <v>8</v>
      </c>
      <c r="K23" t="s">
        <v>18</v>
      </c>
      <c r="L23">
        <v>1</v>
      </c>
      <c r="M23">
        <v>4</v>
      </c>
    </row>
    <row r="24" spans="1:13">
      <c r="A24">
        <v>23</v>
      </c>
      <c r="B24">
        <v>19</v>
      </c>
      <c r="C24" t="s">
        <v>19</v>
      </c>
      <c r="D24" t="s">
        <v>14</v>
      </c>
      <c r="E24" t="s">
        <v>52</v>
      </c>
      <c r="F24">
        <v>4.9000000000000004</v>
      </c>
      <c r="G24" t="s">
        <v>16</v>
      </c>
      <c r="H24" t="s">
        <v>17</v>
      </c>
      <c r="I24">
        <v>5.8</v>
      </c>
      <c r="J24">
        <v>6</v>
      </c>
      <c r="K24" t="s">
        <v>27</v>
      </c>
      <c r="L24">
        <v>3</v>
      </c>
      <c r="M24">
        <v>7</v>
      </c>
    </row>
    <row r="25" spans="1:13">
      <c r="A25">
        <v>24</v>
      </c>
      <c r="B25">
        <v>20</v>
      </c>
      <c r="C25" t="s">
        <v>13</v>
      </c>
      <c r="D25" t="s">
        <v>14</v>
      </c>
      <c r="E25" t="s">
        <v>53</v>
      </c>
      <c r="F25">
        <v>5.7</v>
      </c>
      <c r="G25" t="s">
        <v>26</v>
      </c>
      <c r="H25" t="s">
        <v>17</v>
      </c>
      <c r="I25">
        <v>5.4</v>
      </c>
      <c r="J25">
        <v>5</v>
      </c>
      <c r="K25" t="s">
        <v>24</v>
      </c>
      <c r="L25">
        <v>4</v>
      </c>
      <c r="M25">
        <v>8</v>
      </c>
    </row>
    <row r="26" spans="1:13">
      <c r="A26">
        <v>25</v>
      </c>
      <c r="B26">
        <v>22</v>
      </c>
      <c r="C26" t="s">
        <v>19</v>
      </c>
      <c r="D26" t="s">
        <v>20</v>
      </c>
      <c r="E26" t="s">
        <v>54</v>
      </c>
      <c r="F26">
        <v>3.2</v>
      </c>
      <c r="G26" t="s">
        <v>32</v>
      </c>
      <c r="H26" t="s">
        <v>23</v>
      </c>
      <c r="I26">
        <v>6.9</v>
      </c>
      <c r="J26">
        <v>7</v>
      </c>
      <c r="K26" t="s">
        <v>18</v>
      </c>
      <c r="L26">
        <v>2</v>
      </c>
      <c r="M26">
        <v>5</v>
      </c>
    </row>
    <row r="27" spans="1:13">
      <c r="A27">
        <v>26</v>
      </c>
      <c r="B27">
        <v>19</v>
      </c>
      <c r="C27" t="s">
        <v>13</v>
      </c>
      <c r="D27" t="s">
        <v>28</v>
      </c>
      <c r="E27" t="s">
        <v>55</v>
      </c>
      <c r="F27">
        <v>6.1</v>
      </c>
      <c r="G27" t="s">
        <v>16</v>
      </c>
      <c r="H27" t="s">
        <v>17</v>
      </c>
      <c r="I27">
        <v>5.2</v>
      </c>
      <c r="J27">
        <v>5</v>
      </c>
      <c r="K27" t="s">
        <v>27</v>
      </c>
      <c r="L27">
        <v>4</v>
      </c>
      <c r="M27">
        <v>9</v>
      </c>
    </row>
    <row r="28" spans="1:13">
      <c r="A28">
        <v>27</v>
      </c>
      <c r="B28">
        <v>21</v>
      </c>
      <c r="C28" t="s">
        <v>19</v>
      </c>
      <c r="D28" t="s">
        <v>14</v>
      </c>
      <c r="E28" t="s">
        <v>56</v>
      </c>
      <c r="F28">
        <v>3.8</v>
      </c>
      <c r="G28" t="s">
        <v>30</v>
      </c>
      <c r="H28" t="s">
        <v>23</v>
      </c>
      <c r="I28">
        <v>6.6</v>
      </c>
      <c r="J28">
        <v>7</v>
      </c>
      <c r="K28" t="s">
        <v>24</v>
      </c>
      <c r="L28">
        <v>1</v>
      </c>
      <c r="M28">
        <v>5</v>
      </c>
    </row>
    <row r="29" spans="1:13">
      <c r="A29">
        <v>28</v>
      </c>
      <c r="B29">
        <v>20</v>
      </c>
      <c r="C29" t="s">
        <v>13</v>
      </c>
      <c r="D29" t="s">
        <v>14</v>
      </c>
      <c r="E29" t="s">
        <v>57</v>
      </c>
      <c r="F29">
        <v>4.4000000000000004</v>
      </c>
      <c r="G29" t="s">
        <v>26</v>
      </c>
      <c r="H29" t="s">
        <v>17</v>
      </c>
      <c r="I29">
        <v>5.9</v>
      </c>
      <c r="J29">
        <v>6</v>
      </c>
      <c r="K29" t="s">
        <v>18</v>
      </c>
      <c r="L29">
        <v>3</v>
      </c>
      <c r="M29">
        <v>7</v>
      </c>
    </row>
    <row r="30" spans="1:13">
      <c r="A30">
        <v>29</v>
      </c>
      <c r="B30">
        <v>24</v>
      </c>
      <c r="C30" t="s">
        <v>19</v>
      </c>
      <c r="D30" t="s">
        <v>20</v>
      </c>
      <c r="E30" t="s">
        <v>58</v>
      </c>
      <c r="F30">
        <v>2.2000000000000002</v>
      </c>
      <c r="G30" t="s">
        <v>35</v>
      </c>
      <c r="H30" t="s">
        <v>23</v>
      </c>
      <c r="I30">
        <v>7.4</v>
      </c>
      <c r="J30">
        <v>8</v>
      </c>
      <c r="K30" t="s">
        <v>24</v>
      </c>
      <c r="L30">
        <v>0</v>
      </c>
      <c r="M30">
        <v>3</v>
      </c>
    </row>
    <row r="31" spans="1:13">
      <c r="A31">
        <v>30</v>
      </c>
      <c r="B31">
        <v>19</v>
      </c>
      <c r="C31" t="s">
        <v>13</v>
      </c>
      <c r="D31" t="s">
        <v>28</v>
      </c>
      <c r="E31" t="s">
        <v>59</v>
      </c>
      <c r="F31">
        <v>5.9</v>
      </c>
      <c r="G31" t="s">
        <v>16</v>
      </c>
      <c r="H31" t="s">
        <v>17</v>
      </c>
      <c r="I31">
        <v>5.3</v>
      </c>
      <c r="J31">
        <v>5</v>
      </c>
      <c r="K31" t="s">
        <v>27</v>
      </c>
      <c r="L31">
        <v>4</v>
      </c>
      <c r="M31">
        <v>8</v>
      </c>
    </row>
    <row r="32" spans="1:13">
      <c r="A32">
        <v>31</v>
      </c>
      <c r="B32">
        <v>21</v>
      </c>
      <c r="C32" t="s">
        <v>19</v>
      </c>
      <c r="D32" t="s">
        <v>14</v>
      </c>
      <c r="E32" t="s">
        <v>60</v>
      </c>
      <c r="F32">
        <v>3.6</v>
      </c>
      <c r="G32" t="s">
        <v>32</v>
      </c>
      <c r="H32" t="s">
        <v>23</v>
      </c>
      <c r="I32">
        <v>6.7</v>
      </c>
      <c r="J32">
        <v>7</v>
      </c>
      <c r="K32" t="s">
        <v>24</v>
      </c>
      <c r="L32">
        <v>1</v>
      </c>
      <c r="M32">
        <v>5</v>
      </c>
    </row>
    <row r="33" spans="1:13">
      <c r="A33">
        <v>32</v>
      </c>
      <c r="B33">
        <v>20</v>
      </c>
      <c r="C33" t="s">
        <v>13</v>
      </c>
      <c r="D33" t="s">
        <v>14</v>
      </c>
      <c r="E33" t="s">
        <v>61</v>
      </c>
      <c r="F33">
        <v>4.8</v>
      </c>
      <c r="G33" t="s">
        <v>37</v>
      </c>
      <c r="H33" t="s">
        <v>17</v>
      </c>
      <c r="I33">
        <v>5.7</v>
      </c>
      <c r="J33">
        <v>6</v>
      </c>
      <c r="K33" t="s">
        <v>18</v>
      </c>
      <c r="L33">
        <v>3</v>
      </c>
      <c r="M33">
        <v>7</v>
      </c>
    </row>
    <row r="34" spans="1:13">
      <c r="A34">
        <v>33</v>
      </c>
      <c r="B34">
        <v>18</v>
      </c>
      <c r="C34" t="s">
        <v>19</v>
      </c>
      <c r="D34" t="s">
        <v>28</v>
      </c>
      <c r="E34" t="s">
        <v>62</v>
      </c>
      <c r="F34">
        <v>5.4</v>
      </c>
      <c r="G34" t="s">
        <v>26</v>
      </c>
      <c r="H34" t="s">
        <v>17</v>
      </c>
      <c r="I34">
        <v>5.4</v>
      </c>
      <c r="J34">
        <v>5</v>
      </c>
      <c r="K34" t="s">
        <v>27</v>
      </c>
      <c r="L34">
        <v>4</v>
      </c>
      <c r="M34">
        <v>8</v>
      </c>
    </row>
    <row r="35" spans="1:13">
      <c r="A35">
        <v>34</v>
      </c>
      <c r="B35">
        <v>23</v>
      </c>
      <c r="C35" t="s">
        <v>13</v>
      </c>
      <c r="D35" t="s">
        <v>20</v>
      </c>
      <c r="E35" t="s">
        <v>63</v>
      </c>
      <c r="F35">
        <v>2.6</v>
      </c>
      <c r="G35" t="s">
        <v>35</v>
      </c>
      <c r="H35" t="s">
        <v>23</v>
      </c>
      <c r="I35">
        <v>7.2</v>
      </c>
      <c r="J35">
        <v>8</v>
      </c>
      <c r="K35" t="s">
        <v>24</v>
      </c>
      <c r="L35">
        <v>1</v>
      </c>
      <c r="M35">
        <v>4</v>
      </c>
    </row>
    <row r="36" spans="1:13">
      <c r="A36">
        <v>35</v>
      </c>
      <c r="B36">
        <v>19</v>
      </c>
      <c r="C36" t="s">
        <v>19</v>
      </c>
      <c r="D36" t="s">
        <v>14</v>
      </c>
      <c r="E36" t="s">
        <v>64</v>
      </c>
      <c r="F36">
        <v>4.7</v>
      </c>
      <c r="G36" t="s">
        <v>16</v>
      </c>
      <c r="H36" t="s">
        <v>17</v>
      </c>
      <c r="I36">
        <v>5.8</v>
      </c>
      <c r="J36">
        <v>6</v>
      </c>
      <c r="K36" t="s">
        <v>18</v>
      </c>
      <c r="L36">
        <v>3</v>
      </c>
      <c r="M36">
        <v>7</v>
      </c>
    </row>
    <row r="37" spans="1:13">
      <c r="A37">
        <v>36</v>
      </c>
      <c r="B37">
        <v>20</v>
      </c>
      <c r="C37" t="s">
        <v>13</v>
      </c>
      <c r="D37" t="s">
        <v>14</v>
      </c>
      <c r="E37" t="s">
        <v>65</v>
      </c>
      <c r="F37">
        <v>5.6</v>
      </c>
      <c r="G37" t="s">
        <v>26</v>
      </c>
      <c r="H37" t="s">
        <v>17</v>
      </c>
      <c r="I37">
        <v>5.5</v>
      </c>
      <c r="J37">
        <v>5</v>
      </c>
      <c r="K37" t="s">
        <v>27</v>
      </c>
      <c r="L37">
        <v>4</v>
      </c>
      <c r="M37">
        <v>8</v>
      </c>
    </row>
    <row r="38" spans="1:13">
      <c r="A38">
        <v>37</v>
      </c>
      <c r="B38">
        <v>22</v>
      </c>
      <c r="C38" t="s">
        <v>19</v>
      </c>
      <c r="D38" t="s">
        <v>20</v>
      </c>
      <c r="E38" t="s">
        <v>66</v>
      </c>
      <c r="F38">
        <v>3.1</v>
      </c>
      <c r="G38" t="s">
        <v>32</v>
      </c>
      <c r="H38" t="s">
        <v>23</v>
      </c>
      <c r="I38">
        <v>6.8</v>
      </c>
      <c r="J38">
        <v>7</v>
      </c>
      <c r="K38" t="s">
        <v>24</v>
      </c>
      <c r="L38">
        <v>1</v>
      </c>
      <c r="M38">
        <v>5</v>
      </c>
    </row>
    <row r="39" spans="1:13">
      <c r="A39">
        <v>38</v>
      </c>
      <c r="B39">
        <v>19</v>
      </c>
      <c r="C39" t="s">
        <v>13</v>
      </c>
      <c r="D39" t="s">
        <v>28</v>
      </c>
      <c r="E39" t="s">
        <v>67</v>
      </c>
      <c r="F39">
        <v>6.2</v>
      </c>
      <c r="G39" t="s">
        <v>16</v>
      </c>
      <c r="H39" t="s">
        <v>17</v>
      </c>
      <c r="I39">
        <v>5.0999999999999996</v>
      </c>
      <c r="J39">
        <v>5</v>
      </c>
      <c r="K39" t="s">
        <v>18</v>
      </c>
      <c r="L39">
        <v>4</v>
      </c>
      <c r="M39">
        <v>9</v>
      </c>
    </row>
    <row r="40" spans="1:13">
      <c r="A40">
        <v>39</v>
      </c>
      <c r="B40">
        <v>21</v>
      </c>
      <c r="C40" t="s">
        <v>19</v>
      </c>
      <c r="D40" t="s">
        <v>14</v>
      </c>
      <c r="E40" t="s">
        <v>68</v>
      </c>
      <c r="F40">
        <v>3.9</v>
      </c>
      <c r="G40" t="s">
        <v>30</v>
      </c>
      <c r="H40" t="s">
        <v>23</v>
      </c>
      <c r="I40">
        <v>6.5</v>
      </c>
      <c r="J40">
        <v>7</v>
      </c>
      <c r="K40" t="s">
        <v>27</v>
      </c>
      <c r="L40">
        <v>2</v>
      </c>
      <c r="M40">
        <v>6</v>
      </c>
    </row>
    <row r="41" spans="1:13">
      <c r="A41">
        <v>40</v>
      </c>
      <c r="B41">
        <v>20</v>
      </c>
      <c r="C41" t="s">
        <v>13</v>
      </c>
      <c r="D41" t="s">
        <v>14</v>
      </c>
      <c r="E41" t="s">
        <v>69</v>
      </c>
      <c r="F41">
        <v>4.5</v>
      </c>
      <c r="G41" t="s">
        <v>26</v>
      </c>
      <c r="H41" t="s">
        <v>17</v>
      </c>
      <c r="I41">
        <v>5.8</v>
      </c>
      <c r="J41">
        <v>6</v>
      </c>
      <c r="K41" t="s">
        <v>24</v>
      </c>
      <c r="L41">
        <v>3</v>
      </c>
      <c r="M41">
        <v>7</v>
      </c>
    </row>
    <row r="42" spans="1:13">
      <c r="A42">
        <v>41</v>
      </c>
      <c r="B42">
        <v>24</v>
      </c>
      <c r="C42" t="s">
        <v>19</v>
      </c>
      <c r="D42" t="s">
        <v>20</v>
      </c>
      <c r="E42" t="s">
        <v>70</v>
      </c>
      <c r="F42">
        <v>2.2999999999999998</v>
      </c>
      <c r="G42" t="s">
        <v>35</v>
      </c>
      <c r="H42" t="s">
        <v>23</v>
      </c>
      <c r="I42">
        <v>7.3</v>
      </c>
      <c r="J42">
        <v>8</v>
      </c>
      <c r="K42" t="s">
        <v>18</v>
      </c>
      <c r="L42">
        <v>1</v>
      </c>
      <c r="M42">
        <v>4</v>
      </c>
    </row>
    <row r="43" spans="1:13">
      <c r="A43">
        <v>42</v>
      </c>
      <c r="B43">
        <v>19</v>
      </c>
      <c r="C43" t="s">
        <v>13</v>
      </c>
      <c r="D43" t="s">
        <v>28</v>
      </c>
      <c r="E43" t="s">
        <v>71</v>
      </c>
      <c r="F43">
        <v>5.8</v>
      </c>
      <c r="G43" t="s">
        <v>16</v>
      </c>
      <c r="H43" t="s">
        <v>17</v>
      </c>
      <c r="I43">
        <v>5.4</v>
      </c>
      <c r="J43">
        <v>5</v>
      </c>
      <c r="K43" t="s">
        <v>27</v>
      </c>
      <c r="L43">
        <v>4</v>
      </c>
      <c r="M43">
        <v>8</v>
      </c>
    </row>
    <row r="44" spans="1:13">
      <c r="A44">
        <v>43</v>
      </c>
      <c r="B44">
        <v>21</v>
      </c>
      <c r="C44" t="s">
        <v>19</v>
      </c>
      <c r="D44" t="s">
        <v>14</v>
      </c>
      <c r="E44" t="s">
        <v>72</v>
      </c>
      <c r="F44">
        <v>3.7</v>
      </c>
      <c r="G44" t="s">
        <v>32</v>
      </c>
      <c r="H44" t="s">
        <v>23</v>
      </c>
      <c r="I44">
        <v>6.6</v>
      </c>
      <c r="J44">
        <v>7</v>
      </c>
      <c r="K44" t="s">
        <v>24</v>
      </c>
      <c r="L44">
        <v>2</v>
      </c>
      <c r="M44">
        <v>5</v>
      </c>
    </row>
    <row r="45" spans="1:13">
      <c r="A45">
        <v>44</v>
      </c>
      <c r="B45">
        <v>20</v>
      </c>
      <c r="C45" t="s">
        <v>13</v>
      </c>
      <c r="D45" t="s">
        <v>14</v>
      </c>
      <c r="E45" t="s">
        <v>73</v>
      </c>
      <c r="F45">
        <v>4.5999999999999996</v>
      </c>
      <c r="G45" t="s">
        <v>37</v>
      </c>
      <c r="H45" t="s">
        <v>17</v>
      </c>
      <c r="I45">
        <v>5.7</v>
      </c>
      <c r="J45">
        <v>6</v>
      </c>
      <c r="K45" t="s">
        <v>18</v>
      </c>
      <c r="L45">
        <v>3</v>
      </c>
      <c r="M45">
        <v>7</v>
      </c>
    </row>
    <row r="46" spans="1:13">
      <c r="A46">
        <v>45</v>
      </c>
      <c r="B46">
        <v>18</v>
      </c>
      <c r="C46" t="s">
        <v>19</v>
      </c>
      <c r="D46" t="s">
        <v>28</v>
      </c>
      <c r="E46" t="s">
        <v>74</v>
      </c>
      <c r="F46">
        <v>5.5</v>
      </c>
      <c r="G46" t="s">
        <v>26</v>
      </c>
      <c r="H46" t="s">
        <v>17</v>
      </c>
      <c r="I46">
        <v>5.3</v>
      </c>
      <c r="J46">
        <v>5</v>
      </c>
      <c r="K46" t="s">
        <v>24</v>
      </c>
      <c r="L46">
        <v>4</v>
      </c>
      <c r="M46">
        <v>8</v>
      </c>
    </row>
    <row r="47" spans="1:13">
      <c r="A47">
        <v>46</v>
      </c>
      <c r="B47">
        <v>23</v>
      </c>
      <c r="C47" t="s">
        <v>13</v>
      </c>
      <c r="D47" t="s">
        <v>20</v>
      </c>
      <c r="E47" t="s">
        <v>75</v>
      </c>
      <c r="F47">
        <v>2.7</v>
      </c>
      <c r="G47" t="s">
        <v>35</v>
      </c>
      <c r="H47" t="s">
        <v>23</v>
      </c>
      <c r="I47">
        <v>7.1</v>
      </c>
      <c r="J47">
        <v>8</v>
      </c>
      <c r="K47" t="s">
        <v>27</v>
      </c>
      <c r="L47">
        <v>1</v>
      </c>
      <c r="M47">
        <v>4</v>
      </c>
    </row>
    <row r="48" spans="1:13">
      <c r="A48">
        <v>47</v>
      </c>
      <c r="B48">
        <v>19</v>
      </c>
      <c r="C48" t="s">
        <v>19</v>
      </c>
      <c r="D48" t="s">
        <v>14</v>
      </c>
      <c r="E48" t="s">
        <v>76</v>
      </c>
      <c r="F48">
        <v>4.8</v>
      </c>
      <c r="G48" t="s">
        <v>16</v>
      </c>
      <c r="H48" t="s">
        <v>17</v>
      </c>
      <c r="I48">
        <v>5.9</v>
      </c>
      <c r="J48">
        <v>6</v>
      </c>
      <c r="K48" t="s">
        <v>18</v>
      </c>
      <c r="L48">
        <v>3</v>
      </c>
      <c r="M48">
        <v>7</v>
      </c>
    </row>
    <row r="49" spans="1:13">
      <c r="A49">
        <v>48</v>
      </c>
      <c r="B49">
        <v>20</v>
      </c>
      <c r="C49" t="s">
        <v>13</v>
      </c>
      <c r="D49" t="s">
        <v>14</v>
      </c>
      <c r="E49" t="s">
        <v>77</v>
      </c>
      <c r="F49">
        <v>5.5</v>
      </c>
      <c r="G49" t="s">
        <v>26</v>
      </c>
      <c r="H49" t="s">
        <v>17</v>
      </c>
      <c r="I49">
        <v>5.6</v>
      </c>
      <c r="J49">
        <v>5</v>
      </c>
      <c r="K49" t="s">
        <v>24</v>
      </c>
      <c r="L49">
        <v>4</v>
      </c>
      <c r="M49">
        <v>8</v>
      </c>
    </row>
    <row r="50" spans="1:13">
      <c r="A50">
        <v>49</v>
      </c>
      <c r="B50">
        <v>22</v>
      </c>
      <c r="C50" t="s">
        <v>19</v>
      </c>
      <c r="D50" t="s">
        <v>20</v>
      </c>
      <c r="E50" t="s">
        <v>78</v>
      </c>
      <c r="F50">
        <v>3.3</v>
      </c>
      <c r="G50" t="s">
        <v>32</v>
      </c>
      <c r="H50" t="s">
        <v>23</v>
      </c>
      <c r="I50">
        <v>6.7</v>
      </c>
      <c r="J50">
        <v>7</v>
      </c>
      <c r="K50" t="s">
        <v>18</v>
      </c>
      <c r="L50">
        <v>2</v>
      </c>
      <c r="M50">
        <v>5</v>
      </c>
    </row>
    <row r="51" spans="1:13">
      <c r="A51">
        <v>50</v>
      </c>
      <c r="B51">
        <v>19</v>
      </c>
      <c r="C51" t="s">
        <v>13</v>
      </c>
      <c r="D51" t="s">
        <v>28</v>
      </c>
      <c r="E51" t="s">
        <v>79</v>
      </c>
      <c r="F51">
        <v>6.3</v>
      </c>
      <c r="G51" t="s">
        <v>16</v>
      </c>
      <c r="H51" t="s">
        <v>17</v>
      </c>
      <c r="I51">
        <v>5.2</v>
      </c>
      <c r="J51">
        <v>5</v>
      </c>
      <c r="K51" t="s">
        <v>27</v>
      </c>
      <c r="L51">
        <v>4</v>
      </c>
      <c r="M51">
        <v>9</v>
      </c>
    </row>
    <row r="52" spans="1:13">
      <c r="A52">
        <v>51</v>
      </c>
      <c r="B52">
        <v>21</v>
      </c>
      <c r="C52" t="s">
        <v>19</v>
      </c>
      <c r="D52" t="s">
        <v>14</v>
      </c>
      <c r="E52" t="s">
        <v>80</v>
      </c>
      <c r="F52">
        <v>3.8</v>
      </c>
      <c r="G52" t="s">
        <v>30</v>
      </c>
      <c r="H52" t="s">
        <v>23</v>
      </c>
      <c r="I52">
        <v>6.4</v>
      </c>
      <c r="J52">
        <v>7</v>
      </c>
      <c r="K52" t="s">
        <v>24</v>
      </c>
      <c r="L52">
        <v>2</v>
      </c>
      <c r="M52">
        <v>6</v>
      </c>
    </row>
    <row r="53" spans="1:13">
      <c r="A53">
        <v>52</v>
      </c>
      <c r="B53">
        <v>20</v>
      </c>
      <c r="C53" t="s">
        <v>13</v>
      </c>
      <c r="D53" t="s">
        <v>14</v>
      </c>
      <c r="E53" t="s">
        <v>81</v>
      </c>
      <c r="F53">
        <v>4.7</v>
      </c>
      <c r="G53" t="s">
        <v>26</v>
      </c>
      <c r="H53" t="s">
        <v>17</v>
      </c>
      <c r="I53">
        <v>5.8</v>
      </c>
      <c r="J53">
        <v>6</v>
      </c>
      <c r="K53" t="s">
        <v>18</v>
      </c>
      <c r="L53">
        <v>3</v>
      </c>
      <c r="M53">
        <v>7</v>
      </c>
    </row>
    <row r="54" spans="1:13">
      <c r="A54">
        <v>53</v>
      </c>
      <c r="B54">
        <v>24</v>
      </c>
      <c r="C54" t="s">
        <v>19</v>
      </c>
      <c r="D54" t="s">
        <v>20</v>
      </c>
      <c r="E54" t="s">
        <v>82</v>
      </c>
      <c r="F54">
        <v>2.4</v>
      </c>
      <c r="G54" t="s">
        <v>35</v>
      </c>
      <c r="H54" t="s">
        <v>23</v>
      </c>
      <c r="I54">
        <v>7.2</v>
      </c>
      <c r="J54">
        <v>8</v>
      </c>
      <c r="K54" t="s">
        <v>27</v>
      </c>
      <c r="L54">
        <v>1</v>
      </c>
      <c r="M54">
        <v>4</v>
      </c>
    </row>
    <row r="55" spans="1:13">
      <c r="A55">
        <v>54</v>
      </c>
      <c r="B55">
        <v>19</v>
      </c>
      <c r="C55" t="s">
        <v>13</v>
      </c>
      <c r="D55" t="s">
        <v>28</v>
      </c>
      <c r="E55" t="s">
        <v>83</v>
      </c>
      <c r="F55">
        <v>5.7</v>
      </c>
      <c r="G55" t="s">
        <v>16</v>
      </c>
      <c r="H55" t="s">
        <v>17</v>
      </c>
      <c r="I55">
        <v>5.5</v>
      </c>
      <c r="J55">
        <v>5</v>
      </c>
      <c r="K55" t="s">
        <v>24</v>
      </c>
      <c r="L55">
        <v>4</v>
      </c>
      <c r="M55">
        <v>8</v>
      </c>
    </row>
    <row r="56" spans="1:13">
      <c r="A56">
        <v>55</v>
      </c>
      <c r="B56">
        <v>21</v>
      </c>
      <c r="C56" t="s">
        <v>19</v>
      </c>
      <c r="D56" t="s">
        <v>14</v>
      </c>
      <c r="E56" t="s">
        <v>84</v>
      </c>
      <c r="F56">
        <v>3.6</v>
      </c>
      <c r="G56" t="s">
        <v>32</v>
      </c>
      <c r="H56" t="s">
        <v>23</v>
      </c>
      <c r="I56">
        <v>6.5</v>
      </c>
      <c r="J56">
        <v>7</v>
      </c>
      <c r="K56" t="s">
        <v>18</v>
      </c>
      <c r="L56">
        <v>2</v>
      </c>
      <c r="M56">
        <v>5</v>
      </c>
    </row>
    <row r="57" spans="1:13">
      <c r="A57">
        <v>56</v>
      </c>
      <c r="B57">
        <v>20</v>
      </c>
      <c r="C57" t="s">
        <v>13</v>
      </c>
      <c r="D57" t="s">
        <v>14</v>
      </c>
      <c r="E57" t="s">
        <v>85</v>
      </c>
      <c r="F57">
        <v>4.9000000000000004</v>
      </c>
      <c r="G57" t="s">
        <v>37</v>
      </c>
      <c r="H57" t="s">
        <v>17</v>
      </c>
      <c r="I57">
        <v>5.6</v>
      </c>
      <c r="J57">
        <v>6</v>
      </c>
      <c r="K57" t="s">
        <v>27</v>
      </c>
      <c r="L57">
        <v>3</v>
      </c>
      <c r="M57">
        <v>7</v>
      </c>
    </row>
    <row r="58" spans="1:13">
      <c r="A58">
        <v>57</v>
      </c>
      <c r="B58">
        <v>18</v>
      </c>
      <c r="C58" t="s">
        <v>19</v>
      </c>
      <c r="D58" t="s">
        <v>28</v>
      </c>
      <c r="E58" t="s">
        <v>86</v>
      </c>
      <c r="F58">
        <v>5.6</v>
      </c>
      <c r="G58" t="s">
        <v>26</v>
      </c>
      <c r="H58" t="s">
        <v>17</v>
      </c>
      <c r="I58">
        <v>5.2</v>
      </c>
      <c r="J58">
        <v>5</v>
      </c>
      <c r="K58" t="s">
        <v>24</v>
      </c>
      <c r="L58">
        <v>4</v>
      </c>
      <c r="M58">
        <v>8</v>
      </c>
    </row>
    <row r="59" spans="1:13">
      <c r="A59">
        <v>58</v>
      </c>
      <c r="B59">
        <v>23</v>
      </c>
      <c r="C59" t="s">
        <v>13</v>
      </c>
      <c r="D59" t="s">
        <v>20</v>
      </c>
      <c r="E59" t="s">
        <v>87</v>
      </c>
      <c r="F59">
        <v>2.8</v>
      </c>
      <c r="G59" t="s">
        <v>35</v>
      </c>
      <c r="H59" t="s">
        <v>23</v>
      </c>
      <c r="I59">
        <v>7</v>
      </c>
      <c r="J59">
        <v>8</v>
      </c>
      <c r="K59" t="s">
        <v>18</v>
      </c>
      <c r="L59">
        <v>1</v>
      </c>
      <c r="M59">
        <v>4</v>
      </c>
    </row>
    <row r="60" spans="1:13">
      <c r="A60">
        <v>59</v>
      </c>
      <c r="B60">
        <v>19</v>
      </c>
      <c r="C60" t="s">
        <v>19</v>
      </c>
      <c r="D60" t="s">
        <v>14</v>
      </c>
      <c r="E60" t="s">
        <v>88</v>
      </c>
      <c r="F60">
        <v>4.5999999999999996</v>
      </c>
      <c r="G60" t="s">
        <v>16</v>
      </c>
      <c r="H60" t="s">
        <v>17</v>
      </c>
      <c r="I60">
        <v>5.9</v>
      </c>
      <c r="J60">
        <v>6</v>
      </c>
      <c r="K60" t="s">
        <v>27</v>
      </c>
      <c r="L60">
        <v>3</v>
      </c>
      <c r="M60">
        <v>7</v>
      </c>
    </row>
    <row r="61" spans="1:13">
      <c r="A61">
        <v>60</v>
      </c>
      <c r="B61">
        <v>20</v>
      </c>
      <c r="C61" t="s">
        <v>13</v>
      </c>
      <c r="D61" t="s">
        <v>14</v>
      </c>
      <c r="E61" t="s">
        <v>89</v>
      </c>
      <c r="F61">
        <v>5.4</v>
      </c>
      <c r="G61" t="s">
        <v>26</v>
      </c>
      <c r="H61" t="s">
        <v>17</v>
      </c>
      <c r="I61">
        <v>5.7</v>
      </c>
      <c r="J61">
        <v>5</v>
      </c>
      <c r="K61" t="s">
        <v>24</v>
      </c>
      <c r="L61">
        <v>4</v>
      </c>
      <c r="M61">
        <v>8</v>
      </c>
    </row>
    <row r="62" spans="1:13">
      <c r="A62">
        <v>61</v>
      </c>
      <c r="B62">
        <v>22</v>
      </c>
      <c r="C62" t="s">
        <v>19</v>
      </c>
      <c r="D62" t="s">
        <v>20</v>
      </c>
      <c r="E62" t="s">
        <v>90</v>
      </c>
      <c r="F62">
        <v>3.1</v>
      </c>
      <c r="G62" t="s">
        <v>32</v>
      </c>
      <c r="H62" t="s">
        <v>23</v>
      </c>
      <c r="I62">
        <v>7.1</v>
      </c>
      <c r="J62">
        <v>7</v>
      </c>
      <c r="K62" t="s">
        <v>24</v>
      </c>
      <c r="L62">
        <v>1</v>
      </c>
      <c r="M62">
        <v>5</v>
      </c>
    </row>
    <row r="63" spans="1:13">
      <c r="A63">
        <v>62</v>
      </c>
      <c r="B63">
        <v>19</v>
      </c>
      <c r="C63" t="s">
        <v>13</v>
      </c>
      <c r="D63" t="s">
        <v>14</v>
      </c>
      <c r="E63" t="s">
        <v>91</v>
      </c>
      <c r="F63">
        <v>5.6</v>
      </c>
      <c r="G63" t="s">
        <v>16</v>
      </c>
      <c r="H63" t="s">
        <v>17</v>
      </c>
      <c r="I63">
        <v>5.6</v>
      </c>
      <c r="J63">
        <v>5</v>
      </c>
      <c r="K63" t="s">
        <v>18</v>
      </c>
      <c r="L63">
        <v>3</v>
      </c>
      <c r="M63">
        <v>8</v>
      </c>
    </row>
    <row r="64" spans="1:13">
      <c r="A64">
        <v>63</v>
      </c>
      <c r="B64">
        <v>20</v>
      </c>
      <c r="C64" t="s">
        <v>19</v>
      </c>
      <c r="D64" t="s">
        <v>14</v>
      </c>
      <c r="E64" t="s">
        <v>92</v>
      </c>
      <c r="F64">
        <v>4.2</v>
      </c>
      <c r="G64" t="s">
        <v>26</v>
      </c>
      <c r="H64" t="s">
        <v>17</v>
      </c>
      <c r="I64">
        <v>6</v>
      </c>
      <c r="J64">
        <v>6</v>
      </c>
      <c r="K64" t="s">
        <v>27</v>
      </c>
      <c r="L64">
        <v>3</v>
      </c>
      <c r="M64">
        <v>7</v>
      </c>
    </row>
    <row r="65" spans="1:13">
      <c r="A65">
        <v>64</v>
      </c>
      <c r="B65">
        <v>18</v>
      </c>
      <c r="C65" t="s">
        <v>13</v>
      </c>
      <c r="D65" t="s">
        <v>28</v>
      </c>
      <c r="E65" t="s">
        <v>93</v>
      </c>
      <c r="F65">
        <v>6.1</v>
      </c>
      <c r="G65" t="s">
        <v>37</v>
      </c>
      <c r="H65" t="s">
        <v>17</v>
      </c>
      <c r="I65">
        <v>5.2</v>
      </c>
      <c r="J65">
        <v>4</v>
      </c>
      <c r="K65" t="s">
        <v>24</v>
      </c>
      <c r="L65">
        <v>4</v>
      </c>
      <c r="M65">
        <v>9</v>
      </c>
    </row>
    <row r="66" spans="1:13">
      <c r="A66">
        <v>65</v>
      </c>
      <c r="B66">
        <v>23</v>
      </c>
      <c r="C66" t="s">
        <v>19</v>
      </c>
      <c r="D66" t="s">
        <v>20</v>
      </c>
      <c r="E66" t="s">
        <v>94</v>
      </c>
      <c r="F66">
        <v>2.2999999999999998</v>
      </c>
      <c r="G66" t="s">
        <v>35</v>
      </c>
      <c r="H66" t="s">
        <v>23</v>
      </c>
      <c r="I66">
        <v>7.4</v>
      </c>
      <c r="J66">
        <v>8</v>
      </c>
      <c r="K66" t="s">
        <v>18</v>
      </c>
      <c r="L66">
        <v>1</v>
      </c>
      <c r="M66">
        <v>3</v>
      </c>
    </row>
    <row r="67" spans="1:13">
      <c r="A67">
        <v>66</v>
      </c>
      <c r="B67">
        <v>21</v>
      </c>
      <c r="C67" t="s">
        <v>13</v>
      </c>
      <c r="D67" t="s">
        <v>14</v>
      </c>
      <c r="E67" t="s">
        <v>95</v>
      </c>
      <c r="F67">
        <v>4.8</v>
      </c>
      <c r="G67" t="s">
        <v>16</v>
      </c>
      <c r="H67" t="s">
        <v>17</v>
      </c>
      <c r="I67">
        <v>5.8</v>
      </c>
      <c r="J67">
        <v>6</v>
      </c>
      <c r="K67" t="s">
        <v>24</v>
      </c>
      <c r="L67">
        <v>3</v>
      </c>
      <c r="M67">
        <v>7</v>
      </c>
    </row>
    <row r="68" spans="1:13">
      <c r="A68">
        <v>67</v>
      </c>
      <c r="B68">
        <v>20</v>
      </c>
      <c r="C68" t="s">
        <v>19</v>
      </c>
      <c r="D68" t="s">
        <v>14</v>
      </c>
      <c r="E68" t="s">
        <v>96</v>
      </c>
      <c r="F68">
        <v>3.9</v>
      </c>
      <c r="G68" t="s">
        <v>30</v>
      </c>
      <c r="H68" t="s">
        <v>23</v>
      </c>
      <c r="I68">
        <v>6.5</v>
      </c>
      <c r="J68">
        <v>7</v>
      </c>
      <c r="K68" t="s">
        <v>27</v>
      </c>
      <c r="L68">
        <v>2</v>
      </c>
      <c r="M68">
        <v>6</v>
      </c>
    </row>
    <row r="69" spans="1:13">
      <c r="A69">
        <v>68</v>
      </c>
      <c r="B69">
        <v>19</v>
      </c>
      <c r="C69" t="s">
        <v>13</v>
      </c>
      <c r="D69" t="s">
        <v>28</v>
      </c>
      <c r="E69" t="s">
        <v>97</v>
      </c>
      <c r="F69">
        <v>5.7</v>
      </c>
      <c r="G69" t="s">
        <v>26</v>
      </c>
      <c r="H69" t="s">
        <v>17</v>
      </c>
      <c r="I69">
        <v>5.4</v>
      </c>
      <c r="J69">
        <v>5</v>
      </c>
      <c r="K69" t="s">
        <v>18</v>
      </c>
      <c r="L69">
        <v>4</v>
      </c>
      <c r="M69">
        <v>8</v>
      </c>
    </row>
    <row r="70" spans="1:13">
      <c r="A70">
        <v>69</v>
      </c>
      <c r="B70">
        <v>22</v>
      </c>
      <c r="C70" t="s">
        <v>19</v>
      </c>
      <c r="D70" t="s">
        <v>20</v>
      </c>
      <c r="E70" t="s">
        <v>98</v>
      </c>
      <c r="F70">
        <v>2.8</v>
      </c>
      <c r="G70" t="s">
        <v>35</v>
      </c>
      <c r="H70" t="s">
        <v>23</v>
      </c>
      <c r="I70">
        <v>7.2</v>
      </c>
      <c r="J70">
        <v>8</v>
      </c>
      <c r="K70" t="s">
        <v>24</v>
      </c>
      <c r="L70">
        <v>1</v>
      </c>
      <c r="M70">
        <v>4</v>
      </c>
    </row>
    <row r="71" spans="1:13">
      <c r="A71">
        <v>70</v>
      </c>
      <c r="B71">
        <v>20</v>
      </c>
      <c r="C71" t="s">
        <v>13</v>
      </c>
      <c r="D71" t="s">
        <v>14</v>
      </c>
      <c r="E71" t="s">
        <v>99</v>
      </c>
      <c r="F71">
        <v>4.5</v>
      </c>
      <c r="G71" t="s">
        <v>16</v>
      </c>
      <c r="H71" t="s">
        <v>17</v>
      </c>
      <c r="I71">
        <v>5.9</v>
      </c>
      <c r="J71">
        <v>6</v>
      </c>
      <c r="K71" t="s">
        <v>27</v>
      </c>
      <c r="L71">
        <v>3</v>
      </c>
      <c r="M71">
        <v>7</v>
      </c>
    </row>
    <row r="72" spans="1:13">
      <c r="A72">
        <v>71</v>
      </c>
      <c r="B72">
        <v>18</v>
      </c>
      <c r="C72" t="s">
        <v>19</v>
      </c>
      <c r="D72" t="s">
        <v>28</v>
      </c>
      <c r="E72" t="s">
        <v>100</v>
      </c>
      <c r="F72">
        <v>5.4</v>
      </c>
      <c r="G72" t="s">
        <v>37</v>
      </c>
      <c r="H72" t="s">
        <v>17</v>
      </c>
      <c r="I72">
        <v>5.5</v>
      </c>
      <c r="J72">
        <v>5</v>
      </c>
      <c r="K72" t="s">
        <v>24</v>
      </c>
      <c r="L72">
        <v>4</v>
      </c>
      <c r="M72">
        <v>8</v>
      </c>
    </row>
    <row r="73" spans="1:13">
      <c r="A73">
        <v>72</v>
      </c>
      <c r="B73">
        <v>21</v>
      </c>
      <c r="C73" t="s">
        <v>13</v>
      </c>
      <c r="D73" t="s">
        <v>20</v>
      </c>
      <c r="E73" t="s">
        <v>101</v>
      </c>
      <c r="F73">
        <v>3.2</v>
      </c>
      <c r="G73" t="s">
        <v>32</v>
      </c>
      <c r="H73" t="s">
        <v>23</v>
      </c>
      <c r="I73">
        <v>6.8</v>
      </c>
      <c r="J73">
        <v>7</v>
      </c>
      <c r="K73" t="s">
        <v>18</v>
      </c>
      <c r="L73">
        <v>2</v>
      </c>
      <c r="M73">
        <v>5</v>
      </c>
    </row>
    <row r="74" spans="1:13">
      <c r="A74">
        <v>73</v>
      </c>
      <c r="B74">
        <v>19</v>
      </c>
      <c r="C74" t="s">
        <v>19</v>
      </c>
      <c r="D74" t="s">
        <v>14</v>
      </c>
      <c r="E74" t="s">
        <v>102</v>
      </c>
      <c r="F74">
        <v>4.9000000000000004</v>
      </c>
      <c r="G74" t="s">
        <v>26</v>
      </c>
      <c r="H74" t="s">
        <v>17</v>
      </c>
      <c r="I74">
        <v>5.7</v>
      </c>
      <c r="J74">
        <v>6</v>
      </c>
      <c r="K74" t="s">
        <v>27</v>
      </c>
      <c r="L74">
        <v>3</v>
      </c>
      <c r="M74">
        <v>7</v>
      </c>
    </row>
    <row r="75" spans="1:13">
      <c r="A75">
        <v>74</v>
      </c>
      <c r="B75">
        <v>20</v>
      </c>
      <c r="C75" t="s">
        <v>13</v>
      </c>
      <c r="D75" t="s">
        <v>14</v>
      </c>
      <c r="E75" t="s">
        <v>103</v>
      </c>
      <c r="F75">
        <v>5.8</v>
      </c>
      <c r="G75" t="s">
        <v>16</v>
      </c>
      <c r="H75" t="s">
        <v>17</v>
      </c>
      <c r="I75">
        <v>5.3</v>
      </c>
      <c r="J75">
        <v>5</v>
      </c>
      <c r="K75" t="s">
        <v>24</v>
      </c>
      <c r="L75">
        <v>4</v>
      </c>
      <c r="M75">
        <v>8</v>
      </c>
    </row>
    <row r="76" spans="1:13">
      <c r="A76">
        <v>75</v>
      </c>
      <c r="B76">
        <v>23</v>
      </c>
      <c r="C76" t="s">
        <v>19</v>
      </c>
      <c r="D76" t="s">
        <v>20</v>
      </c>
      <c r="E76" t="s">
        <v>104</v>
      </c>
      <c r="F76">
        <v>2.5</v>
      </c>
      <c r="G76" t="s">
        <v>35</v>
      </c>
      <c r="H76" t="s">
        <v>23</v>
      </c>
      <c r="I76">
        <v>7.3</v>
      </c>
      <c r="J76">
        <v>8</v>
      </c>
      <c r="K76" t="s">
        <v>18</v>
      </c>
      <c r="L76">
        <v>1</v>
      </c>
      <c r="M76">
        <v>4</v>
      </c>
    </row>
    <row r="77" spans="1:13">
      <c r="A77">
        <v>76</v>
      </c>
      <c r="B77">
        <v>21</v>
      </c>
      <c r="C77" t="s">
        <v>13</v>
      </c>
      <c r="D77" t="s">
        <v>14</v>
      </c>
      <c r="E77" t="s">
        <v>105</v>
      </c>
      <c r="F77">
        <v>4.5999999999999996</v>
      </c>
      <c r="G77" t="s">
        <v>37</v>
      </c>
      <c r="H77" t="s">
        <v>17</v>
      </c>
      <c r="I77">
        <v>5.8</v>
      </c>
      <c r="J77">
        <v>6</v>
      </c>
      <c r="K77" t="s">
        <v>24</v>
      </c>
      <c r="L77">
        <v>3</v>
      </c>
      <c r="M77">
        <v>7</v>
      </c>
    </row>
    <row r="78" spans="1:13">
      <c r="A78">
        <v>77</v>
      </c>
      <c r="B78">
        <v>19</v>
      </c>
      <c r="C78" t="s">
        <v>19</v>
      </c>
      <c r="D78" t="s">
        <v>28</v>
      </c>
      <c r="E78" t="s">
        <v>106</v>
      </c>
      <c r="F78">
        <v>5.5</v>
      </c>
      <c r="G78" t="s">
        <v>26</v>
      </c>
      <c r="H78" t="s">
        <v>17</v>
      </c>
      <c r="I78">
        <v>5.4</v>
      </c>
      <c r="J78">
        <v>5</v>
      </c>
      <c r="K78" t="s">
        <v>27</v>
      </c>
      <c r="L78">
        <v>4</v>
      </c>
      <c r="M78">
        <v>8</v>
      </c>
    </row>
    <row r="79" spans="1:13">
      <c r="A79">
        <v>78</v>
      </c>
      <c r="B79">
        <v>22</v>
      </c>
      <c r="C79" t="s">
        <v>13</v>
      </c>
      <c r="D79" t="s">
        <v>20</v>
      </c>
      <c r="E79" t="s">
        <v>107</v>
      </c>
      <c r="F79">
        <v>2.9</v>
      </c>
      <c r="G79" t="s">
        <v>32</v>
      </c>
      <c r="H79" t="s">
        <v>23</v>
      </c>
      <c r="I79">
        <v>7</v>
      </c>
      <c r="J79">
        <v>7</v>
      </c>
      <c r="K79" t="s">
        <v>18</v>
      </c>
      <c r="L79">
        <v>2</v>
      </c>
      <c r="M79">
        <v>5</v>
      </c>
    </row>
    <row r="80" spans="1:13">
      <c r="A80">
        <v>79</v>
      </c>
      <c r="B80">
        <v>20</v>
      </c>
      <c r="C80" t="s">
        <v>19</v>
      </c>
      <c r="D80" t="s">
        <v>14</v>
      </c>
      <c r="E80" t="s">
        <v>108</v>
      </c>
      <c r="F80">
        <v>4.7</v>
      </c>
      <c r="G80" t="s">
        <v>30</v>
      </c>
      <c r="H80" t="s">
        <v>17</v>
      </c>
      <c r="I80">
        <v>5.9</v>
      </c>
      <c r="J80">
        <v>6</v>
      </c>
      <c r="K80" t="s">
        <v>24</v>
      </c>
      <c r="L80">
        <v>3</v>
      </c>
      <c r="M80">
        <v>7</v>
      </c>
    </row>
    <row r="81" spans="1:13">
      <c r="A81">
        <v>80</v>
      </c>
      <c r="B81">
        <v>18</v>
      </c>
      <c r="C81" t="s">
        <v>13</v>
      </c>
      <c r="D81" t="s">
        <v>28</v>
      </c>
      <c r="E81" t="s">
        <v>109</v>
      </c>
      <c r="F81">
        <v>5.9</v>
      </c>
      <c r="G81" t="s">
        <v>16</v>
      </c>
      <c r="H81" t="s">
        <v>17</v>
      </c>
      <c r="I81">
        <v>5.2</v>
      </c>
      <c r="J81">
        <v>5</v>
      </c>
      <c r="K81" t="s">
        <v>27</v>
      </c>
      <c r="L81">
        <v>4</v>
      </c>
      <c r="M81">
        <v>9</v>
      </c>
    </row>
    <row r="82" spans="1:13">
      <c r="A82">
        <v>81</v>
      </c>
      <c r="B82">
        <v>21</v>
      </c>
      <c r="C82" t="s">
        <v>19</v>
      </c>
      <c r="D82" t="s">
        <v>20</v>
      </c>
      <c r="E82" t="s">
        <v>110</v>
      </c>
      <c r="F82">
        <v>3</v>
      </c>
      <c r="G82" t="s">
        <v>35</v>
      </c>
      <c r="H82" t="s">
        <v>23</v>
      </c>
      <c r="I82">
        <v>7.1</v>
      </c>
      <c r="J82">
        <v>8</v>
      </c>
      <c r="K82" t="s">
        <v>18</v>
      </c>
      <c r="L82">
        <v>1</v>
      </c>
      <c r="M82">
        <v>4</v>
      </c>
    </row>
    <row r="83" spans="1:13">
      <c r="A83">
        <v>82</v>
      </c>
      <c r="B83">
        <v>19</v>
      </c>
      <c r="C83" t="s">
        <v>13</v>
      </c>
      <c r="D83" t="s">
        <v>14</v>
      </c>
      <c r="E83" t="s">
        <v>111</v>
      </c>
      <c r="F83">
        <v>4.8</v>
      </c>
      <c r="G83" t="s">
        <v>26</v>
      </c>
      <c r="H83" t="s">
        <v>17</v>
      </c>
      <c r="I83">
        <v>5.7</v>
      </c>
      <c r="J83">
        <v>6</v>
      </c>
      <c r="K83" t="s">
        <v>24</v>
      </c>
      <c r="L83">
        <v>3</v>
      </c>
      <c r="M83">
        <v>7</v>
      </c>
    </row>
    <row r="84" spans="1:13">
      <c r="A84">
        <v>83</v>
      </c>
      <c r="B84">
        <v>20</v>
      </c>
      <c r="C84" t="s">
        <v>19</v>
      </c>
      <c r="D84" t="s">
        <v>14</v>
      </c>
      <c r="E84" t="s">
        <v>112</v>
      </c>
      <c r="F84">
        <v>3.8</v>
      </c>
      <c r="G84" t="s">
        <v>32</v>
      </c>
      <c r="H84" t="s">
        <v>23</v>
      </c>
      <c r="I84">
        <v>6.6</v>
      </c>
      <c r="J84">
        <v>7</v>
      </c>
      <c r="K84" t="s">
        <v>27</v>
      </c>
      <c r="L84">
        <v>2</v>
      </c>
      <c r="M84">
        <v>6</v>
      </c>
    </row>
    <row r="85" spans="1:13">
      <c r="A85">
        <v>84</v>
      </c>
      <c r="B85">
        <v>22</v>
      </c>
      <c r="C85" t="s">
        <v>13</v>
      </c>
      <c r="D85" t="s">
        <v>20</v>
      </c>
      <c r="E85" t="s">
        <v>113</v>
      </c>
      <c r="F85">
        <v>2.7</v>
      </c>
      <c r="G85" t="s">
        <v>35</v>
      </c>
      <c r="H85" t="s">
        <v>23</v>
      </c>
      <c r="I85">
        <v>7.2</v>
      </c>
      <c r="J85">
        <v>8</v>
      </c>
      <c r="K85" t="s">
        <v>18</v>
      </c>
      <c r="L85">
        <v>1</v>
      </c>
      <c r="M85">
        <v>4</v>
      </c>
    </row>
    <row r="86" spans="1:13">
      <c r="A86">
        <v>85</v>
      </c>
      <c r="B86">
        <v>18</v>
      </c>
      <c r="C86" t="s">
        <v>19</v>
      </c>
      <c r="D86" t="s">
        <v>28</v>
      </c>
      <c r="E86" t="s">
        <v>114</v>
      </c>
      <c r="F86">
        <v>5.6</v>
      </c>
      <c r="G86" t="s">
        <v>37</v>
      </c>
      <c r="H86" t="s">
        <v>17</v>
      </c>
      <c r="I86">
        <v>5.3</v>
      </c>
      <c r="J86">
        <v>5</v>
      </c>
      <c r="K86" t="s">
        <v>24</v>
      </c>
      <c r="L86">
        <v>4</v>
      </c>
      <c r="M86">
        <v>8</v>
      </c>
    </row>
    <row r="87" spans="1:13">
      <c r="A87">
        <v>86</v>
      </c>
      <c r="B87">
        <v>21</v>
      </c>
      <c r="C87" t="s">
        <v>13</v>
      </c>
      <c r="D87" t="s">
        <v>14</v>
      </c>
      <c r="E87" t="s">
        <v>115</v>
      </c>
      <c r="F87">
        <v>4.5</v>
      </c>
      <c r="G87" t="s">
        <v>16</v>
      </c>
      <c r="H87" t="s">
        <v>17</v>
      </c>
      <c r="I87">
        <v>5.8</v>
      </c>
      <c r="J87">
        <v>6</v>
      </c>
      <c r="K87" t="s">
        <v>27</v>
      </c>
      <c r="L87">
        <v>3</v>
      </c>
      <c r="M87">
        <v>7</v>
      </c>
    </row>
    <row r="88" spans="1:13">
      <c r="A88">
        <v>87</v>
      </c>
      <c r="B88">
        <v>19</v>
      </c>
      <c r="C88" t="s">
        <v>19</v>
      </c>
      <c r="D88" t="s">
        <v>28</v>
      </c>
      <c r="E88" t="s">
        <v>116</v>
      </c>
      <c r="F88">
        <v>5.3</v>
      </c>
      <c r="G88" t="s">
        <v>26</v>
      </c>
      <c r="H88" t="s">
        <v>17</v>
      </c>
      <c r="I88">
        <v>5.5</v>
      </c>
      <c r="J88">
        <v>5</v>
      </c>
      <c r="K88" t="s">
        <v>18</v>
      </c>
      <c r="L88">
        <v>4</v>
      </c>
      <c r="M88">
        <v>8</v>
      </c>
    </row>
    <row r="89" spans="1:13">
      <c r="A89">
        <v>88</v>
      </c>
      <c r="B89">
        <v>23</v>
      </c>
      <c r="C89" t="s">
        <v>13</v>
      </c>
      <c r="D89" t="s">
        <v>20</v>
      </c>
      <c r="E89" t="s">
        <v>117</v>
      </c>
      <c r="F89">
        <v>2.6</v>
      </c>
      <c r="G89" t="s">
        <v>35</v>
      </c>
      <c r="H89" t="s">
        <v>23</v>
      </c>
      <c r="I89">
        <v>7.3</v>
      </c>
      <c r="J89">
        <v>8</v>
      </c>
      <c r="K89" t="s">
        <v>24</v>
      </c>
      <c r="L89">
        <v>1</v>
      </c>
      <c r="M89">
        <v>4</v>
      </c>
    </row>
    <row r="90" spans="1:13">
      <c r="A90">
        <v>89</v>
      </c>
      <c r="B90">
        <v>20</v>
      </c>
      <c r="C90" t="s">
        <v>19</v>
      </c>
      <c r="D90" t="s">
        <v>14</v>
      </c>
      <c r="E90" t="s">
        <v>118</v>
      </c>
      <c r="F90">
        <v>4.4000000000000004</v>
      </c>
      <c r="G90" t="s">
        <v>30</v>
      </c>
      <c r="H90" t="s">
        <v>17</v>
      </c>
      <c r="I90">
        <v>6</v>
      </c>
      <c r="J90">
        <v>6</v>
      </c>
      <c r="K90" t="s">
        <v>27</v>
      </c>
      <c r="L90">
        <v>3</v>
      </c>
      <c r="M90">
        <v>7</v>
      </c>
    </row>
    <row r="91" spans="1:13">
      <c r="A91">
        <v>90</v>
      </c>
      <c r="B91">
        <v>18</v>
      </c>
      <c r="C91" t="s">
        <v>13</v>
      </c>
      <c r="D91" t="s">
        <v>28</v>
      </c>
      <c r="E91" t="s">
        <v>119</v>
      </c>
      <c r="F91">
        <v>5.8</v>
      </c>
      <c r="G91" t="s">
        <v>16</v>
      </c>
      <c r="H91" t="s">
        <v>17</v>
      </c>
      <c r="I91">
        <v>5.2</v>
      </c>
      <c r="J91">
        <v>5</v>
      </c>
      <c r="K91" t="s">
        <v>24</v>
      </c>
      <c r="L91">
        <v>4</v>
      </c>
      <c r="M91">
        <v>9</v>
      </c>
    </row>
    <row r="92" spans="1:13">
      <c r="A92">
        <v>91</v>
      </c>
      <c r="B92">
        <v>22</v>
      </c>
      <c r="C92" t="s">
        <v>19</v>
      </c>
      <c r="D92" t="s">
        <v>20</v>
      </c>
      <c r="E92" t="s">
        <v>120</v>
      </c>
      <c r="F92">
        <v>2.9</v>
      </c>
      <c r="G92" t="s">
        <v>32</v>
      </c>
      <c r="H92" t="s">
        <v>23</v>
      </c>
      <c r="I92">
        <v>7</v>
      </c>
      <c r="J92">
        <v>7</v>
      </c>
      <c r="K92" t="s">
        <v>18</v>
      </c>
      <c r="L92">
        <v>2</v>
      </c>
      <c r="M92">
        <v>5</v>
      </c>
    </row>
    <row r="93" spans="1:13">
      <c r="A93">
        <v>92</v>
      </c>
      <c r="B93">
        <v>19</v>
      </c>
      <c r="C93" t="s">
        <v>13</v>
      </c>
      <c r="D93" t="s">
        <v>14</v>
      </c>
      <c r="E93" t="s">
        <v>121</v>
      </c>
      <c r="F93">
        <v>4.7</v>
      </c>
      <c r="G93" t="s">
        <v>26</v>
      </c>
      <c r="H93" t="s">
        <v>17</v>
      </c>
      <c r="I93">
        <v>5.8</v>
      </c>
      <c r="J93">
        <v>6</v>
      </c>
      <c r="K93" t="s">
        <v>27</v>
      </c>
      <c r="L93">
        <v>3</v>
      </c>
      <c r="M93">
        <v>7</v>
      </c>
    </row>
    <row r="94" spans="1:13">
      <c r="A94">
        <v>93</v>
      </c>
      <c r="B94">
        <v>21</v>
      </c>
      <c r="C94" t="s">
        <v>19</v>
      </c>
      <c r="D94" t="s">
        <v>14</v>
      </c>
      <c r="E94" t="s">
        <v>122</v>
      </c>
      <c r="F94">
        <v>3.7</v>
      </c>
      <c r="G94" t="s">
        <v>37</v>
      </c>
      <c r="H94" t="s">
        <v>23</v>
      </c>
      <c r="I94">
        <v>6.5</v>
      </c>
      <c r="J94">
        <v>7</v>
      </c>
      <c r="K94" t="s">
        <v>24</v>
      </c>
      <c r="L94">
        <v>2</v>
      </c>
      <c r="M94">
        <v>6</v>
      </c>
    </row>
    <row r="95" spans="1:13">
      <c r="A95">
        <v>94</v>
      </c>
      <c r="B95">
        <v>20</v>
      </c>
      <c r="C95" t="s">
        <v>13</v>
      </c>
      <c r="D95" t="s">
        <v>28</v>
      </c>
      <c r="E95" t="s">
        <v>123</v>
      </c>
      <c r="F95">
        <v>5.5</v>
      </c>
      <c r="G95" t="s">
        <v>16</v>
      </c>
      <c r="H95" t="s">
        <v>17</v>
      </c>
      <c r="I95">
        <v>5.4</v>
      </c>
      <c r="J95">
        <v>5</v>
      </c>
      <c r="K95" t="s">
        <v>18</v>
      </c>
      <c r="L95">
        <v>4</v>
      </c>
      <c r="M95">
        <v>8</v>
      </c>
    </row>
    <row r="96" spans="1:13">
      <c r="A96">
        <v>95</v>
      </c>
      <c r="B96">
        <v>23</v>
      </c>
      <c r="C96" t="s">
        <v>19</v>
      </c>
      <c r="D96" t="s">
        <v>20</v>
      </c>
      <c r="E96" t="s">
        <v>124</v>
      </c>
      <c r="F96">
        <v>2.4</v>
      </c>
      <c r="G96" t="s">
        <v>35</v>
      </c>
      <c r="H96" t="s">
        <v>23</v>
      </c>
      <c r="I96">
        <v>7.4</v>
      </c>
      <c r="J96">
        <v>8</v>
      </c>
      <c r="K96" t="s">
        <v>27</v>
      </c>
      <c r="L96">
        <v>1</v>
      </c>
      <c r="M96">
        <v>4</v>
      </c>
    </row>
    <row r="97" spans="1:13">
      <c r="A97">
        <v>96</v>
      </c>
      <c r="B97">
        <v>19</v>
      </c>
      <c r="C97" t="s">
        <v>13</v>
      </c>
      <c r="D97" t="s">
        <v>14</v>
      </c>
      <c r="E97" t="s">
        <v>125</v>
      </c>
      <c r="F97">
        <v>4.9000000000000004</v>
      </c>
      <c r="G97" t="s">
        <v>26</v>
      </c>
      <c r="H97" t="s">
        <v>17</v>
      </c>
      <c r="I97">
        <v>5.7</v>
      </c>
      <c r="J97">
        <v>6</v>
      </c>
      <c r="K97" t="s">
        <v>24</v>
      </c>
      <c r="L97">
        <v>3</v>
      </c>
      <c r="M97">
        <v>7</v>
      </c>
    </row>
    <row r="98" spans="1:13">
      <c r="A98">
        <v>97</v>
      </c>
      <c r="B98">
        <v>18</v>
      </c>
      <c r="C98" t="s">
        <v>19</v>
      </c>
      <c r="D98" t="s">
        <v>28</v>
      </c>
      <c r="E98" t="s">
        <v>126</v>
      </c>
      <c r="F98">
        <v>5.7</v>
      </c>
      <c r="G98" t="s">
        <v>37</v>
      </c>
      <c r="H98" t="s">
        <v>17</v>
      </c>
      <c r="I98">
        <v>5.3</v>
      </c>
      <c r="J98">
        <v>5</v>
      </c>
      <c r="K98" t="s">
        <v>18</v>
      </c>
      <c r="L98">
        <v>4</v>
      </c>
      <c r="M98">
        <v>8</v>
      </c>
    </row>
    <row r="99" spans="1:13">
      <c r="A99">
        <v>98</v>
      </c>
      <c r="B99">
        <v>22</v>
      </c>
      <c r="C99" t="s">
        <v>13</v>
      </c>
      <c r="D99" t="s">
        <v>20</v>
      </c>
      <c r="E99" t="s">
        <v>127</v>
      </c>
      <c r="F99">
        <v>2.8</v>
      </c>
      <c r="G99" t="s">
        <v>35</v>
      </c>
      <c r="H99" t="s">
        <v>23</v>
      </c>
      <c r="I99">
        <v>7.1</v>
      </c>
      <c r="J99">
        <v>8</v>
      </c>
      <c r="K99" t="s">
        <v>27</v>
      </c>
      <c r="L99">
        <v>1</v>
      </c>
      <c r="M99">
        <v>4</v>
      </c>
    </row>
    <row r="100" spans="1:13">
      <c r="A100">
        <v>99</v>
      </c>
      <c r="B100">
        <v>20</v>
      </c>
      <c r="C100" t="s">
        <v>19</v>
      </c>
      <c r="D100" t="s">
        <v>14</v>
      </c>
      <c r="E100" t="s">
        <v>128</v>
      </c>
      <c r="F100">
        <v>4.5999999999999996</v>
      </c>
      <c r="G100" t="s">
        <v>16</v>
      </c>
      <c r="H100" t="s">
        <v>17</v>
      </c>
      <c r="I100">
        <v>5.9</v>
      </c>
      <c r="J100">
        <v>6</v>
      </c>
      <c r="K100" t="s">
        <v>24</v>
      </c>
      <c r="L100">
        <v>3</v>
      </c>
      <c r="M100">
        <v>7</v>
      </c>
    </row>
    <row r="101" spans="1:13">
      <c r="A101">
        <v>100</v>
      </c>
      <c r="B101">
        <v>21</v>
      </c>
      <c r="C101" t="s">
        <v>13</v>
      </c>
      <c r="D101" t="s">
        <v>14</v>
      </c>
      <c r="E101" t="s">
        <v>129</v>
      </c>
      <c r="F101">
        <v>5.4</v>
      </c>
      <c r="G101" t="s">
        <v>26</v>
      </c>
      <c r="H101" t="s">
        <v>17</v>
      </c>
      <c r="I101">
        <v>5.5</v>
      </c>
      <c r="J101">
        <v>5</v>
      </c>
      <c r="K101" t="s">
        <v>18</v>
      </c>
      <c r="L101">
        <v>4</v>
      </c>
      <c r="M101">
        <v>8</v>
      </c>
    </row>
    <row r="102" spans="1:13">
      <c r="A102">
        <v>101</v>
      </c>
      <c r="B102">
        <v>19</v>
      </c>
      <c r="C102" t="s">
        <v>19</v>
      </c>
      <c r="D102" t="s">
        <v>28</v>
      </c>
      <c r="E102" t="s">
        <v>130</v>
      </c>
      <c r="F102">
        <v>5.8</v>
      </c>
      <c r="G102" t="s">
        <v>30</v>
      </c>
      <c r="H102" t="s">
        <v>17</v>
      </c>
      <c r="I102">
        <v>5.2</v>
      </c>
      <c r="J102">
        <v>5</v>
      </c>
      <c r="K102" t="s">
        <v>27</v>
      </c>
      <c r="L102">
        <v>4</v>
      </c>
      <c r="M102">
        <v>9</v>
      </c>
    </row>
    <row r="103" spans="1:13">
      <c r="A103">
        <v>102</v>
      </c>
      <c r="B103">
        <v>23</v>
      </c>
      <c r="C103" t="s">
        <v>13</v>
      </c>
      <c r="D103" t="s">
        <v>20</v>
      </c>
      <c r="E103" t="s">
        <v>131</v>
      </c>
      <c r="F103">
        <v>2.5</v>
      </c>
      <c r="G103" t="s">
        <v>35</v>
      </c>
      <c r="H103" t="s">
        <v>23</v>
      </c>
      <c r="I103">
        <v>7.3</v>
      </c>
      <c r="J103">
        <v>8</v>
      </c>
      <c r="K103" t="s">
        <v>24</v>
      </c>
      <c r="L103">
        <v>1</v>
      </c>
      <c r="M103">
        <v>4</v>
      </c>
    </row>
    <row r="104" spans="1:13">
      <c r="A104">
        <v>103</v>
      </c>
      <c r="B104">
        <v>20</v>
      </c>
      <c r="C104" t="s">
        <v>19</v>
      </c>
      <c r="D104" t="s">
        <v>14</v>
      </c>
      <c r="E104" t="s">
        <v>132</v>
      </c>
      <c r="F104">
        <v>4.7</v>
      </c>
      <c r="G104" t="s">
        <v>32</v>
      </c>
      <c r="H104" t="s">
        <v>17</v>
      </c>
      <c r="I104">
        <v>5.8</v>
      </c>
      <c r="J104">
        <v>6</v>
      </c>
      <c r="K104" t="s">
        <v>18</v>
      </c>
      <c r="L104">
        <v>3</v>
      </c>
      <c r="M104">
        <v>7</v>
      </c>
    </row>
    <row r="105" spans="1:13">
      <c r="A105">
        <v>104</v>
      </c>
      <c r="B105">
        <v>18</v>
      </c>
      <c r="C105" t="s">
        <v>13</v>
      </c>
      <c r="D105" t="s">
        <v>28</v>
      </c>
      <c r="E105" t="s">
        <v>133</v>
      </c>
      <c r="F105">
        <v>5.6</v>
      </c>
      <c r="G105" t="s">
        <v>16</v>
      </c>
      <c r="H105" t="s">
        <v>17</v>
      </c>
      <c r="I105">
        <v>5.4</v>
      </c>
      <c r="J105">
        <v>5</v>
      </c>
      <c r="K105" t="s">
        <v>24</v>
      </c>
      <c r="L105">
        <v>4</v>
      </c>
      <c r="M105">
        <v>8</v>
      </c>
    </row>
    <row r="106" spans="1:13">
      <c r="A106">
        <v>105</v>
      </c>
      <c r="B106">
        <v>22</v>
      </c>
      <c r="C106" t="s">
        <v>19</v>
      </c>
      <c r="D106" t="s">
        <v>20</v>
      </c>
      <c r="E106" t="s">
        <v>134</v>
      </c>
      <c r="F106">
        <v>2.9</v>
      </c>
      <c r="G106" t="s">
        <v>35</v>
      </c>
      <c r="H106" t="s">
        <v>23</v>
      </c>
      <c r="I106">
        <v>7</v>
      </c>
      <c r="J106">
        <v>7</v>
      </c>
      <c r="K106" t="s">
        <v>27</v>
      </c>
      <c r="L106">
        <v>2</v>
      </c>
      <c r="M106">
        <v>5</v>
      </c>
    </row>
    <row r="107" spans="1:13">
      <c r="A107">
        <v>106</v>
      </c>
      <c r="B107">
        <v>19</v>
      </c>
      <c r="C107" t="s">
        <v>13</v>
      </c>
      <c r="D107" t="s">
        <v>14</v>
      </c>
      <c r="E107" t="s">
        <v>135</v>
      </c>
      <c r="F107">
        <v>4.8</v>
      </c>
      <c r="G107" t="s">
        <v>26</v>
      </c>
      <c r="H107" t="s">
        <v>17</v>
      </c>
      <c r="I107">
        <v>5.7</v>
      </c>
      <c r="J107">
        <v>6</v>
      </c>
      <c r="K107" t="s">
        <v>18</v>
      </c>
      <c r="L107">
        <v>3</v>
      </c>
      <c r="M107">
        <v>7</v>
      </c>
    </row>
    <row r="108" spans="1:13">
      <c r="A108">
        <v>107</v>
      </c>
      <c r="B108">
        <v>21</v>
      </c>
      <c r="C108" t="s">
        <v>19</v>
      </c>
      <c r="D108" t="s">
        <v>14</v>
      </c>
      <c r="E108" t="s">
        <v>136</v>
      </c>
      <c r="F108">
        <v>3.8</v>
      </c>
      <c r="G108" t="s">
        <v>30</v>
      </c>
      <c r="H108" t="s">
        <v>23</v>
      </c>
      <c r="I108">
        <v>6.6</v>
      </c>
      <c r="J108">
        <v>7</v>
      </c>
      <c r="K108" t="s">
        <v>24</v>
      </c>
      <c r="L108">
        <v>2</v>
      </c>
      <c r="M108">
        <v>6</v>
      </c>
    </row>
    <row r="109" spans="1:13">
      <c r="A109">
        <v>108</v>
      </c>
      <c r="B109">
        <v>20</v>
      </c>
      <c r="C109" t="s">
        <v>13</v>
      </c>
      <c r="D109" t="s">
        <v>28</v>
      </c>
      <c r="E109" t="s">
        <v>137</v>
      </c>
      <c r="F109">
        <v>5.5</v>
      </c>
      <c r="G109" t="s">
        <v>37</v>
      </c>
      <c r="H109" t="s">
        <v>17</v>
      </c>
      <c r="I109">
        <v>5.5</v>
      </c>
      <c r="J109">
        <v>5</v>
      </c>
      <c r="K109" t="s">
        <v>27</v>
      </c>
      <c r="L109">
        <v>4</v>
      </c>
      <c r="M109">
        <v>8</v>
      </c>
    </row>
    <row r="110" spans="1:13">
      <c r="A110">
        <v>109</v>
      </c>
      <c r="B110">
        <v>23</v>
      </c>
      <c r="C110" t="s">
        <v>19</v>
      </c>
      <c r="D110" t="s">
        <v>20</v>
      </c>
      <c r="E110" t="s">
        <v>138</v>
      </c>
      <c r="F110">
        <v>2.6</v>
      </c>
      <c r="G110" t="s">
        <v>35</v>
      </c>
      <c r="H110" t="s">
        <v>23</v>
      </c>
      <c r="I110">
        <v>7.2</v>
      </c>
      <c r="J110">
        <v>8</v>
      </c>
      <c r="K110" t="s">
        <v>18</v>
      </c>
      <c r="L110">
        <v>1</v>
      </c>
      <c r="M110">
        <v>4</v>
      </c>
    </row>
    <row r="111" spans="1:13">
      <c r="A111">
        <v>110</v>
      </c>
      <c r="B111">
        <v>19</v>
      </c>
      <c r="C111" t="s">
        <v>13</v>
      </c>
      <c r="D111" t="s">
        <v>14</v>
      </c>
      <c r="E111" t="s">
        <v>139</v>
      </c>
      <c r="F111">
        <v>4.9000000000000004</v>
      </c>
      <c r="G111" t="s">
        <v>16</v>
      </c>
      <c r="H111" t="s">
        <v>17</v>
      </c>
      <c r="I111">
        <v>5.8</v>
      </c>
      <c r="J111">
        <v>6</v>
      </c>
      <c r="K111" t="s">
        <v>24</v>
      </c>
      <c r="L111">
        <v>3</v>
      </c>
      <c r="M111">
        <v>7</v>
      </c>
    </row>
    <row r="112" spans="1:13">
      <c r="A112">
        <v>111</v>
      </c>
      <c r="B112">
        <v>20</v>
      </c>
      <c r="C112" t="s">
        <v>19</v>
      </c>
      <c r="D112" t="s">
        <v>14</v>
      </c>
      <c r="E112" t="s">
        <v>15</v>
      </c>
      <c r="F112">
        <v>6.1</v>
      </c>
      <c r="G112" t="s">
        <v>16</v>
      </c>
      <c r="H112" t="s">
        <v>17</v>
      </c>
      <c r="I112">
        <v>6.2</v>
      </c>
      <c r="J112">
        <v>5</v>
      </c>
      <c r="K112" t="s">
        <v>24</v>
      </c>
      <c r="L112">
        <v>4</v>
      </c>
      <c r="M112">
        <v>8</v>
      </c>
    </row>
    <row r="113" spans="1:13">
      <c r="A113">
        <v>112</v>
      </c>
      <c r="B113">
        <v>21</v>
      </c>
      <c r="C113" t="s">
        <v>13</v>
      </c>
      <c r="D113" t="s">
        <v>14</v>
      </c>
      <c r="E113" t="s">
        <v>21</v>
      </c>
      <c r="F113">
        <v>5.8</v>
      </c>
      <c r="G113" t="s">
        <v>26</v>
      </c>
      <c r="H113" t="s">
        <v>17</v>
      </c>
      <c r="I113">
        <v>5.9</v>
      </c>
      <c r="J113">
        <v>6</v>
      </c>
      <c r="K113" t="s">
        <v>18</v>
      </c>
      <c r="L113">
        <v>3</v>
      </c>
      <c r="M113">
        <v>7</v>
      </c>
    </row>
    <row r="114" spans="1:13">
      <c r="A114">
        <v>113</v>
      </c>
      <c r="B114">
        <v>19</v>
      </c>
      <c r="C114" t="s">
        <v>19</v>
      </c>
      <c r="D114" t="s">
        <v>14</v>
      </c>
      <c r="E114" t="s">
        <v>136</v>
      </c>
      <c r="F114">
        <v>4.9000000000000004</v>
      </c>
      <c r="G114" t="s">
        <v>32</v>
      </c>
      <c r="H114" t="s">
        <v>23</v>
      </c>
      <c r="I114">
        <v>7.1</v>
      </c>
      <c r="J114">
        <v>7</v>
      </c>
      <c r="K114" t="s">
        <v>24</v>
      </c>
      <c r="L114">
        <v>2</v>
      </c>
      <c r="M114">
        <v>5</v>
      </c>
    </row>
    <row r="115" spans="1:13">
      <c r="A115">
        <v>114</v>
      </c>
      <c r="B115">
        <v>22</v>
      </c>
      <c r="C115" t="s">
        <v>13</v>
      </c>
      <c r="D115" t="s">
        <v>20</v>
      </c>
      <c r="E115" t="s">
        <v>135</v>
      </c>
      <c r="F115">
        <v>5.5</v>
      </c>
      <c r="G115" t="s">
        <v>16</v>
      </c>
      <c r="H115" t="s">
        <v>17</v>
      </c>
      <c r="I115">
        <v>6</v>
      </c>
      <c r="J115">
        <v>5</v>
      </c>
      <c r="K115" t="s">
        <v>24</v>
      </c>
      <c r="L115">
        <v>4</v>
      </c>
      <c r="M115">
        <v>8</v>
      </c>
    </row>
    <row r="116" spans="1:13">
      <c r="A116">
        <v>115</v>
      </c>
      <c r="B116">
        <v>20</v>
      </c>
      <c r="C116" t="s">
        <v>19</v>
      </c>
      <c r="D116" t="s">
        <v>14</v>
      </c>
      <c r="E116" t="s">
        <v>138</v>
      </c>
      <c r="F116">
        <v>5.2</v>
      </c>
      <c r="G116" t="s">
        <v>26</v>
      </c>
      <c r="H116" t="s">
        <v>17</v>
      </c>
      <c r="I116">
        <v>6.3</v>
      </c>
      <c r="J116">
        <v>6</v>
      </c>
      <c r="K116" t="s">
        <v>18</v>
      </c>
      <c r="L116">
        <v>3</v>
      </c>
      <c r="M116">
        <v>7</v>
      </c>
    </row>
    <row r="117" spans="1:13">
      <c r="A117">
        <v>116</v>
      </c>
      <c r="B117">
        <v>19</v>
      </c>
      <c r="C117" t="s">
        <v>13</v>
      </c>
      <c r="D117" t="s">
        <v>14</v>
      </c>
      <c r="E117" t="s">
        <v>139</v>
      </c>
      <c r="F117">
        <v>4.8</v>
      </c>
      <c r="G117" t="s">
        <v>16</v>
      </c>
      <c r="H117" t="s">
        <v>23</v>
      </c>
      <c r="I117">
        <v>7.2</v>
      </c>
      <c r="J117">
        <v>8</v>
      </c>
      <c r="K117" t="s">
        <v>24</v>
      </c>
      <c r="L117">
        <v>2</v>
      </c>
      <c r="M117">
        <v>5</v>
      </c>
    </row>
    <row r="118" spans="1:13">
      <c r="A118">
        <v>117</v>
      </c>
      <c r="B118">
        <v>21</v>
      </c>
      <c r="C118" t="s">
        <v>19</v>
      </c>
      <c r="D118" t="s">
        <v>20</v>
      </c>
      <c r="E118" t="s">
        <v>15</v>
      </c>
      <c r="F118">
        <v>6</v>
      </c>
      <c r="G118" t="s">
        <v>32</v>
      </c>
      <c r="H118" t="s">
        <v>17</v>
      </c>
      <c r="I118">
        <v>5.8</v>
      </c>
      <c r="J118">
        <v>5</v>
      </c>
      <c r="K118" t="s">
        <v>18</v>
      </c>
      <c r="L118">
        <v>4</v>
      </c>
      <c r="M118">
        <v>8</v>
      </c>
    </row>
    <row r="119" spans="1:13">
      <c r="A119">
        <v>118</v>
      </c>
      <c r="B119">
        <v>20</v>
      </c>
      <c r="C119" t="s">
        <v>13</v>
      </c>
      <c r="D119" t="s">
        <v>14</v>
      </c>
      <c r="E119" t="s">
        <v>21</v>
      </c>
      <c r="F119">
        <v>5.7</v>
      </c>
      <c r="G119" t="s">
        <v>16</v>
      </c>
      <c r="H119" t="s">
        <v>17</v>
      </c>
      <c r="I119">
        <v>6.1</v>
      </c>
      <c r="J119">
        <v>6</v>
      </c>
      <c r="K119" t="s">
        <v>24</v>
      </c>
      <c r="L119">
        <v>3</v>
      </c>
      <c r="M119">
        <v>7</v>
      </c>
    </row>
    <row r="120" spans="1:13">
      <c r="A120">
        <v>119</v>
      </c>
      <c r="B120">
        <v>22</v>
      </c>
      <c r="C120" t="s">
        <v>19</v>
      </c>
      <c r="D120" t="s">
        <v>20</v>
      </c>
      <c r="E120" t="s">
        <v>136</v>
      </c>
      <c r="F120">
        <v>4.7</v>
      </c>
      <c r="G120" t="s">
        <v>26</v>
      </c>
      <c r="H120" t="s">
        <v>23</v>
      </c>
      <c r="I120">
        <v>7.3</v>
      </c>
      <c r="J120">
        <v>7</v>
      </c>
      <c r="K120" t="s">
        <v>24</v>
      </c>
      <c r="L120">
        <v>2</v>
      </c>
      <c r="M120">
        <v>5</v>
      </c>
    </row>
    <row r="121" spans="1:13">
      <c r="A121">
        <v>120</v>
      </c>
      <c r="B121">
        <v>19</v>
      </c>
      <c r="C121" t="s">
        <v>13</v>
      </c>
      <c r="D121" t="s">
        <v>14</v>
      </c>
      <c r="E121" t="s">
        <v>135</v>
      </c>
      <c r="F121">
        <v>5.4</v>
      </c>
      <c r="G121" t="s">
        <v>16</v>
      </c>
      <c r="H121" t="s">
        <v>17</v>
      </c>
      <c r="I121">
        <v>6.2</v>
      </c>
      <c r="J121">
        <v>5</v>
      </c>
      <c r="K121" t="s">
        <v>18</v>
      </c>
      <c r="L121">
        <v>4</v>
      </c>
      <c r="M121">
        <v>8</v>
      </c>
    </row>
    <row r="122" spans="1:13">
      <c r="A122">
        <v>121</v>
      </c>
      <c r="B122">
        <v>20</v>
      </c>
      <c r="C122" t="s">
        <v>19</v>
      </c>
      <c r="D122" t="s">
        <v>14</v>
      </c>
      <c r="E122" t="s">
        <v>138</v>
      </c>
      <c r="F122">
        <v>5.9</v>
      </c>
      <c r="G122" t="s">
        <v>32</v>
      </c>
      <c r="H122" t="s">
        <v>17</v>
      </c>
      <c r="I122">
        <v>5.9</v>
      </c>
      <c r="J122">
        <v>6</v>
      </c>
      <c r="K122" t="s">
        <v>24</v>
      </c>
      <c r="L122">
        <v>3</v>
      </c>
      <c r="M122">
        <v>7</v>
      </c>
    </row>
    <row r="123" spans="1:13">
      <c r="A123">
        <v>122</v>
      </c>
      <c r="B123">
        <v>21</v>
      </c>
      <c r="C123" t="s">
        <v>13</v>
      </c>
      <c r="D123" t="s">
        <v>20</v>
      </c>
      <c r="E123" t="s">
        <v>139</v>
      </c>
      <c r="F123">
        <v>4.5999999999999996</v>
      </c>
      <c r="G123" t="s">
        <v>16</v>
      </c>
      <c r="H123" t="s">
        <v>23</v>
      </c>
      <c r="I123">
        <v>7.4</v>
      </c>
      <c r="J123">
        <v>8</v>
      </c>
      <c r="K123" t="s">
        <v>18</v>
      </c>
      <c r="L123">
        <v>2</v>
      </c>
      <c r="M123">
        <v>5</v>
      </c>
    </row>
    <row r="124" spans="1:13">
      <c r="A124">
        <v>123</v>
      </c>
      <c r="B124">
        <v>19</v>
      </c>
      <c r="C124" t="s">
        <v>19</v>
      </c>
      <c r="D124" t="s">
        <v>14</v>
      </c>
      <c r="E124" t="s">
        <v>15</v>
      </c>
      <c r="F124">
        <v>5.3</v>
      </c>
      <c r="G124" t="s">
        <v>26</v>
      </c>
      <c r="H124" t="s">
        <v>17</v>
      </c>
      <c r="I124">
        <v>6.3</v>
      </c>
      <c r="J124">
        <v>5</v>
      </c>
      <c r="K124" t="s">
        <v>24</v>
      </c>
      <c r="L124">
        <v>4</v>
      </c>
      <c r="M124">
        <v>8</v>
      </c>
    </row>
    <row r="125" spans="1:13">
      <c r="A125">
        <v>124</v>
      </c>
      <c r="B125">
        <v>22</v>
      </c>
      <c r="C125" t="s">
        <v>13</v>
      </c>
      <c r="D125" t="s">
        <v>20</v>
      </c>
      <c r="E125" t="s">
        <v>21</v>
      </c>
      <c r="F125">
        <v>5.8</v>
      </c>
      <c r="G125" t="s">
        <v>16</v>
      </c>
      <c r="H125" t="s">
        <v>17</v>
      </c>
      <c r="I125">
        <v>5.8</v>
      </c>
      <c r="J125">
        <v>6</v>
      </c>
      <c r="K125" t="s">
        <v>18</v>
      </c>
      <c r="L125">
        <v>3</v>
      </c>
      <c r="M125">
        <v>7</v>
      </c>
    </row>
    <row r="126" spans="1:13">
      <c r="A126">
        <v>125</v>
      </c>
      <c r="B126">
        <v>20</v>
      </c>
      <c r="C126" t="s">
        <v>19</v>
      </c>
      <c r="D126" t="s">
        <v>14</v>
      </c>
      <c r="E126" t="s">
        <v>136</v>
      </c>
      <c r="F126">
        <v>4.5</v>
      </c>
      <c r="G126" t="s">
        <v>32</v>
      </c>
      <c r="H126" t="s">
        <v>23</v>
      </c>
      <c r="I126">
        <v>7.5</v>
      </c>
      <c r="J126">
        <v>7</v>
      </c>
      <c r="K126" t="s">
        <v>24</v>
      </c>
      <c r="L126">
        <v>2</v>
      </c>
      <c r="M126">
        <v>5</v>
      </c>
    </row>
    <row r="127" spans="1:13">
      <c r="A127">
        <v>126</v>
      </c>
      <c r="B127">
        <v>21</v>
      </c>
      <c r="C127" t="s">
        <v>13</v>
      </c>
      <c r="D127" t="s">
        <v>20</v>
      </c>
      <c r="E127" t="s">
        <v>135</v>
      </c>
      <c r="F127">
        <v>5.2</v>
      </c>
      <c r="G127" t="s">
        <v>16</v>
      </c>
      <c r="H127" t="s">
        <v>17</v>
      </c>
      <c r="I127">
        <v>6.4</v>
      </c>
      <c r="J127">
        <v>5</v>
      </c>
      <c r="K127" t="s">
        <v>18</v>
      </c>
      <c r="L127">
        <v>4</v>
      </c>
      <c r="M127">
        <v>8</v>
      </c>
    </row>
    <row r="128" spans="1:13">
      <c r="A128">
        <v>127</v>
      </c>
      <c r="B128">
        <v>19</v>
      </c>
      <c r="C128" t="s">
        <v>19</v>
      </c>
      <c r="D128" t="s">
        <v>14</v>
      </c>
      <c r="E128" t="s">
        <v>138</v>
      </c>
      <c r="F128">
        <v>5.7</v>
      </c>
      <c r="G128" t="s">
        <v>26</v>
      </c>
      <c r="H128" t="s">
        <v>17</v>
      </c>
      <c r="I128">
        <v>5.7</v>
      </c>
      <c r="J128">
        <v>6</v>
      </c>
      <c r="K128" t="s">
        <v>24</v>
      </c>
      <c r="L128">
        <v>3</v>
      </c>
      <c r="M128">
        <v>7</v>
      </c>
    </row>
    <row r="129" spans="1:13">
      <c r="A129">
        <v>128</v>
      </c>
      <c r="B129">
        <v>20</v>
      </c>
      <c r="C129" t="s">
        <v>13</v>
      </c>
      <c r="D129" t="s">
        <v>14</v>
      </c>
      <c r="E129" t="s">
        <v>139</v>
      </c>
      <c r="F129">
        <v>4.4000000000000004</v>
      </c>
      <c r="G129" t="s">
        <v>16</v>
      </c>
      <c r="H129" t="s">
        <v>23</v>
      </c>
      <c r="I129">
        <v>7.6</v>
      </c>
      <c r="J129">
        <v>8</v>
      </c>
      <c r="K129" t="s">
        <v>18</v>
      </c>
      <c r="L129">
        <v>2</v>
      </c>
      <c r="M129">
        <v>5</v>
      </c>
    </row>
    <row r="130" spans="1:13">
      <c r="A130">
        <v>129</v>
      </c>
      <c r="B130">
        <v>22</v>
      </c>
      <c r="C130" t="s">
        <v>19</v>
      </c>
      <c r="D130" t="s">
        <v>20</v>
      </c>
      <c r="E130" t="s">
        <v>15</v>
      </c>
      <c r="F130">
        <v>5.0999999999999996</v>
      </c>
      <c r="G130" t="s">
        <v>32</v>
      </c>
      <c r="H130" t="s">
        <v>17</v>
      </c>
      <c r="I130">
        <v>6.5</v>
      </c>
      <c r="J130">
        <v>5</v>
      </c>
      <c r="K130" t="s">
        <v>24</v>
      </c>
      <c r="L130">
        <v>4</v>
      </c>
      <c r="M130">
        <v>8</v>
      </c>
    </row>
    <row r="131" spans="1:13">
      <c r="A131">
        <v>130</v>
      </c>
      <c r="B131">
        <v>21</v>
      </c>
      <c r="C131" t="s">
        <v>13</v>
      </c>
      <c r="D131" t="s">
        <v>20</v>
      </c>
      <c r="E131" t="s">
        <v>21</v>
      </c>
      <c r="F131">
        <v>5.6</v>
      </c>
      <c r="G131" t="s">
        <v>16</v>
      </c>
      <c r="H131" t="s">
        <v>17</v>
      </c>
      <c r="I131">
        <v>5.6</v>
      </c>
      <c r="J131">
        <v>6</v>
      </c>
      <c r="K131" t="s">
        <v>18</v>
      </c>
      <c r="L131">
        <v>3</v>
      </c>
      <c r="M131">
        <v>7</v>
      </c>
    </row>
    <row r="132" spans="1:13">
      <c r="A132">
        <v>131</v>
      </c>
      <c r="B132">
        <v>19</v>
      </c>
      <c r="C132" t="s">
        <v>19</v>
      </c>
      <c r="D132" t="s">
        <v>14</v>
      </c>
      <c r="E132" t="s">
        <v>136</v>
      </c>
      <c r="F132">
        <v>4.3</v>
      </c>
      <c r="G132" t="s">
        <v>26</v>
      </c>
      <c r="H132" t="s">
        <v>23</v>
      </c>
      <c r="I132">
        <v>7.7</v>
      </c>
      <c r="J132">
        <v>7</v>
      </c>
      <c r="K132" t="s">
        <v>24</v>
      </c>
      <c r="L132">
        <v>2</v>
      </c>
      <c r="M132">
        <v>5</v>
      </c>
    </row>
    <row r="133" spans="1:13">
      <c r="A133">
        <v>132</v>
      </c>
      <c r="B133">
        <v>20</v>
      </c>
      <c r="C133" t="s">
        <v>13</v>
      </c>
      <c r="D133" t="s">
        <v>14</v>
      </c>
      <c r="E133" t="s">
        <v>135</v>
      </c>
      <c r="F133">
        <v>5</v>
      </c>
      <c r="G133" t="s">
        <v>16</v>
      </c>
      <c r="H133" t="s">
        <v>17</v>
      </c>
      <c r="I133">
        <v>6.6</v>
      </c>
      <c r="J133">
        <v>5</v>
      </c>
      <c r="K133" t="s">
        <v>18</v>
      </c>
      <c r="L133">
        <v>4</v>
      </c>
      <c r="M133">
        <v>8</v>
      </c>
    </row>
    <row r="134" spans="1:13">
      <c r="A134">
        <v>133</v>
      </c>
      <c r="B134">
        <v>22</v>
      </c>
      <c r="C134" t="s">
        <v>19</v>
      </c>
      <c r="D134" t="s">
        <v>20</v>
      </c>
      <c r="E134" t="s">
        <v>138</v>
      </c>
      <c r="F134">
        <v>5.5</v>
      </c>
      <c r="G134" t="s">
        <v>32</v>
      </c>
      <c r="H134" t="s">
        <v>17</v>
      </c>
      <c r="I134">
        <v>5.5</v>
      </c>
      <c r="J134">
        <v>6</v>
      </c>
      <c r="K134" t="s">
        <v>24</v>
      </c>
      <c r="L134">
        <v>3</v>
      </c>
      <c r="M134">
        <v>7</v>
      </c>
    </row>
    <row r="135" spans="1:13">
      <c r="A135">
        <v>134</v>
      </c>
      <c r="B135">
        <v>21</v>
      </c>
      <c r="C135" t="s">
        <v>13</v>
      </c>
      <c r="D135" t="s">
        <v>20</v>
      </c>
      <c r="E135" t="s">
        <v>139</v>
      </c>
      <c r="F135">
        <v>4.2</v>
      </c>
      <c r="G135" t="s">
        <v>16</v>
      </c>
      <c r="H135" t="s">
        <v>23</v>
      </c>
      <c r="I135">
        <v>7.8</v>
      </c>
      <c r="J135">
        <v>8</v>
      </c>
      <c r="K135" t="s">
        <v>18</v>
      </c>
      <c r="L135">
        <v>2</v>
      </c>
      <c r="M135">
        <v>5</v>
      </c>
    </row>
    <row r="136" spans="1:13">
      <c r="A136">
        <v>135</v>
      </c>
      <c r="B136">
        <v>19</v>
      </c>
      <c r="C136" t="s">
        <v>19</v>
      </c>
      <c r="D136" t="s">
        <v>14</v>
      </c>
      <c r="E136" t="s">
        <v>15</v>
      </c>
      <c r="F136">
        <v>4.9000000000000004</v>
      </c>
      <c r="G136" t="s">
        <v>26</v>
      </c>
      <c r="H136" t="s">
        <v>17</v>
      </c>
      <c r="I136">
        <v>6.7</v>
      </c>
      <c r="J136">
        <v>5</v>
      </c>
      <c r="K136" t="s">
        <v>24</v>
      </c>
      <c r="L136">
        <v>4</v>
      </c>
      <c r="M136">
        <v>8</v>
      </c>
    </row>
    <row r="137" spans="1:13">
      <c r="A137">
        <v>136</v>
      </c>
      <c r="B137">
        <v>20</v>
      </c>
      <c r="C137" t="s">
        <v>13</v>
      </c>
      <c r="D137" t="s">
        <v>14</v>
      </c>
      <c r="E137" t="s">
        <v>21</v>
      </c>
      <c r="F137">
        <v>5.4</v>
      </c>
      <c r="G137" t="s">
        <v>16</v>
      </c>
      <c r="H137" t="s">
        <v>17</v>
      </c>
      <c r="I137">
        <v>5.4</v>
      </c>
      <c r="J137">
        <v>6</v>
      </c>
      <c r="K137" t="s">
        <v>18</v>
      </c>
      <c r="L137">
        <v>3</v>
      </c>
      <c r="M137">
        <v>7</v>
      </c>
    </row>
    <row r="138" spans="1:13">
      <c r="A138">
        <v>137</v>
      </c>
      <c r="B138">
        <v>22</v>
      </c>
      <c r="C138" t="s">
        <v>19</v>
      </c>
      <c r="D138" t="s">
        <v>20</v>
      </c>
      <c r="E138" t="s">
        <v>136</v>
      </c>
      <c r="F138">
        <v>4.0999999999999996</v>
      </c>
      <c r="G138" t="s">
        <v>32</v>
      </c>
      <c r="H138" t="s">
        <v>23</v>
      </c>
      <c r="I138">
        <v>7.9</v>
      </c>
      <c r="J138">
        <v>7</v>
      </c>
      <c r="K138" t="s">
        <v>24</v>
      </c>
      <c r="L138">
        <v>2</v>
      </c>
      <c r="M138">
        <v>5</v>
      </c>
    </row>
    <row r="139" spans="1:13">
      <c r="A139">
        <v>138</v>
      </c>
      <c r="B139">
        <v>21</v>
      </c>
      <c r="C139" t="s">
        <v>13</v>
      </c>
      <c r="D139" t="s">
        <v>20</v>
      </c>
      <c r="E139" t="s">
        <v>135</v>
      </c>
      <c r="F139">
        <v>4.8</v>
      </c>
      <c r="G139" t="s">
        <v>16</v>
      </c>
      <c r="H139" t="s">
        <v>17</v>
      </c>
      <c r="I139">
        <v>6.8</v>
      </c>
      <c r="J139">
        <v>5</v>
      </c>
      <c r="K139" t="s">
        <v>18</v>
      </c>
      <c r="L139">
        <v>4</v>
      </c>
      <c r="M139">
        <v>8</v>
      </c>
    </row>
    <row r="140" spans="1:13">
      <c r="A140">
        <v>139</v>
      </c>
      <c r="B140">
        <v>19</v>
      </c>
      <c r="C140" t="s">
        <v>19</v>
      </c>
      <c r="D140" t="s">
        <v>14</v>
      </c>
      <c r="E140" t="s">
        <v>138</v>
      </c>
      <c r="F140">
        <v>5.3</v>
      </c>
      <c r="G140" t="s">
        <v>26</v>
      </c>
      <c r="H140" t="s">
        <v>17</v>
      </c>
      <c r="I140">
        <v>5.3</v>
      </c>
      <c r="J140">
        <v>6</v>
      </c>
      <c r="K140" t="s">
        <v>24</v>
      </c>
      <c r="L140">
        <v>3</v>
      </c>
      <c r="M140">
        <v>7</v>
      </c>
    </row>
    <row r="141" spans="1:13">
      <c r="A141">
        <v>140</v>
      </c>
      <c r="B141">
        <v>20</v>
      </c>
      <c r="C141" t="s">
        <v>13</v>
      </c>
      <c r="D141" t="s">
        <v>14</v>
      </c>
      <c r="E141" t="s">
        <v>139</v>
      </c>
      <c r="F141">
        <v>4</v>
      </c>
      <c r="G141" t="s">
        <v>16</v>
      </c>
      <c r="H141" t="s">
        <v>23</v>
      </c>
      <c r="I141">
        <v>8</v>
      </c>
      <c r="J141">
        <v>8</v>
      </c>
      <c r="K141" t="s">
        <v>18</v>
      </c>
      <c r="L141">
        <v>2</v>
      </c>
      <c r="M141">
        <v>5</v>
      </c>
    </row>
    <row r="142" spans="1:13">
      <c r="A142">
        <v>141</v>
      </c>
      <c r="B142">
        <v>22</v>
      </c>
      <c r="C142" t="s">
        <v>19</v>
      </c>
      <c r="D142" t="s">
        <v>20</v>
      </c>
      <c r="E142" t="s">
        <v>15</v>
      </c>
      <c r="F142">
        <v>4.7</v>
      </c>
      <c r="G142" t="s">
        <v>32</v>
      </c>
      <c r="H142" t="s">
        <v>17</v>
      </c>
      <c r="I142">
        <v>6.9</v>
      </c>
      <c r="J142">
        <v>5</v>
      </c>
      <c r="K142" t="s">
        <v>24</v>
      </c>
      <c r="L142">
        <v>4</v>
      </c>
      <c r="M142">
        <v>8</v>
      </c>
    </row>
    <row r="143" spans="1:13">
      <c r="A143">
        <v>142</v>
      </c>
      <c r="B143">
        <v>21</v>
      </c>
      <c r="C143" t="s">
        <v>13</v>
      </c>
      <c r="D143" t="s">
        <v>20</v>
      </c>
      <c r="E143" t="s">
        <v>21</v>
      </c>
      <c r="F143">
        <v>5.2</v>
      </c>
      <c r="G143" t="s">
        <v>16</v>
      </c>
      <c r="H143" t="s">
        <v>17</v>
      </c>
      <c r="I143">
        <v>5.2</v>
      </c>
      <c r="J143">
        <v>6</v>
      </c>
      <c r="K143" t="s">
        <v>18</v>
      </c>
      <c r="L143">
        <v>3</v>
      </c>
      <c r="M143">
        <v>7</v>
      </c>
    </row>
    <row r="144" spans="1:13">
      <c r="A144">
        <v>143</v>
      </c>
      <c r="B144">
        <v>19</v>
      </c>
      <c r="C144" t="s">
        <v>19</v>
      </c>
      <c r="D144" t="s">
        <v>14</v>
      </c>
      <c r="E144" t="s">
        <v>136</v>
      </c>
      <c r="F144">
        <v>3.9</v>
      </c>
      <c r="G144" t="s">
        <v>26</v>
      </c>
      <c r="H144" t="s">
        <v>23</v>
      </c>
      <c r="I144">
        <v>8.1</v>
      </c>
      <c r="J144">
        <v>7</v>
      </c>
      <c r="K144" t="s">
        <v>24</v>
      </c>
      <c r="L144">
        <v>2</v>
      </c>
      <c r="M144">
        <v>5</v>
      </c>
    </row>
    <row r="145" spans="1:13">
      <c r="A145">
        <v>144</v>
      </c>
      <c r="B145">
        <v>20</v>
      </c>
      <c r="C145" t="s">
        <v>13</v>
      </c>
      <c r="D145" t="s">
        <v>14</v>
      </c>
      <c r="E145" t="s">
        <v>135</v>
      </c>
      <c r="F145">
        <v>4.5999999999999996</v>
      </c>
      <c r="G145" t="s">
        <v>16</v>
      </c>
      <c r="H145" t="s">
        <v>17</v>
      </c>
      <c r="I145">
        <v>7</v>
      </c>
      <c r="J145">
        <v>5</v>
      </c>
      <c r="K145" t="s">
        <v>18</v>
      </c>
      <c r="L145">
        <v>4</v>
      </c>
      <c r="M145">
        <v>8</v>
      </c>
    </row>
    <row r="146" spans="1:13">
      <c r="A146">
        <v>145</v>
      </c>
      <c r="B146">
        <v>22</v>
      </c>
      <c r="C146" t="s">
        <v>19</v>
      </c>
      <c r="D146" t="s">
        <v>20</v>
      </c>
      <c r="E146" t="s">
        <v>138</v>
      </c>
      <c r="F146">
        <v>5.0999999999999996</v>
      </c>
      <c r="G146" t="s">
        <v>32</v>
      </c>
      <c r="H146" t="s">
        <v>17</v>
      </c>
      <c r="I146">
        <v>5.0999999999999996</v>
      </c>
      <c r="J146">
        <v>6</v>
      </c>
      <c r="K146" t="s">
        <v>24</v>
      </c>
      <c r="L146">
        <v>3</v>
      </c>
      <c r="M146">
        <v>7</v>
      </c>
    </row>
    <row r="147" spans="1:13">
      <c r="A147">
        <v>146</v>
      </c>
      <c r="B147">
        <v>21</v>
      </c>
      <c r="C147" t="s">
        <v>13</v>
      </c>
      <c r="D147" t="s">
        <v>20</v>
      </c>
      <c r="E147" t="s">
        <v>139</v>
      </c>
      <c r="F147">
        <v>3.8</v>
      </c>
      <c r="G147" t="s">
        <v>16</v>
      </c>
      <c r="H147" t="s">
        <v>23</v>
      </c>
      <c r="I147">
        <v>8.1999999999999993</v>
      </c>
      <c r="J147">
        <v>8</v>
      </c>
      <c r="K147" t="s">
        <v>18</v>
      </c>
      <c r="L147">
        <v>2</v>
      </c>
      <c r="M147">
        <v>5</v>
      </c>
    </row>
    <row r="148" spans="1:13">
      <c r="A148">
        <v>147</v>
      </c>
      <c r="B148">
        <v>19</v>
      </c>
      <c r="C148" t="s">
        <v>19</v>
      </c>
      <c r="D148" t="s">
        <v>14</v>
      </c>
      <c r="E148" t="s">
        <v>15</v>
      </c>
      <c r="F148">
        <v>4.5</v>
      </c>
      <c r="G148" t="s">
        <v>26</v>
      </c>
      <c r="H148" t="s">
        <v>17</v>
      </c>
      <c r="I148">
        <v>7.1</v>
      </c>
      <c r="J148">
        <v>5</v>
      </c>
      <c r="K148" t="s">
        <v>24</v>
      </c>
      <c r="L148">
        <v>4</v>
      </c>
      <c r="M148">
        <v>8</v>
      </c>
    </row>
    <row r="149" spans="1:13">
      <c r="A149">
        <v>148</v>
      </c>
      <c r="B149">
        <v>20</v>
      </c>
      <c r="C149" t="s">
        <v>13</v>
      </c>
      <c r="D149" t="s">
        <v>14</v>
      </c>
      <c r="E149" t="s">
        <v>21</v>
      </c>
      <c r="F149">
        <v>5</v>
      </c>
      <c r="G149" t="s">
        <v>16</v>
      </c>
      <c r="H149" t="s">
        <v>17</v>
      </c>
      <c r="I149">
        <v>5</v>
      </c>
      <c r="J149">
        <v>6</v>
      </c>
      <c r="K149" t="s">
        <v>18</v>
      </c>
      <c r="L149">
        <v>3</v>
      </c>
      <c r="M149">
        <v>7</v>
      </c>
    </row>
    <row r="150" spans="1:13">
      <c r="A150">
        <v>149</v>
      </c>
      <c r="B150">
        <v>22</v>
      </c>
      <c r="C150" t="s">
        <v>19</v>
      </c>
      <c r="D150" t="s">
        <v>20</v>
      </c>
      <c r="E150" t="s">
        <v>136</v>
      </c>
      <c r="F150">
        <v>3.7</v>
      </c>
      <c r="G150" t="s">
        <v>32</v>
      </c>
      <c r="H150" t="s">
        <v>23</v>
      </c>
      <c r="I150">
        <v>8.3000000000000007</v>
      </c>
      <c r="J150">
        <v>7</v>
      </c>
      <c r="K150" t="s">
        <v>24</v>
      </c>
      <c r="L150">
        <v>2</v>
      </c>
      <c r="M150">
        <v>5</v>
      </c>
    </row>
    <row r="151" spans="1:13">
      <c r="A151">
        <v>150</v>
      </c>
      <c r="B151">
        <v>21</v>
      </c>
      <c r="C151" t="s">
        <v>13</v>
      </c>
      <c r="D151" t="s">
        <v>20</v>
      </c>
      <c r="E151" t="s">
        <v>135</v>
      </c>
      <c r="F151">
        <v>4.4000000000000004</v>
      </c>
      <c r="G151" t="s">
        <v>16</v>
      </c>
      <c r="H151" t="s">
        <v>17</v>
      </c>
      <c r="I151">
        <v>7.2</v>
      </c>
      <c r="J151">
        <v>5</v>
      </c>
      <c r="K151" t="s">
        <v>18</v>
      </c>
      <c r="L151">
        <v>4</v>
      </c>
      <c r="M151">
        <v>8</v>
      </c>
    </row>
    <row r="152" spans="1:13">
      <c r="A152">
        <v>151</v>
      </c>
      <c r="B152">
        <v>19</v>
      </c>
      <c r="C152" t="s">
        <v>19</v>
      </c>
      <c r="D152" t="s">
        <v>14</v>
      </c>
      <c r="E152" t="s">
        <v>138</v>
      </c>
      <c r="F152">
        <v>4.9000000000000004</v>
      </c>
      <c r="G152" t="s">
        <v>26</v>
      </c>
      <c r="H152" t="s">
        <v>17</v>
      </c>
      <c r="I152">
        <v>4.9000000000000004</v>
      </c>
      <c r="J152">
        <v>6</v>
      </c>
      <c r="K152" t="s">
        <v>24</v>
      </c>
      <c r="L152">
        <v>3</v>
      </c>
      <c r="M152">
        <v>7</v>
      </c>
    </row>
    <row r="153" spans="1:13">
      <c r="A153">
        <v>152</v>
      </c>
      <c r="B153">
        <v>20</v>
      </c>
      <c r="C153" t="s">
        <v>13</v>
      </c>
      <c r="D153" t="s">
        <v>14</v>
      </c>
      <c r="E153" t="s">
        <v>139</v>
      </c>
      <c r="F153">
        <v>3.6</v>
      </c>
      <c r="G153" t="s">
        <v>16</v>
      </c>
      <c r="H153" t="s">
        <v>23</v>
      </c>
      <c r="I153">
        <v>8.4</v>
      </c>
      <c r="J153">
        <v>8</v>
      </c>
      <c r="K153" t="s">
        <v>18</v>
      </c>
      <c r="L153">
        <v>2</v>
      </c>
      <c r="M153">
        <v>5</v>
      </c>
    </row>
    <row r="154" spans="1:13">
      <c r="A154">
        <v>153</v>
      </c>
      <c r="B154">
        <v>22</v>
      </c>
      <c r="C154" t="s">
        <v>19</v>
      </c>
      <c r="D154" t="s">
        <v>20</v>
      </c>
      <c r="E154" t="s">
        <v>15</v>
      </c>
      <c r="F154">
        <v>4.3</v>
      </c>
      <c r="G154" t="s">
        <v>32</v>
      </c>
      <c r="H154" t="s">
        <v>17</v>
      </c>
      <c r="I154">
        <v>7.3</v>
      </c>
      <c r="J154">
        <v>5</v>
      </c>
      <c r="K154" t="s">
        <v>24</v>
      </c>
      <c r="L154">
        <v>4</v>
      </c>
      <c r="M154">
        <v>8</v>
      </c>
    </row>
    <row r="155" spans="1:13">
      <c r="A155">
        <v>154</v>
      </c>
      <c r="B155">
        <v>21</v>
      </c>
      <c r="C155" t="s">
        <v>13</v>
      </c>
      <c r="D155" t="s">
        <v>20</v>
      </c>
      <c r="E155" t="s">
        <v>21</v>
      </c>
      <c r="F155">
        <v>4.8</v>
      </c>
      <c r="G155" t="s">
        <v>16</v>
      </c>
      <c r="H155" t="s">
        <v>17</v>
      </c>
      <c r="I155">
        <v>4.8</v>
      </c>
      <c r="J155">
        <v>6</v>
      </c>
      <c r="K155" t="s">
        <v>18</v>
      </c>
      <c r="L155">
        <v>3</v>
      </c>
      <c r="M155">
        <v>7</v>
      </c>
    </row>
    <row r="156" spans="1:13">
      <c r="A156">
        <v>155</v>
      </c>
      <c r="B156">
        <v>19</v>
      </c>
      <c r="C156" t="s">
        <v>19</v>
      </c>
      <c r="D156" t="s">
        <v>14</v>
      </c>
      <c r="E156" t="s">
        <v>136</v>
      </c>
      <c r="F156">
        <v>3.5</v>
      </c>
      <c r="G156" t="s">
        <v>26</v>
      </c>
      <c r="H156" t="s">
        <v>23</v>
      </c>
      <c r="I156">
        <v>8.5</v>
      </c>
      <c r="J156">
        <v>7</v>
      </c>
      <c r="K156" t="s">
        <v>24</v>
      </c>
      <c r="L156">
        <v>2</v>
      </c>
      <c r="M156">
        <v>5</v>
      </c>
    </row>
    <row r="157" spans="1:13">
      <c r="A157">
        <v>156</v>
      </c>
      <c r="B157">
        <v>20</v>
      </c>
      <c r="C157" t="s">
        <v>13</v>
      </c>
      <c r="D157" t="s">
        <v>14</v>
      </c>
      <c r="E157" t="s">
        <v>135</v>
      </c>
      <c r="F157">
        <v>4.2</v>
      </c>
      <c r="G157" t="s">
        <v>16</v>
      </c>
      <c r="H157" t="s">
        <v>17</v>
      </c>
      <c r="I157">
        <v>7.4</v>
      </c>
      <c r="J157">
        <v>5</v>
      </c>
      <c r="K157" t="s">
        <v>18</v>
      </c>
      <c r="L157">
        <v>4</v>
      </c>
      <c r="M157">
        <v>8</v>
      </c>
    </row>
    <row r="158" spans="1:13">
      <c r="A158">
        <v>157</v>
      </c>
      <c r="B158">
        <v>22</v>
      </c>
      <c r="C158" t="s">
        <v>19</v>
      </c>
      <c r="D158" t="s">
        <v>20</v>
      </c>
      <c r="E158" t="s">
        <v>138</v>
      </c>
      <c r="F158">
        <v>4.7</v>
      </c>
      <c r="G158" t="s">
        <v>32</v>
      </c>
      <c r="H158" t="s">
        <v>17</v>
      </c>
      <c r="I158">
        <v>4.7</v>
      </c>
      <c r="J158">
        <v>6</v>
      </c>
      <c r="K158" t="s">
        <v>24</v>
      </c>
      <c r="L158">
        <v>3</v>
      </c>
      <c r="M158">
        <v>7</v>
      </c>
    </row>
    <row r="159" spans="1:13">
      <c r="A159">
        <v>158</v>
      </c>
      <c r="B159">
        <v>21</v>
      </c>
      <c r="C159" t="s">
        <v>13</v>
      </c>
      <c r="D159" t="s">
        <v>20</v>
      </c>
      <c r="E159" t="s">
        <v>139</v>
      </c>
      <c r="F159">
        <v>3.4</v>
      </c>
      <c r="G159" t="s">
        <v>16</v>
      </c>
      <c r="H159" t="s">
        <v>23</v>
      </c>
      <c r="I159">
        <v>8.6</v>
      </c>
      <c r="J159">
        <v>8</v>
      </c>
      <c r="K159" t="s">
        <v>18</v>
      </c>
      <c r="L159">
        <v>2</v>
      </c>
      <c r="M159">
        <v>5</v>
      </c>
    </row>
    <row r="160" spans="1:13">
      <c r="A160">
        <v>159</v>
      </c>
      <c r="B160">
        <v>19</v>
      </c>
      <c r="C160" t="s">
        <v>19</v>
      </c>
      <c r="D160" t="s">
        <v>14</v>
      </c>
      <c r="E160" t="s">
        <v>15</v>
      </c>
      <c r="F160">
        <v>4.0999999999999996</v>
      </c>
      <c r="G160" t="s">
        <v>26</v>
      </c>
      <c r="H160" t="s">
        <v>17</v>
      </c>
      <c r="I160">
        <v>7.5</v>
      </c>
      <c r="J160">
        <v>5</v>
      </c>
      <c r="K160" t="s">
        <v>24</v>
      </c>
      <c r="L160">
        <v>4</v>
      </c>
      <c r="M160">
        <v>8</v>
      </c>
    </row>
    <row r="161" spans="1:13">
      <c r="A161">
        <v>160</v>
      </c>
      <c r="B161">
        <v>20</v>
      </c>
      <c r="C161" t="s">
        <v>13</v>
      </c>
      <c r="D161" t="s">
        <v>14</v>
      </c>
      <c r="E161" t="s">
        <v>21</v>
      </c>
      <c r="F161">
        <v>4.5999999999999996</v>
      </c>
      <c r="G161" t="s">
        <v>16</v>
      </c>
      <c r="H161" t="s">
        <v>17</v>
      </c>
      <c r="I161">
        <v>4.5999999999999996</v>
      </c>
      <c r="J161">
        <v>6</v>
      </c>
      <c r="K161" t="s">
        <v>18</v>
      </c>
      <c r="L161">
        <v>3</v>
      </c>
      <c r="M161">
        <v>7</v>
      </c>
    </row>
    <row r="162" spans="1:13">
      <c r="A162">
        <v>161</v>
      </c>
      <c r="B162">
        <v>19</v>
      </c>
      <c r="C162" t="s">
        <v>13</v>
      </c>
      <c r="D162" t="s">
        <v>14</v>
      </c>
      <c r="E162" t="s">
        <v>15</v>
      </c>
      <c r="F162">
        <v>5.3</v>
      </c>
      <c r="G162" t="s">
        <v>16</v>
      </c>
      <c r="H162" t="s">
        <v>17</v>
      </c>
      <c r="I162">
        <v>6.1</v>
      </c>
      <c r="J162">
        <v>5</v>
      </c>
      <c r="K162" t="s">
        <v>24</v>
      </c>
      <c r="L162">
        <v>3</v>
      </c>
      <c r="M162">
        <v>7</v>
      </c>
    </row>
    <row r="163" spans="1:13">
      <c r="A163">
        <v>162</v>
      </c>
      <c r="B163">
        <v>21</v>
      </c>
      <c r="C163" t="s">
        <v>19</v>
      </c>
      <c r="D163" t="s">
        <v>20</v>
      </c>
      <c r="E163" t="s">
        <v>21</v>
      </c>
      <c r="F163">
        <v>4.8</v>
      </c>
      <c r="G163" t="s">
        <v>32</v>
      </c>
      <c r="H163" t="s">
        <v>23</v>
      </c>
      <c r="I163">
        <v>7.2</v>
      </c>
      <c r="J163">
        <v>7</v>
      </c>
      <c r="K163" t="s">
        <v>18</v>
      </c>
      <c r="L163">
        <v>2</v>
      </c>
      <c r="M163">
        <v>6</v>
      </c>
    </row>
    <row r="164" spans="1:13">
      <c r="A164">
        <v>163</v>
      </c>
      <c r="B164">
        <v>20</v>
      </c>
      <c r="C164" t="s">
        <v>13</v>
      </c>
      <c r="D164" t="s">
        <v>14</v>
      </c>
      <c r="E164" t="s">
        <v>136</v>
      </c>
      <c r="F164">
        <v>5.5</v>
      </c>
      <c r="G164" t="s">
        <v>26</v>
      </c>
      <c r="H164" t="s">
        <v>17</v>
      </c>
      <c r="I164">
        <v>5.9</v>
      </c>
      <c r="J164">
        <v>6</v>
      </c>
      <c r="K164" t="s">
        <v>24</v>
      </c>
      <c r="L164">
        <v>4</v>
      </c>
      <c r="M164">
        <v>8</v>
      </c>
    </row>
    <row r="165" spans="1:13">
      <c r="A165">
        <v>164</v>
      </c>
      <c r="B165">
        <v>22</v>
      </c>
      <c r="C165" t="s">
        <v>19</v>
      </c>
      <c r="D165" t="s">
        <v>20</v>
      </c>
      <c r="E165" t="s">
        <v>135</v>
      </c>
      <c r="F165">
        <v>4.7</v>
      </c>
      <c r="G165" t="s">
        <v>16</v>
      </c>
      <c r="H165" t="s">
        <v>17</v>
      </c>
      <c r="I165">
        <v>6.3</v>
      </c>
      <c r="J165">
        <v>5</v>
      </c>
      <c r="K165" t="s">
        <v>18</v>
      </c>
      <c r="L165">
        <v>3</v>
      </c>
      <c r="M165">
        <v>7</v>
      </c>
    </row>
    <row r="166" spans="1:13">
      <c r="A166">
        <v>165</v>
      </c>
      <c r="B166">
        <v>19</v>
      </c>
      <c r="C166" t="s">
        <v>13</v>
      </c>
      <c r="D166" t="s">
        <v>14</v>
      </c>
      <c r="E166" t="s">
        <v>138</v>
      </c>
      <c r="F166">
        <v>5.0999999999999996</v>
      </c>
      <c r="G166" t="s">
        <v>32</v>
      </c>
      <c r="H166" t="s">
        <v>23</v>
      </c>
      <c r="I166">
        <v>7</v>
      </c>
      <c r="J166">
        <v>7</v>
      </c>
      <c r="K166" t="s">
        <v>24</v>
      </c>
      <c r="L166">
        <v>2</v>
      </c>
      <c r="M166">
        <v>5</v>
      </c>
    </row>
    <row r="167" spans="1:13">
      <c r="A167">
        <v>166</v>
      </c>
      <c r="B167">
        <v>21</v>
      </c>
      <c r="C167" t="s">
        <v>19</v>
      </c>
      <c r="D167" t="s">
        <v>20</v>
      </c>
      <c r="E167" t="s">
        <v>139</v>
      </c>
      <c r="F167">
        <v>5.4</v>
      </c>
      <c r="G167" t="s">
        <v>26</v>
      </c>
      <c r="H167" t="s">
        <v>17</v>
      </c>
      <c r="I167">
        <v>6</v>
      </c>
      <c r="J167">
        <v>6</v>
      </c>
      <c r="K167" t="s">
        <v>18</v>
      </c>
      <c r="L167">
        <v>4</v>
      </c>
      <c r="M167">
        <v>8</v>
      </c>
    </row>
    <row r="168" spans="1:13">
      <c r="A168">
        <v>167</v>
      </c>
      <c r="B168">
        <v>20</v>
      </c>
      <c r="C168" t="s">
        <v>13</v>
      </c>
      <c r="D168" t="s">
        <v>14</v>
      </c>
      <c r="E168" t="s">
        <v>15</v>
      </c>
      <c r="F168">
        <v>4.9000000000000004</v>
      </c>
      <c r="G168" t="s">
        <v>16</v>
      </c>
      <c r="H168" t="s">
        <v>17</v>
      </c>
      <c r="I168">
        <v>6.4</v>
      </c>
      <c r="J168">
        <v>5</v>
      </c>
      <c r="K168" t="s">
        <v>24</v>
      </c>
      <c r="L168">
        <v>3</v>
      </c>
      <c r="M168">
        <v>7</v>
      </c>
    </row>
    <row r="169" spans="1:13">
      <c r="A169">
        <v>168</v>
      </c>
      <c r="B169">
        <v>22</v>
      </c>
      <c r="C169" t="s">
        <v>19</v>
      </c>
      <c r="D169" t="s">
        <v>20</v>
      </c>
      <c r="E169" t="s">
        <v>21</v>
      </c>
      <c r="F169">
        <v>5.2</v>
      </c>
      <c r="G169" t="s">
        <v>32</v>
      </c>
      <c r="H169" t="s">
        <v>23</v>
      </c>
      <c r="I169">
        <v>7.1</v>
      </c>
      <c r="J169">
        <v>7</v>
      </c>
      <c r="K169" t="s">
        <v>18</v>
      </c>
      <c r="L169">
        <v>2</v>
      </c>
      <c r="M169">
        <v>6</v>
      </c>
    </row>
    <row r="170" spans="1:13">
      <c r="A170">
        <v>169</v>
      </c>
      <c r="B170">
        <v>19</v>
      </c>
      <c r="C170" t="s">
        <v>13</v>
      </c>
      <c r="D170" t="s">
        <v>14</v>
      </c>
      <c r="E170" t="s">
        <v>136</v>
      </c>
      <c r="F170">
        <v>5.6</v>
      </c>
      <c r="G170" t="s">
        <v>26</v>
      </c>
      <c r="H170" t="s">
        <v>17</v>
      </c>
      <c r="I170">
        <v>5.8</v>
      </c>
      <c r="J170">
        <v>6</v>
      </c>
      <c r="K170" t="s">
        <v>24</v>
      </c>
      <c r="L170">
        <v>4</v>
      </c>
      <c r="M170">
        <v>8</v>
      </c>
    </row>
    <row r="171" spans="1:13">
      <c r="A171">
        <v>170</v>
      </c>
      <c r="B171">
        <v>21</v>
      </c>
      <c r="C171" t="s">
        <v>19</v>
      </c>
      <c r="D171" t="s">
        <v>20</v>
      </c>
      <c r="E171" t="s">
        <v>135</v>
      </c>
      <c r="F171">
        <v>4.5999999999999996</v>
      </c>
      <c r="G171" t="s">
        <v>16</v>
      </c>
      <c r="H171" t="s">
        <v>17</v>
      </c>
      <c r="I171">
        <v>6.5</v>
      </c>
      <c r="J171">
        <v>5</v>
      </c>
      <c r="K171" t="s">
        <v>18</v>
      </c>
      <c r="L171">
        <v>3</v>
      </c>
      <c r="M171">
        <v>7</v>
      </c>
    </row>
    <row r="172" spans="1:13">
      <c r="A172">
        <v>171</v>
      </c>
      <c r="B172">
        <v>20</v>
      </c>
      <c r="C172" t="s">
        <v>13</v>
      </c>
      <c r="D172" t="s">
        <v>14</v>
      </c>
      <c r="E172" t="s">
        <v>138</v>
      </c>
      <c r="F172">
        <v>5</v>
      </c>
      <c r="G172" t="s">
        <v>32</v>
      </c>
      <c r="H172" t="s">
        <v>23</v>
      </c>
      <c r="I172">
        <v>7.3</v>
      </c>
      <c r="J172">
        <v>7</v>
      </c>
      <c r="K172" t="s">
        <v>24</v>
      </c>
      <c r="L172">
        <v>2</v>
      </c>
      <c r="M172">
        <v>5</v>
      </c>
    </row>
    <row r="173" spans="1:13">
      <c r="A173">
        <v>172</v>
      </c>
      <c r="B173">
        <v>22</v>
      </c>
      <c r="C173" t="s">
        <v>19</v>
      </c>
      <c r="D173" t="s">
        <v>20</v>
      </c>
      <c r="E173" t="s">
        <v>139</v>
      </c>
      <c r="F173">
        <v>5.3</v>
      </c>
      <c r="G173" t="s">
        <v>26</v>
      </c>
      <c r="H173" t="s">
        <v>17</v>
      </c>
      <c r="I173">
        <v>5.7</v>
      </c>
      <c r="J173">
        <v>6</v>
      </c>
      <c r="K173" t="s">
        <v>18</v>
      </c>
      <c r="L173">
        <v>4</v>
      </c>
      <c r="M173">
        <v>8</v>
      </c>
    </row>
    <row r="174" spans="1:13">
      <c r="A174">
        <v>173</v>
      </c>
      <c r="B174">
        <v>19</v>
      </c>
      <c r="C174" t="s">
        <v>13</v>
      </c>
      <c r="D174" t="s">
        <v>14</v>
      </c>
      <c r="E174" t="s">
        <v>15</v>
      </c>
      <c r="F174">
        <v>4.8</v>
      </c>
      <c r="G174" t="s">
        <v>16</v>
      </c>
      <c r="H174" t="s">
        <v>17</v>
      </c>
      <c r="I174">
        <v>6.6</v>
      </c>
      <c r="J174">
        <v>5</v>
      </c>
      <c r="K174" t="s">
        <v>24</v>
      </c>
      <c r="L174">
        <v>3</v>
      </c>
      <c r="M174">
        <v>7</v>
      </c>
    </row>
    <row r="175" spans="1:13">
      <c r="A175">
        <v>174</v>
      </c>
      <c r="B175">
        <v>21</v>
      </c>
      <c r="C175" t="s">
        <v>19</v>
      </c>
      <c r="D175" t="s">
        <v>20</v>
      </c>
      <c r="E175" t="s">
        <v>21</v>
      </c>
      <c r="F175">
        <v>5.0999999999999996</v>
      </c>
      <c r="G175" t="s">
        <v>32</v>
      </c>
      <c r="H175" t="s">
        <v>23</v>
      </c>
      <c r="I175">
        <v>7.4</v>
      </c>
      <c r="J175">
        <v>7</v>
      </c>
      <c r="K175" t="s">
        <v>18</v>
      </c>
      <c r="L175">
        <v>2</v>
      </c>
      <c r="M175">
        <v>6</v>
      </c>
    </row>
    <row r="176" spans="1:13">
      <c r="A176">
        <v>175</v>
      </c>
      <c r="B176">
        <v>20</v>
      </c>
      <c r="C176" t="s">
        <v>13</v>
      </c>
      <c r="D176" t="s">
        <v>14</v>
      </c>
      <c r="E176" t="s">
        <v>136</v>
      </c>
      <c r="F176">
        <v>5.7</v>
      </c>
      <c r="G176" t="s">
        <v>26</v>
      </c>
      <c r="H176" t="s">
        <v>17</v>
      </c>
      <c r="I176">
        <v>5.6</v>
      </c>
      <c r="J176">
        <v>6</v>
      </c>
      <c r="K176" t="s">
        <v>24</v>
      </c>
      <c r="L176">
        <v>4</v>
      </c>
      <c r="M176">
        <v>8</v>
      </c>
    </row>
    <row r="177" spans="1:13">
      <c r="A177">
        <v>176</v>
      </c>
      <c r="B177">
        <v>22</v>
      </c>
      <c r="C177" t="s">
        <v>19</v>
      </c>
      <c r="D177" t="s">
        <v>20</v>
      </c>
      <c r="E177" t="s">
        <v>135</v>
      </c>
      <c r="F177">
        <v>4.5</v>
      </c>
      <c r="G177" t="s">
        <v>16</v>
      </c>
      <c r="H177" t="s">
        <v>17</v>
      </c>
      <c r="I177">
        <v>6.7</v>
      </c>
      <c r="J177">
        <v>5</v>
      </c>
      <c r="K177" t="s">
        <v>18</v>
      </c>
      <c r="L177">
        <v>3</v>
      </c>
      <c r="M177">
        <v>7</v>
      </c>
    </row>
    <row r="178" spans="1:13">
      <c r="A178">
        <v>177</v>
      </c>
      <c r="B178">
        <v>19</v>
      </c>
      <c r="C178" t="s">
        <v>13</v>
      </c>
      <c r="D178" t="s">
        <v>14</v>
      </c>
      <c r="E178" t="s">
        <v>138</v>
      </c>
      <c r="F178">
        <v>4.9000000000000004</v>
      </c>
      <c r="G178" t="s">
        <v>32</v>
      </c>
      <c r="H178" t="s">
        <v>23</v>
      </c>
      <c r="I178">
        <v>7.5</v>
      </c>
      <c r="J178">
        <v>7</v>
      </c>
      <c r="K178" t="s">
        <v>24</v>
      </c>
      <c r="L178">
        <v>2</v>
      </c>
      <c r="M178">
        <v>5</v>
      </c>
    </row>
    <row r="179" spans="1:13">
      <c r="A179">
        <v>178</v>
      </c>
      <c r="B179">
        <v>21</v>
      </c>
      <c r="C179" t="s">
        <v>19</v>
      </c>
      <c r="D179" t="s">
        <v>20</v>
      </c>
      <c r="E179" t="s">
        <v>139</v>
      </c>
      <c r="F179">
        <v>5.2</v>
      </c>
      <c r="G179" t="s">
        <v>26</v>
      </c>
      <c r="H179" t="s">
        <v>17</v>
      </c>
      <c r="I179">
        <v>5.5</v>
      </c>
      <c r="J179">
        <v>6</v>
      </c>
      <c r="K179" t="s">
        <v>18</v>
      </c>
      <c r="L179">
        <v>4</v>
      </c>
      <c r="M179">
        <v>8</v>
      </c>
    </row>
    <row r="180" spans="1:13">
      <c r="A180">
        <v>179</v>
      </c>
      <c r="B180">
        <v>20</v>
      </c>
      <c r="C180" t="s">
        <v>13</v>
      </c>
      <c r="D180" t="s">
        <v>14</v>
      </c>
      <c r="E180" t="s">
        <v>15</v>
      </c>
      <c r="F180">
        <v>4.7</v>
      </c>
      <c r="G180" t="s">
        <v>16</v>
      </c>
      <c r="H180" t="s">
        <v>17</v>
      </c>
      <c r="I180">
        <v>6.8</v>
      </c>
      <c r="J180">
        <v>5</v>
      </c>
      <c r="K180" t="s">
        <v>24</v>
      </c>
      <c r="L180">
        <v>3</v>
      </c>
      <c r="M180">
        <v>7</v>
      </c>
    </row>
    <row r="181" spans="1:13">
      <c r="A181">
        <v>180</v>
      </c>
      <c r="B181">
        <v>22</v>
      </c>
      <c r="C181" t="s">
        <v>19</v>
      </c>
      <c r="D181" t="s">
        <v>20</v>
      </c>
      <c r="E181" t="s">
        <v>21</v>
      </c>
      <c r="F181">
        <v>5</v>
      </c>
      <c r="G181" t="s">
        <v>32</v>
      </c>
      <c r="H181" t="s">
        <v>23</v>
      </c>
      <c r="I181">
        <v>7.6</v>
      </c>
      <c r="J181">
        <v>7</v>
      </c>
      <c r="K181" t="s">
        <v>18</v>
      </c>
      <c r="L181">
        <v>2</v>
      </c>
      <c r="M181">
        <v>6</v>
      </c>
    </row>
    <row r="182" spans="1:13">
      <c r="A182">
        <v>181</v>
      </c>
      <c r="B182">
        <v>19</v>
      </c>
      <c r="C182" t="s">
        <v>13</v>
      </c>
      <c r="D182" t="s">
        <v>14</v>
      </c>
      <c r="E182" t="s">
        <v>136</v>
      </c>
      <c r="F182">
        <v>5.8</v>
      </c>
      <c r="G182" t="s">
        <v>26</v>
      </c>
      <c r="H182" t="s">
        <v>17</v>
      </c>
      <c r="I182">
        <v>5.4</v>
      </c>
      <c r="J182">
        <v>6</v>
      </c>
      <c r="K182" t="s">
        <v>24</v>
      </c>
      <c r="L182">
        <v>4</v>
      </c>
      <c r="M182">
        <v>8</v>
      </c>
    </row>
    <row r="183" spans="1:13">
      <c r="A183">
        <v>182</v>
      </c>
      <c r="B183">
        <v>21</v>
      </c>
      <c r="C183" t="s">
        <v>19</v>
      </c>
      <c r="D183" t="s">
        <v>20</v>
      </c>
      <c r="E183" t="s">
        <v>135</v>
      </c>
      <c r="F183">
        <v>4.4000000000000004</v>
      </c>
      <c r="G183" t="s">
        <v>16</v>
      </c>
      <c r="H183" t="s">
        <v>17</v>
      </c>
      <c r="I183">
        <v>6.9</v>
      </c>
      <c r="J183">
        <v>5</v>
      </c>
      <c r="K183" t="s">
        <v>18</v>
      </c>
      <c r="L183">
        <v>3</v>
      </c>
      <c r="M183">
        <v>7</v>
      </c>
    </row>
    <row r="184" spans="1:13">
      <c r="A184">
        <v>183</v>
      </c>
      <c r="B184">
        <v>20</v>
      </c>
      <c r="C184" t="s">
        <v>13</v>
      </c>
      <c r="D184" t="s">
        <v>14</v>
      </c>
      <c r="E184" t="s">
        <v>138</v>
      </c>
      <c r="F184">
        <v>4.8</v>
      </c>
      <c r="G184" t="s">
        <v>32</v>
      </c>
      <c r="H184" t="s">
        <v>23</v>
      </c>
      <c r="I184">
        <v>7.7</v>
      </c>
      <c r="J184">
        <v>7</v>
      </c>
      <c r="K184" t="s">
        <v>24</v>
      </c>
      <c r="L184">
        <v>2</v>
      </c>
      <c r="M184">
        <v>5</v>
      </c>
    </row>
    <row r="185" spans="1:13">
      <c r="A185">
        <v>184</v>
      </c>
      <c r="B185">
        <v>22</v>
      </c>
      <c r="C185" t="s">
        <v>19</v>
      </c>
      <c r="D185" t="s">
        <v>20</v>
      </c>
      <c r="E185" t="s">
        <v>139</v>
      </c>
      <c r="F185">
        <v>5.0999999999999996</v>
      </c>
      <c r="G185" t="s">
        <v>26</v>
      </c>
      <c r="H185" t="s">
        <v>17</v>
      </c>
      <c r="I185">
        <v>5.3</v>
      </c>
      <c r="J185">
        <v>6</v>
      </c>
      <c r="K185" t="s">
        <v>18</v>
      </c>
      <c r="L185">
        <v>4</v>
      </c>
      <c r="M185">
        <v>8</v>
      </c>
    </row>
    <row r="186" spans="1:13">
      <c r="A186">
        <v>185</v>
      </c>
      <c r="B186">
        <v>19</v>
      </c>
      <c r="C186" t="s">
        <v>13</v>
      </c>
      <c r="D186" t="s">
        <v>14</v>
      </c>
      <c r="E186" t="s">
        <v>15</v>
      </c>
      <c r="F186">
        <v>4.5999999999999996</v>
      </c>
      <c r="G186" t="s">
        <v>16</v>
      </c>
      <c r="H186" t="s">
        <v>17</v>
      </c>
      <c r="I186">
        <v>7</v>
      </c>
      <c r="J186">
        <v>5</v>
      </c>
      <c r="K186" t="s">
        <v>24</v>
      </c>
      <c r="L186">
        <v>3</v>
      </c>
      <c r="M186">
        <v>7</v>
      </c>
    </row>
    <row r="187" spans="1:13">
      <c r="A187">
        <v>186</v>
      </c>
      <c r="B187">
        <v>21</v>
      </c>
      <c r="C187" t="s">
        <v>19</v>
      </c>
      <c r="D187" t="s">
        <v>20</v>
      </c>
      <c r="E187" t="s">
        <v>21</v>
      </c>
      <c r="F187">
        <v>4.9000000000000004</v>
      </c>
      <c r="G187" t="s">
        <v>32</v>
      </c>
      <c r="H187" t="s">
        <v>23</v>
      </c>
      <c r="I187">
        <v>7.8</v>
      </c>
      <c r="J187">
        <v>7</v>
      </c>
      <c r="K187" t="s">
        <v>18</v>
      </c>
      <c r="L187">
        <v>2</v>
      </c>
      <c r="M187">
        <v>6</v>
      </c>
    </row>
    <row r="188" spans="1:13">
      <c r="A188">
        <v>187</v>
      </c>
      <c r="B188">
        <v>20</v>
      </c>
      <c r="C188" t="s">
        <v>13</v>
      </c>
      <c r="D188" t="s">
        <v>14</v>
      </c>
      <c r="E188" t="s">
        <v>136</v>
      </c>
      <c r="F188">
        <v>5.9</v>
      </c>
      <c r="G188" t="s">
        <v>26</v>
      </c>
      <c r="H188" t="s">
        <v>17</v>
      </c>
      <c r="I188">
        <v>5.2</v>
      </c>
      <c r="J188">
        <v>6</v>
      </c>
      <c r="K188" t="s">
        <v>24</v>
      </c>
      <c r="L188">
        <v>4</v>
      </c>
      <c r="M188">
        <v>8</v>
      </c>
    </row>
    <row r="189" spans="1:13">
      <c r="A189">
        <v>188</v>
      </c>
      <c r="B189">
        <v>22</v>
      </c>
      <c r="C189" t="s">
        <v>19</v>
      </c>
      <c r="D189" t="s">
        <v>20</v>
      </c>
      <c r="E189" t="s">
        <v>135</v>
      </c>
      <c r="F189">
        <v>4.3</v>
      </c>
      <c r="G189" t="s">
        <v>16</v>
      </c>
      <c r="H189" t="s">
        <v>17</v>
      </c>
      <c r="I189">
        <v>7.1</v>
      </c>
      <c r="J189">
        <v>5</v>
      </c>
      <c r="K189" t="s">
        <v>18</v>
      </c>
      <c r="L189">
        <v>3</v>
      </c>
      <c r="M189">
        <v>7</v>
      </c>
    </row>
    <row r="190" spans="1:13">
      <c r="A190">
        <v>189</v>
      </c>
      <c r="B190">
        <v>19</v>
      </c>
      <c r="C190" t="s">
        <v>13</v>
      </c>
      <c r="D190" t="s">
        <v>14</v>
      </c>
      <c r="E190" t="s">
        <v>138</v>
      </c>
      <c r="F190">
        <v>4.7</v>
      </c>
      <c r="G190" t="s">
        <v>32</v>
      </c>
      <c r="H190" t="s">
        <v>23</v>
      </c>
      <c r="I190">
        <v>7.9</v>
      </c>
      <c r="J190">
        <v>7</v>
      </c>
      <c r="K190" t="s">
        <v>24</v>
      </c>
      <c r="L190">
        <v>2</v>
      </c>
      <c r="M190">
        <v>5</v>
      </c>
    </row>
    <row r="191" spans="1:13">
      <c r="A191">
        <v>190</v>
      </c>
      <c r="B191">
        <v>21</v>
      </c>
      <c r="C191" t="s">
        <v>19</v>
      </c>
      <c r="D191" t="s">
        <v>20</v>
      </c>
      <c r="E191" t="s">
        <v>139</v>
      </c>
      <c r="F191">
        <v>5</v>
      </c>
      <c r="G191" t="s">
        <v>26</v>
      </c>
      <c r="H191" t="s">
        <v>17</v>
      </c>
      <c r="I191">
        <v>5.0999999999999996</v>
      </c>
      <c r="J191">
        <v>6</v>
      </c>
      <c r="K191" t="s">
        <v>18</v>
      </c>
      <c r="L191">
        <v>4</v>
      </c>
      <c r="M191">
        <v>8</v>
      </c>
    </row>
    <row r="192" spans="1:13">
      <c r="A192">
        <v>191</v>
      </c>
      <c r="B192">
        <v>20</v>
      </c>
      <c r="C192" t="s">
        <v>13</v>
      </c>
      <c r="D192" t="s">
        <v>14</v>
      </c>
      <c r="E192" t="s">
        <v>15</v>
      </c>
      <c r="F192">
        <v>4.5</v>
      </c>
      <c r="G192" t="s">
        <v>16</v>
      </c>
      <c r="H192" t="s">
        <v>17</v>
      </c>
      <c r="I192">
        <v>7.2</v>
      </c>
      <c r="J192">
        <v>5</v>
      </c>
      <c r="K192" t="s">
        <v>24</v>
      </c>
      <c r="L192">
        <v>3</v>
      </c>
      <c r="M192">
        <v>7</v>
      </c>
    </row>
    <row r="193" spans="1:13">
      <c r="A193">
        <v>192</v>
      </c>
      <c r="B193">
        <v>22</v>
      </c>
      <c r="C193" t="s">
        <v>19</v>
      </c>
      <c r="D193" t="s">
        <v>20</v>
      </c>
      <c r="E193" t="s">
        <v>21</v>
      </c>
      <c r="F193">
        <v>4.8</v>
      </c>
      <c r="G193" t="s">
        <v>32</v>
      </c>
      <c r="H193" t="s">
        <v>23</v>
      </c>
      <c r="I193">
        <v>8</v>
      </c>
      <c r="J193">
        <v>7</v>
      </c>
      <c r="K193" t="s">
        <v>18</v>
      </c>
      <c r="L193">
        <v>2</v>
      </c>
      <c r="M193">
        <v>6</v>
      </c>
    </row>
    <row r="194" spans="1:13">
      <c r="A194">
        <v>193</v>
      </c>
      <c r="B194">
        <v>19</v>
      </c>
      <c r="C194" t="s">
        <v>13</v>
      </c>
      <c r="D194" t="s">
        <v>14</v>
      </c>
      <c r="E194" t="s">
        <v>136</v>
      </c>
      <c r="F194">
        <v>6</v>
      </c>
      <c r="G194" t="s">
        <v>26</v>
      </c>
      <c r="H194" t="s">
        <v>17</v>
      </c>
      <c r="I194">
        <v>5</v>
      </c>
      <c r="J194">
        <v>6</v>
      </c>
      <c r="K194" t="s">
        <v>24</v>
      </c>
      <c r="L194">
        <v>4</v>
      </c>
      <c r="M194">
        <v>8</v>
      </c>
    </row>
    <row r="195" spans="1:13">
      <c r="A195">
        <v>194</v>
      </c>
      <c r="B195">
        <v>21</v>
      </c>
      <c r="C195" t="s">
        <v>19</v>
      </c>
      <c r="D195" t="s">
        <v>20</v>
      </c>
      <c r="E195" t="s">
        <v>135</v>
      </c>
      <c r="F195">
        <v>4.2</v>
      </c>
      <c r="G195" t="s">
        <v>16</v>
      </c>
      <c r="H195" t="s">
        <v>17</v>
      </c>
      <c r="I195">
        <v>7.3</v>
      </c>
      <c r="J195">
        <v>5</v>
      </c>
      <c r="K195" t="s">
        <v>18</v>
      </c>
      <c r="L195">
        <v>3</v>
      </c>
      <c r="M195">
        <v>7</v>
      </c>
    </row>
    <row r="196" spans="1:13">
      <c r="A196">
        <v>195</v>
      </c>
      <c r="B196">
        <v>20</v>
      </c>
      <c r="C196" t="s">
        <v>13</v>
      </c>
      <c r="D196" t="s">
        <v>14</v>
      </c>
      <c r="E196" t="s">
        <v>138</v>
      </c>
      <c r="F196">
        <v>4.5999999999999996</v>
      </c>
      <c r="G196" t="s">
        <v>32</v>
      </c>
      <c r="H196" t="s">
        <v>23</v>
      </c>
      <c r="I196">
        <v>8.1</v>
      </c>
      <c r="J196">
        <v>7</v>
      </c>
      <c r="K196" t="s">
        <v>24</v>
      </c>
      <c r="L196">
        <v>2</v>
      </c>
      <c r="M196">
        <v>5</v>
      </c>
    </row>
    <row r="197" spans="1:13">
      <c r="A197">
        <v>196</v>
      </c>
      <c r="B197">
        <v>22</v>
      </c>
      <c r="C197" t="s">
        <v>19</v>
      </c>
      <c r="D197" t="s">
        <v>20</v>
      </c>
      <c r="E197" t="s">
        <v>139</v>
      </c>
      <c r="F197">
        <v>4.9000000000000004</v>
      </c>
      <c r="G197" t="s">
        <v>26</v>
      </c>
      <c r="H197" t="s">
        <v>17</v>
      </c>
      <c r="I197">
        <v>4.9000000000000004</v>
      </c>
      <c r="J197">
        <v>6</v>
      </c>
      <c r="K197" t="s">
        <v>18</v>
      </c>
      <c r="L197">
        <v>4</v>
      </c>
      <c r="M197">
        <v>8</v>
      </c>
    </row>
    <row r="198" spans="1:13">
      <c r="A198">
        <v>197</v>
      </c>
      <c r="B198">
        <v>19</v>
      </c>
      <c r="C198" t="s">
        <v>13</v>
      </c>
      <c r="D198" t="s">
        <v>14</v>
      </c>
      <c r="E198" t="s">
        <v>15</v>
      </c>
      <c r="F198">
        <v>4.4000000000000004</v>
      </c>
      <c r="G198" t="s">
        <v>16</v>
      </c>
      <c r="H198" t="s">
        <v>17</v>
      </c>
      <c r="I198">
        <v>7.4</v>
      </c>
      <c r="J198">
        <v>5</v>
      </c>
      <c r="K198" t="s">
        <v>24</v>
      </c>
      <c r="L198">
        <v>3</v>
      </c>
      <c r="M198">
        <v>7</v>
      </c>
    </row>
    <row r="199" spans="1:13">
      <c r="A199">
        <v>198</v>
      </c>
      <c r="B199">
        <v>21</v>
      </c>
      <c r="C199" t="s">
        <v>19</v>
      </c>
      <c r="D199" t="s">
        <v>20</v>
      </c>
      <c r="E199" t="s">
        <v>21</v>
      </c>
      <c r="F199">
        <v>4.7</v>
      </c>
      <c r="G199" t="s">
        <v>32</v>
      </c>
      <c r="H199" t="s">
        <v>23</v>
      </c>
      <c r="I199">
        <v>8.1999999999999993</v>
      </c>
      <c r="J199">
        <v>7</v>
      </c>
      <c r="K199" t="s">
        <v>18</v>
      </c>
      <c r="L199">
        <v>2</v>
      </c>
      <c r="M199">
        <v>6</v>
      </c>
    </row>
    <row r="200" spans="1:13">
      <c r="A200">
        <v>199</v>
      </c>
      <c r="B200">
        <v>20</v>
      </c>
      <c r="C200" t="s">
        <v>13</v>
      </c>
      <c r="D200" t="s">
        <v>14</v>
      </c>
      <c r="E200" t="s">
        <v>136</v>
      </c>
      <c r="F200">
        <v>6.1</v>
      </c>
      <c r="G200" t="s">
        <v>26</v>
      </c>
      <c r="H200" t="s">
        <v>17</v>
      </c>
      <c r="I200">
        <v>4.8</v>
      </c>
      <c r="J200">
        <v>6</v>
      </c>
      <c r="K200" t="s">
        <v>24</v>
      </c>
      <c r="L200">
        <v>4</v>
      </c>
      <c r="M200">
        <v>8</v>
      </c>
    </row>
    <row r="201" spans="1:13">
      <c r="A201">
        <v>200</v>
      </c>
      <c r="B201">
        <v>22</v>
      </c>
      <c r="C201" t="s">
        <v>19</v>
      </c>
      <c r="D201" t="s">
        <v>20</v>
      </c>
      <c r="E201" t="s">
        <v>135</v>
      </c>
      <c r="F201">
        <v>4.0999999999999996</v>
      </c>
      <c r="G201" t="s">
        <v>16</v>
      </c>
      <c r="H201" t="s">
        <v>17</v>
      </c>
      <c r="I201">
        <v>7.5</v>
      </c>
      <c r="J201">
        <v>5</v>
      </c>
      <c r="K201" t="s">
        <v>18</v>
      </c>
      <c r="L201">
        <v>3</v>
      </c>
      <c r="M201">
        <v>7</v>
      </c>
    </row>
    <row r="202" spans="1:13">
      <c r="A202">
        <v>201</v>
      </c>
      <c r="B202">
        <v>19</v>
      </c>
      <c r="C202" t="s">
        <v>13</v>
      </c>
      <c r="D202" t="s">
        <v>14</v>
      </c>
      <c r="E202" t="s">
        <v>138</v>
      </c>
      <c r="F202">
        <v>4.5</v>
      </c>
      <c r="G202" t="s">
        <v>32</v>
      </c>
      <c r="H202" t="s">
        <v>23</v>
      </c>
      <c r="I202">
        <v>8.3000000000000007</v>
      </c>
      <c r="J202">
        <v>7</v>
      </c>
      <c r="K202" t="s">
        <v>24</v>
      </c>
      <c r="L202">
        <v>2</v>
      </c>
      <c r="M202">
        <v>5</v>
      </c>
    </row>
    <row r="203" spans="1:13">
      <c r="A203">
        <v>202</v>
      </c>
      <c r="B203">
        <v>21</v>
      </c>
      <c r="C203" t="s">
        <v>19</v>
      </c>
      <c r="D203" t="s">
        <v>20</v>
      </c>
      <c r="E203" t="s">
        <v>139</v>
      </c>
      <c r="F203">
        <v>4.8</v>
      </c>
      <c r="G203" t="s">
        <v>26</v>
      </c>
      <c r="H203" t="s">
        <v>17</v>
      </c>
      <c r="I203">
        <v>4.7</v>
      </c>
      <c r="J203">
        <v>6</v>
      </c>
      <c r="K203" t="s">
        <v>18</v>
      </c>
      <c r="L203">
        <v>4</v>
      </c>
      <c r="M203">
        <v>8</v>
      </c>
    </row>
    <row r="204" spans="1:13">
      <c r="A204">
        <v>203</v>
      </c>
      <c r="B204">
        <v>20</v>
      </c>
      <c r="C204" t="s">
        <v>13</v>
      </c>
      <c r="D204" t="s">
        <v>14</v>
      </c>
      <c r="E204" t="s">
        <v>15</v>
      </c>
      <c r="F204">
        <v>4.3</v>
      </c>
      <c r="G204" t="s">
        <v>16</v>
      </c>
      <c r="H204" t="s">
        <v>17</v>
      </c>
      <c r="I204">
        <v>7.6</v>
      </c>
      <c r="J204">
        <v>5</v>
      </c>
      <c r="K204" t="s">
        <v>24</v>
      </c>
      <c r="L204">
        <v>3</v>
      </c>
      <c r="M204">
        <v>7</v>
      </c>
    </row>
    <row r="205" spans="1:13">
      <c r="A205">
        <v>204</v>
      </c>
      <c r="B205">
        <v>22</v>
      </c>
      <c r="C205" t="s">
        <v>19</v>
      </c>
      <c r="D205" t="s">
        <v>20</v>
      </c>
      <c r="E205" t="s">
        <v>21</v>
      </c>
      <c r="F205">
        <v>4.5999999999999996</v>
      </c>
      <c r="G205" t="s">
        <v>32</v>
      </c>
      <c r="H205" t="s">
        <v>23</v>
      </c>
      <c r="I205">
        <v>8.4</v>
      </c>
      <c r="J205">
        <v>7</v>
      </c>
      <c r="K205" t="s">
        <v>18</v>
      </c>
      <c r="L205">
        <v>2</v>
      </c>
      <c r="M205">
        <v>6</v>
      </c>
    </row>
    <row r="206" spans="1:13">
      <c r="A206">
        <v>205</v>
      </c>
      <c r="B206">
        <v>19</v>
      </c>
      <c r="C206" t="s">
        <v>13</v>
      </c>
      <c r="D206" t="s">
        <v>14</v>
      </c>
      <c r="E206" t="s">
        <v>136</v>
      </c>
      <c r="F206">
        <v>6.2</v>
      </c>
      <c r="G206" t="s">
        <v>26</v>
      </c>
      <c r="H206" t="s">
        <v>17</v>
      </c>
      <c r="I206">
        <v>4.5999999999999996</v>
      </c>
      <c r="J206">
        <v>6</v>
      </c>
      <c r="K206" t="s">
        <v>24</v>
      </c>
      <c r="L206">
        <v>4</v>
      </c>
      <c r="M206">
        <v>8</v>
      </c>
    </row>
    <row r="207" spans="1:13">
      <c r="A207">
        <v>206</v>
      </c>
      <c r="B207">
        <v>21</v>
      </c>
      <c r="C207" t="s">
        <v>19</v>
      </c>
      <c r="D207" t="s">
        <v>20</v>
      </c>
      <c r="E207" t="s">
        <v>135</v>
      </c>
      <c r="F207">
        <v>4</v>
      </c>
      <c r="G207" t="s">
        <v>16</v>
      </c>
      <c r="H207" t="s">
        <v>17</v>
      </c>
      <c r="I207">
        <v>7.7</v>
      </c>
      <c r="J207">
        <v>5</v>
      </c>
      <c r="K207" t="s">
        <v>18</v>
      </c>
      <c r="L207">
        <v>3</v>
      </c>
      <c r="M207">
        <v>7</v>
      </c>
    </row>
    <row r="208" spans="1:13">
      <c r="A208">
        <v>207</v>
      </c>
      <c r="B208">
        <v>20</v>
      </c>
      <c r="C208" t="s">
        <v>13</v>
      </c>
      <c r="D208" t="s">
        <v>14</v>
      </c>
      <c r="E208" t="s">
        <v>138</v>
      </c>
      <c r="F208">
        <v>4.4000000000000004</v>
      </c>
      <c r="G208" t="s">
        <v>32</v>
      </c>
      <c r="H208" t="s">
        <v>23</v>
      </c>
      <c r="I208">
        <v>8.5</v>
      </c>
      <c r="J208">
        <v>7</v>
      </c>
      <c r="K208" t="s">
        <v>24</v>
      </c>
      <c r="L208">
        <v>2</v>
      </c>
      <c r="M208">
        <v>5</v>
      </c>
    </row>
    <row r="209" spans="1:13">
      <c r="A209">
        <v>208</v>
      </c>
      <c r="B209">
        <v>22</v>
      </c>
      <c r="C209" t="s">
        <v>19</v>
      </c>
      <c r="D209" t="s">
        <v>20</v>
      </c>
      <c r="E209" t="s">
        <v>139</v>
      </c>
      <c r="F209">
        <v>4.7</v>
      </c>
      <c r="G209" t="s">
        <v>26</v>
      </c>
      <c r="H209" t="s">
        <v>17</v>
      </c>
      <c r="I209">
        <v>4.5</v>
      </c>
      <c r="J209">
        <v>6</v>
      </c>
      <c r="K209" t="s">
        <v>18</v>
      </c>
      <c r="L209">
        <v>4</v>
      </c>
      <c r="M209">
        <v>8</v>
      </c>
    </row>
    <row r="210" spans="1:13">
      <c r="A210">
        <v>209</v>
      </c>
      <c r="B210">
        <v>19</v>
      </c>
      <c r="C210" t="s">
        <v>13</v>
      </c>
      <c r="D210" t="s">
        <v>14</v>
      </c>
      <c r="E210" t="s">
        <v>15</v>
      </c>
      <c r="F210">
        <v>4.2</v>
      </c>
      <c r="G210" t="s">
        <v>16</v>
      </c>
      <c r="H210" t="s">
        <v>17</v>
      </c>
      <c r="I210">
        <v>7.8</v>
      </c>
      <c r="J210">
        <v>5</v>
      </c>
      <c r="K210" t="s">
        <v>24</v>
      </c>
      <c r="L210">
        <v>3</v>
      </c>
      <c r="M210">
        <v>7</v>
      </c>
    </row>
    <row r="211" spans="1:13">
      <c r="A211">
        <v>210</v>
      </c>
      <c r="B211">
        <v>21</v>
      </c>
      <c r="C211" t="s">
        <v>19</v>
      </c>
      <c r="D211" t="s">
        <v>20</v>
      </c>
      <c r="E211" t="s">
        <v>21</v>
      </c>
      <c r="F211">
        <v>4.5</v>
      </c>
      <c r="G211" t="s">
        <v>32</v>
      </c>
      <c r="H211" t="s">
        <v>23</v>
      </c>
      <c r="I211">
        <v>8.6</v>
      </c>
      <c r="J211">
        <v>7</v>
      </c>
      <c r="K211" t="s">
        <v>18</v>
      </c>
      <c r="L211">
        <v>2</v>
      </c>
      <c r="M211">
        <v>6</v>
      </c>
    </row>
    <row r="212" spans="1:13">
      <c r="A212">
        <v>211</v>
      </c>
      <c r="B212">
        <v>20</v>
      </c>
      <c r="C212" t="s">
        <v>13</v>
      </c>
      <c r="D212" t="s">
        <v>14</v>
      </c>
      <c r="E212" t="s">
        <v>136</v>
      </c>
      <c r="F212">
        <v>6.3</v>
      </c>
      <c r="G212" t="s">
        <v>26</v>
      </c>
      <c r="H212" t="s">
        <v>17</v>
      </c>
      <c r="I212">
        <v>4.4000000000000004</v>
      </c>
      <c r="J212">
        <v>6</v>
      </c>
      <c r="K212" t="s">
        <v>24</v>
      </c>
      <c r="L212">
        <v>4</v>
      </c>
      <c r="M212">
        <v>8</v>
      </c>
    </row>
    <row r="213" spans="1:13">
      <c r="A213">
        <v>212</v>
      </c>
      <c r="B213">
        <v>22</v>
      </c>
      <c r="C213" t="s">
        <v>19</v>
      </c>
      <c r="D213" t="s">
        <v>20</v>
      </c>
      <c r="E213" t="s">
        <v>135</v>
      </c>
      <c r="F213">
        <v>3.9</v>
      </c>
      <c r="G213" t="s">
        <v>16</v>
      </c>
      <c r="H213" t="s">
        <v>17</v>
      </c>
      <c r="I213">
        <v>7.9</v>
      </c>
      <c r="J213">
        <v>5</v>
      </c>
      <c r="K213" t="s">
        <v>18</v>
      </c>
      <c r="L213">
        <v>3</v>
      </c>
      <c r="M213">
        <v>7</v>
      </c>
    </row>
    <row r="214" spans="1:13">
      <c r="A214">
        <v>213</v>
      </c>
      <c r="B214">
        <v>19</v>
      </c>
      <c r="C214" t="s">
        <v>13</v>
      </c>
      <c r="D214" t="s">
        <v>14</v>
      </c>
      <c r="E214" t="s">
        <v>138</v>
      </c>
      <c r="F214">
        <v>4.3</v>
      </c>
      <c r="G214" t="s">
        <v>32</v>
      </c>
      <c r="H214" t="s">
        <v>23</v>
      </c>
      <c r="I214">
        <v>8.6999999999999993</v>
      </c>
      <c r="J214">
        <v>7</v>
      </c>
      <c r="K214" t="s">
        <v>24</v>
      </c>
      <c r="L214">
        <v>2</v>
      </c>
      <c r="M214">
        <v>5</v>
      </c>
    </row>
    <row r="215" spans="1:13">
      <c r="A215">
        <v>214</v>
      </c>
      <c r="B215">
        <v>21</v>
      </c>
      <c r="C215" t="s">
        <v>19</v>
      </c>
      <c r="D215" t="s">
        <v>20</v>
      </c>
      <c r="E215" t="s">
        <v>139</v>
      </c>
      <c r="F215">
        <v>4.5999999999999996</v>
      </c>
      <c r="G215" t="s">
        <v>26</v>
      </c>
      <c r="H215" t="s">
        <v>17</v>
      </c>
      <c r="I215">
        <v>4.3</v>
      </c>
      <c r="J215">
        <v>6</v>
      </c>
      <c r="K215" t="s">
        <v>18</v>
      </c>
      <c r="L215">
        <v>4</v>
      </c>
      <c r="M215">
        <v>8</v>
      </c>
    </row>
    <row r="216" spans="1:13">
      <c r="A216">
        <v>215</v>
      </c>
      <c r="B216">
        <v>20</v>
      </c>
      <c r="C216" t="s">
        <v>13</v>
      </c>
      <c r="D216" t="s">
        <v>14</v>
      </c>
      <c r="E216" t="s">
        <v>15</v>
      </c>
      <c r="F216">
        <v>4.0999999999999996</v>
      </c>
      <c r="G216" t="s">
        <v>16</v>
      </c>
      <c r="H216" t="s">
        <v>17</v>
      </c>
      <c r="I216">
        <v>8</v>
      </c>
      <c r="J216">
        <v>5</v>
      </c>
      <c r="K216" t="s">
        <v>24</v>
      </c>
      <c r="L216">
        <v>3</v>
      </c>
      <c r="M216">
        <v>7</v>
      </c>
    </row>
    <row r="217" spans="1:13">
      <c r="A217">
        <v>216</v>
      </c>
      <c r="B217">
        <v>22</v>
      </c>
      <c r="C217" t="s">
        <v>19</v>
      </c>
      <c r="D217" t="s">
        <v>20</v>
      </c>
      <c r="E217" t="s">
        <v>21</v>
      </c>
      <c r="F217">
        <v>4.4000000000000004</v>
      </c>
      <c r="G217" t="s">
        <v>32</v>
      </c>
      <c r="H217" t="s">
        <v>23</v>
      </c>
      <c r="I217">
        <v>8.8000000000000007</v>
      </c>
      <c r="J217">
        <v>7</v>
      </c>
      <c r="K217" t="s">
        <v>18</v>
      </c>
      <c r="L217">
        <v>2</v>
      </c>
      <c r="M217">
        <v>6</v>
      </c>
    </row>
    <row r="218" spans="1:13">
      <c r="A218">
        <v>217</v>
      </c>
      <c r="B218">
        <v>19</v>
      </c>
      <c r="C218" t="s">
        <v>13</v>
      </c>
      <c r="D218" t="s">
        <v>14</v>
      </c>
      <c r="E218" t="s">
        <v>136</v>
      </c>
      <c r="F218">
        <v>6.4</v>
      </c>
      <c r="G218" t="s">
        <v>26</v>
      </c>
      <c r="H218" t="s">
        <v>17</v>
      </c>
      <c r="I218">
        <v>4.2</v>
      </c>
      <c r="J218">
        <v>6</v>
      </c>
      <c r="K218" t="s">
        <v>24</v>
      </c>
      <c r="L218">
        <v>4</v>
      </c>
      <c r="M218">
        <v>8</v>
      </c>
    </row>
    <row r="219" spans="1:13">
      <c r="A219">
        <v>218</v>
      </c>
      <c r="B219">
        <v>21</v>
      </c>
      <c r="C219" t="s">
        <v>19</v>
      </c>
      <c r="D219" t="s">
        <v>20</v>
      </c>
      <c r="E219" t="s">
        <v>135</v>
      </c>
      <c r="F219">
        <v>3.8</v>
      </c>
      <c r="G219" t="s">
        <v>16</v>
      </c>
      <c r="H219" t="s">
        <v>17</v>
      </c>
      <c r="I219">
        <v>8.1</v>
      </c>
      <c r="J219">
        <v>5</v>
      </c>
      <c r="K219" t="s">
        <v>18</v>
      </c>
      <c r="L219">
        <v>3</v>
      </c>
      <c r="M219">
        <v>7</v>
      </c>
    </row>
    <row r="220" spans="1:13">
      <c r="A220">
        <v>219</v>
      </c>
      <c r="B220">
        <v>20</v>
      </c>
      <c r="C220" t="s">
        <v>13</v>
      </c>
      <c r="D220" t="s">
        <v>14</v>
      </c>
      <c r="E220" t="s">
        <v>138</v>
      </c>
      <c r="F220">
        <v>4.2</v>
      </c>
      <c r="G220" t="s">
        <v>32</v>
      </c>
      <c r="H220" t="s">
        <v>23</v>
      </c>
      <c r="I220">
        <v>8.9</v>
      </c>
      <c r="J220">
        <v>7</v>
      </c>
      <c r="K220" t="s">
        <v>24</v>
      </c>
      <c r="L220">
        <v>2</v>
      </c>
      <c r="M220">
        <v>5</v>
      </c>
    </row>
    <row r="221" spans="1:13">
      <c r="A221">
        <v>220</v>
      </c>
      <c r="B221">
        <v>22</v>
      </c>
      <c r="C221" t="s">
        <v>19</v>
      </c>
      <c r="D221" t="s">
        <v>20</v>
      </c>
      <c r="E221" t="s">
        <v>139</v>
      </c>
      <c r="F221">
        <v>4.5</v>
      </c>
      <c r="G221" t="s">
        <v>26</v>
      </c>
      <c r="H221" t="s">
        <v>17</v>
      </c>
      <c r="I221">
        <v>4.0999999999999996</v>
      </c>
      <c r="J221">
        <v>6</v>
      </c>
      <c r="K221" t="s">
        <v>18</v>
      </c>
      <c r="L221">
        <v>4</v>
      </c>
      <c r="M221">
        <v>8</v>
      </c>
    </row>
    <row r="222" spans="1:13">
      <c r="A222">
        <v>221</v>
      </c>
      <c r="B222">
        <v>19</v>
      </c>
      <c r="C222" t="s">
        <v>13</v>
      </c>
      <c r="D222" t="s">
        <v>14</v>
      </c>
      <c r="E222" t="s">
        <v>25</v>
      </c>
      <c r="F222">
        <v>6.5</v>
      </c>
      <c r="G222" t="s">
        <v>16</v>
      </c>
      <c r="H222" t="s">
        <v>17</v>
      </c>
      <c r="I222">
        <v>6</v>
      </c>
      <c r="J222">
        <v>5</v>
      </c>
      <c r="K222" t="s">
        <v>24</v>
      </c>
      <c r="L222">
        <v>4</v>
      </c>
      <c r="M222">
        <v>9</v>
      </c>
    </row>
    <row r="223" spans="1:13">
      <c r="A223">
        <v>222</v>
      </c>
      <c r="B223">
        <v>21</v>
      </c>
      <c r="C223" t="s">
        <v>19</v>
      </c>
      <c r="D223" t="s">
        <v>20</v>
      </c>
      <c r="E223" t="s">
        <v>29</v>
      </c>
      <c r="F223">
        <v>5.8</v>
      </c>
      <c r="G223" t="s">
        <v>26</v>
      </c>
      <c r="H223" t="s">
        <v>17</v>
      </c>
      <c r="I223">
        <v>6.5</v>
      </c>
      <c r="J223">
        <v>6</v>
      </c>
      <c r="K223" t="s">
        <v>18</v>
      </c>
      <c r="L223">
        <v>3</v>
      </c>
      <c r="M223">
        <v>7</v>
      </c>
    </row>
    <row r="224" spans="1:13">
      <c r="A224">
        <v>223</v>
      </c>
      <c r="B224">
        <v>20</v>
      </c>
      <c r="C224" t="s">
        <v>13</v>
      </c>
      <c r="D224" t="s">
        <v>14</v>
      </c>
      <c r="E224" t="s">
        <v>33</v>
      </c>
      <c r="F224">
        <v>4.5</v>
      </c>
      <c r="G224" t="s">
        <v>16</v>
      </c>
      <c r="H224" t="s">
        <v>23</v>
      </c>
      <c r="I224">
        <v>7.5</v>
      </c>
      <c r="J224">
        <v>8</v>
      </c>
      <c r="K224" t="s">
        <v>24</v>
      </c>
      <c r="L224">
        <v>2</v>
      </c>
      <c r="M224">
        <v>5</v>
      </c>
    </row>
    <row r="225" spans="1:13">
      <c r="A225">
        <v>224</v>
      </c>
      <c r="B225">
        <v>22</v>
      </c>
      <c r="C225" t="s">
        <v>19</v>
      </c>
      <c r="D225" t="s">
        <v>20</v>
      </c>
      <c r="E225" t="s">
        <v>34</v>
      </c>
      <c r="F225">
        <v>4.2</v>
      </c>
      <c r="G225" t="s">
        <v>32</v>
      </c>
      <c r="H225" t="s">
        <v>23</v>
      </c>
      <c r="I225">
        <v>7.8</v>
      </c>
      <c r="J225">
        <v>7</v>
      </c>
      <c r="K225" t="s">
        <v>18</v>
      </c>
      <c r="L225">
        <v>2</v>
      </c>
      <c r="M225">
        <v>4</v>
      </c>
    </row>
    <row r="226" spans="1:13">
      <c r="A226">
        <v>225</v>
      </c>
      <c r="B226">
        <v>19</v>
      </c>
      <c r="C226" t="s">
        <v>13</v>
      </c>
      <c r="D226" t="s">
        <v>14</v>
      </c>
      <c r="E226" t="s">
        <v>38</v>
      </c>
      <c r="F226">
        <v>3.8</v>
      </c>
      <c r="G226" t="s">
        <v>140</v>
      </c>
      <c r="H226" t="s">
        <v>23</v>
      </c>
      <c r="I226">
        <v>7.9</v>
      </c>
      <c r="J226">
        <v>8</v>
      </c>
      <c r="K226" t="s">
        <v>24</v>
      </c>
      <c r="L226">
        <v>1</v>
      </c>
      <c r="M226">
        <v>3</v>
      </c>
    </row>
    <row r="227" spans="1:13">
      <c r="A227">
        <v>226</v>
      </c>
      <c r="B227">
        <v>21</v>
      </c>
      <c r="C227" t="s">
        <v>19</v>
      </c>
      <c r="D227" t="s">
        <v>20</v>
      </c>
      <c r="E227" t="s">
        <v>42</v>
      </c>
      <c r="F227">
        <v>5.5</v>
      </c>
      <c r="G227" t="s">
        <v>16</v>
      </c>
      <c r="H227" t="s">
        <v>17</v>
      </c>
      <c r="I227">
        <v>6.8</v>
      </c>
      <c r="J227">
        <v>6</v>
      </c>
      <c r="K227" t="s">
        <v>24</v>
      </c>
      <c r="L227">
        <v>3</v>
      </c>
      <c r="M227">
        <v>7</v>
      </c>
    </row>
    <row r="228" spans="1:13">
      <c r="A228">
        <v>227</v>
      </c>
      <c r="B228">
        <v>20</v>
      </c>
      <c r="C228" t="s">
        <v>13</v>
      </c>
      <c r="D228" t="s">
        <v>14</v>
      </c>
      <c r="E228" t="s">
        <v>39</v>
      </c>
      <c r="F228">
        <v>5.2</v>
      </c>
      <c r="G228" t="s">
        <v>141</v>
      </c>
      <c r="H228" t="s">
        <v>17</v>
      </c>
      <c r="I228">
        <v>6.5</v>
      </c>
      <c r="J228">
        <v>6</v>
      </c>
      <c r="K228" t="s">
        <v>18</v>
      </c>
      <c r="L228">
        <v>3</v>
      </c>
      <c r="M228">
        <v>6</v>
      </c>
    </row>
    <row r="229" spans="1:13">
      <c r="A229">
        <v>228</v>
      </c>
      <c r="B229">
        <v>22</v>
      </c>
      <c r="C229" t="s">
        <v>19</v>
      </c>
      <c r="D229" t="s">
        <v>20</v>
      </c>
      <c r="E229" t="s">
        <v>44</v>
      </c>
      <c r="F229">
        <v>4.8</v>
      </c>
      <c r="G229" t="s">
        <v>142</v>
      </c>
      <c r="H229" t="s">
        <v>23</v>
      </c>
      <c r="I229">
        <v>7.2</v>
      </c>
      <c r="J229">
        <v>7</v>
      </c>
      <c r="K229" t="s">
        <v>24</v>
      </c>
      <c r="L229">
        <v>2</v>
      </c>
      <c r="M229">
        <v>5</v>
      </c>
    </row>
    <row r="230" spans="1:13">
      <c r="A230">
        <v>229</v>
      </c>
      <c r="B230">
        <v>19</v>
      </c>
      <c r="C230" t="s">
        <v>13</v>
      </c>
      <c r="D230" t="s">
        <v>14</v>
      </c>
      <c r="E230" t="s">
        <v>25</v>
      </c>
      <c r="F230">
        <v>7</v>
      </c>
      <c r="G230" t="s">
        <v>26</v>
      </c>
      <c r="H230" t="s">
        <v>17</v>
      </c>
      <c r="I230">
        <v>5.8</v>
      </c>
      <c r="J230">
        <v>4</v>
      </c>
      <c r="K230" t="s">
        <v>18</v>
      </c>
      <c r="L230">
        <v>4</v>
      </c>
      <c r="M230">
        <v>9</v>
      </c>
    </row>
    <row r="231" spans="1:13">
      <c r="A231">
        <v>230</v>
      </c>
      <c r="B231">
        <v>21</v>
      </c>
      <c r="C231" t="s">
        <v>19</v>
      </c>
      <c r="D231" t="s">
        <v>20</v>
      </c>
      <c r="E231" t="s">
        <v>29</v>
      </c>
      <c r="F231">
        <v>5.5</v>
      </c>
      <c r="G231" t="s">
        <v>16</v>
      </c>
      <c r="H231" t="s">
        <v>17</v>
      </c>
      <c r="I231">
        <v>6.7</v>
      </c>
      <c r="J231">
        <v>6</v>
      </c>
      <c r="K231" t="s">
        <v>24</v>
      </c>
      <c r="L231">
        <v>3</v>
      </c>
      <c r="M231">
        <v>7</v>
      </c>
    </row>
    <row r="232" spans="1:13">
      <c r="A232">
        <v>231</v>
      </c>
      <c r="B232">
        <v>20</v>
      </c>
      <c r="C232" t="s">
        <v>13</v>
      </c>
      <c r="D232" t="s">
        <v>14</v>
      </c>
      <c r="E232" t="s">
        <v>33</v>
      </c>
      <c r="F232">
        <v>4.7</v>
      </c>
      <c r="G232" t="s">
        <v>32</v>
      </c>
      <c r="H232" t="s">
        <v>23</v>
      </c>
      <c r="I232">
        <v>7.4</v>
      </c>
      <c r="J232">
        <v>7</v>
      </c>
      <c r="K232" t="s">
        <v>18</v>
      </c>
      <c r="L232">
        <v>2</v>
      </c>
      <c r="M232">
        <v>5</v>
      </c>
    </row>
    <row r="233" spans="1:13">
      <c r="A233">
        <v>232</v>
      </c>
      <c r="B233">
        <v>22</v>
      </c>
      <c r="C233" t="s">
        <v>19</v>
      </c>
      <c r="D233" t="s">
        <v>20</v>
      </c>
      <c r="E233" t="s">
        <v>34</v>
      </c>
      <c r="F233">
        <v>4</v>
      </c>
      <c r="G233" t="s">
        <v>16</v>
      </c>
      <c r="H233" t="s">
        <v>23</v>
      </c>
      <c r="I233">
        <v>7.9</v>
      </c>
      <c r="J233">
        <v>8</v>
      </c>
      <c r="K233" t="s">
        <v>24</v>
      </c>
      <c r="L233">
        <v>1</v>
      </c>
      <c r="M233">
        <v>4</v>
      </c>
    </row>
    <row r="234" spans="1:13">
      <c r="A234">
        <v>233</v>
      </c>
      <c r="B234">
        <v>19</v>
      </c>
      <c r="C234" t="s">
        <v>13</v>
      </c>
      <c r="D234" t="s">
        <v>14</v>
      </c>
      <c r="E234" t="s">
        <v>38</v>
      </c>
      <c r="F234">
        <v>3.5</v>
      </c>
      <c r="G234" t="s">
        <v>140</v>
      </c>
      <c r="H234" t="s">
        <v>23</v>
      </c>
      <c r="I234">
        <v>8</v>
      </c>
      <c r="J234">
        <v>8</v>
      </c>
      <c r="K234" t="s">
        <v>24</v>
      </c>
      <c r="L234">
        <v>1</v>
      </c>
      <c r="M234">
        <v>3</v>
      </c>
    </row>
    <row r="235" spans="1:13">
      <c r="A235">
        <v>234</v>
      </c>
      <c r="B235">
        <v>21</v>
      </c>
      <c r="C235" t="s">
        <v>19</v>
      </c>
      <c r="D235" t="s">
        <v>20</v>
      </c>
      <c r="E235" t="s">
        <v>42</v>
      </c>
      <c r="F235">
        <v>5.7</v>
      </c>
      <c r="G235" t="s">
        <v>26</v>
      </c>
      <c r="H235" t="s">
        <v>17</v>
      </c>
      <c r="I235">
        <v>6.5</v>
      </c>
      <c r="J235">
        <v>5</v>
      </c>
      <c r="K235" t="s">
        <v>18</v>
      </c>
      <c r="L235">
        <v>3</v>
      </c>
      <c r="M235">
        <v>8</v>
      </c>
    </row>
    <row r="236" spans="1:13">
      <c r="A236">
        <v>235</v>
      </c>
      <c r="B236">
        <v>20</v>
      </c>
      <c r="C236" t="s">
        <v>13</v>
      </c>
      <c r="D236" t="s">
        <v>14</v>
      </c>
      <c r="E236" t="s">
        <v>39</v>
      </c>
      <c r="F236">
        <v>5</v>
      </c>
      <c r="G236" t="s">
        <v>141</v>
      </c>
      <c r="H236" t="s">
        <v>17</v>
      </c>
      <c r="I236">
        <v>6.8</v>
      </c>
      <c r="J236">
        <v>6</v>
      </c>
      <c r="K236" t="s">
        <v>24</v>
      </c>
      <c r="L236">
        <v>3</v>
      </c>
      <c r="M236">
        <v>6</v>
      </c>
    </row>
    <row r="237" spans="1:13">
      <c r="A237">
        <v>236</v>
      </c>
      <c r="B237">
        <v>22</v>
      </c>
      <c r="C237" t="s">
        <v>19</v>
      </c>
      <c r="D237" t="s">
        <v>20</v>
      </c>
      <c r="E237" t="s">
        <v>44</v>
      </c>
      <c r="F237">
        <v>4.5</v>
      </c>
      <c r="G237" t="s">
        <v>142</v>
      </c>
      <c r="H237" t="s">
        <v>23</v>
      </c>
      <c r="I237">
        <v>7.4</v>
      </c>
      <c r="J237">
        <v>7</v>
      </c>
      <c r="K237" t="s">
        <v>18</v>
      </c>
      <c r="L237">
        <v>2</v>
      </c>
      <c r="M237">
        <v>5</v>
      </c>
    </row>
    <row r="238" spans="1:13">
      <c r="A238">
        <v>237</v>
      </c>
      <c r="B238">
        <v>19</v>
      </c>
      <c r="C238" t="s">
        <v>13</v>
      </c>
      <c r="D238" t="s">
        <v>14</v>
      </c>
      <c r="E238" t="s">
        <v>25</v>
      </c>
      <c r="F238">
        <v>6.8</v>
      </c>
      <c r="G238" t="s">
        <v>16</v>
      </c>
      <c r="H238" t="s">
        <v>17</v>
      </c>
      <c r="I238">
        <v>5.9</v>
      </c>
      <c r="J238">
        <v>4</v>
      </c>
      <c r="K238" t="s">
        <v>24</v>
      </c>
      <c r="L238">
        <v>4</v>
      </c>
      <c r="M238">
        <v>9</v>
      </c>
    </row>
    <row r="239" spans="1:13">
      <c r="A239">
        <v>238</v>
      </c>
      <c r="B239">
        <v>21</v>
      </c>
      <c r="C239" t="s">
        <v>19</v>
      </c>
      <c r="D239" t="s">
        <v>20</v>
      </c>
      <c r="E239" t="s">
        <v>29</v>
      </c>
      <c r="F239">
        <v>5.6</v>
      </c>
      <c r="G239" t="s">
        <v>32</v>
      </c>
      <c r="H239" t="s">
        <v>17</v>
      </c>
      <c r="I239">
        <v>6.6</v>
      </c>
      <c r="J239">
        <v>6</v>
      </c>
      <c r="K239" t="s">
        <v>18</v>
      </c>
      <c r="L239">
        <v>3</v>
      </c>
      <c r="M239">
        <v>7</v>
      </c>
    </row>
    <row r="240" spans="1:13">
      <c r="A240">
        <v>239</v>
      </c>
      <c r="B240">
        <v>20</v>
      </c>
      <c r="C240" t="s">
        <v>13</v>
      </c>
      <c r="D240" t="s">
        <v>14</v>
      </c>
      <c r="E240" t="s">
        <v>33</v>
      </c>
      <c r="F240">
        <v>4.5999999999999996</v>
      </c>
      <c r="G240" t="s">
        <v>16</v>
      </c>
      <c r="H240" t="s">
        <v>23</v>
      </c>
      <c r="I240">
        <v>7.3</v>
      </c>
      <c r="J240">
        <v>7</v>
      </c>
      <c r="K240" t="s">
        <v>24</v>
      </c>
      <c r="L240">
        <v>2</v>
      </c>
      <c r="M240">
        <v>5</v>
      </c>
    </row>
    <row r="241" spans="1:13">
      <c r="A241">
        <v>240</v>
      </c>
      <c r="B241">
        <v>22</v>
      </c>
      <c r="C241" t="s">
        <v>19</v>
      </c>
      <c r="D241" t="s">
        <v>20</v>
      </c>
      <c r="E241" t="s">
        <v>34</v>
      </c>
      <c r="F241">
        <v>4.0999999999999996</v>
      </c>
      <c r="G241" t="s">
        <v>32</v>
      </c>
      <c r="H241" t="s">
        <v>23</v>
      </c>
      <c r="I241">
        <v>7.7</v>
      </c>
      <c r="J241">
        <v>8</v>
      </c>
      <c r="K241" t="s">
        <v>18</v>
      </c>
      <c r="L241">
        <v>2</v>
      </c>
      <c r="M241">
        <v>4</v>
      </c>
    </row>
    <row r="242" spans="1:13">
      <c r="A242">
        <v>241</v>
      </c>
      <c r="B242">
        <v>19</v>
      </c>
      <c r="C242" t="s">
        <v>13</v>
      </c>
      <c r="D242" t="s">
        <v>14</v>
      </c>
      <c r="E242" t="s">
        <v>38</v>
      </c>
      <c r="F242">
        <v>3.7</v>
      </c>
      <c r="G242" t="s">
        <v>140</v>
      </c>
      <c r="H242" t="s">
        <v>23</v>
      </c>
      <c r="I242">
        <v>7.8</v>
      </c>
      <c r="J242">
        <v>8</v>
      </c>
      <c r="K242" t="s">
        <v>24</v>
      </c>
      <c r="L242">
        <v>1</v>
      </c>
      <c r="M242">
        <v>3</v>
      </c>
    </row>
    <row r="243" spans="1:13">
      <c r="A243">
        <v>242</v>
      </c>
      <c r="B243">
        <v>21</v>
      </c>
      <c r="C243" t="s">
        <v>19</v>
      </c>
      <c r="D243" t="s">
        <v>20</v>
      </c>
      <c r="E243" t="s">
        <v>42</v>
      </c>
      <c r="F243">
        <v>5.4</v>
      </c>
      <c r="G243" t="s">
        <v>16</v>
      </c>
      <c r="H243" t="s">
        <v>17</v>
      </c>
      <c r="I243">
        <v>6.7</v>
      </c>
      <c r="J243">
        <v>5</v>
      </c>
      <c r="K243" t="s">
        <v>24</v>
      </c>
      <c r="L243">
        <v>3</v>
      </c>
      <c r="M243">
        <v>7</v>
      </c>
    </row>
    <row r="244" spans="1:13">
      <c r="A244">
        <v>243</v>
      </c>
      <c r="B244">
        <v>20</v>
      </c>
      <c r="C244" t="s">
        <v>13</v>
      </c>
      <c r="D244" t="s">
        <v>14</v>
      </c>
      <c r="E244" t="s">
        <v>39</v>
      </c>
      <c r="F244">
        <v>5.0999999999999996</v>
      </c>
      <c r="G244" t="s">
        <v>141</v>
      </c>
      <c r="H244" t="s">
        <v>17</v>
      </c>
      <c r="I244">
        <v>6.6</v>
      </c>
      <c r="J244">
        <v>6</v>
      </c>
      <c r="K244" t="s">
        <v>18</v>
      </c>
      <c r="L244">
        <v>3</v>
      </c>
      <c r="M244">
        <v>6</v>
      </c>
    </row>
    <row r="245" spans="1:13">
      <c r="A245">
        <v>244</v>
      </c>
      <c r="B245">
        <v>22</v>
      </c>
      <c r="C245" t="s">
        <v>19</v>
      </c>
      <c r="D245" t="s">
        <v>20</v>
      </c>
      <c r="E245" t="s">
        <v>44</v>
      </c>
      <c r="F245">
        <v>4.7</v>
      </c>
      <c r="G245" t="s">
        <v>142</v>
      </c>
      <c r="H245" t="s">
        <v>23</v>
      </c>
      <c r="I245">
        <v>7.3</v>
      </c>
      <c r="J245">
        <v>7</v>
      </c>
      <c r="K245" t="s">
        <v>24</v>
      </c>
      <c r="L245">
        <v>2</v>
      </c>
      <c r="M245">
        <v>5</v>
      </c>
    </row>
    <row r="246" spans="1:13">
      <c r="A246">
        <v>245</v>
      </c>
      <c r="B246">
        <v>19</v>
      </c>
      <c r="C246" t="s">
        <v>13</v>
      </c>
      <c r="D246" t="s">
        <v>14</v>
      </c>
      <c r="E246" t="s">
        <v>25</v>
      </c>
      <c r="F246">
        <v>6.9</v>
      </c>
      <c r="G246" t="s">
        <v>26</v>
      </c>
      <c r="H246" t="s">
        <v>17</v>
      </c>
      <c r="I246">
        <v>5.7</v>
      </c>
      <c r="J246">
        <v>4</v>
      </c>
      <c r="K246" t="s">
        <v>18</v>
      </c>
      <c r="L246">
        <v>4</v>
      </c>
      <c r="M246">
        <v>9</v>
      </c>
    </row>
    <row r="247" spans="1:13">
      <c r="A247">
        <v>246</v>
      </c>
      <c r="B247">
        <v>21</v>
      </c>
      <c r="C247" t="s">
        <v>19</v>
      </c>
      <c r="D247" t="s">
        <v>20</v>
      </c>
      <c r="E247" t="s">
        <v>29</v>
      </c>
      <c r="F247">
        <v>5.7</v>
      </c>
      <c r="G247" t="s">
        <v>16</v>
      </c>
      <c r="H247" t="s">
        <v>17</v>
      </c>
      <c r="I247">
        <v>6.4</v>
      </c>
      <c r="J247">
        <v>6</v>
      </c>
      <c r="K247" t="s">
        <v>24</v>
      </c>
      <c r="L247">
        <v>3</v>
      </c>
      <c r="M247">
        <v>7</v>
      </c>
    </row>
    <row r="248" spans="1:13">
      <c r="A248">
        <v>247</v>
      </c>
      <c r="B248">
        <v>20</v>
      </c>
      <c r="C248" t="s">
        <v>13</v>
      </c>
      <c r="D248" t="s">
        <v>14</v>
      </c>
      <c r="E248" t="s">
        <v>33</v>
      </c>
      <c r="F248">
        <v>4.8</v>
      </c>
      <c r="G248" t="s">
        <v>32</v>
      </c>
      <c r="H248" t="s">
        <v>23</v>
      </c>
      <c r="I248">
        <v>7.2</v>
      </c>
      <c r="J248">
        <v>7</v>
      </c>
      <c r="K248" t="s">
        <v>18</v>
      </c>
      <c r="L248">
        <v>2</v>
      </c>
      <c r="M248">
        <v>5</v>
      </c>
    </row>
    <row r="249" spans="1:13">
      <c r="A249">
        <v>248</v>
      </c>
      <c r="B249">
        <v>22</v>
      </c>
      <c r="C249" t="s">
        <v>19</v>
      </c>
      <c r="D249" t="s">
        <v>20</v>
      </c>
      <c r="E249" t="s">
        <v>34</v>
      </c>
      <c r="F249">
        <v>3.9</v>
      </c>
      <c r="G249" t="s">
        <v>16</v>
      </c>
      <c r="H249" t="s">
        <v>23</v>
      </c>
      <c r="I249">
        <v>7.8</v>
      </c>
      <c r="J249">
        <v>8</v>
      </c>
      <c r="K249" t="s">
        <v>24</v>
      </c>
      <c r="L249">
        <v>1</v>
      </c>
      <c r="M249">
        <v>4</v>
      </c>
    </row>
    <row r="250" spans="1:13">
      <c r="A250">
        <v>249</v>
      </c>
      <c r="B250">
        <v>19</v>
      </c>
      <c r="C250" t="s">
        <v>13</v>
      </c>
      <c r="D250" t="s">
        <v>14</v>
      </c>
      <c r="E250" t="s">
        <v>38</v>
      </c>
      <c r="F250">
        <v>3.6</v>
      </c>
      <c r="G250" t="s">
        <v>140</v>
      </c>
      <c r="H250" t="s">
        <v>23</v>
      </c>
      <c r="I250">
        <v>8.1</v>
      </c>
      <c r="J250">
        <v>8</v>
      </c>
      <c r="K250" t="s">
        <v>24</v>
      </c>
      <c r="L250">
        <v>1</v>
      </c>
      <c r="M250">
        <v>3</v>
      </c>
    </row>
    <row r="251" spans="1:13">
      <c r="A251">
        <v>250</v>
      </c>
      <c r="B251">
        <v>21</v>
      </c>
      <c r="C251" t="s">
        <v>19</v>
      </c>
      <c r="D251" t="s">
        <v>20</v>
      </c>
      <c r="E251" t="s">
        <v>42</v>
      </c>
      <c r="F251">
        <v>5.6</v>
      </c>
      <c r="G251" t="s">
        <v>26</v>
      </c>
      <c r="H251" t="s">
        <v>17</v>
      </c>
      <c r="I251">
        <v>6.6</v>
      </c>
      <c r="J251">
        <v>5</v>
      </c>
      <c r="K251" t="s">
        <v>18</v>
      </c>
      <c r="L251">
        <v>3</v>
      </c>
      <c r="M251">
        <v>8</v>
      </c>
    </row>
    <row r="252" spans="1:13">
      <c r="A252">
        <v>251</v>
      </c>
      <c r="B252">
        <v>20</v>
      </c>
      <c r="C252" t="s">
        <v>13</v>
      </c>
      <c r="D252" t="s">
        <v>14</v>
      </c>
      <c r="E252" t="s">
        <v>39</v>
      </c>
      <c r="F252">
        <v>4.9000000000000004</v>
      </c>
      <c r="G252" t="s">
        <v>141</v>
      </c>
      <c r="H252" t="s">
        <v>17</v>
      </c>
      <c r="I252">
        <v>6.9</v>
      </c>
      <c r="J252">
        <v>6</v>
      </c>
      <c r="K252" t="s">
        <v>24</v>
      </c>
      <c r="L252">
        <v>3</v>
      </c>
      <c r="M252">
        <v>6</v>
      </c>
    </row>
    <row r="253" spans="1:13">
      <c r="A253">
        <v>252</v>
      </c>
      <c r="B253">
        <v>22</v>
      </c>
      <c r="C253" t="s">
        <v>19</v>
      </c>
      <c r="D253" t="s">
        <v>20</v>
      </c>
      <c r="E253" t="s">
        <v>44</v>
      </c>
      <c r="F253">
        <v>4.5999999999999996</v>
      </c>
      <c r="G253" t="s">
        <v>142</v>
      </c>
      <c r="H253" t="s">
        <v>23</v>
      </c>
      <c r="I253">
        <v>7.5</v>
      </c>
      <c r="J253">
        <v>7</v>
      </c>
      <c r="K253" t="s">
        <v>18</v>
      </c>
      <c r="L253">
        <v>2</v>
      </c>
      <c r="M253">
        <v>5</v>
      </c>
    </row>
    <row r="254" spans="1:13">
      <c r="A254">
        <v>253</v>
      </c>
      <c r="B254">
        <v>19</v>
      </c>
      <c r="C254" t="s">
        <v>13</v>
      </c>
      <c r="D254" t="s">
        <v>14</v>
      </c>
      <c r="E254" t="s">
        <v>25</v>
      </c>
      <c r="F254">
        <v>6.7</v>
      </c>
      <c r="G254" t="s">
        <v>16</v>
      </c>
      <c r="H254" t="s">
        <v>17</v>
      </c>
      <c r="I254">
        <v>5.8</v>
      </c>
      <c r="J254">
        <v>4</v>
      </c>
      <c r="K254" t="s">
        <v>24</v>
      </c>
      <c r="L254">
        <v>4</v>
      </c>
      <c r="M254">
        <v>9</v>
      </c>
    </row>
    <row r="255" spans="1:13">
      <c r="A255">
        <v>254</v>
      </c>
      <c r="B255">
        <v>21</v>
      </c>
      <c r="C255" t="s">
        <v>19</v>
      </c>
      <c r="D255" t="s">
        <v>20</v>
      </c>
      <c r="E255" t="s">
        <v>29</v>
      </c>
      <c r="F255">
        <v>5.4</v>
      </c>
      <c r="G255" t="s">
        <v>32</v>
      </c>
      <c r="H255" t="s">
        <v>17</v>
      </c>
      <c r="I255">
        <v>6.5</v>
      </c>
      <c r="J255">
        <v>6</v>
      </c>
      <c r="K255" t="s">
        <v>18</v>
      </c>
      <c r="L255">
        <v>3</v>
      </c>
      <c r="M255">
        <v>7</v>
      </c>
    </row>
    <row r="256" spans="1:13">
      <c r="A256">
        <v>255</v>
      </c>
      <c r="B256">
        <v>20</v>
      </c>
      <c r="C256" t="s">
        <v>13</v>
      </c>
      <c r="D256" t="s">
        <v>14</v>
      </c>
      <c r="E256" t="s">
        <v>33</v>
      </c>
      <c r="F256">
        <v>4.4000000000000004</v>
      </c>
      <c r="G256" t="s">
        <v>16</v>
      </c>
      <c r="H256" t="s">
        <v>23</v>
      </c>
      <c r="I256">
        <v>7.4</v>
      </c>
      <c r="J256">
        <v>7</v>
      </c>
      <c r="K256" t="s">
        <v>24</v>
      </c>
      <c r="L256">
        <v>2</v>
      </c>
      <c r="M256">
        <v>5</v>
      </c>
    </row>
    <row r="257" spans="1:13">
      <c r="A257">
        <v>256</v>
      </c>
      <c r="B257">
        <v>22</v>
      </c>
      <c r="C257" t="s">
        <v>19</v>
      </c>
      <c r="D257" t="s">
        <v>20</v>
      </c>
      <c r="E257" t="s">
        <v>34</v>
      </c>
      <c r="F257">
        <v>4</v>
      </c>
      <c r="G257" t="s">
        <v>32</v>
      </c>
      <c r="H257" t="s">
        <v>23</v>
      </c>
      <c r="I257">
        <v>7.6</v>
      </c>
      <c r="J257">
        <v>8</v>
      </c>
      <c r="K257" t="s">
        <v>18</v>
      </c>
      <c r="L257">
        <v>2</v>
      </c>
      <c r="M257">
        <v>4</v>
      </c>
    </row>
    <row r="258" spans="1:13">
      <c r="A258">
        <v>257</v>
      </c>
      <c r="B258">
        <v>19</v>
      </c>
      <c r="C258" t="s">
        <v>13</v>
      </c>
      <c r="D258" t="s">
        <v>14</v>
      </c>
      <c r="E258" t="s">
        <v>38</v>
      </c>
      <c r="F258">
        <v>3.4</v>
      </c>
      <c r="G258" t="s">
        <v>140</v>
      </c>
      <c r="H258" t="s">
        <v>23</v>
      </c>
      <c r="I258">
        <v>8.1999999999999993</v>
      </c>
      <c r="J258">
        <v>8</v>
      </c>
      <c r="K258" t="s">
        <v>24</v>
      </c>
      <c r="L258">
        <v>1</v>
      </c>
      <c r="M258">
        <v>3</v>
      </c>
    </row>
    <row r="259" spans="1:13">
      <c r="A259">
        <v>258</v>
      </c>
      <c r="B259">
        <v>21</v>
      </c>
      <c r="C259" t="s">
        <v>19</v>
      </c>
      <c r="D259" t="s">
        <v>20</v>
      </c>
      <c r="E259" t="s">
        <v>42</v>
      </c>
      <c r="F259">
        <v>5.3</v>
      </c>
      <c r="G259" t="s">
        <v>16</v>
      </c>
      <c r="H259" t="s">
        <v>17</v>
      </c>
      <c r="I259">
        <v>6.8</v>
      </c>
      <c r="J259">
        <v>5</v>
      </c>
      <c r="K259" t="s">
        <v>24</v>
      </c>
      <c r="L259">
        <v>3</v>
      </c>
      <c r="M259">
        <v>7</v>
      </c>
    </row>
    <row r="260" spans="1:13">
      <c r="A260">
        <v>259</v>
      </c>
      <c r="B260">
        <v>20</v>
      </c>
      <c r="C260" t="s">
        <v>13</v>
      </c>
      <c r="D260" t="s">
        <v>14</v>
      </c>
      <c r="E260" t="s">
        <v>39</v>
      </c>
      <c r="F260">
        <v>5</v>
      </c>
      <c r="G260" t="s">
        <v>141</v>
      </c>
      <c r="H260" t="s">
        <v>17</v>
      </c>
      <c r="I260">
        <v>6.7</v>
      </c>
      <c r="J260">
        <v>6</v>
      </c>
      <c r="K260" t="s">
        <v>18</v>
      </c>
      <c r="L260">
        <v>3</v>
      </c>
      <c r="M260">
        <v>6</v>
      </c>
    </row>
    <row r="261" spans="1:13">
      <c r="A261">
        <v>260</v>
      </c>
      <c r="B261">
        <v>22</v>
      </c>
      <c r="C261" t="s">
        <v>19</v>
      </c>
      <c r="D261" t="s">
        <v>20</v>
      </c>
      <c r="E261" t="s">
        <v>44</v>
      </c>
      <c r="F261">
        <v>4.4000000000000004</v>
      </c>
      <c r="G261" t="s">
        <v>142</v>
      </c>
      <c r="H261" t="s">
        <v>23</v>
      </c>
      <c r="I261">
        <v>7.6</v>
      </c>
      <c r="J261">
        <v>7</v>
      </c>
      <c r="K261" t="s">
        <v>24</v>
      </c>
      <c r="L261">
        <v>2</v>
      </c>
      <c r="M261">
        <v>5</v>
      </c>
    </row>
    <row r="262" spans="1:13">
      <c r="A262">
        <v>261</v>
      </c>
      <c r="B262">
        <v>19</v>
      </c>
      <c r="C262" t="s">
        <v>13</v>
      </c>
      <c r="D262" t="s">
        <v>14</v>
      </c>
      <c r="E262" t="s">
        <v>25</v>
      </c>
      <c r="F262">
        <v>6.6</v>
      </c>
      <c r="G262" t="s">
        <v>26</v>
      </c>
      <c r="H262" t="s">
        <v>17</v>
      </c>
      <c r="I262">
        <v>5.6</v>
      </c>
      <c r="J262">
        <v>4</v>
      </c>
      <c r="K262" t="s">
        <v>18</v>
      </c>
      <c r="L262">
        <v>4</v>
      </c>
      <c r="M262">
        <v>9</v>
      </c>
    </row>
    <row r="263" spans="1:13">
      <c r="A263">
        <v>262</v>
      </c>
      <c r="B263">
        <v>21</v>
      </c>
      <c r="C263" t="s">
        <v>19</v>
      </c>
      <c r="D263" t="s">
        <v>20</v>
      </c>
      <c r="E263" t="s">
        <v>29</v>
      </c>
      <c r="F263">
        <v>5.3</v>
      </c>
      <c r="G263" t="s">
        <v>16</v>
      </c>
      <c r="H263" t="s">
        <v>17</v>
      </c>
      <c r="I263">
        <v>6.3</v>
      </c>
      <c r="J263">
        <v>6</v>
      </c>
      <c r="K263" t="s">
        <v>24</v>
      </c>
      <c r="L263">
        <v>3</v>
      </c>
      <c r="M263">
        <v>7</v>
      </c>
    </row>
    <row r="264" spans="1:13">
      <c r="A264">
        <v>263</v>
      </c>
      <c r="B264">
        <v>20</v>
      </c>
      <c r="C264" t="s">
        <v>13</v>
      </c>
      <c r="D264" t="s">
        <v>14</v>
      </c>
      <c r="E264" t="s">
        <v>33</v>
      </c>
      <c r="F264">
        <v>4.3</v>
      </c>
      <c r="G264" t="s">
        <v>32</v>
      </c>
      <c r="H264" t="s">
        <v>23</v>
      </c>
      <c r="I264">
        <v>7.5</v>
      </c>
      <c r="J264">
        <v>7</v>
      </c>
      <c r="K264" t="s">
        <v>18</v>
      </c>
      <c r="L264">
        <v>2</v>
      </c>
      <c r="M264">
        <v>5</v>
      </c>
    </row>
    <row r="265" spans="1:13">
      <c r="A265">
        <v>264</v>
      </c>
      <c r="B265">
        <v>22</v>
      </c>
      <c r="C265" t="s">
        <v>19</v>
      </c>
      <c r="D265" t="s">
        <v>20</v>
      </c>
      <c r="E265" t="s">
        <v>34</v>
      </c>
      <c r="F265">
        <v>3.8</v>
      </c>
      <c r="G265" t="s">
        <v>16</v>
      </c>
      <c r="H265" t="s">
        <v>23</v>
      </c>
      <c r="I265">
        <v>7.7</v>
      </c>
      <c r="J265">
        <v>8</v>
      </c>
      <c r="K265" t="s">
        <v>24</v>
      </c>
      <c r="L265">
        <v>1</v>
      </c>
      <c r="M265">
        <v>4</v>
      </c>
    </row>
    <row r="266" spans="1:13">
      <c r="A266">
        <v>265</v>
      </c>
      <c r="B266">
        <v>19</v>
      </c>
      <c r="C266" t="s">
        <v>13</v>
      </c>
      <c r="D266" t="s">
        <v>14</v>
      </c>
      <c r="E266" t="s">
        <v>38</v>
      </c>
      <c r="F266">
        <v>3.3</v>
      </c>
      <c r="G266" t="s">
        <v>140</v>
      </c>
      <c r="H266" t="s">
        <v>23</v>
      </c>
      <c r="I266">
        <v>8.3000000000000007</v>
      </c>
      <c r="J266">
        <v>8</v>
      </c>
      <c r="K266" t="s">
        <v>24</v>
      </c>
      <c r="L266">
        <v>1</v>
      </c>
      <c r="M266">
        <v>3</v>
      </c>
    </row>
    <row r="267" spans="1:13">
      <c r="A267">
        <v>266</v>
      </c>
      <c r="B267">
        <v>21</v>
      </c>
      <c r="C267" t="s">
        <v>19</v>
      </c>
      <c r="D267" t="s">
        <v>20</v>
      </c>
      <c r="E267" t="s">
        <v>42</v>
      </c>
      <c r="F267">
        <v>5.2</v>
      </c>
      <c r="G267" t="s">
        <v>26</v>
      </c>
      <c r="H267" t="s">
        <v>17</v>
      </c>
      <c r="I267">
        <v>6.9</v>
      </c>
      <c r="J267">
        <v>5</v>
      </c>
      <c r="K267" t="s">
        <v>18</v>
      </c>
      <c r="L267">
        <v>3</v>
      </c>
      <c r="M267">
        <v>8</v>
      </c>
    </row>
    <row r="268" spans="1:13">
      <c r="A268">
        <v>267</v>
      </c>
      <c r="B268">
        <v>20</v>
      </c>
      <c r="C268" t="s">
        <v>13</v>
      </c>
      <c r="D268" t="s">
        <v>14</v>
      </c>
      <c r="E268" t="s">
        <v>39</v>
      </c>
      <c r="F268">
        <v>4.8</v>
      </c>
      <c r="G268" t="s">
        <v>141</v>
      </c>
      <c r="H268" t="s">
        <v>17</v>
      </c>
      <c r="I268">
        <v>7</v>
      </c>
      <c r="J268">
        <v>6</v>
      </c>
      <c r="K268" t="s">
        <v>24</v>
      </c>
      <c r="L268">
        <v>3</v>
      </c>
      <c r="M268">
        <v>6</v>
      </c>
    </row>
    <row r="269" spans="1:13">
      <c r="A269">
        <v>268</v>
      </c>
      <c r="B269">
        <v>22</v>
      </c>
      <c r="C269" t="s">
        <v>19</v>
      </c>
      <c r="D269" t="s">
        <v>20</v>
      </c>
      <c r="E269" t="s">
        <v>44</v>
      </c>
      <c r="F269">
        <v>4.3</v>
      </c>
      <c r="G269" t="s">
        <v>142</v>
      </c>
      <c r="H269" t="s">
        <v>23</v>
      </c>
      <c r="I269">
        <v>7.7</v>
      </c>
      <c r="J269">
        <v>7</v>
      </c>
      <c r="K269" t="s">
        <v>18</v>
      </c>
      <c r="L269">
        <v>2</v>
      </c>
      <c r="M269">
        <v>5</v>
      </c>
    </row>
    <row r="270" spans="1:13">
      <c r="A270">
        <v>269</v>
      </c>
      <c r="B270">
        <v>19</v>
      </c>
      <c r="C270" t="s">
        <v>13</v>
      </c>
      <c r="D270" t="s">
        <v>14</v>
      </c>
      <c r="E270" t="s">
        <v>25</v>
      </c>
      <c r="F270">
        <v>6.4</v>
      </c>
      <c r="G270" t="s">
        <v>16</v>
      </c>
      <c r="H270" t="s">
        <v>17</v>
      </c>
      <c r="I270">
        <v>5.7</v>
      </c>
      <c r="J270">
        <v>4</v>
      </c>
      <c r="K270" t="s">
        <v>24</v>
      </c>
      <c r="L270">
        <v>4</v>
      </c>
      <c r="M270">
        <v>9</v>
      </c>
    </row>
    <row r="271" spans="1:13">
      <c r="A271">
        <v>270</v>
      </c>
      <c r="B271">
        <v>21</v>
      </c>
      <c r="C271" t="s">
        <v>19</v>
      </c>
      <c r="D271" t="s">
        <v>20</v>
      </c>
      <c r="E271" t="s">
        <v>29</v>
      </c>
      <c r="F271">
        <v>5.2</v>
      </c>
      <c r="G271" t="s">
        <v>32</v>
      </c>
      <c r="H271" t="s">
        <v>17</v>
      </c>
      <c r="I271">
        <v>6.4</v>
      </c>
      <c r="J271">
        <v>6</v>
      </c>
      <c r="K271" t="s">
        <v>18</v>
      </c>
      <c r="L271">
        <v>3</v>
      </c>
      <c r="M271">
        <v>7</v>
      </c>
    </row>
    <row r="272" spans="1:13">
      <c r="A272">
        <v>271</v>
      </c>
      <c r="B272">
        <v>20</v>
      </c>
      <c r="C272" t="s">
        <v>13</v>
      </c>
      <c r="D272" t="s">
        <v>14</v>
      </c>
      <c r="E272" t="s">
        <v>33</v>
      </c>
      <c r="F272">
        <v>4.5</v>
      </c>
      <c r="G272" t="s">
        <v>16</v>
      </c>
      <c r="H272" t="s">
        <v>23</v>
      </c>
      <c r="I272">
        <v>7.3</v>
      </c>
      <c r="J272">
        <v>7</v>
      </c>
      <c r="K272" t="s">
        <v>24</v>
      </c>
      <c r="L272">
        <v>2</v>
      </c>
      <c r="M272">
        <v>5</v>
      </c>
    </row>
    <row r="273" spans="1:13">
      <c r="A273">
        <v>272</v>
      </c>
      <c r="B273">
        <v>22</v>
      </c>
      <c r="C273" t="s">
        <v>19</v>
      </c>
      <c r="D273" t="s">
        <v>20</v>
      </c>
      <c r="E273" t="s">
        <v>34</v>
      </c>
      <c r="F273">
        <v>3.7</v>
      </c>
      <c r="G273" t="s">
        <v>32</v>
      </c>
      <c r="H273" t="s">
        <v>23</v>
      </c>
      <c r="I273">
        <v>7.8</v>
      </c>
      <c r="J273">
        <v>8</v>
      </c>
      <c r="K273" t="s">
        <v>18</v>
      </c>
      <c r="L273">
        <v>1</v>
      </c>
      <c r="M273">
        <v>4</v>
      </c>
    </row>
    <row r="274" spans="1:13">
      <c r="A274">
        <v>273</v>
      </c>
      <c r="B274">
        <v>19</v>
      </c>
      <c r="C274" t="s">
        <v>13</v>
      </c>
      <c r="D274" t="s">
        <v>14</v>
      </c>
      <c r="E274" t="s">
        <v>38</v>
      </c>
      <c r="F274">
        <v>3.2</v>
      </c>
      <c r="G274" t="s">
        <v>140</v>
      </c>
      <c r="H274" t="s">
        <v>23</v>
      </c>
      <c r="I274">
        <v>8.4</v>
      </c>
      <c r="J274">
        <v>8</v>
      </c>
      <c r="K274" t="s">
        <v>24</v>
      </c>
      <c r="L274">
        <v>1</v>
      </c>
      <c r="M274">
        <v>3</v>
      </c>
    </row>
    <row r="275" spans="1:13">
      <c r="A275">
        <v>274</v>
      </c>
      <c r="B275">
        <v>21</v>
      </c>
      <c r="C275" t="s">
        <v>19</v>
      </c>
      <c r="D275" t="s">
        <v>20</v>
      </c>
      <c r="E275" t="s">
        <v>42</v>
      </c>
      <c r="F275">
        <v>5.4</v>
      </c>
      <c r="G275" t="s">
        <v>16</v>
      </c>
      <c r="H275" t="s">
        <v>17</v>
      </c>
      <c r="I275">
        <v>6.7</v>
      </c>
      <c r="J275">
        <v>5</v>
      </c>
      <c r="K275" t="s">
        <v>24</v>
      </c>
      <c r="L275">
        <v>3</v>
      </c>
      <c r="M275">
        <v>7</v>
      </c>
    </row>
    <row r="276" spans="1:13">
      <c r="A276">
        <v>275</v>
      </c>
      <c r="B276">
        <v>20</v>
      </c>
      <c r="C276" t="s">
        <v>13</v>
      </c>
      <c r="D276" t="s">
        <v>14</v>
      </c>
      <c r="E276" t="s">
        <v>39</v>
      </c>
      <c r="F276">
        <v>4.7</v>
      </c>
      <c r="G276" t="s">
        <v>141</v>
      </c>
      <c r="H276" t="s">
        <v>17</v>
      </c>
      <c r="I276">
        <v>7.1</v>
      </c>
      <c r="J276">
        <v>6</v>
      </c>
      <c r="K276" t="s">
        <v>18</v>
      </c>
      <c r="L276">
        <v>3</v>
      </c>
      <c r="M276">
        <v>6</v>
      </c>
    </row>
    <row r="277" spans="1:13">
      <c r="A277">
        <v>276</v>
      </c>
      <c r="B277">
        <v>22</v>
      </c>
      <c r="C277" t="s">
        <v>19</v>
      </c>
      <c r="D277" t="s">
        <v>20</v>
      </c>
      <c r="E277" t="s">
        <v>44</v>
      </c>
      <c r="F277">
        <v>4.2</v>
      </c>
      <c r="G277" t="s">
        <v>142</v>
      </c>
      <c r="H277" t="s">
        <v>23</v>
      </c>
      <c r="I277">
        <v>7.8</v>
      </c>
      <c r="J277">
        <v>7</v>
      </c>
      <c r="K277" t="s">
        <v>24</v>
      </c>
      <c r="L277">
        <v>2</v>
      </c>
      <c r="M277">
        <v>5</v>
      </c>
    </row>
    <row r="278" spans="1:13">
      <c r="A278">
        <v>277</v>
      </c>
      <c r="B278">
        <v>19</v>
      </c>
      <c r="C278" t="s">
        <v>13</v>
      </c>
      <c r="D278" t="s">
        <v>14</v>
      </c>
      <c r="E278" t="s">
        <v>25</v>
      </c>
      <c r="F278">
        <v>6.6</v>
      </c>
      <c r="G278" t="s">
        <v>26</v>
      </c>
      <c r="H278" t="s">
        <v>17</v>
      </c>
      <c r="I278">
        <v>5.5</v>
      </c>
      <c r="J278">
        <v>4</v>
      </c>
      <c r="K278" t="s">
        <v>18</v>
      </c>
      <c r="L278">
        <v>4</v>
      </c>
      <c r="M278">
        <v>9</v>
      </c>
    </row>
    <row r="279" spans="1:13">
      <c r="A279">
        <v>278</v>
      </c>
      <c r="B279">
        <v>21</v>
      </c>
      <c r="C279" t="s">
        <v>19</v>
      </c>
      <c r="D279" t="s">
        <v>20</v>
      </c>
      <c r="E279" t="s">
        <v>29</v>
      </c>
      <c r="F279">
        <v>5.0999999999999996</v>
      </c>
      <c r="G279" t="s">
        <v>16</v>
      </c>
      <c r="H279" t="s">
        <v>17</v>
      </c>
      <c r="I279">
        <v>6.5</v>
      </c>
      <c r="J279">
        <v>6</v>
      </c>
      <c r="K279" t="s">
        <v>24</v>
      </c>
      <c r="L279">
        <v>3</v>
      </c>
      <c r="M279">
        <v>7</v>
      </c>
    </row>
    <row r="280" spans="1:13">
      <c r="A280">
        <v>279</v>
      </c>
      <c r="B280">
        <v>20</v>
      </c>
      <c r="C280" t="s">
        <v>13</v>
      </c>
      <c r="D280" t="s">
        <v>14</v>
      </c>
      <c r="E280" t="s">
        <v>33</v>
      </c>
      <c r="F280">
        <v>4.4000000000000004</v>
      </c>
      <c r="G280" t="s">
        <v>32</v>
      </c>
      <c r="H280" t="s">
        <v>23</v>
      </c>
      <c r="I280">
        <v>7.4</v>
      </c>
      <c r="J280">
        <v>7</v>
      </c>
      <c r="K280" t="s">
        <v>18</v>
      </c>
      <c r="L280">
        <v>2</v>
      </c>
      <c r="M280">
        <v>5</v>
      </c>
    </row>
    <row r="281" spans="1:13">
      <c r="A281">
        <v>280</v>
      </c>
      <c r="B281">
        <v>22</v>
      </c>
      <c r="C281" t="s">
        <v>19</v>
      </c>
      <c r="D281" t="s">
        <v>20</v>
      </c>
      <c r="E281" t="s">
        <v>34</v>
      </c>
      <c r="F281">
        <v>3.6</v>
      </c>
      <c r="G281" t="s">
        <v>16</v>
      </c>
      <c r="H281" t="s">
        <v>23</v>
      </c>
      <c r="I281">
        <v>7.9</v>
      </c>
      <c r="J281">
        <v>8</v>
      </c>
      <c r="K281" t="s">
        <v>24</v>
      </c>
      <c r="L281">
        <v>1</v>
      </c>
      <c r="M281">
        <v>4</v>
      </c>
    </row>
    <row r="282" spans="1:13">
      <c r="A282">
        <v>281</v>
      </c>
      <c r="B282">
        <v>19</v>
      </c>
      <c r="C282" t="s">
        <v>13</v>
      </c>
      <c r="D282" t="s">
        <v>14</v>
      </c>
      <c r="E282" t="s">
        <v>38</v>
      </c>
      <c r="F282">
        <v>3.1</v>
      </c>
      <c r="G282" t="s">
        <v>140</v>
      </c>
      <c r="H282" t="s">
        <v>23</v>
      </c>
      <c r="I282">
        <v>8.5</v>
      </c>
      <c r="J282">
        <v>8</v>
      </c>
      <c r="K282" t="s">
        <v>24</v>
      </c>
      <c r="L282">
        <v>1</v>
      </c>
      <c r="M282">
        <v>3</v>
      </c>
    </row>
    <row r="283" spans="1:13">
      <c r="A283">
        <v>282</v>
      </c>
      <c r="B283">
        <v>21</v>
      </c>
      <c r="C283" t="s">
        <v>19</v>
      </c>
      <c r="D283" t="s">
        <v>20</v>
      </c>
      <c r="E283" t="s">
        <v>42</v>
      </c>
      <c r="F283">
        <v>5.3</v>
      </c>
      <c r="G283" t="s">
        <v>26</v>
      </c>
      <c r="H283" t="s">
        <v>17</v>
      </c>
      <c r="I283">
        <v>6.8</v>
      </c>
      <c r="J283">
        <v>5</v>
      </c>
      <c r="K283" t="s">
        <v>18</v>
      </c>
      <c r="L283">
        <v>3</v>
      </c>
      <c r="M283">
        <v>8</v>
      </c>
    </row>
    <row r="284" spans="1:13">
      <c r="A284">
        <v>283</v>
      </c>
      <c r="B284">
        <v>20</v>
      </c>
      <c r="C284" t="s">
        <v>13</v>
      </c>
      <c r="D284" t="s">
        <v>14</v>
      </c>
      <c r="E284" t="s">
        <v>39</v>
      </c>
      <c r="F284">
        <v>4.5999999999999996</v>
      </c>
      <c r="G284" t="s">
        <v>141</v>
      </c>
      <c r="H284" t="s">
        <v>17</v>
      </c>
      <c r="I284">
        <v>7.2</v>
      </c>
      <c r="J284">
        <v>6</v>
      </c>
      <c r="K284" t="s">
        <v>24</v>
      </c>
      <c r="L284">
        <v>3</v>
      </c>
      <c r="M284">
        <v>6</v>
      </c>
    </row>
    <row r="285" spans="1:13">
      <c r="A285">
        <v>284</v>
      </c>
      <c r="B285">
        <v>22</v>
      </c>
      <c r="C285" t="s">
        <v>19</v>
      </c>
      <c r="D285" t="s">
        <v>20</v>
      </c>
      <c r="E285" t="s">
        <v>44</v>
      </c>
      <c r="F285">
        <v>4.0999999999999996</v>
      </c>
      <c r="G285" t="s">
        <v>142</v>
      </c>
      <c r="H285" t="s">
        <v>23</v>
      </c>
      <c r="I285">
        <v>7.9</v>
      </c>
      <c r="J285">
        <v>7</v>
      </c>
      <c r="K285" t="s">
        <v>18</v>
      </c>
      <c r="L285">
        <v>2</v>
      </c>
      <c r="M285">
        <v>5</v>
      </c>
    </row>
    <row r="286" spans="1:13">
      <c r="A286">
        <v>285</v>
      </c>
      <c r="B286">
        <v>19</v>
      </c>
      <c r="C286" t="s">
        <v>13</v>
      </c>
      <c r="D286" t="s">
        <v>14</v>
      </c>
      <c r="E286" t="s">
        <v>25</v>
      </c>
      <c r="F286">
        <v>6.7</v>
      </c>
      <c r="G286" t="s">
        <v>16</v>
      </c>
      <c r="H286" t="s">
        <v>17</v>
      </c>
      <c r="I286">
        <v>5.4</v>
      </c>
      <c r="J286">
        <v>4</v>
      </c>
      <c r="K286" t="s">
        <v>24</v>
      </c>
      <c r="L286">
        <v>4</v>
      </c>
      <c r="M286">
        <v>9</v>
      </c>
    </row>
    <row r="287" spans="1:13">
      <c r="A287">
        <v>286</v>
      </c>
      <c r="B287">
        <v>21</v>
      </c>
      <c r="C287" t="s">
        <v>19</v>
      </c>
      <c r="D287" t="s">
        <v>20</v>
      </c>
      <c r="E287" t="s">
        <v>29</v>
      </c>
      <c r="F287">
        <v>5</v>
      </c>
      <c r="G287" t="s">
        <v>32</v>
      </c>
      <c r="H287" t="s">
        <v>17</v>
      </c>
      <c r="I287">
        <v>6.6</v>
      </c>
      <c r="J287">
        <v>6</v>
      </c>
      <c r="K287" t="s">
        <v>18</v>
      </c>
      <c r="L287">
        <v>3</v>
      </c>
      <c r="M287">
        <v>7</v>
      </c>
    </row>
    <row r="288" spans="1:13">
      <c r="A288">
        <v>287</v>
      </c>
      <c r="B288">
        <v>20</v>
      </c>
      <c r="C288" t="s">
        <v>13</v>
      </c>
      <c r="D288" t="s">
        <v>14</v>
      </c>
      <c r="E288" t="s">
        <v>33</v>
      </c>
      <c r="F288">
        <v>4.3</v>
      </c>
      <c r="G288" t="s">
        <v>16</v>
      </c>
      <c r="H288" t="s">
        <v>23</v>
      </c>
      <c r="I288">
        <v>7.5</v>
      </c>
      <c r="J288">
        <v>7</v>
      </c>
      <c r="K288" t="s">
        <v>24</v>
      </c>
      <c r="L288">
        <v>2</v>
      </c>
      <c r="M288">
        <v>5</v>
      </c>
    </row>
    <row r="289" spans="1:13">
      <c r="A289">
        <v>288</v>
      </c>
      <c r="B289">
        <v>22</v>
      </c>
      <c r="C289" t="s">
        <v>19</v>
      </c>
      <c r="D289" t="s">
        <v>20</v>
      </c>
      <c r="E289" t="s">
        <v>34</v>
      </c>
      <c r="F289">
        <v>3.5</v>
      </c>
      <c r="G289" t="s">
        <v>32</v>
      </c>
      <c r="H289" t="s">
        <v>23</v>
      </c>
      <c r="I289">
        <v>8</v>
      </c>
      <c r="J289">
        <v>8</v>
      </c>
      <c r="K289" t="s">
        <v>18</v>
      </c>
      <c r="L289">
        <v>1</v>
      </c>
      <c r="M289">
        <v>4</v>
      </c>
    </row>
    <row r="290" spans="1:13">
      <c r="A290">
        <v>289</v>
      </c>
      <c r="B290">
        <v>19</v>
      </c>
      <c r="C290" t="s">
        <v>13</v>
      </c>
      <c r="D290" t="s">
        <v>14</v>
      </c>
      <c r="E290" t="s">
        <v>38</v>
      </c>
      <c r="F290">
        <v>3</v>
      </c>
      <c r="G290" t="s">
        <v>140</v>
      </c>
      <c r="H290" t="s">
        <v>23</v>
      </c>
      <c r="I290">
        <v>8.6</v>
      </c>
      <c r="J290">
        <v>8</v>
      </c>
      <c r="K290" t="s">
        <v>24</v>
      </c>
      <c r="L290">
        <v>1</v>
      </c>
      <c r="M290">
        <v>3</v>
      </c>
    </row>
    <row r="291" spans="1:13">
      <c r="A291">
        <v>290</v>
      </c>
      <c r="B291">
        <v>21</v>
      </c>
      <c r="C291" t="s">
        <v>19</v>
      </c>
      <c r="D291" t="s">
        <v>20</v>
      </c>
      <c r="E291" t="s">
        <v>42</v>
      </c>
      <c r="F291">
        <v>5.2</v>
      </c>
      <c r="G291" t="s">
        <v>16</v>
      </c>
      <c r="H291" t="s">
        <v>17</v>
      </c>
      <c r="I291">
        <v>6.9</v>
      </c>
      <c r="J291">
        <v>5</v>
      </c>
      <c r="K291" t="s">
        <v>24</v>
      </c>
      <c r="L291">
        <v>3</v>
      </c>
      <c r="M291">
        <v>7</v>
      </c>
    </row>
    <row r="292" spans="1:13">
      <c r="A292">
        <v>291</v>
      </c>
      <c r="B292">
        <v>20</v>
      </c>
      <c r="C292" t="s">
        <v>13</v>
      </c>
      <c r="D292" t="s">
        <v>14</v>
      </c>
      <c r="E292" t="s">
        <v>39</v>
      </c>
      <c r="F292">
        <v>4.5</v>
      </c>
      <c r="G292" t="s">
        <v>141</v>
      </c>
      <c r="H292" t="s">
        <v>17</v>
      </c>
      <c r="I292">
        <v>7.3</v>
      </c>
      <c r="J292">
        <v>6</v>
      </c>
      <c r="K292" t="s">
        <v>18</v>
      </c>
      <c r="L292">
        <v>3</v>
      </c>
      <c r="M292">
        <v>6</v>
      </c>
    </row>
    <row r="293" spans="1:13">
      <c r="A293">
        <v>292</v>
      </c>
      <c r="B293">
        <v>22</v>
      </c>
      <c r="C293" t="s">
        <v>19</v>
      </c>
      <c r="D293" t="s">
        <v>20</v>
      </c>
      <c r="E293" t="s">
        <v>44</v>
      </c>
      <c r="F293">
        <v>4</v>
      </c>
      <c r="G293" t="s">
        <v>142</v>
      </c>
      <c r="H293" t="s">
        <v>23</v>
      </c>
      <c r="I293">
        <v>8</v>
      </c>
      <c r="J293">
        <v>7</v>
      </c>
      <c r="K293" t="s">
        <v>24</v>
      </c>
      <c r="L293">
        <v>2</v>
      </c>
      <c r="M293">
        <v>5</v>
      </c>
    </row>
    <row r="294" spans="1:13">
      <c r="A294">
        <v>293</v>
      </c>
      <c r="B294">
        <v>19</v>
      </c>
      <c r="C294" t="s">
        <v>13</v>
      </c>
      <c r="D294" t="s">
        <v>14</v>
      </c>
      <c r="E294" t="s">
        <v>25</v>
      </c>
      <c r="F294">
        <v>6.8</v>
      </c>
      <c r="G294" t="s">
        <v>26</v>
      </c>
      <c r="H294" t="s">
        <v>17</v>
      </c>
      <c r="I294">
        <v>5.3</v>
      </c>
      <c r="J294">
        <v>4</v>
      </c>
      <c r="K294" t="s">
        <v>18</v>
      </c>
      <c r="L294">
        <v>4</v>
      </c>
      <c r="M294">
        <v>9</v>
      </c>
    </row>
    <row r="295" spans="1:13">
      <c r="A295">
        <v>294</v>
      </c>
      <c r="B295">
        <v>21</v>
      </c>
      <c r="C295" t="s">
        <v>19</v>
      </c>
      <c r="D295" t="s">
        <v>20</v>
      </c>
      <c r="E295" t="s">
        <v>29</v>
      </c>
      <c r="F295">
        <v>4.9000000000000004</v>
      </c>
      <c r="G295" t="s">
        <v>16</v>
      </c>
      <c r="H295" t="s">
        <v>17</v>
      </c>
      <c r="I295">
        <v>6.7</v>
      </c>
      <c r="J295">
        <v>6</v>
      </c>
      <c r="K295" t="s">
        <v>24</v>
      </c>
      <c r="L295">
        <v>3</v>
      </c>
      <c r="M295">
        <v>7</v>
      </c>
    </row>
    <row r="296" spans="1:13">
      <c r="A296">
        <v>295</v>
      </c>
      <c r="B296">
        <v>20</v>
      </c>
      <c r="C296" t="s">
        <v>13</v>
      </c>
      <c r="D296" t="s">
        <v>14</v>
      </c>
      <c r="E296" t="s">
        <v>33</v>
      </c>
      <c r="F296">
        <v>4.2</v>
      </c>
      <c r="G296" t="s">
        <v>32</v>
      </c>
      <c r="H296" t="s">
        <v>23</v>
      </c>
      <c r="I296">
        <v>7.6</v>
      </c>
      <c r="J296">
        <v>7</v>
      </c>
      <c r="K296" t="s">
        <v>18</v>
      </c>
      <c r="L296">
        <v>2</v>
      </c>
      <c r="M296">
        <v>5</v>
      </c>
    </row>
    <row r="297" spans="1:13">
      <c r="A297">
        <v>296</v>
      </c>
      <c r="B297">
        <v>22</v>
      </c>
      <c r="C297" t="s">
        <v>19</v>
      </c>
      <c r="D297" t="s">
        <v>20</v>
      </c>
      <c r="E297" t="s">
        <v>34</v>
      </c>
      <c r="F297">
        <v>3.4</v>
      </c>
      <c r="G297" t="s">
        <v>16</v>
      </c>
      <c r="H297" t="s">
        <v>23</v>
      </c>
      <c r="I297">
        <v>8.1</v>
      </c>
      <c r="J297">
        <v>8</v>
      </c>
      <c r="K297" t="s">
        <v>24</v>
      </c>
      <c r="L297">
        <v>1</v>
      </c>
      <c r="M297">
        <v>4</v>
      </c>
    </row>
    <row r="298" spans="1:13">
      <c r="A298">
        <v>297</v>
      </c>
      <c r="B298">
        <v>19</v>
      </c>
      <c r="C298" t="s">
        <v>13</v>
      </c>
      <c r="D298" t="s">
        <v>14</v>
      </c>
      <c r="E298" t="s">
        <v>38</v>
      </c>
      <c r="F298">
        <v>2.9</v>
      </c>
      <c r="G298" t="s">
        <v>140</v>
      </c>
      <c r="H298" t="s">
        <v>23</v>
      </c>
      <c r="I298">
        <v>8.6999999999999993</v>
      </c>
      <c r="J298">
        <v>8</v>
      </c>
      <c r="K298" t="s">
        <v>24</v>
      </c>
      <c r="L298">
        <v>1</v>
      </c>
      <c r="M298">
        <v>3</v>
      </c>
    </row>
    <row r="299" spans="1:13">
      <c r="A299">
        <v>298</v>
      </c>
      <c r="B299">
        <v>21</v>
      </c>
      <c r="C299" t="s">
        <v>19</v>
      </c>
      <c r="D299" t="s">
        <v>20</v>
      </c>
      <c r="E299" t="s">
        <v>42</v>
      </c>
      <c r="F299">
        <v>5.0999999999999996</v>
      </c>
      <c r="G299" t="s">
        <v>26</v>
      </c>
      <c r="H299" t="s">
        <v>17</v>
      </c>
      <c r="I299">
        <v>7</v>
      </c>
      <c r="J299">
        <v>5</v>
      </c>
      <c r="K299" t="s">
        <v>18</v>
      </c>
      <c r="L299">
        <v>3</v>
      </c>
      <c r="M299">
        <v>8</v>
      </c>
    </row>
    <row r="300" spans="1:13">
      <c r="A300">
        <v>299</v>
      </c>
      <c r="B300">
        <v>20</v>
      </c>
      <c r="C300" t="s">
        <v>13</v>
      </c>
      <c r="D300" t="s">
        <v>14</v>
      </c>
      <c r="E300" t="s">
        <v>39</v>
      </c>
      <c r="F300">
        <v>4.4000000000000004</v>
      </c>
      <c r="G300" t="s">
        <v>141</v>
      </c>
      <c r="H300" t="s">
        <v>17</v>
      </c>
      <c r="I300">
        <v>7.4</v>
      </c>
      <c r="J300">
        <v>6</v>
      </c>
      <c r="K300" t="s">
        <v>24</v>
      </c>
      <c r="L300">
        <v>3</v>
      </c>
      <c r="M300">
        <v>6</v>
      </c>
    </row>
    <row r="301" spans="1:13">
      <c r="A301">
        <v>300</v>
      </c>
      <c r="B301">
        <v>22</v>
      </c>
      <c r="C301" t="s">
        <v>19</v>
      </c>
      <c r="D301" t="s">
        <v>20</v>
      </c>
      <c r="E301" t="s">
        <v>44</v>
      </c>
      <c r="F301">
        <v>3.9</v>
      </c>
      <c r="G301" t="s">
        <v>142</v>
      </c>
      <c r="H301" t="s">
        <v>23</v>
      </c>
      <c r="I301">
        <v>8.1</v>
      </c>
      <c r="J301">
        <v>7</v>
      </c>
      <c r="K301" t="s">
        <v>18</v>
      </c>
      <c r="L301">
        <v>2</v>
      </c>
      <c r="M301">
        <v>5</v>
      </c>
    </row>
    <row r="302" spans="1:13">
      <c r="A302">
        <v>301</v>
      </c>
      <c r="B302">
        <v>19</v>
      </c>
      <c r="C302" t="s">
        <v>13</v>
      </c>
      <c r="D302" t="s">
        <v>14</v>
      </c>
      <c r="E302" t="s">
        <v>25</v>
      </c>
      <c r="F302">
        <v>6.9</v>
      </c>
      <c r="G302" t="s">
        <v>16</v>
      </c>
      <c r="H302" t="s">
        <v>17</v>
      </c>
      <c r="I302">
        <v>5.2</v>
      </c>
      <c r="J302">
        <v>4</v>
      </c>
      <c r="K302" t="s">
        <v>24</v>
      </c>
      <c r="L302">
        <v>4</v>
      </c>
      <c r="M302">
        <v>9</v>
      </c>
    </row>
    <row r="303" spans="1:13">
      <c r="A303">
        <v>302</v>
      </c>
      <c r="B303">
        <v>21</v>
      </c>
      <c r="C303" t="s">
        <v>19</v>
      </c>
      <c r="D303" t="s">
        <v>20</v>
      </c>
      <c r="E303" t="s">
        <v>29</v>
      </c>
      <c r="F303">
        <v>4.8</v>
      </c>
      <c r="G303" t="s">
        <v>32</v>
      </c>
      <c r="H303" t="s">
        <v>17</v>
      </c>
      <c r="I303">
        <v>6.8</v>
      </c>
      <c r="J303">
        <v>6</v>
      </c>
      <c r="K303" t="s">
        <v>18</v>
      </c>
      <c r="L303">
        <v>3</v>
      </c>
      <c r="M303">
        <v>7</v>
      </c>
    </row>
    <row r="304" spans="1:13">
      <c r="A304">
        <v>303</v>
      </c>
      <c r="B304">
        <v>20</v>
      </c>
      <c r="C304" t="s">
        <v>13</v>
      </c>
      <c r="D304" t="s">
        <v>14</v>
      </c>
      <c r="E304" t="s">
        <v>33</v>
      </c>
      <c r="F304">
        <v>4.0999999999999996</v>
      </c>
      <c r="G304" t="s">
        <v>16</v>
      </c>
      <c r="H304" t="s">
        <v>23</v>
      </c>
      <c r="I304">
        <v>7.7</v>
      </c>
      <c r="J304">
        <v>7</v>
      </c>
      <c r="K304" t="s">
        <v>24</v>
      </c>
      <c r="L304">
        <v>2</v>
      </c>
      <c r="M304">
        <v>5</v>
      </c>
    </row>
    <row r="305" spans="1:13">
      <c r="A305">
        <v>304</v>
      </c>
      <c r="B305">
        <v>22</v>
      </c>
      <c r="C305" t="s">
        <v>19</v>
      </c>
      <c r="D305" t="s">
        <v>20</v>
      </c>
      <c r="E305" t="s">
        <v>34</v>
      </c>
      <c r="F305">
        <v>3.3</v>
      </c>
      <c r="G305" t="s">
        <v>32</v>
      </c>
      <c r="H305" t="s">
        <v>23</v>
      </c>
      <c r="I305">
        <v>8.1999999999999993</v>
      </c>
      <c r="J305">
        <v>8</v>
      </c>
      <c r="K305" t="s">
        <v>18</v>
      </c>
      <c r="L305">
        <v>1</v>
      </c>
      <c r="M305">
        <v>4</v>
      </c>
    </row>
    <row r="306" spans="1:13">
      <c r="A306">
        <v>305</v>
      </c>
      <c r="B306">
        <v>19</v>
      </c>
      <c r="C306" t="s">
        <v>13</v>
      </c>
      <c r="D306" t="s">
        <v>14</v>
      </c>
      <c r="E306" t="s">
        <v>38</v>
      </c>
      <c r="F306">
        <v>2.8</v>
      </c>
      <c r="G306" t="s">
        <v>140</v>
      </c>
      <c r="H306" t="s">
        <v>23</v>
      </c>
      <c r="I306">
        <v>8.8000000000000007</v>
      </c>
      <c r="J306">
        <v>8</v>
      </c>
      <c r="K306" t="s">
        <v>24</v>
      </c>
      <c r="L306">
        <v>1</v>
      </c>
      <c r="M306">
        <v>3</v>
      </c>
    </row>
    <row r="307" spans="1:13">
      <c r="A307">
        <v>306</v>
      </c>
      <c r="B307">
        <v>21</v>
      </c>
      <c r="C307" t="s">
        <v>19</v>
      </c>
      <c r="D307" t="s">
        <v>20</v>
      </c>
      <c r="E307" t="s">
        <v>42</v>
      </c>
      <c r="F307">
        <v>5</v>
      </c>
      <c r="G307" t="s">
        <v>16</v>
      </c>
      <c r="H307" t="s">
        <v>17</v>
      </c>
      <c r="I307">
        <v>7.1</v>
      </c>
      <c r="J307">
        <v>5</v>
      </c>
      <c r="K307" t="s">
        <v>24</v>
      </c>
      <c r="L307">
        <v>3</v>
      </c>
      <c r="M307">
        <v>7</v>
      </c>
    </row>
    <row r="308" spans="1:13">
      <c r="A308">
        <v>307</v>
      </c>
      <c r="B308">
        <v>20</v>
      </c>
      <c r="C308" t="s">
        <v>13</v>
      </c>
      <c r="D308" t="s">
        <v>14</v>
      </c>
      <c r="E308" t="s">
        <v>39</v>
      </c>
      <c r="F308">
        <v>4.3</v>
      </c>
      <c r="G308" t="s">
        <v>141</v>
      </c>
      <c r="H308" t="s">
        <v>17</v>
      </c>
      <c r="I308">
        <v>7.5</v>
      </c>
      <c r="J308">
        <v>6</v>
      </c>
      <c r="K308" t="s">
        <v>18</v>
      </c>
      <c r="L308">
        <v>3</v>
      </c>
      <c r="M308">
        <v>6</v>
      </c>
    </row>
    <row r="309" spans="1:13">
      <c r="A309">
        <v>308</v>
      </c>
      <c r="B309">
        <v>22</v>
      </c>
      <c r="C309" t="s">
        <v>19</v>
      </c>
      <c r="D309" t="s">
        <v>20</v>
      </c>
      <c r="E309" t="s">
        <v>44</v>
      </c>
      <c r="F309">
        <v>3.8</v>
      </c>
      <c r="G309" t="s">
        <v>142</v>
      </c>
      <c r="H309" t="s">
        <v>23</v>
      </c>
      <c r="I309">
        <v>8.1999999999999993</v>
      </c>
      <c r="J309">
        <v>7</v>
      </c>
      <c r="K309" t="s">
        <v>24</v>
      </c>
      <c r="L309">
        <v>2</v>
      </c>
      <c r="M309">
        <v>5</v>
      </c>
    </row>
    <row r="310" spans="1:13">
      <c r="A310">
        <v>309</v>
      </c>
      <c r="B310">
        <v>19</v>
      </c>
      <c r="C310" t="s">
        <v>13</v>
      </c>
      <c r="D310" t="s">
        <v>14</v>
      </c>
      <c r="E310" t="s">
        <v>25</v>
      </c>
      <c r="F310">
        <v>7</v>
      </c>
      <c r="G310" t="s">
        <v>26</v>
      </c>
      <c r="H310" t="s">
        <v>17</v>
      </c>
      <c r="I310">
        <v>5.0999999999999996</v>
      </c>
      <c r="J310">
        <v>4</v>
      </c>
      <c r="K310" t="s">
        <v>18</v>
      </c>
      <c r="L310">
        <v>4</v>
      </c>
      <c r="M310">
        <v>9</v>
      </c>
    </row>
    <row r="311" spans="1:13">
      <c r="A311">
        <v>310</v>
      </c>
      <c r="B311">
        <v>21</v>
      </c>
      <c r="C311" t="s">
        <v>19</v>
      </c>
      <c r="D311" t="s">
        <v>20</v>
      </c>
      <c r="E311" t="s">
        <v>29</v>
      </c>
      <c r="F311">
        <v>4.7</v>
      </c>
      <c r="G311" t="s">
        <v>16</v>
      </c>
      <c r="H311" t="s">
        <v>17</v>
      </c>
      <c r="I311">
        <v>6.9</v>
      </c>
      <c r="J311">
        <v>6</v>
      </c>
      <c r="K311" t="s">
        <v>24</v>
      </c>
      <c r="L311">
        <v>3</v>
      </c>
      <c r="M311">
        <v>7</v>
      </c>
    </row>
    <row r="312" spans="1:13">
      <c r="A312">
        <v>311</v>
      </c>
      <c r="B312">
        <v>20</v>
      </c>
      <c r="C312" t="s">
        <v>13</v>
      </c>
      <c r="D312" t="s">
        <v>14</v>
      </c>
      <c r="E312" t="s">
        <v>33</v>
      </c>
      <c r="F312">
        <v>4</v>
      </c>
      <c r="G312" t="s">
        <v>32</v>
      </c>
      <c r="H312" t="s">
        <v>23</v>
      </c>
      <c r="I312">
        <v>7.8</v>
      </c>
      <c r="J312">
        <v>7</v>
      </c>
      <c r="K312" t="s">
        <v>18</v>
      </c>
      <c r="L312">
        <v>2</v>
      </c>
      <c r="M312">
        <v>5</v>
      </c>
    </row>
    <row r="313" spans="1:13">
      <c r="A313">
        <v>312</v>
      </c>
      <c r="B313">
        <v>22</v>
      </c>
      <c r="C313" t="s">
        <v>19</v>
      </c>
      <c r="D313" t="s">
        <v>20</v>
      </c>
      <c r="E313" t="s">
        <v>34</v>
      </c>
      <c r="F313">
        <v>3.2</v>
      </c>
      <c r="G313" t="s">
        <v>16</v>
      </c>
      <c r="H313" t="s">
        <v>23</v>
      </c>
      <c r="I313">
        <v>8.3000000000000007</v>
      </c>
      <c r="J313">
        <v>8</v>
      </c>
      <c r="K313" t="s">
        <v>24</v>
      </c>
      <c r="L313">
        <v>1</v>
      </c>
      <c r="M313">
        <v>4</v>
      </c>
    </row>
    <row r="314" spans="1:13">
      <c r="A314">
        <v>313</v>
      </c>
      <c r="B314">
        <v>19</v>
      </c>
      <c r="C314" t="s">
        <v>13</v>
      </c>
      <c r="D314" t="s">
        <v>14</v>
      </c>
      <c r="E314" t="s">
        <v>38</v>
      </c>
      <c r="F314">
        <v>2.7</v>
      </c>
      <c r="G314" t="s">
        <v>140</v>
      </c>
      <c r="H314" t="s">
        <v>23</v>
      </c>
      <c r="I314">
        <v>8.9</v>
      </c>
      <c r="J314">
        <v>8</v>
      </c>
      <c r="K314" t="s">
        <v>24</v>
      </c>
      <c r="L314">
        <v>1</v>
      </c>
      <c r="M314">
        <v>3</v>
      </c>
    </row>
    <row r="315" spans="1:13">
      <c r="A315">
        <v>314</v>
      </c>
      <c r="B315">
        <v>21</v>
      </c>
      <c r="C315" t="s">
        <v>19</v>
      </c>
      <c r="D315" t="s">
        <v>20</v>
      </c>
      <c r="E315" t="s">
        <v>42</v>
      </c>
      <c r="F315">
        <v>4.9000000000000004</v>
      </c>
      <c r="G315" t="s">
        <v>26</v>
      </c>
      <c r="H315" t="s">
        <v>17</v>
      </c>
      <c r="I315">
        <v>7.2</v>
      </c>
      <c r="J315">
        <v>5</v>
      </c>
      <c r="K315" t="s">
        <v>18</v>
      </c>
      <c r="L315">
        <v>3</v>
      </c>
      <c r="M315">
        <v>8</v>
      </c>
    </row>
    <row r="316" spans="1:13">
      <c r="A316">
        <v>315</v>
      </c>
      <c r="B316">
        <v>20</v>
      </c>
      <c r="C316" t="s">
        <v>13</v>
      </c>
      <c r="D316" t="s">
        <v>14</v>
      </c>
      <c r="E316" t="s">
        <v>39</v>
      </c>
      <c r="F316">
        <v>4.2</v>
      </c>
      <c r="G316" t="s">
        <v>141</v>
      </c>
      <c r="H316" t="s">
        <v>17</v>
      </c>
      <c r="I316">
        <v>7.6</v>
      </c>
      <c r="J316">
        <v>6</v>
      </c>
      <c r="K316" t="s">
        <v>24</v>
      </c>
      <c r="L316">
        <v>3</v>
      </c>
      <c r="M316">
        <v>6</v>
      </c>
    </row>
    <row r="317" spans="1:13">
      <c r="A317">
        <v>316</v>
      </c>
      <c r="B317">
        <v>22</v>
      </c>
      <c r="C317" t="s">
        <v>19</v>
      </c>
      <c r="D317" t="s">
        <v>20</v>
      </c>
      <c r="E317" t="s">
        <v>44</v>
      </c>
      <c r="F317">
        <v>3.7</v>
      </c>
      <c r="G317" t="s">
        <v>142</v>
      </c>
      <c r="H317" t="s">
        <v>23</v>
      </c>
      <c r="I317">
        <v>8.3000000000000007</v>
      </c>
      <c r="J317">
        <v>7</v>
      </c>
      <c r="K317" t="s">
        <v>18</v>
      </c>
      <c r="L317">
        <v>2</v>
      </c>
      <c r="M317">
        <v>5</v>
      </c>
    </row>
    <row r="318" spans="1:13">
      <c r="A318">
        <v>317</v>
      </c>
      <c r="B318">
        <v>19</v>
      </c>
      <c r="C318" t="s">
        <v>13</v>
      </c>
      <c r="D318" t="s">
        <v>14</v>
      </c>
      <c r="E318" t="s">
        <v>25</v>
      </c>
      <c r="F318">
        <v>7.1</v>
      </c>
      <c r="G318" t="s">
        <v>16</v>
      </c>
      <c r="H318" t="s">
        <v>17</v>
      </c>
      <c r="I318">
        <v>5</v>
      </c>
      <c r="J318">
        <v>4</v>
      </c>
      <c r="K318" t="s">
        <v>24</v>
      </c>
      <c r="L318">
        <v>4</v>
      </c>
      <c r="M318">
        <v>9</v>
      </c>
    </row>
    <row r="319" spans="1:13">
      <c r="A319">
        <v>318</v>
      </c>
      <c r="B319">
        <v>21</v>
      </c>
      <c r="C319" t="s">
        <v>19</v>
      </c>
      <c r="D319" t="s">
        <v>20</v>
      </c>
      <c r="E319" t="s">
        <v>29</v>
      </c>
      <c r="F319">
        <v>4.5999999999999996</v>
      </c>
      <c r="G319" t="s">
        <v>32</v>
      </c>
      <c r="H319" t="s">
        <v>17</v>
      </c>
      <c r="I319">
        <v>7</v>
      </c>
      <c r="J319">
        <v>6</v>
      </c>
      <c r="K319" t="s">
        <v>18</v>
      </c>
      <c r="L319">
        <v>3</v>
      </c>
      <c r="M319">
        <v>7</v>
      </c>
    </row>
    <row r="320" spans="1:13">
      <c r="A320">
        <v>319</v>
      </c>
      <c r="B320">
        <v>20</v>
      </c>
      <c r="C320" t="s">
        <v>13</v>
      </c>
      <c r="D320" t="s">
        <v>14</v>
      </c>
      <c r="E320" t="s">
        <v>33</v>
      </c>
      <c r="F320">
        <v>3.9</v>
      </c>
      <c r="G320" t="s">
        <v>16</v>
      </c>
      <c r="H320" t="s">
        <v>23</v>
      </c>
      <c r="I320">
        <v>7.9</v>
      </c>
      <c r="J320">
        <v>7</v>
      </c>
      <c r="K320" t="s">
        <v>24</v>
      </c>
      <c r="L320">
        <v>2</v>
      </c>
      <c r="M320">
        <v>5</v>
      </c>
    </row>
    <row r="321" spans="1:13">
      <c r="A321">
        <v>320</v>
      </c>
      <c r="B321">
        <v>22</v>
      </c>
      <c r="C321" t="s">
        <v>19</v>
      </c>
      <c r="D321" t="s">
        <v>20</v>
      </c>
      <c r="E321" t="s">
        <v>34</v>
      </c>
      <c r="F321">
        <v>3.1</v>
      </c>
      <c r="G321" t="s">
        <v>32</v>
      </c>
      <c r="H321" t="s">
        <v>23</v>
      </c>
      <c r="I321">
        <v>8.4</v>
      </c>
      <c r="J321">
        <v>8</v>
      </c>
      <c r="K321" t="s">
        <v>18</v>
      </c>
      <c r="L321">
        <v>1</v>
      </c>
      <c r="M321">
        <v>4</v>
      </c>
    </row>
    <row r="322" spans="1:13">
      <c r="A322">
        <v>321</v>
      </c>
      <c r="B322">
        <v>19</v>
      </c>
      <c r="C322" t="s">
        <v>13</v>
      </c>
      <c r="D322" t="s">
        <v>14</v>
      </c>
      <c r="E322" t="s">
        <v>41</v>
      </c>
      <c r="F322">
        <v>5.2</v>
      </c>
      <c r="G322" t="s">
        <v>16</v>
      </c>
      <c r="H322" t="s">
        <v>17</v>
      </c>
      <c r="I322">
        <v>6.8</v>
      </c>
      <c r="J322">
        <v>6</v>
      </c>
      <c r="K322" t="s">
        <v>24</v>
      </c>
      <c r="L322">
        <v>3</v>
      </c>
      <c r="M322">
        <v>7</v>
      </c>
    </row>
    <row r="323" spans="1:13">
      <c r="A323">
        <v>322</v>
      </c>
      <c r="B323">
        <v>21</v>
      </c>
      <c r="C323" t="s">
        <v>19</v>
      </c>
      <c r="D323" t="s">
        <v>20</v>
      </c>
      <c r="E323" t="s">
        <v>48</v>
      </c>
      <c r="F323">
        <v>4.0999999999999996</v>
      </c>
      <c r="G323" t="s">
        <v>32</v>
      </c>
      <c r="H323" t="s">
        <v>23</v>
      </c>
      <c r="I323">
        <v>7.8</v>
      </c>
      <c r="J323">
        <v>8</v>
      </c>
      <c r="K323" t="s">
        <v>18</v>
      </c>
      <c r="L323">
        <v>2</v>
      </c>
      <c r="M323">
        <v>4</v>
      </c>
    </row>
    <row r="324" spans="1:13">
      <c r="A324">
        <v>323</v>
      </c>
      <c r="B324">
        <v>20</v>
      </c>
      <c r="C324" t="s">
        <v>13</v>
      </c>
      <c r="D324" t="s">
        <v>14</v>
      </c>
      <c r="E324" t="s">
        <v>55</v>
      </c>
      <c r="F324">
        <v>5</v>
      </c>
      <c r="G324" t="s">
        <v>16</v>
      </c>
      <c r="H324" t="s">
        <v>17</v>
      </c>
      <c r="I324">
        <v>7</v>
      </c>
      <c r="J324">
        <v>7</v>
      </c>
      <c r="K324" t="s">
        <v>24</v>
      </c>
      <c r="L324">
        <v>3</v>
      </c>
      <c r="M324">
        <v>6</v>
      </c>
    </row>
    <row r="325" spans="1:13">
      <c r="A325">
        <v>324</v>
      </c>
      <c r="B325">
        <v>22</v>
      </c>
      <c r="C325" t="s">
        <v>19</v>
      </c>
      <c r="D325" t="s">
        <v>20</v>
      </c>
      <c r="E325" t="s">
        <v>21</v>
      </c>
      <c r="F325">
        <v>5.8</v>
      </c>
      <c r="G325" t="s">
        <v>143</v>
      </c>
      <c r="H325" t="s">
        <v>17</v>
      </c>
      <c r="I325">
        <v>6.5</v>
      </c>
      <c r="J325">
        <v>5</v>
      </c>
      <c r="K325" t="s">
        <v>18</v>
      </c>
      <c r="L325">
        <v>4</v>
      </c>
      <c r="M325">
        <v>8</v>
      </c>
    </row>
    <row r="326" spans="1:13">
      <c r="A326">
        <v>325</v>
      </c>
      <c r="B326">
        <v>19</v>
      </c>
      <c r="C326" t="s">
        <v>13</v>
      </c>
      <c r="D326" t="s">
        <v>14</v>
      </c>
      <c r="E326" t="s">
        <v>51</v>
      </c>
      <c r="F326">
        <v>4</v>
      </c>
      <c r="G326" t="s">
        <v>16</v>
      </c>
      <c r="H326" t="s">
        <v>23</v>
      </c>
      <c r="I326">
        <v>7.9</v>
      </c>
      <c r="J326">
        <v>8</v>
      </c>
      <c r="K326" t="s">
        <v>24</v>
      </c>
      <c r="L326">
        <v>2</v>
      </c>
      <c r="M326">
        <v>4</v>
      </c>
    </row>
    <row r="327" spans="1:13">
      <c r="A327">
        <v>326</v>
      </c>
      <c r="B327">
        <v>21</v>
      </c>
      <c r="C327" t="s">
        <v>19</v>
      </c>
      <c r="D327" t="s">
        <v>20</v>
      </c>
      <c r="E327" t="s">
        <v>65</v>
      </c>
      <c r="F327">
        <v>5.5</v>
      </c>
      <c r="G327" t="s">
        <v>16</v>
      </c>
      <c r="H327" t="s">
        <v>17</v>
      </c>
      <c r="I327">
        <v>6.7</v>
      </c>
      <c r="J327">
        <v>6</v>
      </c>
      <c r="K327" t="s">
        <v>24</v>
      </c>
      <c r="L327">
        <v>3</v>
      </c>
      <c r="M327">
        <v>7</v>
      </c>
    </row>
    <row r="328" spans="1:13">
      <c r="A328">
        <v>327</v>
      </c>
      <c r="B328">
        <v>20</v>
      </c>
      <c r="C328" t="s">
        <v>13</v>
      </c>
      <c r="D328" t="s">
        <v>14</v>
      </c>
      <c r="E328" t="s">
        <v>25</v>
      </c>
      <c r="F328">
        <v>6.8</v>
      </c>
      <c r="G328" t="s">
        <v>26</v>
      </c>
      <c r="H328" t="s">
        <v>17</v>
      </c>
      <c r="I328">
        <v>5.5</v>
      </c>
      <c r="J328">
        <v>5</v>
      </c>
      <c r="K328" t="s">
        <v>18</v>
      </c>
      <c r="L328">
        <v>4</v>
      </c>
      <c r="M328">
        <v>9</v>
      </c>
    </row>
    <row r="329" spans="1:13">
      <c r="A329">
        <v>328</v>
      </c>
      <c r="B329">
        <v>22</v>
      </c>
      <c r="C329" t="s">
        <v>19</v>
      </c>
      <c r="D329" t="s">
        <v>20</v>
      </c>
      <c r="E329" t="s">
        <v>43</v>
      </c>
      <c r="F329">
        <v>5.6</v>
      </c>
      <c r="G329" t="s">
        <v>143</v>
      </c>
      <c r="H329" t="s">
        <v>17</v>
      </c>
      <c r="I329">
        <v>6.6</v>
      </c>
      <c r="J329">
        <v>6</v>
      </c>
      <c r="K329" t="s">
        <v>24</v>
      </c>
      <c r="L329">
        <v>3</v>
      </c>
      <c r="M329">
        <v>7</v>
      </c>
    </row>
    <row r="330" spans="1:13">
      <c r="A330">
        <v>329</v>
      </c>
      <c r="B330">
        <v>19</v>
      </c>
      <c r="C330" t="s">
        <v>13</v>
      </c>
      <c r="D330" t="s">
        <v>14</v>
      </c>
      <c r="E330" t="s">
        <v>40</v>
      </c>
      <c r="F330">
        <v>4.5</v>
      </c>
      <c r="G330" t="s">
        <v>16</v>
      </c>
      <c r="H330" t="s">
        <v>23</v>
      </c>
      <c r="I330">
        <v>7.5</v>
      </c>
      <c r="J330">
        <v>7</v>
      </c>
      <c r="K330" t="s">
        <v>18</v>
      </c>
      <c r="L330">
        <v>2</v>
      </c>
      <c r="M330">
        <v>5</v>
      </c>
    </row>
    <row r="331" spans="1:13">
      <c r="A331">
        <v>330</v>
      </c>
      <c r="B331">
        <v>21</v>
      </c>
      <c r="C331" t="s">
        <v>19</v>
      </c>
      <c r="D331" t="s">
        <v>20</v>
      </c>
      <c r="E331" t="s">
        <v>31</v>
      </c>
      <c r="F331">
        <v>5.3</v>
      </c>
      <c r="G331" t="s">
        <v>16</v>
      </c>
      <c r="H331" t="s">
        <v>17</v>
      </c>
      <c r="I331">
        <v>6.9</v>
      </c>
      <c r="J331">
        <v>6</v>
      </c>
      <c r="K331" t="s">
        <v>24</v>
      </c>
      <c r="L331">
        <v>3</v>
      </c>
      <c r="M331">
        <v>7</v>
      </c>
    </row>
    <row r="332" spans="1:13">
      <c r="A332">
        <v>331</v>
      </c>
      <c r="B332">
        <v>20</v>
      </c>
      <c r="C332" t="s">
        <v>13</v>
      </c>
      <c r="D332" t="s">
        <v>14</v>
      </c>
      <c r="E332" t="s">
        <v>41</v>
      </c>
      <c r="F332">
        <v>5.0999999999999996</v>
      </c>
      <c r="G332" t="s">
        <v>26</v>
      </c>
      <c r="H332" t="s">
        <v>17</v>
      </c>
      <c r="I332">
        <v>6.7</v>
      </c>
      <c r="J332">
        <v>6</v>
      </c>
      <c r="K332" t="s">
        <v>24</v>
      </c>
      <c r="L332">
        <v>3</v>
      </c>
      <c r="M332">
        <v>7</v>
      </c>
    </row>
    <row r="333" spans="1:13">
      <c r="A333">
        <v>332</v>
      </c>
      <c r="B333">
        <v>22</v>
      </c>
      <c r="C333" t="s">
        <v>19</v>
      </c>
      <c r="D333" t="s">
        <v>20</v>
      </c>
      <c r="E333" t="s">
        <v>48</v>
      </c>
      <c r="F333">
        <v>3.9</v>
      </c>
      <c r="G333" t="s">
        <v>32</v>
      </c>
      <c r="H333" t="s">
        <v>23</v>
      </c>
      <c r="I333">
        <v>7.9</v>
      </c>
      <c r="J333">
        <v>8</v>
      </c>
      <c r="K333" t="s">
        <v>18</v>
      </c>
      <c r="L333">
        <v>2</v>
      </c>
      <c r="M333">
        <v>4</v>
      </c>
    </row>
    <row r="334" spans="1:13">
      <c r="A334">
        <v>333</v>
      </c>
      <c r="B334">
        <v>19</v>
      </c>
      <c r="C334" t="s">
        <v>13</v>
      </c>
      <c r="D334" t="s">
        <v>14</v>
      </c>
      <c r="E334" t="s">
        <v>55</v>
      </c>
      <c r="F334">
        <v>4.8</v>
      </c>
      <c r="G334" t="s">
        <v>16</v>
      </c>
      <c r="H334" t="s">
        <v>17</v>
      </c>
      <c r="I334">
        <v>7.1</v>
      </c>
      <c r="J334">
        <v>7</v>
      </c>
      <c r="K334" t="s">
        <v>24</v>
      </c>
      <c r="L334">
        <v>3</v>
      </c>
      <c r="M334">
        <v>6</v>
      </c>
    </row>
    <row r="335" spans="1:13">
      <c r="A335">
        <v>334</v>
      </c>
      <c r="B335">
        <v>21</v>
      </c>
      <c r="C335" t="s">
        <v>19</v>
      </c>
      <c r="D335" t="s">
        <v>20</v>
      </c>
      <c r="E335" t="s">
        <v>21</v>
      </c>
      <c r="F335">
        <v>5.9</v>
      </c>
      <c r="G335" t="s">
        <v>143</v>
      </c>
      <c r="H335" t="s">
        <v>17</v>
      </c>
      <c r="I335">
        <v>6.4</v>
      </c>
      <c r="J335">
        <v>5</v>
      </c>
      <c r="K335" t="s">
        <v>18</v>
      </c>
      <c r="L335">
        <v>4</v>
      </c>
      <c r="M335">
        <v>8</v>
      </c>
    </row>
    <row r="336" spans="1:13">
      <c r="A336">
        <v>335</v>
      </c>
      <c r="B336">
        <v>20</v>
      </c>
      <c r="C336" t="s">
        <v>13</v>
      </c>
      <c r="D336" t="s">
        <v>14</v>
      </c>
      <c r="E336" t="s">
        <v>51</v>
      </c>
      <c r="F336">
        <v>3.8</v>
      </c>
      <c r="G336" t="s">
        <v>16</v>
      </c>
      <c r="H336" t="s">
        <v>23</v>
      </c>
      <c r="I336">
        <v>8</v>
      </c>
      <c r="J336">
        <v>8</v>
      </c>
      <c r="K336" t="s">
        <v>24</v>
      </c>
      <c r="L336">
        <v>2</v>
      </c>
      <c r="M336">
        <v>4</v>
      </c>
    </row>
    <row r="337" spans="1:13">
      <c r="A337">
        <v>336</v>
      </c>
      <c r="B337">
        <v>22</v>
      </c>
      <c r="C337" t="s">
        <v>19</v>
      </c>
      <c r="D337" t="s">
        <v>20</v>
      </c>
      <c r="E337" t="s">
        <v>65</v>
      </c>
      <c r="F337">
        <v>5.4</v>
      </c>
      <c r="G337" t="s">
        <v>26</v>
      </c>
      <c r="H337" t="s">
        <v>17</v>
      </c>
      <c r="I337">
        <v>6.8</v>
      </c>
      <c r="J337">
        <v>6</v>
      </c>
      <c r="K337" t="s">
        <v>24</v>
      </c>
      <c r="L337">
        <v>3</v>
      </c>
      <c r="M337">
        <v>7</v>
      </c>
    </row>
    <row r="338" spans="1:13">
      <c r="A338">
        <v>337</v>
      </c>
      <c r="B338">
        <v>19</v>
      </c>
      <c r="C338" t="s">
        <v>13</v>
      </c>
      <c r="D338" t="s">
        <v>14</v>
      </c>
      <c r="E338" t="s">
        <v>25</v>
      </c>
      <c r="F338">
        <v>6.9</v>
      </c>
      <c r="G338" t="s">
        <v>16</v>
      </c>
      <c r="H338" t="s">
        <v>17</v>
      </c>
      <c r="I338">
        <v>5.4</v>
      </c>
      <c r="J338">
        <v>5</v>
      </c>
      <c r="K338" t="s">
        <v>18</v>
      </c>
      <c r="L338">
        <v>4</v>
      </c>
      <c r="M338">
        <v>9</v>
      </c>
    </row>
    <row r="339" spans="1:13">
      <c r="A339">
        <v>338</v>
      </c>
      <c r="B339">
        <v>21</v>
      </c>
      <c r="C339" t="s">
        <v>19</v>
      </c>
      <c r="D339" t="s">
        <v>20</v>
      </c>
      <c r="E339" t="s">
        <v>43</v>
      </c>
      <c r="F339">
        <v>5.7</v>
      </c>
      <c r="G339" t="s">
        <v>143</v>
      </c>
      <c r="H339" t="s">
        <v>17</v>
      </c>
      <c r="I339">
        <v>6.5</v>
      </c>
      <c r="J339">
        <v>6</v>
      </c>
      <c r="K339" t="s">
        <v>24</v>
      </c>
      <c r="L339">
        <v>3</v>
      </c>
      <c r="M339">
        <v>7</v>
      </c>
    </row>
    <row r="340" spans="1:13">
      <c r="A340">
        <v>339</v>
      </c>
      <c r="B340">
        <v>20</v>
      </c>
      <c r="C340" t="s">
        <v>13</v>
      </c>
      <c r="D340" t="s">
        <v>14</v>
      </c>
      <c r="E340" t="s">
        <v>40</v>
      </c>
      <c r="F340">
        <v>4.4000000000000004</v>
      </c>
      <c r="G340" t="s">
        <v>16</v>
      </c>
      <c r="H340" t="s">
        <v>23</v>
      </c>
      <c r="I340">
        <v>7.6</v>
      </c>
      <c r="J340">
        <v>7</v>
      </c>
      <c r="K340" t="s">
        <v>18</v>
      </c>
      <c r="L340">
        <v>2</v>
      </c>
      <c r="M340">
        <v>5</v>
      </c>
    </row>
    <row r="341" spans="1:13">
      <c r="A341">
        <v>340</v>
      </c>
      <c r="B341">
        <v>22</v>
      </c>
      <c r="C341" t="s">
        <v>19</v>
      </c>
      <c r="D341" t="s">
        <v>20</v>
      </c>
      <c r="E341" t="s">
        <v>31</v>
      </c>
      <c r="F341">
        <v>5.2</v>
      </c>
      <c r="G341" t="s">
        <v>26</v>
      </c>
      <c r="H341" t="s">
        <v>17</v>
      </c>
      <c r="I341">
        <v>7</v>
      </c>
      <c r="J341">
        <v>6</v>
      </c>
      <c r="K341" t="s">
        <v>24</v>
      </c>
      <c r="L341">
        <v>3</v>
      </c>
      <c r="M341">
        <v>7</v>
      </c>
    </row>
    <row r="342" spans="1:13">
      <c r="A342">
        <v>341</v>
      </c>
      <c r="B342">
        <v>19</v>
      </c>
      <c r="C342" t="s">
        <v>13</v>
      </c>
      <c r="D342" t="s">
        <v>14</v>
      </c>
      <c r="E342" t="s">
        <v>41</v>
      </c>
      <c r="F342">
        <v>5</v>
      </c>
      <c r="G342" t="s">
        <v>16</v>
      </c>
      <c r="H342" t="s">
        <v>17</v>
      </c>
      <c r="I342">
        <v>6.9</v>
      </c>
      <c r="J342">
        <v>6</v>
      </c>
      <c r="K342" t="s">
        <v>24</v>
      </c>
      <c r="L342">
        <v>3</v>
      </c>
      <c r="M342">
        <v>7</v>
      </c>
    </row>
    <row r="343" spans="1:13">
      <c r="A343">
        <v>342</v>
      </c>
      <c r="B343">
        <v>21</v>
      </c>
      <c r="C343" t="s">
        <v>19</v>
      </c>
      <c r="D343" t="s">
        <v>20</v>
      </c>
      <c r="E343" t="s">
        <v>48</v>
      </c>
      <c r="F343">
        <v>3.8</v>
      </c>
      <c r="G343" t="s">
        <v>32</v>
      </c>
      <c r="H343" t="s">
        <v>23</v>
      </c>
      <c r="I343">
        <v>8</v>
      </c>
      <c r="J343">
        <v>8</v>
      </c>
      <c r="K343" t="s">
        <v>18</v>
      </c>
      <c r="L343">
        <v>2</v>
      </c>
      <c r="M343">
        <v>4</v>
      </c>
    </row>
    <row r="344" spans="1:13">
      <c r="A344">
        <v>343</v>
      </c>
      <c r="B344">
        <v>20</v>
      </c>
      <c r="C344" t="s">
        <v>13</v>
      </c>
      <c r="D344" t="s">
        <v>14</v>
      </c>
      <c r="E344" t="s">
        <v>55</v>
      </c>
      <c r="F344">
        <v>4.7</v>
      </c>
      <c r="G344" t="s">
        <v>26</v>
      </c>
      <c r="H344" t="s">
        <v>17</v>
      </c>
      <c r="I344">
        <v>7.2</v>
      </c>
      <c r="J344">
        <v>7</v>
      </c>
      <c r="K344" t="s">
        <v>24</v>
      </c>
      <c r="L344">
        <v>3</v>
      </c>
      <c r="M344">
        <v>6</v>
      </c>
    </row>
    <row r="345" spans="1:13">
      <c r="A345">
        <v>344</v>
      </c>
      <c r="B345">
        <v>22</v>
      </c>
      <c r="C345" t="s">
        <v>19</v>
      </c>
      <c r="D345" t="s">
        <v>20</v>
      </c>
      <c r="E345" t="s">
        <v>21</v>
      </c>
      <c r="F345">
        <v>6</v>
      </c>
      <c r="G345" t="s">
        <v>143</v>
      </c>
      <c r="H345" t="s">
        <v>17</v>
      </c>
      <c r="I345">
        <v>6.3</v>
      </c>
      <c r="J345">
        <v>5</v>
      </c>
      <c r="K345" t="s">
        <v>18</v>
      </c>
      <c r="L345">
        <v>4</v>
      </c>
      <c r="M345">
        <v>8</v>
      </c>
    </row>
    <row r="346" spans="1:13">
      <c r="A346">
        <v>345</v>
      </c>
      <c r="B346">
        <v>19</v>
      </c>
      <c r="C346" t="s">
        <v>13</v>
      </c>
      <c r="D346" t="s">
        <v>14</v>
      </c>
      <c r="E346" t="s">
        <v>51</v>
      </c>
      <c r="F346">
        <v>3.7</v>
      </c>
      <c r="G346" t="s">
        <v>16</v>
      </c>
      <c r="H346" t="s">
        <v>23</v>
      </c>
      <c r="I346">
        <v>8.1</v>
      </c>
      <c r="J346">
        <v>8</v>
      </c>
      <c r="K346" t="s">
        <v>24</v>
      </c>
      <c r="L346">
        <v>2</v>
      </c>
      <c r="M346">
        <v>4</v>
      </c>
    </row>
    <row r="347" spans="1:13">
      <c r="A347">
        <v>346</v>
      </c>
      <c r="B347">
        <v>21</v>
      </c>
      <c r="C347" t="s">
        <v>19</v>
      </c>
      <c r="D347" t="s">
        <v>20</v>
      </c>
      <c r="E347" t="s">
        <v>65</v>
      </c>
      <c r="F347">
        <v>5.3</v>
      </c>
      <c r="G347" t="s">
        <v>16</v>
      </c>
      <c r="H347" t="s">
        <v>17</v>
      </c>
      <c r="I347">
        <v>6.9</v>
      </c>
      <c r="J347">
        <v>6</v>
      </c>
      <c r="K347" t="s">
        <v>24</v>
      </c>
      <c r="L347">
        <v>3</v>
      </c>
      <c r="M347">
        <v>7</v>
      </c>
    </row>
    <row r="348" spans="1:13">
      <c r="A348">
        <v>347</v>
      </c>
      <c r="B348">
        <v>20</v>
      </c>
      <c r="C348" t="s">
        <v>13</v>
      </c>
      <c r="D348" t="s">
        <v>14</v>
      </c>
      <c r="E348" t="s">
        <v>25</v>
      </c>
      <c r="F348">
        <v>7</v>
      </c>
      <c r="G348" t="s">
        <v>26</v>
      </c>
      <c r="H348" t="s">
        <v>17</v>
      </c>
      <c r="I348">
        <v>5.3</v>
      </c>
      <c r="J348">
        <v>5</v>
      </c>
      <c r="K348" t="s">
        <v>18</v>
      </c>
      <c r="L348">
        <v>4</v>
      </c>
      <c r="M348">
        <v>9</v>
      </c>
    </row>
    <row r="349" spans="1:13">
      <c r="A349">
        <v>348</v>
      </c>
      <c r="B349">
        <v>22</v>
      </c>
      <c r="C349" t="s">
        <v>19</v>
      </c>
      <c r="D349" t="s">
        <v>20</v>
      </c>
      <c r="E349" t="s">
        <v>43</v>
      </c>
      <c r="F349">
        <v>5.8</v>
      </c>
      <c r="G349" t="s">
        <v>143</v>
      </c>
      <c r="H349" t="s">
        <v>17</v>
      </c>
      <c r="I349">
        <v>6.4</v>
      </c>
      <c r="J349">
        <v>6</v>
      </c>
      <c r="K349" t="s">
        <v>24</v>
      </c>
      <c r="L349">
        <v>3</v>
      </c>
      <c r="M349">
        <v>7</v>
      </c>
    </row>
    <row r="350" spans="1:13">
      <c r="A350">
        <v>349</v>
      </c>
      <c r="B350">
        <v>19</v>
      </c>
      <c r="C350" t="s">
        <v>13</v>
      </c>
      <c r="D350" t="s">
        <v>14</v>
      </c>
      <c r="E350" t="s">
        <v>40</v>
      </c>
      <c r="F350">
        <v>4.3</v>
      </c>
      <c r="G350" t="s">
        <v>16</v>
      </c>
      <c r="H350" t="s">
        <v>23</v>
      </c>
      <c r="I350">
        <v>7.7</v>
      </c>
      <c r="J350">
        <v>7</v>
      </c>
      <c r="K350" t="s">
        <v>18</v>
      </c>
      <c r="L350">
        <v>2</v>
      </c>
      <c r="M350">
        <v>5</v>
      </c>
    </row>
    <row r="351" spans="1:13">
      <c r="A351">
        <v>350</v>
      </c>
      <c r="B351">
        <v>21</v>
      </c>
      <c r="C351" t="s">
        <v>19</v>
      </c>
      <c r="D351" t="s">
        <v>20</v>
      </c>
      <c r="E351" t="s">
        <v>31</v>
      </c>
      <c r="F351">
        <v>5.0999999999999996</v>
      </c>
      <c r="G351" t="s">
        <v>16</v>
      </c>
      <c r="H351" t="s">
        <v>17</v>
      </c>
      <c r="I351">
        <v>7.1</v>
      </c>
      <c r="J351">
        <v>6</v>
      </c>
      <c r="K351" t="s">
        <v>24</v>
      </c>
      <c r="L351">
        <v>3</v>
      </c>
      <c r="M351">
        <v>7</v>
      </c>
    </row>
    <row r="352" spans="1:13">
      <c r="A352">
        <v>351</v>
      </c>
      <c r="B352">
        <v>20</v>
      </c>
      <c r="C352" t="s">
        <v>13</v>
      </c>
      <c r="D352" t="s">
        <v>14</v>
      </c>
      <c r="E352" t="s">
        <v>41</v>
      </c>
      <c r="F352">
        <v>4.9000000000000004</v>
      </c>
      <c r="G352" t="s">
        <v>26</v>
      </c>
      <c r="H352" t="s">
        <v>17</v>
      </c>
      <c r="I352">
        <v>7</v>
      </c>
      <c r="J352">
        <v>6</v>
      </c>
      <c r="K352" t="s">
        <v>24</v>
      </c>
      <c r="L352">
        <v>3</v>
      </c>
      <c r="M352">
        <v>7</v>
      </c>
    </row>
    <row r="353" spans="1:13">
      <c r="A353">
        <v>352</v>
      </c>
      <c r="B353">
        <v>22</v>
      </c>
      <c r="C353" t="s">
        <v>19</v>
      </c>
      <c r="D353" t="s">
        <v>20</v>
      </c>
      <c r="E353" t="s">
        <v>48</v>
      </c>
      <c r="F353">
        <v>3.7</v>
      </c>
      <c r="G353" t="s">
        <v>32</v>
      </c>
      <c r="H353" t="s">
        <v>23</v>
      </c>
      <c r="I353">
        <v>8.1</v>
      </c>
      <c r="J353">
        <v>8</v>
      </c>
      <c r="K353" t="s">
        <v>18</v>
      </c>
      <c r="L353">
        <v>2</v>
      </c>
      <c r="M353">
        <v>4</v>
      </c>
    </row>
    <row r="354" spans="1:13">
      <c r="A354">
        <v>353</v>
      </c>
      <c r="B354">
        <v>19</v>
      </c>
      <c r="C354" t="s">
        <v>13</v>
      </c>
      <c r="D354" t="s">
        <v>14</v>
      </c>
      <c r="E354" t="s">
        <v>55</v>
      </c>
      <c r="F354">
        <v>4.5999999999999996</v>
      </c>
      <c r="G354" t="s">
        <v>16</v>
      </c>
      <c r="H354" t="s">
        <v>17</v>
      </c>
      <c r="I354">
        <v>7.3</v>
      </c>
      <c r="J354">
        <v>7</v>
      </c>
      <c r="K354" t="s">
        <v>24</v>
      </c>
      <c r="L354">
        <v>3</v>
      </c>
      <c r="M354">
        <v>6</v>
      </c>
    </row>
    <row r="355" spans="1:13">
      <c r="A355">
        <v>354</v>
      </c>
      <c r="B355">
        <v>21</v>
      </c>
      <c r="C355" t="s">
        <v>19</v>
      </c>
      <c r="D355" t="s">
        <v>20</v>
      </c>
      <c r="E355" t="s">
        <v>21</v>
      </c>
      <c r="F355">
        <v>6.1</v>
      </c>
      <c r="G355" t="s">
        <v>143</v>
      </c>
      <c r="H355" t="s">
        <v>17</v>
      </c>
      <c r="I355">
        <v>6.2</v>
      </c>
      <c r="J355">
        <v>5</v>
      </c>
      <c r="K355" t="s">
        <v>18</v>
      </c>
      <c r="L355">
        <v>4</v>
      </c>
      <c r="M355">
        <v>8</v>
      </c>
    </row>
    <row r="356" spans="1:13">
      <c r="A356">
        <v>355</v>
      </c>
      <c r="B356">
        <v>20</v>
      </c>
      <c r="C356" t="s">
        <v>13</v>
      </c>
      <c r="D356" t="s">
        <v>14</v>
      </c>
      <c r="E356" t="s">
        <v>51</v>
      </c>
      <c r="F356">
        <v>3.6</v>
      </c>
      <c r="G356" t="s">
        <v>16</v>
      </c>
      <c r="H356" t="s">
        <v>23</v>
      </c>
      <c r="I356">
        <v>8.1999999999999993</v>
      </c>
      <c r="J356">
        <v>8</v>
      </c>
      <c r="K356" t="s">
        <v>24</v>
      </c>
      <c r="L356">
        <v>2</v>
      </c>
      <c r="M356">
        <v>4</v>
      </c>
    </row>
    <row r="357" spans="1:13">
      <c r="A357">
        <v>356</v>
      </c>
      <c r="B357">
        <v>22</v>
      </c>
      <c r="C357" t="s">
        <v>19</v>
      </c>
      <c r="D357" t="s">
        <v>20</v>
      </c>
      <c r="E357" t="s">
        <v>65</v>
      </c>
      <c r="F357">
        <v>5.2</v>
      </c>
      <c r="G357" t="s">
        <v>26</v>
      </c>
      <c r="H357" t="s">
        <v>17</v>
      </c>
      <c r="I357">
        <v>7</v>
      </c>
      <c r="J357">
        <v>6</v>
      </c>
      <c r="K357" t="s">
        <v>24</v>
      </c>
      <c r="L357">
        <v>3</v>
      </c>
      <c r="M357">
        <v>7</v>
      </c>
    </row>
    <row r="358" spans="1:13">
      <c r="A358">
        <v>357</v>
      </c>
      <c r="B358">
        <v>19</v>
      </c>
      <c r="C358" t="s">
        <v>13</v>
      </c>
      <c r="D358" t="s">
        <v>14</v>
      </c>
      <c r="E358" t="s">
        <v>25</v>
      </c>
      <c r="F358">
        <v>7.1</v>
      </c>
      <c r="G358" t="s">
        <v>16</v>
      </c>
      <c r="H358" t="s">
        <v>17</v>
      </c>
      <c r="I358">
        <v>5.2</v>
      </c>
      <c r="J358">
        <v>5</v>
      </c>
      <c r="K358" t="s">
        <v>18</v>
      </c>
      <c r="L358">
        <v>4</v>
      </c>
      <c r="M358">
        <v>9</v>
      </c>
    </row>
    <row r="359" spans="1:13">
      <c r="A359">
        <v>358</v>
      </c>
      <c r="B359">
        <v>21</v>
      </c>
      <c r="C359" t="s">
        <v>19</v>
      </c>
      <c r="D359" t="s">
        <v>20</v>
      </c>
      <c r="E359" t="s">
        <v>43</v>
      </c>
      <c r="F359">
        <v>5.9</v>
      </c>
      <c r="G359" t="s">
        <v>143</v>
      </c>
      <c r="H359" t="s">
        <v>17</v>
      </c>
      <c r="I359">
        <v>6.3</v>
      </c>
      <c r="J359">
        <v>6</v>
      </c>
      <c r="K359" t="s">
        <v>24</v>
      </c>
      <c r="L359">
        <v>3</v>
      </c>
      <c r="M359">
        <v>7</v>
      </c>
    </row>
    <row r="360" spans="1:13">
      <c r="A360">
        <v>359</v>
      </c>
      <c r="B360">
        <v>20</v>
      </c>
      <c r="C360" t="s">
        <v>13</v>
      </c>
      <c r="D360" t="s">
        <v>14</v>
      </c>
      <c r="E360" t="s">
        <v>40</v>
      </c>
      <c r="F360">
        <v>4.2</v>
      </c>
      <c r="G360" t="s">
        <v>16</v>
      </c>
      <c r="H360" t="s">
        <v>23</v>
      </c>
      <c r="I360">
        <v>7.8</v>
      </c>
      <c r="J360">
        <v>7</v>
      </c>
      <c r="K360" t="s">
        <v>18</v>
      </c>
      <c r="L360">
        <v>2</v>
      </c>
      <c r="M360">
        <v>5</v>
      </c>
    </row>
    <row r="361" spans="1:13">
      <c r="A361">
        <v>360</v>
      </c>
      <c r="B361">
        <v>22</v>
      </c>
      <c r="C361" t="s">
        <v>19</v>
      </c>
      <c r="D361" t="s">
        <v>20</v>
      </c>
      <c r="E361" t="s">
        <v>31</v>
      </c>
      <c r="F361">
        <v>5</v>
      </c>
      <c r="G361" t="s">
        <v>26</v>
      </c>
      <c r="H361" t="s">
        <v>17</v>
      </c>
      <c r="I361">
        <v>7.2</v>
      </c>
      <c r="J361">
        <v>6</v>
      </c>
      <c r="K361" t="s">
        <v>24</v>
      </c>
      <c r="L361">
        <v>3</v>
      </c>
      <c r="M361">
        <v>7</v>
      </c>
    </row>
    <row r="362" spans="1:13">
      <c r="A362">
        <v>361</v>
      </c>
      <c r="B362">
        <v>19</v>
      </c>
      <c r="C362" t="s">
        <v>13</v>
      </c>
      <c r="D362" t="s">
        <v>14</v>
      </c>
      <c r="E362" t="s">
        <v>41</v>
      </c>
      <c r="F362">
        <v>4.8</v>
      </c>
      <c r="G362" t="s">
        <v>16</v>
      </c>
      <c r="H362" t="s">
        <v>17</v>
      </c>
      <c r="I362">
        <v>7.1</v>
      </c>
      <c r="J362">
        <v>6</v>
      </c>
      <c r="K362" t="s">
        <v>24</v>
      </c>
      <c r="L362">
        <v>3</v>
      </c>
      <c r="M362">
        <v>7</v>
      </c>
    </row>
    <row r="363" spans="1:13">
      <c r="A363">
        <v>362</v>
      </c>
      <c r="B363">
        <v>21</v>
      </c>
      <c r="C363" t="s">
        <v>19</v>
      </c>
      <c r="D363" t="s">
        <v>20</v>
      </c>
      <c r="E363" t="s">
        <v>48</v>
      </c>
      <c r="F363">
        <v>3.6</v>
      </c>
      <c r="G363" t="s">
        <v>32</v>
      </c>
      <c r="H363" t="s">
        <v>23</v>
      </c>
      <c r="I363">
        <v>8.1999999999999993</v>
      </c>
      <c r="J363">
        <v>8</v>
      </c>
      <c r="K363" t="s">
        <v>18</v>
      </c>
      <c r="L363">
        <v>2</v>
      </c>
      <c r="M363">
        <v>4</v>
      </c>
    </row>
    <row r="364" spans="1:13">
      <c r="A364">
        <v>363</v>
      </c>
      <c r="B364">
        <v>20</v>
      </c>
      <c r="C364" t="s">
        <v>13</v>
      </c>
      <c r="D364" t="s">
        <v>14</v>
      </c>
      <c r="E364" t="s">
        <v>55</v>
      </c>
      <c r="F364">
        <v>4.5</v>
      </c>
      <c r="G364" t="s">
        <v>26</v>
      </c>
      <c r="H364" t="s">
        <v>17</v>
      </c>
      <c r="I364">
        <v>7.4</v>
      </c>
      <c r="J364">
        <v>7</v>
      </c>
      <c r="K364" t="s">
        <v>24</v>
      </c>
      <c r="L364">
        <v>3</v>
      </c>
      <c r="M364">
        <v>6</v>
      </c>
    </row>
    <row r="365" spans="1:13">
      <c r="A365">
        <v>364</v>
      </c>
      <c r="B365">
        <v>22</v>
      </c>
      <c r="C365" t="s">
        <v>19</v>
      </c>
      <c r="D365" t="s">
        <v>20</v>
      </c>
      <c r="E365" t="s">
        <v>21</v>
      </c>
      <c r="F365">
        <v>6.2</v>
      </c>
      <c r="G365" t="s">
        <v>143</v>
      </c>
      <c r="H365" t="s">
        <v>17</v>
      </c>
      <c r="I365">
        <v>6.1</v>
      </c>
      <c r="J365">
        <v>5</v>
      </c>
      <c r="K365" t="s">
        <v>18</v>
      </c>
      <c r="L365">
        <v>4</v>
      </c>
      <c r="M365">
        <v>8</v>
      </c>
    </row>
    <row r="366" spans="1:13">
      <c r="A366">
        <v>365</v>
      </c>
      <c r="B366">
        <v>19</v>
      </c>
      <c r="C366" t="s">
        <v>13</v>
      </c>
      <c r="D366" t="s">
        <v>14</v>
      </c>
      <c r="E366" t="s">
        <v>51</v>
      </c>
      <c r="F366">
        <v>3.5</v>
      </c>
      <c r="G366" t="s">
        <v>16</v>
      </c>
      <c r="H366" t="s">
        <v>23</v>
      </c>
      <c r="I366">
        <v>8.3000000000000007</v>
      </c>
      <c r="J366">
        <v>8</v>
      </c>
      <c r="K366" t="s">
        <v>24</v>
      </c>
      <c r="L366">
        <v>2</v>
      </c>
      <c r="M366">
        <v>4</v>
      </c>
    </row>
    <row r="367" spans="1:13">
      <c r="A367">
        <v>366</v>
      </c>
      <c r="B367">
        <v>21</v>
      </c>
      <c r="C367" t="s">
        <v>19</v>
      </c>
      <c r="D367" t="s">
        <v>20</v>
      </c>
      <c r="E367" t="s">
        <v>65</v>
      </c>
      <c r="F367">
        <v>5.0999999999999996</v>
      </c>
      <c r="G367" t="s">
        <v>16</v>
      </c>
      <c r="H367" t="s">
        <v>17</v>
      </c>
      <c r="I367">
        <v>7.1</v>
      </c>
      <c r="J367">
        <v>6</v>
      </c>
      <c r="K367" t="s">
        <v>24</v>
      </c>
      <c r="L367">
        <v>3</v>
      </c>
      <c r="M367">
        <v>7</v>
      </c>
    </row>
    <row r="368" spans="1:13">
      <c r="A368">
        <v>367</v>
      </c>
      <c r="B368">
        <v>20</v>
      </c>
      <c r="C368" t="s">
        <v>13</v>
      </c>
      <c r="D368" t="s">
        <v>14</v>
      </c>
      <c r="E368" t="s">
        <v>25</v>
      </c>
      <c r="F368">
        <v>7.2</v>
      </c>
      <c r="G368" t="s">
        <v>26</v>
      </c>
      <c r="H368" t="s">
        <v>17</v>
      </c>
      <c r="I368">
        <v>5.0999999999999996</v>
      </c>
      <c r="J368">
        <v>5</v>
      </c>
      <c r="K368" t="s">
        <v>18</v>
      </c>
      <c r="L368">
        <v>4</v>
      </c>
      <c r="M368">
        <v>9</v>
      </c>
    </row>
    <row r="369" spans="1:13">
      <c r="A369">
        <v>368</v>
      </c>
      <c r="B369">
        <v>22</v>
      </c>
      <c r="C369" t="s">
        <v>19</v>
      </c>
      <c r="D369" t="s">
        <v>20</v>
      </c>
      <c r="E369" t="s">
        <v>43</v>
      </c>
      <c r="F369">
        <v>6</v>
      </c>
      <c r="G369" t="s">
        <v>143</v>
      </c>
      <c r="H369" t="s">
        <v>17</v>
      </c>
      <c r="I369">
        <v>6.2</v>
      </c>
      <c r="J369">
        <v>6</v>
      </c>
      <c r="K369" t="s">
        <v>24</v>
      </c>
      <c r="L369">
        <v>3</v>
      </c>
      <c r="M369">
        <v>7</v>
      </c>
    </row>
    <row r="370" spans="1:13">
      <c r="A370">
        <v>369</v>
      </c>
      <c r="B370">
        <v>19</v>
      </c>
      <c r="C370" t="s">
        <v>13</v>
      </c>
      <c r="D370" t="s">
        <v>14</v>
      </c>
      <c r="E370" t="s">
        <v>40</v>
      </c>
      <c r="F370">
        <v>4.0999999999999996</v>
      </c>
      <c r="G370" t="s">
        <v>16</v>
      </c>
      <c r="H370" t="s">
        <v>23</v>
      </c>
      <c r="I370">
        <v>7.9</v>
      </c>
      <c r="J370">
        <v>7</v>
      </c>
      <c r="K370" t="s">
        <v>18</v>
      </c>
      <c r="L370">
        <v>2</v>
      </c>
      <c r="M370">
        <v>5</v>
      </c>
    </row>
    <row r="371" spans="1:13">
      <c r="A371">
        <v>370</v>
      </c>
      <c r="B371">
        <v>21</v>
      </c>
      <c r="C371" t="s">
        <v>19</v>
      </c>
      <c r="D371" t="s">
        <v>20</v>
      </c>
      <c r="E371" t="s">
        <v>31</v>
      </c>
      <c r="F371">
        <v>4.9000000000000004</v>
      </c>
      <c r="G371" t="s">
        <v>16</v>
      </c>
      <c r="H371" t="s">
        <v>17</v>
      </c>
      <c r="I371">
        <v>7.3</v>
      </c>
      <c r="J371">
        <v>6</v>
      </c>
      <c r="K371" t="s">
        <v>24</v>
      </c>
      <c r="L371">
        <v>3</v>
      </c>
      <c r="M371">
        <v>7</v>
      </c>
    </row>
    <row r="372" spans="1:13">
      <c r="A372">
        <v>371</v>
      </c>
      <c r="B372">
        <v>20</v>
      </c>
      <c r="C372" t="s">
        <v>13</v>
      </c>
      <c r="D372" t="s">
        <v>14</v>
      </c>
      <c r="E372" t="s">
        <v>41</v>
      </c>
      <c r="F372">
        <v>4.7</v>
      </c>
      <c r="G372" t="s">
        <v>26</v>
      </c>
      <c r="H372" t="s">
        <v>17</v>
      </c>
      <c r="I372">
        <v>7.2</v>
      </c>
      <c r="J372">
        <v>6</v>
      </c>
      <c r="K372" t="s">
        <v>24</v>
      </c>
      <c r="L372">
        <v>3</v>
      </c>
      <c r="M372">
        <v>7</v>
      </c>
    </row>
    <row r="373" spans="1:13">
      <c r="A373">
        <v>372</v>
      </c>
      <c r="B373">
        <v>22</v>
      </c>
      <c r="C373" t="s">
        <v>19</v>
      </c>
      <c r="D373" t="s">
        <v>20</v>
      </c>
      <c r="E373" t="s">
        <v>48</v>
      </c>
      <c r="F373">
        <v>3.5</v>
      </c>
      <c r="G373" t="s">
        <v>32</v>
      </c>
      <c r="H373" t="s">
        <v>23</v>
      </c>
      <c r="I373">
        <v>8.3000000000000007</v>
      </c>
      <c r="J373">
        <v>8</v>
      </c>
      <c r="K373" t="s">
        <v>18</v>
      </c>
      <c r="L373">
        <v>2</v>
      </c>
      <c r="M373">
        <v>4</v>
      </c>
    </row>
    <row r="374" spans="1:13">
      <c r="A374">
        <v>373</v>
      </c>
      <c r="B374">
        <v>19</v>
      </c>
      <c r="C374" t="s">
        <v>13</v>
      </c>
      <c r="D374" t="s">
        <v>14</v>
      </c>
      <c r="E374" t="s">
        <v>55</v>
      </c>
      <c r="F374">
        <v>4.4000000000000004</v>
      </c>
      <c r="G374" t="s">
        <v>16</v>
      </c>
      <c r="H374" t="s">
        <v>17</v>
      </c>
      <c r="I374">
        <v>7.5</v>
      </c>
      <c r="J374">
        <v>7</v>
      </c>
      <c r="K374" t="s">
        <v>24</v>
      </c>
      <c r="L374">
        <v>3</v>
      </c>
      <c r="M374">
        <v>6</v>
      </c>
    </row>
    <row r="375" spans="1:13">
      <c r="A375">
        <v>374</v>
      </c>
      <c r="B375">
        <v>21</v>
      </c>
      <c r="C375" t="s">
        <v>19</v>
      </c>
      <c r="D375" t="s">
        <v>20</v>
      </c>
      <c r="E375" t="s">
        <v>21</v>
      </c>
      <c r="F375">
        <v>6.3</v>
      </c>
      <c r="G375" t="s">
        <v>143</v>
      </c>
      <c r="H375" t="s">
        <v>17</v>
      </c>
      <c r="I375">
        <v>6</v>
      </c>
      <c r="J375">
        <v>5</v>
      </c>
      <c r="K375" t="s">
        <v>18</v>
      </c>
      <c r="L375">
        <v>4</v>
      </c>
      <c r="M375">
        <v>8</v>
      </c>
    </row>
    <row r="376" spans="1:13">
      <c r="A376">
        <v>375</v>
      </c>
      <c r="B376">
        <v>20</v>
      </c>
      <c r="C376" t="s">
        <v>13</v>
      </c>
      <c r="D376" t="s">
        <v>14</v>
      </c>
      <c r="E376" t="s">
        <v>51</v>
      </c>
      <c r="F376">
        <v>3.4</v>
      </c>
      <c r="G376" t="s">
        <v>16</v>
      </c>
      <c r="H376" t="s">
        <v>23</v>
      </c>
      <c r="I376">
        <v>8.4</v>
      </c>
      <c r="J376">
        <v>8</v>
      </c>
      <c r="K376" t="s">
        <v>24</v>
      </c>
      <c r="L376">
        <v>2</v>
      </c>
      <c r="M376">
        <v>4</v>
      </c>
    </row>
    <row r="377" spans="1:13">
      <c r="A377">
        <v>376</v>
      </c>
      <c r="B377">
        <v>22</v>
      </c>
      <c r="C377" t="s">
        <v>19</v>
      </c>
      <c r="D377" t="s">
        <v>20</v>
      </c>
      <c r="E377" t="s">
        <v>65</v>
      </c>
      <c r="F377">
        <v>5</v>
      </c>
      <c r="G377" t="s">
        <v>26</v>
      </c>
      <c r="H377" t="s">
        <v>17</v>
      </c>
      <c r="I377">
        <v>7.2</v>
      </c>
      <c r="J377">
        <v>6</v>
      </c>
      <c r="K377" t="s">
        <v>24</v>
      </c>
      <c r="L377">
        <v>3</v>
      </c>
      <c r="M377">
        <v>7</v>
      </c>
    </row>
    <row r="378" spans="1:13">
      <c r="A378">
        <v>377</v>
      </c>
      <c r="B378">
        <v>19</v>
      </c>
      <c r="C378" t="s">
        <v>13</v>
      </c>
      <c r="D378" t="s">
        <v>14</v>
      </c>
      <c r="E378" t="s">
        <v>25</v>
      </c>
      <c r="F378">
        <v>7.3</v>
      </c>
      <c r="G378" t="s">
        <v>16</v>
      </c>
      <c r="H378" t="s">
        <v>17</v>
      </c>
      <c r="I378">
        <v>5</v>
      </c>
      <c r="J378">
        <v>5</v>
      </c>
      <c r="K378" t="s">
        <v>18</v>
      </c>
      <c r="L378">
        <v>4</v>
      </c>
      <c r="M378">
        <v>9</v>
      </c>
    </row>
    <row r="379" spans="1:13">
      <c r="A379">
        <v>378</v>
      </c>
      <c r="B379">
        <v>21</v>
      </c>
      <c r="C379" t="s">
        <v>19</v>
      </c>
      <c r="D379" t="s">
        <v>20</v>
      </c>
      <c r="E379" t="s">
        <v>43</v>
      </c>
      <c r="F379">
        <v>6.1</v>
      </c>
      <c r="G379" t="s">
        <v>143</v>
      </c>
      <c r="H379" t="s">
        <v>17</v>
      </c>
      <c r="I379">
        <v>6.1</v>
      </c>
      <c r="J379">
        <v>6</v>
      </c>
      <c r="K379" t="s">
        <v>24</v>
      </c>
      <c r="L379">
        <v>3</v>
      </c>
      <c r="M379">
        <v>7</v>
      </c>
    </row>
    <row r="380" spans="1:13">
      <c r="A380">
        <v>379</v>
      </c>
      <c r="B380">
        <v>20</v>
      </c>
      <c r="C380" t="s">
        <v>13</v>
      </c>
      <c r="D380" t="s">
        <v>14</v>
      </c>
      <c r="E380" t="s">
        <v>40</v>
      </c>
      <c r="F380">
        <v>4</v>
      </c>
      <c r="G380" t="s">
        <v>16</v>
      </c>
      <c r="H380" t="s">
        <v>23</v>
      </c>
      <c r="I380">
        <v>8</v>
      </c>
      <c r="J380">
        <v>7</v>
      </c>
      <c r="K380" t="s">
        <v>18</v>
      </c>
      <c r="L380">
        <v>2</v>
      </c>
      <c r="M380">
        <v>5</v>
      </c>
    </row>
    <row r="381" spans="1:13">
      <c r="A381">
        <v>380</v>
      </c>
      <c r="B381">
        <v>22</v>
      </c>
      <c r="C381" t="s">
        <v>19</v>
      </c>
      <c r="D381" t="s">
        <v>20</v>
      </c>
      <c r="E381" t="s">
        <v>31</v>
      </c>
      <c r="F381">
        <v>4.8</v>
      </c>
      <c r="G381" t="s">
        <v>26</v>
      </c>
      <c r="H381" t="s">
        <v>17</v>
      </c>
      <c r="I381">
        <v>7.4</v>
      </c>
      <c r="J381">
        <v>6</v>
      </c>
      <c r="K381" t="s">
        <v>24</v>
      </c>
      <c r="L381">
        <v>3</v>
      </c>
      <c r="M381">
        <v>7</v>
      </c>
    </row>
    <row r="382" spans="1:13">
      <c r="A382">
        <v>381</v>
      </c>
      <c r="B382">
        <v>19</v>
      </c>
      <c r="C382" t="s">
        <v>13</v>
      </c>
      <c r="D382" t="s">
        <v>14</v>
      </c>
      <c r="E382" t="s">
        <v>41</v>
      </c>
      <c r="F382">
        <v>4.5999999999999996</v>
      </c>
      <c r="G382" t="s">
        <v>16</v>
      </c>
      <c r="H382" t="s">
        <v>17</v>
      </c>
      <c r="I382">
        <v>7.3</v>
      </c>
      <c r="J382">
        <v>6</v>
      </c>
      <c r="K382" t="s">
        <v>24</v>
      </c>
      <c r="L382">
        <v>3</v>
      </c>
      <c r="M382">
        <v>7</v>
      </c>
    </row>
    <row r="383" spans="1:13">
      <c r="A383">
        <v>382</v>
      </c>
      <c r="B383">
        <v>21</v>
      </c>
      <c r="C383" t="s">
        <v>19</v>
      </c>
      <c r="D383" t="s">
        <v>20</v>
      </c>
      <c r="E383" t="s">
        <v>48</v>
      </c>
      <c r="F383">
        <v>3.4</v>
      </c>
      <c r="G383" t="s">
        <v>32</v>
      </c>
      <c r="H383" t="s">
        <v>23</v>
      </c>
      <c r="I383">
        <v>8.4</v>
      </c>
      <c r="J383">
        <v>8</v>
      </c>
      <c r="K383" t="s">
        <v>18</v>
      </c>
      <c r="L383">
        <v>2</v>
      </c>
      <c r="M383">
        <v>4</v>
      </c>
    </row>
    <row r="384" spans="1:13">
      <c r="A384">
        <v>383</v>
      </c>
      <c r="B384">
        <v>20</v>
      </c>
      <c r="C384" t="s">
        <v>13</v>
      </c>
      <c r="D384" t="s">
        <v>14</v>
      </c>
      <c r="E384" t="s">
        <v>55</v>
      </c>
      <c r="F384">
        <v>4.3</v>
      </c>
      <c r="G384" t="s">
        <v>26</v>
      </c>
      <c r="H384" t="s">
        <v>17</v>
      </c>
      <c r="I384">
        <v>7.6</v>
      </c>
      <c r="J384">
        <v>7</v>
      </c>
      <c r="K384" t="s">
        <v>24</v>
      </c>
      <c r="L384">
        <v>3</v>
      </c>
      <c r="M384">
        <v>6</v>
      </c>
    </row>
    <row r="385" spans="1:13">
      <c r="A385">
        <v>384</v>
      </c>
      <c r="B385">
        <v>22</v>
      </c>
      <c r="C385" t="s">
        <v>19</v>
      </c>
      <c r="D385" t="s">
        <v>20</v>
      </c>
      <c r="E385" t="s">
        <v>21</v>
      </c>
      <c r="F385">
        <v>6.4</v>
      </c>
      <c r="G385" t="s">
        <v>143</v>
      </c>
      <c r="H385" t="s">
        <v>17</v>
      </c>
      <c r="I385">
        <v>5.9</v>
      </c>
      <c r="J385">
        <v>5</v>
      </c>
      <c r="K385" t="s">
        <v>18</v>
      </c>
      <c r="L385">
        <v>4</v>
      </c>
      <c r="M385">
        <v>8</v>
      </c>
    </row>
    <row r="386" spans="1:13">
      <c r="A386">
        <v>385</v>
      </c>
      <c r="B386">
        <v>19</v>
      </c>
      <c r="C386" t="s">
        <v>13</v>
      </c>
      <c r="D386" t="s">
        <v>14</v>
      </c>
      <c r="E386" t="s">
        <v>51</v>
      </c>
      <c r="F386">
        <v>3.3</v>
      </c>
      <c r="G386" t="s">
        <v>16</v>
      </c>
      <c r="H386" t="s">
        <v>23</v>
      </c>
      <c r="I386">
        <v>8.5</v>
      </c>
      <c r="J386">
        <v>8</v>
      </c>
      <c r="K386" t="s">
        <v>24</v>
      </c>
      <c r="L386">
        <v>2</v>
      </c>
      <c r="M386">
        <v>4</v>
      </c>
    </row>
    <row r="387" spans="1:13">
      <c r="A387">
        <v>386</v>
      </c>
      <c r="B387">
        <v>21</v>
      </c>
      <c r="C387" t="s">
        <v>19</v>
      </c>
      <c r="D387" t="s">
        <v>20</v>
      </c>
      <c r="E387" t="s">
        <v>65</v>
      </c>
      <c r="F387">
        <v>4.9000000000000004</v>
      </c>
      <c r="G387" t="s">
        <v>16</v>
      </c>
      <c r="H387" t="s">
        <v>17</v>
      </c>
      <c r="I387">
        <v>7.3</v>
      </c>
      <c r="J387">
        <v>6</v>
      </c>
      <c r="K387" t="s">
        <v>24</v>
      </c>
      <c r="L387">
        <v>3</v>
      </c>
      <c r="M387">
        <v>7</v>
      </c>
    </row>
    <row r="388" spans="1:13">
      <c r="A388">
        <v>387</v>
      </c>
      <c r="B388">
        <v>20</v>
      </c>
      <c r="C388" t="s">
        <v>13</v>
      </c>
      <c r="D388" t="s">
        <v>14</v>
      </c>
      <c r="E388" t="s">
        <v>25</v>
      </c>
      <c r="F388">
        <v>7.4</v>
      </c>
      <c r="G388" t="s">
        <v>26</v>
      </c>
      <c r="H388" t="s">
        <v>17</v>
      </c>
      <c r="I388">
        <v>4.9000000000000004</v>
      </c>
      <c r="J388">
        <v>5</v>
      </c>
      <c r="K388" t="s">
        <v>18</v>
      </c>
      <c r="L388">
        <v>4</v>
      </c>
      <c r="M388">
        <v>9</v>
      </c>
    </row>
    <row r="389" spans="1:13">
      <c r="A389">
        <v>388</v>
      </c>
      <c r="B389">
        <v>22</v>
      </c>
      <c r="C389" t="s">
        <v>19</v>
      </c>
      <c r="D389" t="s">
        <v>20</v>
      </c>
      <c r="E389" t="s">
        <v>43</v>
      </c>
      <c r="F389">
        <v>6.2</v>
      </c>
      <c r="G389" t="s">
        <v>143</v>
      </c>
      <c r="H389" t="s">
        <v>17</v>
      </c>
      <c r="I389">
        <v>6</v>
      </c>
      <c r="J389">
        <v>6</v>
      </c>
      <c r="K389" t="s">
        <v>24</v>
      </c>
      <c r="L389">
        <v>3</v>
      </c>
      <c r="M389">
        <v>7</v>
      </c>
    </row>
    <row r="390" spans="1:13">
      <c r="A390">
        <v>389</v>
      </c>
      <c r="B390">
        <v>19</v>
      </c>
      <c r="C390" t="s">
        <v>13</v>
      </c>
      <c r="D390" t="s">
        <v>14</v>
      </c>
      <c r="E390" t="s">
        <v>40</v>
      </c>
      <c r="F390">
        <v>3.9</v>
      </c>
      <c r="G390" t="s">
        <v>16</v>
      </c>
      <c r="H390" t="s">
        <v>23</v>
      </c>
      <c r="I390">
        <v>8.1</v>
      </c>
      <c r="J390">
        <v>7</v>
      </c>
      <c r="K390" t="s">
        <v>18</v>
      </c>
      <c r="L390">
        <v>2</v>
      </c>
      <c r="M390">
        <v>5</v>
      </c>
    </row>
    <row r="391" spans="1:13">
      <c r="A391">
        <v>390</v>
      </c>
      <c r="B391">
        <v>21</v>
      </c>
      <c r="C391" t="s">
        <v>19</v>
      </c>
      <c r="D391" t="s">
        <v>20</v>
      </c>
      <c r="E391" t="s">
        <v>31</v>
      </c>
      <c r="F391">
        <v>4.7</v>
      </c>
      <c r="G391" t="s">
        <v>16</v>
      </c>
      <c r="H391" t="s">
        <v>17</v>
      </c>
      <c r="I391">
        <v>7.5</v>
      </c>
      <c r="J391">
        <v>6</v>
      </c>
      <c r="K391" t="s">
        <v>24</v>
      </c>
      <c r="L391">
        <v>3</v>
      </c>
      <c r="M391">
        <v>7</v>
      </c>
    </row>
    <row r="392" spans="1:13">
      <c r="A392">
        <v>391</v>
      </c>
      <c r="B392">
        <v>20</v>
      </c>
      <c r="C392" t="s">
        <v>13</v>
      </c>
      <c r="D392" t="s">
        <v>14</v>
      </c>
      <c r="E392" t="s">
        <v>41</v>
      </c>
      <c r="F392">
        <v>4.5</v>
      </c>
      <c r="G392" t="s">
        <v>26</v>
      </c>
      <c r="H392" t="s">
        <v>17</v>
      </c>
      <c r="I392">
        <v>7.4</v>
      </c>
      <c r="J392">
        <v>6</v>
      </c>
      <c r="K392" t="s">
        <v>24</v>
      </c>
      <c r="L392">
        <v>3</v>
      </c>
      <c r="M392">
        <v>7</v>
      </c>
    </row>
    <row r="393" spans="1:13">
      <c r="A393">
        <v>392</v>
      </c>
      <c r="B393">
        <v>22</v>
      </c>
      <c r="C393" t="s">
        <v>19</v>
      </c>
      <c r="D393" t="s">
        <v>20</v>
      </c>
      <c r="E393" t="s">
        <v>48</v>
      </c>
      <c r="F393">
        <v>3.3</v>
      </c>
      <c r="G393" t="s">
        <v>32</v>
      </c>
      <c r="H393" t="s">
        <v>23</v>
      </c>
      <c r="I393">
        <v>8.5</v>
      </c>
      <c r="J393">
        <v>8</v>
      </c>
      <c r="K393" t="s">
        <v>18</v>
      </c>
      <c r="L393">
        <v>2</v>
      </c>
      <c r="M393">
        <v>4</v>
      </c>
    </row>
    <row r="394" spans="1:13">
      <c r="A394">
        <v>393</v>
      </c>
      <c r="B394">
        <v>19</v>
      </c>
      <c r="C394" t="s">
        <v>13</v>
      </c>
      <c r="D394" t="s">
        <v>14</v>
      </c>
      <c r="E394" t="s">
        <v>55</v>
      </c>
      <c r="F394">
        <v>4.2</v>
      </c>
      <c r="G394" t="s">
        <v>16</v>
      </c>
      <c r="H394" t="s">
        <v>17</v>
      </c>
      <c r="I394">
        <v>7.7</v>
      </c>
      <c r="J394">
        <v>7</v>
      </c>
      <c r="K394" t="s">
        <v>24</v>
      </c>
      <c r="L394">
        <v>3</v>
      </c>
      <c r="M394">
        <v>6</v>
      </c>
    </row>
    <row r="395" spans="1:13">
      <c r="A395">
        <v>394</v>
      </c>
      <c r="B395">
        <v>21</v>
      </c>
      <c r="C395" t="s">
        <v>19</v>
      </c>
      <c r="D395" t="s">
        <v>20</v>
      </c>
      <c r="E395" t="s">
        <v>21</v>
      </c>
      <c r="F395">
        <v>6.5</v>
      </c>
      <c r="G395" t="s">
        <v>143</v>
      </c>
      <c r="H395" t="s">
        <v>17</v>
      </c>
      <c r="I395">
        <v>5.8</v>
      </c>
      <c r="J395">
        <v>5</v>
      </c>
      <c r="K395" t="s">
        <v>18</v>
      </c>
      <c r="L395">
        <v>4</v>
      </c>
      <c r="M395">
        <v>8</v>
      </c>
    </row>
    <row r="396" spans="1:13">
      <c r="A396">
        <v>395</v>
      </c>
      <c r="B396">
        <v>20</v>
      </c>
      <c r="C396" t="s">
        <v>13</v>
      </c>
      <c r="D396" t="s">
        <v>14</v>
      </c>
      <c r="E396" t="s">
        <v>51</v>
      </c>
      <c r="F396">
        <v>3.2</v>
      </c>
      <c r="G396" t="s">
        <v>16</v>
      </c>
      <c r="H396" t="s">
        <v>23</v>
      </c>
      <c r="I396">
        <v>8.6</v>
      </c>
      <c r="J396">
        <v>8</v>
      </c>
      <c r="K396" t="s">
        <v>24</v>
      </c>
      <c r="L396">
        <v>2</v>
      </c>
      <c r="M396">
        <v>4</v>
      </c>
    </row>
    <row r="397" spans="1:13">
      <c r="A397">
        <v>396</v>
      </c>
      <c r="B397">
        <v>22</v>
      </c>
      <c r="C397" t="s">
        <v>19</v>
      </c>
      <c r="D397" t="s">
        <v>20</v>
      </c>
      <c r="E397" t="s">
        <v>65</v>
      </c>
      <c r="F397">
        <v>4.8</v>
      </c>
      <c r="G397" t="s">
        <v>26</v>
      </c>
      <c r="H397" t="s">
        <v>17</v>
      </c>
      <c r="I397">
        <v>7.4</v>
      </c>
      <c r="J397">
        <v>6</v>
      </c>
      <c r="K397" t="s">
        <v>24</v>
      </c>
      <c r="L397">
        <v>3</v>
      </c>
      <c r="M397">
        <v>7</v>
      </c>
    </row>
    <row r="398" spans="1:13">
      <c r="A398">
        <v>397</v>
      </c>
      <c r="B398">
        <v>19</v>
      </c>
      <c r="C398" t="s">
        <v>13</v>
      </c>
      <c r="D398" t="s">
        <v>14</v>
      </c>
      <c r="E398" t="s">
        <v>25</v>
      </c>
      <c r="F398">
        <v>7.5</v>
      </c>
      <c r="G398" t="s">
        <v>16</v>
      </c>
      <c r="H398" t="s">
        <v>17</v>
      </c>
      <c r="I398">
        <v>4.8</v>
      </c>
      <c r="J398">
        <v>5</v>
      </c>
      <c r="K398" t="s">
        <v>18</v>
      </c>
      <c r="L398">
        <v>4</v>
      </c>
      <c r="M398">
        <v>9</v>
      </c>
    </row>
    <row r="399" spans="1:13">
      <c r="A399">
        <v>398</v>
      </c>
      <c r="B399">
        <v>21</v>
      </c>
      <c r="C399" t="s">
        <v>19</v>
      </c>
      <c r="D399" t="s">
        <v>20</v>
      </c>
      <c r="E399" t="s">
        <v>43</v>
      </c>
      <c r="F399">
        <v>6.3</v>
      </c>
      <c r="G399" t="s">
        <v>143</v>
      </c>
      <c r="H399" t="s">
        <v>17</v>
      </c>
      <c r="I399">
        <v>5.9</v>
      </c>
      <c r="J399">
        <v>6</v>
      </c>
      <c r="K399" t="s">
        <v>24</v>
      </c>
      <c r="L399">
        <v>3</v>
      </c>
      <c r="M399">
        <v>7</v>
      </c>
    </row>
    <row r="400" spans="1:13">
      <c r="A400">
        <v>399</v>
      </c>
      <c r="B400">
        <v>20</v>
      </c>
      <c r="C400" t="s">
        <v>13</v>
      </c>
      <c r="D400" t="s">
        <v>14</v>
      </c>
      <c r="E400" t="s">
        <v>40</v>
      </c>
      <c r="F400">
        <v>3.8</v>
      </c>
      <c r="G400" t="s">
        <v>16</v>
      </c>
      <c r="H400" t="s">
        <v>23</v>
      </c>
      <c r="I400">
        <v>8.1999999999999993</v>
      </c>
      <c r="J400">
        <v>7</v>
      </c>
      <c r="K400" t="s">
        <v>18</v>
      </c>
      <c r="L400">
        <v>2</v>
      </c>
      <c r="M400">
        <v>5</v>
      </c>
    </row>
    <row r="401" spans="1:13">
      <c r="A401">
        <v>400</v>
      </c>
      <c r="B401">
        <v>22</v>
      </c>
      <c r="C401" t="s">
        <v>19</v>
      </c>
      <c r="D401" t="s">
        <v>20</v>
      </c>
      <c r="E401" t="s">
        <v>31</v>
      </c>
      <c r="F401">
        <v>4.5999999999999996</v>
      </c>
      <c r="G401" t="s">
        <v>26</v>
      </c>
      <c r="H401" t="s">
        <v>17</v>
      </c>
      <c r="I401">
        <v>7.6</v>
      </c>
      <c r="J401">
        <v>6</v>
      </c>
      <c r="K401" t="s">
        <v>24</v>
      </c>
      <c r="L401">
        <v>3</v>
      </c>
      <c r="M401">
        <v>7</v>
      </c>
    </row>
    <row r="402" spans="1:13">
      <c r="A402">
        <v>401</v>
      </c>
      <c r="B402">
        <v>19</v>
      </c>
      <c r="C402" t="s">
        <v>13</v>
      </c>
      <c r="D402" t="s">
        <v>14</v>
      </c>
      <c r="E402" t="s">
        <v>41</v>
      </c>
      <c r="F402">
        <v>4.4000000000000004</v>
      </c>
      <c r="G402" t="s">
        <v>16</v>
      </c>
      <c r="H402" t="s">
        <v>17</v>
      </c>
      <c r="I402">
        <v>7.5</v>
      </c>
      <c r="J402">
        <v>6</v>
      </c>
      <c r="K402" t="s">
        <v>24</v>
      </c>
      <c r="L402">
        <v>3</v>
      </c>
      <c r="M402">
        <v>7</v>
      </c>
    </row>
    <row r="403" spans="1:13">
      <c r="A403">
        <v>402</v>
      </c>
      <c r="B403">
        <v>21</v>
      </c>
      <c r="C403" t="s">
        <v>19</v>
      </c>
      <c r="D403" t="s">
        <v>20</v>
      </c>
      <c r="E403" t="s">
        <v>48</v>
      </c>
      <c r="F403">
        <v>3.2</v>
      </c>
      <c r="G403" t="s">
        <v>32</v>
      </c>
      <c r="H403" t="s">
        <v>23</v>
      </c>
      <c r="I403">
        <v>8.6</v>
      </c>
      <c r="J403">
        <v>8</v>
      </c>
      <c r="K403" t="s">
        <v>18</v>
      </c>
      <c r="L403">
        <v>2</v>
      </c>
      <c r="M403">
        <v>4</v>
      </c>
    </row>
    <row r="404" spans="1:13">
      <c r="A404">
        <v>403</v>
      </c>
      <c r="B404">
        <v>20</v>
      </c>
      <c r="C404" t="s">
        <v>13</v>
      </c>
      <c r="D404" t="s">
        <v>14</v>
      </c>
      <c r="E404" t="s">
        <v>55</v>
      </c>
      <c r="F404">
        <v>4.0999999999999996</v>
      </c>
      <c r="G404" t="s">
        <v>26</v>
      </c>
      <c r="H404" t="s">
        <v>17</v>
      </c>
      <c r="I404">
        <v>7.8</v>
      </c>
      <c r="J404">
        <v>7</v>
      </c>
      <c r="K404" t="s">
        <v>24</v>
      </c>
      <c r="L404">
        <v>3</v>
      </c>
      <c r="M404">
        <v>6</v>
      </c>
    </row>
    <row r="405" spans="1:13">
      <c r="A405">
        <v>404</v>
      </c>
      <c r="B405">
        <v>22</v>
      </c>
      <c r="C405" t="s">
        <v>19</v>
      </c>
      <c r="D405" t="s">
        <v>20</v>
      </c>
      <c r="E405" t="s">
        <v>21</v>
      </c>
      <c r="F405">
        <v>6.6</v>
      </c>
      <c r="G405" t="s">
        <v>143</v>
      </c>
      <c r="H405" t="s">
        <v>17</v>
      </c>
      <c r="I405">
        <v>5.7</v>
      </c>
      <c r="J405">
        <v>5</v>
      </c>
      <c r="K405" t="s">
        <v>18</v>
      </c>
      <c r="L405">
        <v>4</v>
      </c>
      <c r="M405">
        <v>8</v>
      </c>
    </row>
    <row r="406" spans="1:13">
      <c r="A406">
        <v>405</v>
      </c>
      <c r="B406">
        <v>19</v>
      </c>
      <c r="C406" t="s">
        <v>13</v>
      </c>
      <c r="D406" t="s">
        <v>14</v>
      </c>
      <c r="E406" t="s">
        <v>51</v>
      </c>
      <c r="F406">
        <v>3.1</v>
      </c>
      <c r="G406" t="s">
        <v>16</v>
      </c>
      <c r="H406" t="s">
        <v>23</v>
      </c>
      <c r="I406">
        <v>8.6999999999999993</v>
      </c>
      <c r="J406">
        <v>8</v>
      </c>
      <c r="K406" t="s">
        <v>24</v>
      </c>
      <c r="L406">
        <v>2</v>
      </c>
      <c r="M406">
        <v>4</v>
      </c>
    </row>
    <row r="407" spans="1:13">
      <c r="A407">
        <v>406</v>
      </c>
      <c r="B407">
        <v>21</v>
      </c>
      <c r="C407" t="s">
        <v>19</v>
      </c>
      <c r="D407" t="s">
        <v>20</v>
      </c>
      <c r="E407" t="s">
        <v>65</v>
      </c>
      <c r="F407">
        <v>4.7</v>
      </c>
      <c r="G407" t="s">
        <v>16</v>
      </c>
      <c r="H407" t="s">
        <v>17</v>
      </c>
      <c r="I407">
        <v>7.5</v>
      </c>
      <c r="J407">
        <v>6</v>
      </c>
      <c r="K407" t="s">
        <v>24</v>
      </c>
      <c r="L407">
        <v>3</v>
      </c>
      <c r="M407">
        <v>7</v>
      </c>
    </row>
    <row r="408" spans="1:13">
      <c r="A408">
        <v>407</v>
      </c>
      <c r="B408">
        <v>20</v>
      </c>
      <c r="C408" t="s">
        <v>13</v>
      </c>
      <c r="D408" t="s">
        <v>14</v>
      </c>
      <c r="E408" t="s">
        <v>25</v>
      </c>
      <c r="F408">
        <v>7.6</v>
      </c>
      <c r="G408" t="s">
        <v>26</v>
      </c>
      <c r="H408" t="s">
        <v>17</v>
      </c>
      <c r="I408">
        <v>4.7</v>
      </c>
      <c r="J408">
        <v>5</v>
      </c>
      <c r="K408" t="s">
        <v>18</v>
      </c>
      <c r="L408">
        <v>4</v>
      </c>
      <c r="M408">
        <v>9</v>
      </c>
    </row>
    <row r="409" spans="1:13">
      <c r="A409">
        <v>408</v>
      </c>
      <c r="B409">
        <v>22</v>
      </c>
      <c r="C409" t="s">
        <v>19</v>
      </c>
      <c r="D409" t="s">
        <v>20</v>
      </c>
      <c r="E409" t="s">
        <v>43</v>
      </c>
      <c r="F409">
        <v>6.4</v>
      </c>
      <c r="G409" t="s">
        <v>143</v>
      </c>
      <c r="H409" t="s">
        <v>17</v>
      </c>
      <c r="I409">
        <v>5.8</v>
      </c>
      <c r="J409">
        <v>6</v>
      </c>
      <c r="K409" t="s">
        <v>24</v>
      </c>
      <c r="L409">
        <v>3</v>
      </c>
      <c r="M409">
        <v>7</v>
      </c>
    </row>
    <row r="410" spans="1:13">
      <c r="A410">
        <v>409</v>
      </c>
      <c r="B410">
        <v>19</v>
      </c>
      <c r="C410" t="s">
        <v>13</v>
      </c>
      <c r="D410" t="s">
        <v>14</v>
      </c>
      <c r="E410" t="s">
        <v>40</v>
      </c>
      <c r="F410">
        <v>3.7</v>
      </c>
      <c r="G410" t="s">
        <v>16</v>
      </c>
      <c r="H410" t="s">
        <v>23</v>
      </c>
      <c r="I410">
        <v>8.3000000000000007</v>
      </c>
      <c r="J410">
        <v>7</v>
      </c>
      <c r="K410" t="s">
        <v>18</v>
      </c>
      <c r="L410">
        <v>2</v>
      </c>
      <c r="M410">
        <v>5</v>
      </c>
    </row>
    <row r="411" spans="1:13">
      <c r="A411">
        <v>410</v>
      </c>
      <c r="B411">
        <v>21</v>
      </c>
      <c r="C411" t="s">
        <v>19</v>
      </c>
      <c r="D411" t="s">
        <v>20</v>
      </c>
      <c r="E411" t="s">
        <v>31</v>
      </c>
      <c r="F411">
        <v>4.5</v>
      </c>
      <c r="G411" t="s">
        <v>16</v>
      </c>
      <c r="H411" t="s">
        <v>17</v>
      </c>
      <c r="I411">
        <v>7.7</v>
      </c>
      <c r="J411">
        <v>6</v>
      </c>
      <c r="K411" t="s">
        <v>24</v>
      </c>
      <c r="L411">
        <v>3</v>
      </c>
      <c r="M411">
        <v>7</v>
      </c>
    </row>
    <row r="412" spans="1:13">
      <c r="A412">
        <v>411</v>
      </c>
      <c r="B412">
        <v>20</v>
      </c>
      <c r="C412" t="s">
        <v>13</v>
      </c>
      <c r="D412" t="s">
        <v>14</v>
      </c>
      <c r="E412" t="s">
        <v>41</v>
      </c>
      <c r="F412">
        <v>4.3</v>
      </c>
      <c r="G412" t="s">
        <v>26</v>
      </c>
      <c r="H412" t="s">
        <v>17</v>
      </c>
      <c r="I412">
        <v>7.6</v>
      </c>
      <c r="J412">
        <v>6</v>
      </c>
      <c r="K412" t="s">
        <v>24</v>
      </c>
      <c r="L412">
        <v>3</v>
      </c>
      <c r="M412">
        <v>7</v>
      </c>
    </row>
    <row r="413" spans="1:13">
      <c r="A413">
        <v>412</v>
      </c>
      <c r="B413">
        <v>22</v>
      </c>
      <c r="C413" t="s">
        <v>19</v>
      </c>
      <c r="D413" t="s">
        <v>20</v>
      </c>
      <c r="E413" t="s">
        <v>48</v>
      </c>
      <c r="F413">
        <v>3.1</v>
      </c>
      <c r="G413" t="s">
        <v>32</v>
      </c>
      <c r="H413" t="s">
        <v>23</v>
      </c>
      <c r="I413">
        <v>8.6999999999999993</v>
      </c>
      <c r="J413">
        <v>8</v>
      </c>
      <c r="K413" t="s">
        <v>18</v>
      </c>
      <c r="L413">
        <v>2</v>
      </c>
      <c r="M413">
        <v>4</v>
      </c>
    </row>
    <row r="414" spans="1:13">
      <c r="A414">
        <v>413</v>
      </c>
      <c r="B414">
        <v>19</v>
      </c>
      <c r="C414" t="s">
        <v>13</v>
      </c>
      <c r="D414" t="s">
        <v>14</v>
      </c>
      <c r="E414" t="s">
        <v>55</v>
      </c>
      <c r="F414">
        <v>4</v>
      </c>
      <c r="G414" t="s">
        <v>16</v>
      </c>
      <c r="H414" t="s">
        <v>17</v>
      </c>
      <c r="I414">
        <v>7.9</v>
      </c>
      <c r="J414">
        <v>7</v>
      </c>
      <c r="K414" t="s">
        <v>24</v>
      </c>
      <c r="L414">
        <v>3</v>
      </c>
      <c r="M414">
        <v>6</v>
      </c>
    </row>
    <row r="415" spans="1:13">
      <c r="A415">
        <v>414</v>
      </c>
      <c r="B415">
        <v>21</v>
      </c>
      <c r="C415" t="s">
        <v>19</v>
      </c>
      <c r="D415" t="s">
        <v>20</v>
      </c>
      <c r="E415" t="s">
        <v>21</v>
      </c>
      <c r="F415">
        <v>6.7</v>
      </c>
      <c r="G415" t="s">
        <v>143</v>
      </c>
      <c r="H415" t="s">
        <v>17</v>
      </c>
      <c r="I415">
        <v>5.6</v>
      </c>
      <c r="J415">
        <v>5</v>
      </c>
      <c r="K415" t="s">
        <v>18</v>
      </c>
      <c r="L415">
        <v>4</v>
      </c>
      <c r="M415">
        <v>8</v>
      </c>
    </row>
    <row r="416" spans="1:13">
      <c r="A416">
        <v>415</v>
      </c>
      <c r="B416">
        <v>20</v>
      </c>
      <c r="C416" t="s">
        <v>13</v>
      </c>
      <c r="D416" t="s">
        <v>14</v>
      </c>
      <c r="E416" t="s">
        <v>51</v>
      </c>
      <c r="F416">
        <v>3</v>
      </c>
      <c r="G416" t="s">
        <v>16</v>
      </c>
      <c r="H416" t="s">
        <v>23</v>
      </c>
      <c r="I416">
        <v>8.8000000000000007</v>
      </c>
      <c r="J416">
        <v>8</v>
      </c>
      <c r="K416" t="s">
        <v>24</v>
      </c>
      <c r="L416">
        <v>2</v>
      </c>
      <c r="M416">
        <v>4</v>
      </c>
    </row>
    <row r="417" spans="1:13">
      <c r="A417">
        <v>416</v>
      </c>
      <c r="B417">
        <v>22</v>
      </c>
      <c r="C417" t="s">
        <v>19</v>
      </c>
      <c r="D417" t="s">
        <v>20</v>
      </c>
      <c r="E417" t="s">
        <v>65</v>
      </c>
      <c r="F417">
        <v>4.5999999999999996</v>
      </c>
      <c r="G417" t="s">
        <v>26</v>
      </c>
      <c r="H417" t="s">
        <v>17</v>
      </c>
      <c r="I417">
        <v>7.6</v>
      </c>
      <c r="J417">
        <v>6</v>
      </c>
      <c r="K417" t="s">
        <v>24</v>
      </c>
      <c r="L417">
        <v>3</v>
      </c>
      <c r="M417">
        <v>7</v>
      </c>
    </row>
    <row r="418" spans="1:13">
      <c r="A418">
        <v>417</v>
      </c>
      <c r="B418">
        <v>19</v>
      </c>
      <c r="C418" t="s">
        <v>13</v>
      </c>
      <c r="D418" t="s">
        <v>14</v>
      </c>
      <c r="E418" t="s">
        <v>25</v>
      </c>
      <c r="F418">
        <v>7.7</v>
      </c>
      <c r="G418" t="s">
        <v>16</v>
      </c>
      <c r="H418" t="s">
        <v>17</v>
      </c>
      <c r="I418">
        <v>4.5999999999999996</v>
      </c>
      <c r="J418">
        <v>5</v>
      </c>
      <c r="K418" t="s">
        <v>18</v>
      </c>
      <c r="L418">
        <v>4</v>
      </c>
      <c r="M418">
        <v>9</v>
      </c>
    </row>
    <row r="419" spans="1:13">
      <c r="A419">
        <v>418</v>
      </c>
      <c r="B419">
        <v>21</v>
      </c>
      <c r="C419" t="s">
        <v>19</v>
      </c>
      <c r="D419" t="s">
        <v>20</v>
      </c>
      <c r="E419" t="s">
        <v>43</v>
      </c>
      <c r="F419">
        <v>6.5</v>
      </c>
      <c r="G419" t="s">
        <v>143</v>
      </c>
      <c r="H419" t="s">
        <v>17</v>
      </c>
      <c r="I419">
        <v>5.7</v>
      </c>
      <c r="J419">
        <v>6</v>
      </c>
      <c r="K419" t="s">
        <v>24</v>
      </c>
      <c r="L419">
        <v>3</v>
      </c>
      <c r="M419">
        <v>7</v>
      </c>
    </row>
    <row r="420" spans="1:13">
      <c r="A420">
        <v>419</v>
      </c>
      <c r="B420">
        <v>20</v>
      </c>
      <c r="C420" t="s">
        <v>13</v>
      </c>
      <c r="D420" t="s">
        <v>14</v>
      </c>
      <c r="E420" t="s">
        <v>40</v>
      </c>
      <c r="F420">
        <v>3.6</v>
      </c>
      <c r="G420" t="s">
        <v>16</v>
      </c>
      <c r="H420" t="s">
        <v>23</v>
      </c>
      <c r="I420">
        <v>8.4</v>
      </c>
      <c r="J420">
        <v>7</v>
      </c>
      <c r="K420" t="s">
        <v>18</v>
      </c>
      <c r="L420">
        <v>2</v>
      </c>
      <c r="M420">
        <v>5</v>
      </c>
    </row>
    <row r="421" spans="1:13">
      <c r="A421">
        <v>420</v>
      </c>
      <c r="B421">
        <v>22</v>
      </c>
      <c r="C421" t="s">
        <v>19</v>
      </c>
      <c r="D421" t="s">
        <v>20</v>
      </c>
      <c r="E421" t="s">
        <v>31</v>
      </c>
      <c r="F421">
        <v>4.4000000000000004</v>
      </c>
      <c r="G421" t="s">
        <v>26</v>
      </c>
      <c r="H421" t="s">
        <v>17</v>
      </c>
      <c r="I421">
        <v>7.8</v>
      </c>
      <c r="J421">
        <v>6</v>
      </c>
      <c r="K421" t="s">
        <v>24</v>
      </c>
      <c r="L421">
        <v>3</v>
      </c>
      <c r="M421">
        <v>7</v>
      </c>
    </row>
    <row r="422" spans="1:13">
      <c r="A422">
        <v>421</v>
      </c>
      <c r="B422">
        <v>19</v>
      </c>
      <c r="C422" t="s">
        <v>13</v>
      </c>
      <c r="D422" t="s">
        <v>14</v>
      </c>
      <c r="E422" t="s">
        <v>41</v>
      </c>
      <c r="F422">
        <v>4.2</v>
      </c>
      <c r="G422" t="s">
        <v>16</v>
      </c>
      <c r="H422" t="s">
        <v>17</v>
      </c>
      <c r="I422">
        <v>7.7</v>
      </c>
      <c r="J422">
        <v>6</v>
      </c>
      <c r="K422" t="s">
        <v>24</v>
      </c>
      <c r="L422">
        <v>3</v>
      </c>
      <c r="M422">
        <v>7</v>
      </c>
    </row>
    <row r="423" spans="1:13">
      <c r="A423">
        <v>422</v>
      </c>
      <c r="B423">
        <v>21</v>
      </c>
      <c r="C423" t="s">
        <v>19</v>
      </c>
      <c r="D423" t="s">
        <v>20</v>
      </c>
      <c r="E423" t="s">
        <v>48</v>
      </c>
      <c r="F423">
        <v>3</v>
      </c>
      <c r="G423" t="s">
        <v>32</v>
      </c>
      <c r="H423" t="s">
        <v>23</v>
      </c>
      <c r="I423">
        <v>8.8000000000000007</v>
      </c>
      <c r="J423">
        <v>8</v>
      </c>
      <c r="K423" t="s">
        <v>18</v>
      </c>
      <c r="L423">
        <v>2</v>
      </c>
      <c r="M423">
        <v>4</v>
      </c>
    </row>
    <row r="424" spans="1:13">
      <c r="A424">
        <v>423</v>
      </c>
      <c r="B424">
        <v>20</v>
      </c>
      <c r="C424" t="s">
        <v>13</v>
      </c>
      <c r="D424" t="s">
        <v>14</v>
      </c>
      <c r="E424" t="s">
        <v>55</v>
      </c>
      <c r="F424">
        <v>3.9</v>
      </c>
      <c r="G424" t="s">
        <v>26</v>
      </c>
      <c r="H424" t="s">
        <v>17</v>
      </c>
      <c r="I424">
        <v>8</v>
      </c>
      <c r="J424">
        <v>7</v>
      </c>
      <c r="K424" t="s">
        <v>24</v>
      </c>
      <c r="L424">
        <v>3</v>
      </c>
      <c r="M424">
        <v>6</v>
      </c>
    </row>
    <row r="425" spans="1:13">
      <c r="A425">
        <v>424</v>
      </c>
      <c r="B425">
        <v>22</v>
      </c>
      <c r="C425" t="s">
        <v>19</v>
      </c>
      <c r="D425" t="s">
        <v>20</v>
      </c>
      <c r="E425" t="s">
        <v>21</v>
      </c>
      <c r="F425">
        <v>6.8</v>
      </c>
      <c r="G425" t="s">
        <v>143</v>
      </c>
      <c r="H425" t="s">
        <v>17</v>
      </c>
      <c r="I425">
        <v>5.5</v>
      </c>
      <c r="J425">
        <v>5</v>
      </c>
      <c r="K425" t="s">
        <v>18</v>
      </c>
      <c r="L425">
        <v>4</v>
      </c>
      <c r="M425">
        <v>8</v>
      </c>
    </row>
    <row r="426" spans="1:13">
      <c r="A426">
        <v>425</v>
      </c>
      <c r="B426">
        <v>19</v>
      </c>
      <c r="C426" t="s">
        <v>13</v>
      </c>
      <c r="D426" t="s">
        <v>14</v>
      </c>
      <c r="E426" t="s">
        <v>51</v>
      </c>
      <c r="F426">
        <v>2.9</v>
      </c>
      <c r="G426" t="s">
        <v>16</v>
      </c>
      <c r="H426" t="s">
        <v>23</v>
      </c>
      <c r="I426">
        <v>8.9</v>
      </c>
      <c r="J426">
        <v>8</v>
      </c>
      <c r="K426" t="s">
        <v>24</v>
      </c>
      <c r="L426">
        <v>2</v>
      </c>
      <c r="M426">
        <v>4</v>
      </c>
    </row>
    <row r="427" spans="1:13">
      <c r="A427">
        <v>426</v>
      </c>
      <c r="B427">
        <v>21</v>
      </c>
      <c r="C427" t="s">
        <v>19</v>
      </c>
      <c r="D427" t="s">
        <v>20</v>
      </c>
      <c r="E427" t="s">
        <v>65</v>
      </c>
      <c r="F427">
        <v>4.5</v>
      </c>
      <c r="G427" t="s">
        <v>16</v>
      </c>
      <c r="H427" t="s">
        <v>17</v>
      </c>
      <c r="I427">
        <v>7.7</v>
      </c>
      <c r="J427">
        <v>6</v>
      </c>
      <c r="K427" t="s">
        <v>24</v>
      </c>
      <c r="L427">
        <v>3</v>
      </c>
      <c r="M427">
        <v>7</v>
      </c>
    </row>
    <row r="428" spans="1:13">
      <c r="A428">
        <v>427</v>
      </c>
      <c r="B428">
        <v>20</v>
      </c>
      <c r="C428" t="s">
        <v>13</v>
      </c>
      <c r="D428" t="s">
        <v>14</v>
      </c>
      <c r="E428" t="s">
        <v>25</v>
      </c>
      <c r="F428">
        <v>7.8</v>
      </c>
      <c r="G428" t="s">
        <v>26</v>
      </c>
      <c r="H428" t="s">
        <v>17</v>
      </c>
      <c r="I428">
        <v>4.5</v>
      </c>
      <c r="J428">
        <v>5</v>
      </c>
      <c r="K428" t="s">
        <v>18</v>
      </c>
      <c r="L428">
        <v>4</v>
      </c>
      <c r="M428">
        <v>9</v>
      </c>
    </row>
    <row r="429" spans="1:13">
      <c r="A429">
        <v>428</v>
      </c>
      <c r="B429">
        <v>22</v>
      </c>
      <c r="C429" t="s">
        <v>19</v>
      </c>
      <c r="D429" t="s">
        <v>20</v>
      </c>
      <c r="E429" t="s">
        <v>43</v>
      </c>
      <c r="F429">
        <v>6.6</v>
      </c>
      <c r="G429" t="s">
        <v>143</v>
      </c>
      <c r="H429" t="s">
        <v>17</v>
      </c>
      <c r="I429">
        <v>5.6</v>
      </c>
      <c r="J429">
        <v>6</v>
      </c>
      <c r="K429" t="s">
        <v>24</v>
      </c>
      <c r="L429">
        <v>3</v>
      </c>
      <c r="M429">
        <v>7</v>
      </c>
    </row>
    <row r="430" spans="1:13">
      <c r="A430">
        <v>429</v>
      </c>
      <c r="B430">
        <v>19</v>
      </c>
      <c r="C430" t="s">
        <v>13</v>
      </c>
      <c r="D430" t="s">
        <v>14</v>
      </c>
      <c r="E430" t="s">
        <v>40</v>
      </c>
      <c r="F430">
        <v>3.5</v>
      </c>
      <c r="G430" t="s">
        <v>16</v>
      </c>
      <c r="H430" t="s">
        <v>23</v>
      </c>
      <c r="I430">
        <v>8.5</v>
      </c>
      <c r="J430">
        <v>7</v>
      </c>
      <c r="K430" t="s">
        <v>18</v>
      </c>
      <c r="L430">
        <v>2</v>
      </c>
      <c r="M430">
        <v>5</v>
      </c>
    </row>
    <row r="431" spans="1:13">
      <c r="A431">
        <v>430</v>
      </c>
      <c r="B431">
        <v>21</v>
      </c>
      <c r="C431" t="s">
        <v>19</v>
      </c>
      <c r="D431" t="s">
        <v>20</v>
      </c>
      <c r="E431" t="s">
        <v>31</v>
      </c>
      <c r="F431">
        <v>4.3</v>
      </c>
      <c r="G431" t="s">
        <v>16</v>
      </c>
      <c r="H431" t="s">
        <v>17</v>
      </c>
      <c r="I431">
        <v>7.9</v>
      </c>
      <c r="J431">
        <v>6</v>
      </c>
      <c r="K431" t="s">
        <v>24</v>
      </c>
      <c r="L431">
        <v>3</v>
      </c>
      <c r="M431">
        <v>7</v>
      </c>
    </row>
    <row r="432" spans="1:13">
      <c r="A432">
        <v>431</v>
      </c>
      <c r="B432">
        <v>20</v>
      </c>
      <c r="C432" t="s">
        <v>13</v>
      </c>
      <c r="D432" t="s">
        <v>14</v>
      </c>
      <c r="E432" t="s">
        <v>41</v>
      </c>
      <c r="F432">
        <v>4.0999999999999996</v>
      </c>
      <c r="G432" t="s">
        <v>26</v>
      </c>
      <c r="H432" t="s">
        <v>17</v>
      </c>
      <c r="I432">
        <v>7.8</v>
      </c>
      <c r="J432">
        <v>6</v>
      </c>
      <c r="K432" t="s">
        <v>24</v>
      </c>
      <c r="L432">
        <v>3</v>
      </c>
      <c r="M432">
        <v>7</v>
      </c>
    </row>
    <row r="433" spans="1:13">
      <c r="A433">
        <v>432</v>
      </c>
      <c r="B433">
        <v>22</v>
      </c>
      <c r="C433" t="s">
        <v>19</v>
      </c>
      <c r="D433" t="s">
        <v>20</v>
      </c>
      <c r="E433" t="s">
        <v>48</v>
      </c>
      <c r="F433">
        <v>2.9</v>
      </c>
      <c r="G433" t="s">
        <v>32</v>
      </c>
      <c r="H433" t="s">
        <v>23</v>
      </c>
      <c r="I433">
        <v>8.9</v>
      </c>
      <c r="J433">
        <v>8</v>
      </c>
      <c r="K433" t="s">
        <v>18</v>
      </c>
      <c r="L433">
        <v>2</v>
      </c>
      <c r="M433">
        <v>4</v>
      </c>
    </row>
    <row r="434" spans="1:13">
      <c r="A434">
        <v>433</v>
      </c>
      <c r="B434">
        <v>19</v>
      </c>
      <c r="C434" t="s">
        <v>13</v>
      </c>
      <c r="D434" t="s">
        <v>14</v>
      </c>
      <c r="E434" t="s">
        <v>55</v>
      </c>
      <c r="F434">
        <v>3.8</v>
      </c>
      <c r="G434" t="s">
        <v>16</v>
      </c>
      <c r="H434" t="s">
        <v>17</v>
      </c>
      <c r="I434">
        <v>8.1</v>
      </c>
      <c r="J434">
        <v>7</v>
      </c>
      <c r="K434" t="s">
        <v>24</v>
      </c>
      <c r="L434">
        <v>3</v>
      </c>
      <c r="M434">
        <v>6</v>
      </c>
    </row>
    <row r="435" spans="1:13">
      <c r="A435">
        <v>434</v>
      </c>
      <c r="B435">
        <v>21</v>
      </c>
      <c r="C435" t="s">
        <v>19</v>
      </c>
      <c r="D435" t="s">
        <v>20</v>
      </c>
      <c r="E435" t="s">
        <v>21</v>
      </c>
      <c r="F435">
        <v>6.9</v>
      </c>
      <c r="G435" t="s">
        <v>143</v>
      </c>
      <c r="H435" t="s">
        <v>17</v>
      </c>
      <c r="I435">
        <v>5.4</v>
      </c>
      <c r="J435">
        <v>5</v>
      </c>
      <c r="K435" t="s">
        <v>18</v>
      </c>
      <c r="L435">
        <v>4</v>
      </c>
      <c r="M435">
        <v>8</v>
      </c>
    </row>
    <row r="436" spans="1:13">
      <c r="A436">
        <v>435</v>
      </c>
      <c r="B436">
        <v>20</v>
      </c>
      <c r="C436" t="s">
        <v>13</v>
      </c>
      <c r="D436" t="s">
        <v>14</v>
      </c>
      <c r="E436" t="s">
        <v>51</v>
      </c>
      <c r="F436">
        <v>2.8</v>
      </c>
      <c r="G436" t="s">
        <v>16</v>
      </c>
      <c r="H436" t="s">
        <v>23</v>
      </c>
      <c r="I436">
        <v>9</v>
      </c>
      <c r="J436">
        <v>8</v>
      </c>
      <c r="K436" t="s">
        <v>24</v>
      </c>
      <c r="L436">
        <v>2</v>
      </c>
      <c r="M436">
        <v>4</v>
      </c>
    </row>
    <row r="437" spans="1:13">
      <c r="A437">
        <v>436</v>
      </c>
      <c r="B437">
        <v>22</v>
      </c>
      <c r="C437" t="s">
        <v>19</v>
      </c>
      <c r="D437" t="s">
        <v>20</v>
      </c>
      <c r="E437" t="s">
        <v>65</v>
      </c>
      <c r="F437">
        <v>4.4000000000000004</v>
      </c>
      <c r="G437" t="s">
        <v>26</v>
      </c>
      <c r="H437" t="s">
        <v>17</v>
      </c>
      <c r="I437">
        <v>7.8</v>
      </c>
      <c r="J437">
        <v>6</v>
      </c>
      <c r="K437" t="s">
        <v>24</v>
      </c>
      <c r="L437">
        <v>3</v>
      </c>
      <c r="M437">
        <v>7</v>
      </c>
    </row>
    <row r="438" spans="1:13">
      <c r="A438">
        <v>437</v>
      </c>
      <c r="B438">
        <v>19</v>
      </c>
      <c r="C438" t="s">
        <v>13</v>
      </c>
      <c r="D438" t="s">
        <v>14</v>
      </c>
      <c r="E438" t="s">
        <v>25</v>
      </c>
      <c r="F438">
        <v>7.9</v>
      </c>
      <c r="G438" t="s">
        <v>16</v>
      </c>
      <c r="H438" t="s">
        <v>17</v>
      </c>
      <c r="I438">
        <v>4.4000000000000004</v>
      </c>
      <c r="J438">
        <v>5</v>
      </c>
      <c r="K438" t="s">
        <v>18</v>
      </c>
      <c r="L438">
        <v>4</v>
      </c>
      <c r="M438">
        <v>9</v>
      </c>
    </row>
    <row r="439" spans="1:13">
      <c r="A439">
        <v>438</v>
      </c>
      <c r="B439">
        <v>21</v>
      </c>
      <c r="C439" t="s">
        <v>19</v>
      </c>
      <c r="D439" t="s">
        <v>20</v>
      </c>
      <c r="E439" t="s">
        <v>43</v>
      </c>
      <c r="F439">
        <v>6.7</v>
      </c>
      <c r="G439" t="s">
        <v>143</v>
      </c>
      <c r="H439" t="s">
        <v>17</v>
      </c>
      <c r="I439">
        <v>5.5</v>
      </c>
      <c r="J439">
        <v>6</v>
      </c>
      <c r="K439" t="s">
        <v>24</v>
      </c>
      <c r="L439">
        <v>3</v>
      </c>
      <c r="M439">
        <v>7</v>
      </c>
    </row>
    <row r="440" spans="1:13">
      <c r="A440">
        <v>439</v>
      </c>
      <c r="B440">
        <v>20</v>
      </c>
      <c r="C440" t="s">
        <v>13</v>
      </c>
      <c r="D440" t="s">
        <v>14</v>
      </c>
      <c r="E440" t="s">
        <v>40</v>
      </c>
      <c r="F440">
        <v>3.4</v>
      </c>
      <c r="G440" t="s">
        <v>16</v>
      </c>
      <c r="H440" t="s">
        <v>23</v>
      </c>
      <c r="I440">
        <v>8.6</v>
      </c>
      <c r="J440">
        <v>7</v>
      </c>
      <c r="K440" t="s">
        <v>18</v>
      </c>
      <c r="L440">
        <v>2</v>
      </c>
      <c r="M440">
        <v>5</v>
      </c>
    </row>
    <row r="441" spans="1:13">
      <c r="A441">
        <v>440</v>
      </c>
      <c r="B441">
        <v>22</v>
      </c>
      <c r="C441" t="s">
        <v>19</v>
      </c>
      <c r="D441" t="s">
        <v>20</v>
      </c>
      <c r="E441" t="s">
        <v>31</v>
      </c>
      <c r="F441">
        <v>4.2</v>
      </c>
      <c r="G441" t="s">
        <v>26</v>
      </c>
      <c r="H441" t="s">
        <v>17</v>
      </c>
      <c r="I441">
        <v>8</v>
      </c>
      <c r="J441">
        <v>6</v>
      </c>
      <c r="K441" t="s">
        <v>24</v>
      </c>
      <c r="L441">
        <v>3</v>
      </c>
      <c r="M441">
        <v>7</v>
      </c>
    </row>
    <row r="442" spans="1:13">
      <c r="A442">
        <v>441</v>
      </c>
      <c r="B442">
        <v>19</v>
      </c>
      <c r="C442" t="s">
        <v>13</v>
      </c>
      <c r="D442" t="s">
        <v>14</v>
      </c>
      <c r="E442" t="s">
        <v>41</v>
      </c>
      <c r="F442">
        <v>4</v>
      </c>
      <c r="G442" t="s">
        <v>16</v>
      </c>
      <c r="H442" t="s">
        <v>17</v>
      </c>
      <c r="I442">
        <v>7.9</v>
      </c>
      <c r="J442">
        <v>6</v>
      </c>
      <c r="K442" t="s">
        <v>24</v>
      </c>
      <c r="L442">
        <v>3</v>
      </c>
      <c r="M442">
        <v>7</v>
      </c>
    </row>
    <row r="443" spans="1:13">
      <c r="A443">
        <v>442</v>
      </c>
      <c r="B443">
        <v>21</v>
      </c>
      <c r="C443" t="s">
        <v>19</v>
      </c>
      <c r="D443" t="s">
        <v>20</v>
      </c>
      <c r="E443" t="s">
        <v>48</v>
      </c>
      <c r="F443">
        <v>2.8</v>
      </c>
      <c r="G443" t="s">
        <v>32</v>
      </c>
      <c r="H443" t="s">
        <v>23</v>
      </c>
      <c r="I443">
        <v>9</v>
      </c>
      <c r="J443">
        <v>8</v>
      </c>
      <c r="K443" t="s">
        <v>18</v>
      </c>
      <c r="L443">
        <v>2</v>
      </c>
      <c r="M443">
        <v>4</v>
      </c>
    </row>
    <row r="444" spans="1:13">
      <c r="A444">
        <v>443</v>
      </c>
      <c r="B444">
        <v>20</v>
      </c>
      <c r="C444" t="s">
        <v>13</v>
      </c>
      <c r="D444" t="s">
        <v>14</v>
      </c>
      <c r="E444" t="s">
        <v>55</v>
      </c>
      <c r="F444">
        <v>3.7</v>
      </c>
      <c r="G444" t="s">
        <v>26</v>
      </c>
      <c r="H444" t="s">
        <v>17</v>
      </c>
      <c r="I444">
        <v>8.1999999999999993</v>
      </c>
      <c r="J444">
        <v>7</v>
      </c>
      <c r="K444" t="s">
        <v>24</v>
      </c>
      <c r="L444">
        <v>3</v>
      </c>
      <c r="M444">
        <v>6</v>
      </c>
    </row>
    <row r="445" spans="1:13">
      <c r="A445">
        <v>444</v>
      </c>
      <c r="B445">
        <v>22</v>
      </c>
      <c r="C445" t="s">
        <v>19</v>
      </c>
      <c r="D445" t="s">
        <v>20</v>
      </c>
      <c r="E445" t="s">
        <v>21</v>
      </c>
      <c r="F445">
        <v>7</v>
      </c>
      <c r="G445" t="s">
        <v>143</v>
      </c>
      <c r="H445" t="s">
        <v>17</v>
      </c>
      <c r="I445">
        <v>5.3</v>
      </c>
      <c r="J445">
        <v>5</v>
      </c>
      <c r="K445" t="s">
        <v>18</v>
      </c>
      <c r="L445">
        <v>4</v>
      </c>
      <c r="M445">
        <v>8</v>
      </c>
    </row>
    <row r="446" spans="1:13">
      <c r="A446">
        <v>445</v>
      </c>
      <c r="B446">
        <v>19</v>
      </c>
      <c r="C446" t="s">
        <v>13</v>
      </c>
      <c r="D446" t="s">
        <v>14</v>
      </c>
      <c r="E446" t="s">
        <v>51</v>
      </c>
      <c r="F446">
        <v>2.7</v>
      </c>
      <c r="G446" t="s">
        <v>16</v>
      </c>
      <c r="H446" t="s">
        <v>23</v>
      </c>
      <c r="I446">
        <v>9.1</v>
      </c>
      <c r="J446">
        <v>8</v>
      </c>
      <c r="K446" t="s">
        <v>24</v>
      </c>
      <c r="L446">
        <v>2</v>
      </c>
      <c r="M446">
        <v>4</v>
      </c>
    </row>
    <row r="447" spans="1:13">
      <c r="A447">
        <v>446</v>
      </c>
      <c r="B447">
        <v>21</v>
      </c>
      <c r="C447" t="s">
        <v>19</v>
      </c>
      <c r="D447" t="s">
        <v>20</v>
      </c>
      <c r="E447" t="s">
        <v>65</v>
      </c>
      <c r="F447">
        <v>4.3</v>
      </c>
      <c r="G447" t="s">
        <v>16</v>
      </c>
      <c r="H447" t="s">
        <v>17</v>
      </c>
      <c r="I447">
        <v>7.9</v>
      </c>
      <c r="J447">
        <v>6</v>
      </c>
      <c r="K447" t="s">
        <v>24</v>
      </c>
      <c r="L447">
        <v>3</v>
      </c>
      <c r="M447">
        <v>7</v>
      </c>
    </row>
    <row r="448" spans="1:13">
      <c r="A448">
        <v>447</v>
      </c>
      <c r="B448">
        <v>20</v>
      </c>
      <c r="C448" t="s">
        <v>13</v>
      </c>
      <c r="D448" t="s">
        <v>14</v>
      </c>
      <c r="E448" t="s">
        <v>25</v>
      </c>
      <c r="F448">
        <v>8</v>
      </c>
      <c r="G448" t="s">
        <v>26</v>
      </c>
      <c r="H448" t="s">
        <v>17</v>
      </c>
      <c r="I448">
        <v>4.3</v>
      </c>
      <c r="J448">
        <v>5</v>
      </c>
      <c r="K448" t="s">
        <v>18</v>
      </c>
      <c r="L448">
        <v>4</v>
      </c>
      <c r="M448">
        <v>9</v>
      </c>
    </row>
    <row r="449" spans="1:13">
      <c r="A449">
        <v>448</v>
      </c>
      <c r="B449">
        <v>22</v>
      </c>
      <c r="C449" t="s">
        <v>19</v>
      </c>
      <c r="D449" t="s">
        <v>20</v>
      </c>
      <c r="E449" t="s">
        <v>43</v>
      </c>
      <c r="F449">
        <v>6.8</v>
      </c>
      <c r="G449" t="s">
        <v>143</v>
      </c>
      <c r="H449" t="s">
        <v>17</v>
      </c>
      <c r="I449">
        <v>5.4</v>
      </c>
      <c r="J449">
        <v>6</v>
      </c>
      <c r="K449" t="s">
        <v>24</v>
      </c>
      <c r="L449">
        <v>3</v>
      </c>
      <c r="M449">
        <v>7</v>
      </c>
    </row>
    <row r="450" spans="1:13">
      <c r="A450">
        <v>449</v>
      </c>
      <c r="B450">
        <v>19</v>
      </c>
      <c r="C450" t="s">
        <v>13</v>
      </c>
      <c r="D450" t="s">
        <v>14</v>
      </c>
      <c r="E450" t="s">
        <v>40</v>
      </c>
      <c r="F450">
        <v>3.3</v>
      </c>
      <c r="G450" t="s">
        <v>16</v>
      </c>
      <c r="H450" t="s">
        <v>23</v>
      </c>
      <c r="I450">
        <v>8.6999999999999993</v>
      </c>
      <c r="J450">
        <v>7</v>
      </c>
      <c r="K450" t="s">
        <v>18</v>
      </c>
      <c r="L450">
        <v>2</v>
      </c>
      <c r="M450">
        <v>5</v>
      </c>
    </row>
    <row r="451" spans="1:13">
      <c r="A451">
        <v>450</v>
      </c>
      <c r="B451">
        <v>21</v>
      </c>
      <c r="C451" t="s">
        <v>19</v>
      </c>
      <c r="D451" t="s">
        <v>20</v>
      </c>
      <c r="E451" t="s">
        <v>31</v>
      </c>
      <c r="F451">
        <v>4.0999999999999996</v>
      </c>
      <c r="G451" t="s">
        <v>16</v>
      </c>
      <c r="H451" t="s">
        <v>17</v>
      </c>
      <c r="I451">
        <v>8.1</v>
      </c>
      <c r="J451">
        <v>6</v>
      </c>
      <c r="K451" t="s">
        <v>24</v>
      </c>
      <c r="L451">
        <v>3</v>
      </c>
      <c r="M451">
        <v>7</v>
      </c>
    </row>
    <row r="452" spans="1:13">
      <c r="A452">
        <v>451</v>
      </c>
      <c r="B452">
        <v>20</v>
      </c>
      <c r="C452" t="s">
        <v>13</v>
      </c>
      <c r="D452" t="s">
        <v>14</v>
      </c>
      <c r="E452" t="s">
        <v>41</v>
      </c>
      <c r="F452">
        <v>3.9</v>
      </c>
      <c r="G452" t="s">
        <v>26</v>
      </c>
      <c r="H452" t="s">
        <v>17</v>
      </c>
      <c r="I452">
        <v>8</v>
      </c>
      <c r="J452">
        <v>6</v>
      </c>
      <c r="K452" t="s">
        <v>24</v>
      </c>
      <c r="L452">
        <v>3</v>
      </c>
      <c r="M452">
        <v>7</v>
      </c>
    </row>
    <row r="453" spans="1:13">
      <c r="A453">
        <v>452</v>
      </c>
      <c r="B453">
        <v>22</v>
      </c>
      <c r="C453" t="s">
        <v>19</v>
      </c>
      <c r="D453" t="s">
        <v>20</v>
      </c>
      <c r="E453" t="s">
        <v>48</v>
      </c>
      <c r="F453">
        <v>2.7</v>
      </c>
      <c r="G453" t="s">
        <v>32</v>
      </c>
      <c r="H453" t="s">
        <v>23</v>
      </c>
      <c r="I453">
        <v>9.1</v>
      </c>
      <c r="J453">
        <v>8</v>
      </c>
      <c r="K453" t="s">
        <v>18</v>
      </c>
      <c r="L453">
        <v>2</v>
      </c>
      <c r="M453">
        <v>4</v>
      </c>
    </row>
    <row r="454" spans="1:13">
      <c r="A454">
        <v>453</v>
      </c>
      <c r="B454">
        <v>19</v>
      </c>
      <c r="C454" t="s">
        <v>13</v>
      </c>
      <c r="D454" t="s">
        <v>14</v>
      </c>
      <c r="E454" t="s">
        <v>55</v>
      </c>
      <c r="F454">
        <v>3.6</v>
      </c>
      <c r="G454" t="s">
        <v>16</v>
      </c>
      <c r="H454" t="s">
        <v>17</v>
      </c>
      <c r="I454">
        <v>8.3000000000000007</v>
      </c>
      <c r="J454">
        <v>7</v>
      </c>
      <c r="K454" t="s">
        <v>24</v>
      </c>
      <c r="L454">
        <v>3</v>
      </c>
      <c r="M454">
        <v>6</v>
      </c>
    </row>
    <row r="455" spans="1:13">
      <c r="A455">
        <v>454</v>
      </c>
      <c r="B455">
        <v>21</v>
      </c>
      <c r="C455" t="s">
        <v>19</v>
      </c>
      <c r="D455" t="s">
        <v>20</v>
      </c>
      <c r="E455" t="s">
        <v>21</v>
      </c>
      <c r="F455">
        <v>7.1</v>
      </c>
      <c r="G455" t="s">
        <v>143</v>
      </c>
      <c r="H455" t="s">
        <v>17</v>
      </c>
      <c r="I455">
        <v>5.2</v>
      </c>
      <c r="J455">
        <v>5</v>
      </c>
      <c r="K455" t="s">
        <v>18</v>
      </c>
      <c r="L455">
        <v>4</v>
      </c>
      <c r="M455">
        <v>8</v>
      </c>
    </row>
    <row r="456" spans="1:13">
      <c r="A456">
        <v>455</v>
      </c>
      <c r="B456">
        <v>20</v>
      </c>
      <c r="C456" t="s">
        <v>13</v>
      </c>
      <c r="D456" t="s">
        <v>14</v>
      </c>
      <c r="E456" t="s">
        <v>51</v>
      </c>
      <c r="F456">
        <v>2.6</v>
      </c>
      <c r="G456" t="s">
        <v>16</v>
      </c>
      <c r="H456" t="s">
        <v>23</v>
      </c>
      <c r="I456">
        <v>9.1999999999999993</v>
      </c>
      <c r="J456">
        <v>8</v>
      </c>
      <c r="K456" t="s">
        <v>24</v>
      </c>
      <c r="L456">
        <v>2</v>
      </c>
      <c r="M456">
        <v>4</v>
      </c>
    </row>
    <row r="457" spans="1:13">
      <c r="A457">
        <v>456</v>
      </c>
      <c r="B457">
        <v>22</v>
      </c>
      <c r="C457" t="s">
        <v>19</v>
      </c>
      <c r="D457" t="s">
        <v>20</v>
      </c>
      <c r="E457" t="s">
        <v>65</v>
      </c>
      <c r="F457">
        <v>4.2</v>
      </c>
      <c r="G457" t="s">
        <v>26</v>
      </c>
      <c r="H457" t="s">
        <v>17</v>
      </c>
      <c r="I457">
        <v>8</v>
      </c>
      <c r="J457">
        <v>6</v>
      </c>
      <c r="K457" t="s">
        <v>24</v>
      </c>
      <c r="L457">
        <v>3</v>
      </c>
      <c r="M457">
        <v>7</v>
      </c>
    </row>
    <row r="458" spans="1:13">
      <c r="A458">
        <v>457</v>
      </c>
      <c r="B458">
        <v>19</v>
      </c>
      <c r="C458" t="s">
        <v>13</v>
      </c>
      <c r="D458" t="s">
        <v>14</v>
      </c>
      <c r="E458" t="s">
        <v>25</v>
      </c>
      <c r="F458">
        <v>8.1</v>
      </c>
      <c r="G458" t="s">
        <v>16</v>
      </c>
      <c r="H458" t="s">
        <v>17</v>
      </c>
      <c r="I458">
        <v>4.2</v>
      </c>
      <c r="J458">
        <v>5</v>
      </c>
      <c r="K458" t="s">
        <v>18</v>
      </c>
      <c r="L458">
        <v>4</v>
      </c>
      <c r="M458">
        <v>9</v>
      </c>
    </row>
    <row r="459" spans="1:13">
      <c r="A459">
        <v>458</v>
      </c>
      <c r="B459">
        <v>21</v>
      </c>
      <c r="C459" t="s">
        <v>19</v>
      </c>
      <c r="D459" t="s">
        <v>20</v>
      </c>
      <c r="E459" t="s">
        <v>43</v>
      </c>
      <c r="F459">
        <v>6.9</v>
      </c>
      <c r="G459" t="s">
        <v>143</v>
      </c>
      <c r="H459" t="s">
        <v>17</v>
      </c>
      <c r="I459">
        <v>5.3</v>
      </c>
      <c r="J459">
        <v>6</v>
      </c>
      <c r="K459" t="s">
        <v>24</v>
      </c>
      <c r="L459">
        <v>3</v>
      </c>
      <c r="M459">
        <v>7</v>
      </c>
    </row>
    <row r="460" spans="1:13">
      <c r="A460">
        <v>459</v>
      </c>
      <c r="B460">
        <v>20</v>
      </c>
      <c r="C460" t="s">
        <v>13</v>
      </c>
      <c r="D460" t="s">
        <v>14</v>
      </c>
      <c r="E460" t="s">
        <v>40</v>
      </c>
      <c r="F460">
        <v>3.2</v>
      </c>
      <c r="G460" t="s">
        <v>16</v>
      </c>
      <c r="H460" t="s">
        <v>23</v>
      </c>
      <c r="I460">
        <v>8.8000000000000007</v>
      </c>
      <c r="J460">
        <v>7</v>
      </c>
      <c r="K460" t="s">
        <v>18</v>
      </c>
      <c r="L460">
        <v>2</v>
      </c>
      <c r="M460">
        <v>5</v>
      </c>
    </row>
    <row r="461" spans="1:13">
      <c r="A461">
        <v>460</v>
      </c>
      <c r="B461">
        <v>22</v>
      </c>
      <c r="C461" t="s">
        <v>19</v>
      </c>
      <c r="D461" t="s">
        <v>20</v>
      </c>
      <c r="E461" t="s">
        <v>31</v>
      </c>
      <c r="F461">
        <v>4</v>
      </c>
      <c r="G461" t="s">
        <v>26</v>
      </c>
      <c r="H461" t="s">
        <v>17</v>
      </c>
      <c r="I461">
        <v>8.1999999999999993</v>
      </c>
      <c r="J461">
        <v>6</v>
      </c>
      <c r="K461" t="s">
        <v>24</v>
      </c>
      <c r="L461">
        <v>3</v>
      </c>
      <c r="M461">
        <v>7</v>
      </c>
    </row>
    <row r="462" spans="1:13">
      <c r="A462">
        <v>461</v>
      </c>
      <c r="B462">
        <v>19</v>
      </c>
      <c r="C462" t="s">
        <v>13</v>
      </c>
      <c r="D462" t="s">
        <v>14</v>
      </c>
      <c r="E462" t="s">
        <v>41</v>
      </c>
      <c r="F462">
        <v>3.8</v>
      </c>
      <c r="G462" t="s">
        <v>16</v>
      </c>
      <c r="H462" t="s">
        <v>17</v>
      </c>
      <c r="I462">
        <v>8.1</v>
      </c>
      <c r="J462">
        <v>6</v>
      </c>
      <c r="K462" t="s">
        <v>24</v>
      </c>
      <c r="L462">
        <v>3</v>
      </c>
      <c r="M462">
        <v>7</v>
      </c>
    </row>
    <row r="463" spans="1:13">
      <c r="A463">
        <v>462</v>
      </c>
      <c r="B463">
        <v>21</v>
      </c>
      <c r="C463" t="s">
        <v>19</v>
      </c>
      <c r="D463" t="s">
        <v>20</v>
      </c>
      <c r="E463" t="s">
        <v>48</v>
      </c>
      <c r="F463">
        <v>2.6</v>
      </c>
      <c r="G463" t="s">
        <v>32</v>
      </c>
      <c r="H463" t="s">
        <v>23</v>
      </c>
      <c r="I463">
        <v>9.1999999999999993</v>
      </c>
      <c r="J463">
        <v>8</v>
      </c>
      <c r="K463" t="s">
        <v>18</v>
      </c>
      <c r="L463">
        <v>2</v>
      </c>
      <c r="M463">
        <v>4</v>
      </c>
    </row>
    <row r="464" spans="1:13">
      <c r="A464">
        <v>463</v>
      </c>
      <c r="B464">
        <v>20</v>
      </c>
      <c r="C464" t="s">
        <v>13</v>
      </c>
      <c r="D464" t="s">
        <v>14</v>
      </c>
      <c r="E464" t="s">
        <v>55</v>
      </c>
      <c r="F464">
        <v>3.5</v>
      </c>
      <c r="G464" t="s">
        <v>26</v>
      </c>
      <c r="H464" t="s">
        <v>17</v>
      </c>
      <c r="I464">
        <v>8.4</v>
      </c>
      <c r="J464">
        <v>7</v>
      </c>
      <c r="K464" t="s">
        <v>24</v>
      </c>
      <c r="L464">
        <v>3</v>
      </c>
      <c r="M464">
        <v>6</v>
      </c>
    </row>
    <row r="465" spans="1:13">
      <c r="A465">
        <v>464</v>
      </c>
      <c r="B465">
        <v>22</v>
      </c>
      <c r="C465" t="s">
        <v>19</v>
      </c>
      <c r="D465" t="s">
        <v>20</v>
      </c>
      <c r="E465" t="s">
        <v>21</v>
      </c>
      <c r="F465">
        <v>7.2</v>
      </c>
      <c r="G465" t="s">
        <v>143</v>
      </c>
      <c r="H465" t="s">
        <v>17</v>
      </c>
      <c r="I465">
        <v>5.0999999999999996</v>
      </c>
      <c r="J465">
        <v>5</v>
      </c>
      <c r="K465" t="s">
        <v>18</v>
      </c>
      <c r="L465">
        <v>4</v>
      </c>
      <c r="M465">
        <v>8</v>
      </c>
    </row>
    <row r="466" spans="1:13">
      <c r="A466">
        <v>465</v>
      </c>
      <c r="B466">
        <v>19</v>
      </c>
      <c r="C466" t="s">
        <v>13</v>
      </c>
      <c r="D466" t="s">
        <v>14</v>
      </c>
      <c r="E466" t="s">
        <v>51</v>
      </c>
      <c r="F466">
        <v>2.5</v>
      </c>
      <c r="G466" t="s">
        <v>16</v>
      </c>
      <c r="H466" t="s">
        <v>23</v>
      </c>
      <c r="I466">
        <v>9.3000000000000007</v>
      </c>
      <c r="J466">
        <v>8</v>
      </c>
      <c r="K466" t="s">
        <v>24</v>
      </c>
      <c r="L466">
        <v>2</v>
      </c>
      <c r="M466">
        <v>4</v>
      </c>
    </row>
    <row r="467" spans="1:13">
      <c r="A467">
        <v>466</v>
      </c>
      <c r="B467">
        <v>21</v>
      </c>
      <c r="C467" t="s">
        <v>19</v>
      </c>
      <c r="D467" t="s">
        <v>20</v>
      </c>
      <c r="E467" t="s">
        <v>65</v>
      </c>
      <c r="F467">
        <v>4.0999999999999996</v>
      </c>
      <c r="G467" t="s">
        <v>16</v>
      </c>
      <c r="H467" t="s">
        <v>17</v>
      </c>
      <c r="I467">
        <v>8.1</v>
      </c>
      <c r="J467">
        <v>6</v>
      </c>
      <c r="K467" t="s">
        <v>24</v>
      </c>
      <c r="L467">
        <v>3</v>
      </c>
      <c r="M467">
        <v>7</v>
      </c>
    </row>
    <row r="468" spans="1:13">
      <c r="A468">
        <v>467</v>
      </c>
      <c r="B468">
        <v>20</v>
      </c>
      <c r="C468" t="s">
        <v>13</v>
      </c>
      <c r="D468" t="s">
        <v>14</v>
      </c>
      <c r="E468" t="s">
        <v>25</v>
      </c>
      <c r="F468">
        <v>8.1999999999999993</v>
      </c>
      <c r="G468" t="s">
        <v>26</v>
      </c>
      <c r="H468" t="s">
        <v>17</v>
      </c>
      <c r="I468">
        <v>4.0999999999999996</v>
      </c>
      <c r="J468">
        <v>5</v>
      </c>
      <c r="K468" t="s">
        <v>18</v>
      </c>
      <c r="L468">
        <v>4</v>
      </c>
      <c r="M468">
        <v>9</v>
      </c>
    </row>
    <row r="469" spans="1:13">
      <c r="A469">
        <v>468</v>
      </c>
      <c r="B469">
        <v>22</v>
      </c>
      <c r="C469" t="s">
        <v>19</v>
      </c>
      <c r="D469" t="s">
        <v>20</v>
      </c>
      <c r="E469" t="s">
        <v>43</v>
      </c>
      <c r="F469">
        <v>7</v>
      </c>
      <c r="G469" t="s">
        <v>143</v>
      </c>
      <c r="H469" t="s">
        <v>17</v>
      </c>
      <c r="I469">
        <v>5.2</v>
      </c>
      <c r="J469">
        <v>6</v>
      </c>
      <c r="K469" t="s">
        <v>24</v>
      </c>
      <c r="L469">
        <v>3</v>
      </c>
      <c r="M469">
        <v>7</v>
      </c>
    </row>
    <row r="470" spans="1:13">
      <c r="A470">
        <v>469</v>
      </c>
      <c r="B470">
        <v>19</v>
      </c>
      <c r="C470" t="s">
        <v>13</v>
      </c>
      <c r="D470" t="s">
        <v>14</v>
      </c>
      <c r="E470" t="s">
        <v>40</v>
      </c>
      <c r="F470">
        <v>3.1</v>
      </c>
      <c r="G470" t="s">
        <v>16</v>
      </c>
      <c r="H470" t="s">
        <v>23</v>
      </c>
      <c r="I470">
        <v>8.9</v>
      </c>
      <c r="J470">
        <v>7</v>
      </c>
      <c r="K470" t="s">
        <v>18</v>
      </c>
      <c r="L470">
        <v>2</v>
      </c>
      <c r="M470">
        <v>5</v>
      </c>
    </row>
    <row r="471" spans="1:13">
      <c r="A471">
        <v>470</v>
      </c>
      <c r="B471">
        <v>21</v>
      </c>
      <c r="C471" t="s">
        <v>19</v>
      </c>
      <c r="D471" t="s">
        <v>20</v>
      </c>
      <c r="E471" t="s">
        <v>31</v>
      </c>
      <c r="F471">
        <v>3.9</v>
      </c>
      <c r="G471" t="s">
        <v>16</v>
      </c>
      <c r="H471" t="s">
        <v>17</v>
      </c>
      <c r="I471">
        <v>8.3000000000000007</v>
      </c>
      <c r="J471">
        <v>6</v>
      </c>
      <c r="K471" t="s">
        <v>24</v>
      </c>
      <c r="L471">
        <v>3</v>
      </c>
      <c r="M471">
        <v>7</v>
      </c>
    </row>
    <row r="472" spans="1:13">
      <c r="A472">
        <v>471</v>
      </c>
      <c r="B472">
        <v>20</v>
      </c>
      <c r="C472" t="s">
        <v>13</v>
      </c>
      <c r="D472" t="s">
        <v>14</v>
      </c>
      <c r="E472" t="s">
        <v>41</v>
      </c>
      <c r="F472">
        <v>3.7</v>
      </c>
      <c r="G472" t="s">
        <v>26</v>
      </c>
      <c r="H472" t="s">
        <v>17</v>
      </c>
      <c r="I472">
        <v>8.1999999999999993</v>
      </c>
      <c r="J472">
        <v>6</v>
      </c>
      <c r="K472" t="s">
        <v>24</v>
      </c>
      <c r="L472">
        <v>3</v>
      </c>
      <c r="M472">
        <v>7</v>
      </c>
    </row>
    <row r="473" spans="1:13">
      <c r="A473">
        <v>472</v>
      </c>
      <c r="B473">
        <v>22</v>
      </c>
      <c r="C473" t="s">
        <v>19</v>
      </c>
      <c r="D473" t="s">
        <v>20</v>
      </c>
      <c r="E473" t="s">
        <v>48</v>
      </c>
      <c r="F473">
        <v>2.5</v>
      </c>
      <c r="G473" t="s">
        <v>32</v>
      </c>
      <c r="H473" t="s">
        <v>23</v>
      </c>
      <c r="I473">
        <v>9.3000000000000007</v>
      </c>
      <c r="J473">
        <v>8</v>
      </c>
      <c r="K473" t="s">
        <v>18</v>
      </c>
      <c r="L473">
        <v>2</v>
      </c>
      <c r="M473">
        <v>4</v>
      </c>
    </row>
    <row r="474" spans="1:13">
      <c r="A474">
        <v>473</v>
      </c>
      <c r="B474">
        <v>19</v>
      </c>
      <c r="C474" t="s">
        <v>13</v>
      </c>
      <c r="D474" t="s">
        <v>14</v>
      </c>
      <c r="E474" t="s">
        <v>55</v>
      </c>
      <c r="F474">
        <v>3.4</v>
      </c>
      <c r="G474" t="s">
        <v>16</v>
      </c>
      <c r="H474" t="s">
        <v>17</v>
      </c>
      <c r="I474">
        <v>8.5</v>
      </c>
      <c r="J474">
        <v>7</v>
      </c>
      <c r="K474" t="s">
        <v>24</v>
      </c>
      <c r="L474">
        <v>3</v>
      </c>
      <c r="M474">
        <v>6</v>
      </c>
    </row>
    <row r="475" spans="1:13">
      <c r="A475">
        <v>474</v>
      </c>
      <c r="B475">
        <v>21</v>
      </c>
      <c r="C475" t="s">
        <v>19</v>
      </c>
      <c r="D475" t="s">
        <v>20</v>
      </c>
      <c r="E475" t="s">
        <v>21</v>
      </c>
      <c r="F475">
        <v>7.3</v>
      </c>
      <c r="G475" t="s">
        <v>143</v>
      </c>
      <c r="H475" t="s">
        <v>17</v>
      </c>
      <c r="I475">
        <v>5</v>
      </c>
      <c r="J475">
        <v>5</v>
      </c>
      <c r="K475" t="s">
        <v>18</v>
      </c>
      <c r="L475">
        <v>4</v>
      </c>
      <c r="M475">
        <v>8</v>
      </c>
    </row>
    <row r="476" spans="1:13">
      <c r="A476">
        <v>475</v>
      </c>
      <c r="B476">
        <v>20</v>
      </c>
      <c r="C476" t="s">
        <v>13</v>
      </c>
      <c r="D476" t="s">
        <v>14</v>
      </c>
      <c r="E476" t="s">
        <v>51</v>
      </c>
      <c r="F476">
        <v>2.4</v>
      </c>
      <c r="G476" t="s">
        <v>16</v>
      </c>
      <c r="H476" t="s">
        <v>23</v>
      </c>
      <c r="I476">
        <v>9.4</v>
      </c>
      <c r="J476">
        <v>8</v>
      </c>
      <c r="K476" t="s">
        <v>24</v>
      </c>
      <c r="L476">
        <v>2</v>
      </c>
      <c r="M476">
        <v>4</v>
      </c>
    </row>
    <row r="477" spans="1:13">
      <c r="A477">
        <v>476</v>
      </c>
      <c r="B477">
        <v>22</v>
      </c>
      <c r="C477" t="s">
        <v>19</v>
      </c>
      <c r="D477" t="s">
        <v>20</v>
      </c>
      <c r="E477" t="s">
        <v>65</v>
      </c>
      <c r="F477">
        <v>4</v>
      </c>
      <c r="G477" t="s">
        <v>26</v>
      </c>
      <c r="H477" t="s">
        <v>17</v>
      </c>
      <c r="I477">
        <v>8.1999999999999993</v>
      </c>
      <c r="J477">
        <v>6</v>
      </c>
      <c r="K477" t="s">
        <v>24</v>
      </c>
      <c r="L477">
        <v>3</v>
      </c>
      <c r="M477">
        <v>7</v>
      </c>
    </row>
    <row r="478" spans="1:13">
      <c r="A478">
        <v>477</v>
      </c>
      <c r="B478">
        <v>19</v>
      </c>
      <c r="C478" t="s">
        <v>13</v>
      </c>
      <c r="D478" t="s">
        <v>14</v>
      </c>
      <c r="E478" t="s">
        <v>25</v>
      </c>
      <c r="F478">
        <v>8.3000000000000007</v>
      </c>
      <c r="G478" t="s">
        <v>16</v>
      </c>
      <c r="H478" t="s">
        <v>17</v>
      </c>
      <c r="I478">
        <v>4</v>
      </c>
      <c r="J478">
        <v>5</v>
      </c>
      <c r="K478" t="s">
        <v>18</v>
      </c>
      <c r="L478">
        <v>4</v>
      </c>
      <c r="M478">
        <v>9</v>
      </c>
    </row>
    <row r="479" spans="1:13">
      <c r="A479">
        <v>478</v>
      </c>
      <c r="B479">
        <v>21</v>
      </c>
      <c r="C479" t="s">
        <v>19</v>
      </c>
      <c r="D479" t="s">
        <v>20</v>
      </c>
      <c r="E479" t="s">
        <v>43</v>
      </c>
      <c r="F479">
        <v>7.1</v>
      </c>
      <c r="G479" t="s">
        <v>143</v>
      </c>
      <c r="H479" t="s">
        <v>17</v>
      </c>
      <c r="I479">
        <v>5.0999999999999996</v>
      </c>
      <c r="J479">
        <v>6</v>
      </c>
      <c r="K479" t="s">
        <v>24</v>
      </c>
      <c r="L479">
        <v>3</v>
      </c>
      <c r="M479">
        <v>7</v>
      </c>
    </row>
    <row r="480" spans="1:13">
      <c r="A480">
        <v>479</v>
      </c>
      <c r="B480">
        <v>20</v>
      </c>
      <c r="C480" t="s">
        <v>13</v>
      </c>
      <c r="D480" t="s">
        <v>14</v>
      </c>
      <c r="E480" t="s">
        <v>40</v>
      </c>
      <c r="F480">
        <v>3</v>
      </c>
      <c r="G480" t="s">
        <v>16</v>
      </c>
      <c r="H480" t="s">
        <v>23</v>
      </c>
      <c r="I480">
        <v>9</v>
      </c>
      <c r="J480">
        <v>7</v>
      </c>
      <c r="K480" t="s">
        <v>18</v>
      </c>
      <c r="L480">
        <v>2</v>
      </c>
      <c r="M480">
        <v>5</v>
      </c>
    </row>
    <row r="481" spans="1:13">
      <c r="A481">
        <v>480</v>
      </c>
      <c r="B481">
        <v>22</v>
      </c>
      <c r="C481" t="s">
        <v>19</v>
      </c>
      <c r="D481" t="s">
        <v>20</v>
      </c>
      <c r="E481" t="s">
        <v>31</v>
      </c>
      <c r="F481">
        <v>3.8</v>
      </c>
      <c r="G481" t="s">
        <v>26</v>
      </c>
      <c r="H481" t="s">
        <v>17</v>
      </c>
      <c r="I481">
        <v>8.4</v>
      </c>
      <c r="J481">
        <v>6</v>
      </c>
      <c r="K481" t="s">
        <v>24</v>
      </c>
      <c r="L481">
        <v>3</v>
      </c>
      <c r="M481">
        <v>7</v>
      </c>
    </row>
    <row r="482" spans="1:13">
      <c r="A482">
        <v>481</v>
      </c>
      <c r="B482">
        <v>19</v>
      </c>
      <c r="C482" t="s">
        <v>13</v>
      </c>
      <c r="D482" t="s">
        <v>14</v>
      </c>
      <c r="E482" t="s">
        <v>41</v>
      </c>
      <c r="F482">
        <v>3.6</v>
      </c>
      <c r="G482" t="s">
        <v>16</v>
      </c>
      <c r="H482" t="s">
        <v>17</v>
      </c>
      <c r="I482">
        <v>8.3000000000000007</v>
      </c>
      <c r="J482">
        <v>6</v>
      </c>
      <c r="K482" t="s">
        <v>24</v>
      </c>
      <c r="L482">
        <v>3</v>
      </c>
      <c r="M482">
        <v>7</v>
      </c>
    </row>
    <row r="483" spans="1:13">
      <c r="A483">
        <v>482</v>
      </c>
      <c r="B483">
        <v>21</v>
      </c>
      <c r="C483" t="s">
        <v>19</v>
      </c>
      <c r="D483" t="s">
        <v>20</v>
      </c>
      <c r="E483" t="s">
        <v>48</v>
      </c>
      <c r="F483">
        <v>2.4</v>
      </c>
      <c r="G483" t="s">
        <v>32</v>
      </c>
      <c r="H483" t="s">
        <v>23</v>
      </c>
      <c r="I483">
        <v>9.4</v>
      </c>
      <c r="J483">
        <v>8</v>
      </c>
      <c r="K483" t="s">
        <v>18</v>
      </c>
      <c r="L483">
        <v>2</v>
      </c>
      <c r="M483">
        <v>4</v>
      </c>
    </row>
    <row r="484" spans="1:13">
      <c r="A484">
        <v>483</v>
      </c>
      <c r="B484">
        <v>20</v>
      </c>
      <c r="C484" t="s">
        <v>13</v>
      </c>
      <c r="D484" t="s">
        <v>14</v>
      </c>
      <c r="E484" t="s">
        <v>55</v>
      </c>
      <c r="F484">
        <v>3.3</v>
      </c>
      <c r="G484" t="s">
        <v>26</v>
      </c>
      <c r="H484" t="s">
        <v>17</v>
      </c>
      <c r="I484">
        <v>8.6</v>
      </c>
      <c r="J484">
        <v>7</v>
      </c>
      <c r="K484" t="s">
        <v>24</v>
      </c>
      <c r="L484">
        <v>3</v>
      </c>
      <c r="M484">
        <v>6</v>
      </c>
    </row>
    <row r="485" spans="1:13">
      <c r="A485">
        <v>484</v>
      </c>
      <c r="B485">
        <v>22</v>
      </c>
      <c r="C485" t="s">
        <v>19</v>
      </c>
      <c r="D485" t="s">
        <v>20</v>
      </c>
      <c r="E485" t="s">
        <v>21</v>
      </c>
      <c r="F485">
        <v>7.4</v>
      </c>
      <c r="G485" t="s">
        <v>143</v>
      </c>
      <c r="H485" t="s">
        <v>17</v>
      </c>
      <c r="I485">
        <v>4.9000000000000004</v>
      </c>
      <c r="J485">
        <v>5</v>
      </c>
      <c r="K485" t="s">
        <v>18</v>
      </c>
      <c r="L485">
        <v>4</v>
      </c>
      <c r="M485">
        <v>8</v>
      </c>
    </row>
    <row r="486" spans="1:13">
      <c r="A486">
        <v>485</v>
      </c>
      <c r="B486">
        <v>19</v>
      </c>
      <c r="C486" t="s">
        <v>13</v>
      </c>
      <c r="D486" t="s">
        <v>14</v>
      </c>
      <c r="E486" t="s">
        <v>51</v>
      </c>
      <c r="F486">
        <v>2.2999999999999998</v>
      </c>
      <c r="G486" t="s">
        <v>16</v>
      </c>
      <c r="H486" t="s">
        <v>23</v>
      </c>
      <c r="I486">
        <v>9.5</v>
      </c>
      <c r="J486">
        <v>8</v>
      </c>
      <c r="K486" t="s">
        <v>24</v>
      </c>
      <c r="L486">
        <v>2</v>
      </c>
      <c r="M486">
        <v>4</v>
      </c>
    </row>
    <row r="487" spans="1:13">
      <c r="A487">
        <v>486</v>
      </c>
      <c r="B487">
        <v>21</v>
      </c>
      <c r="C487" t="s">
        <v>19</v>
      </c>
      <c r="D487" t="s">
        <v>20</v>
      </c>
      <c r="E487" t="s">
        <v>65</v>
      </c>
      <c r="F487">
        <v>3.9</v>
      </c>
      <c r="G487" t="s">
        <v>16</v>
      </c>
      <c r="H487" t="s">
        <v>17</v>
      </c>
      <c r="I487">
        <v>8.3000000000000007</v>
      </c>
      <c r="J487">
        <v>6</v>
      </c>
      <c r="K487" t="s">
        <v>24</v>
      </c>
      <c r="L487">
        <v>3</v>
      </c>
      <c r="M487">
        <v>7</v>
      </c>
    </row>
    <row r="488" spans="1:13">
      <c r="A488">
        <v>487</v>
      </c>
      <c r="B488">
        <v>20</v>
      </c>
      <c r="C488" t="s">
        <v>13</v>
      </c>
      <c r="D488" t="s">
        <v>14</v>
      </c>
      <c r="E488" t="s">
        <v>25</v>
      </c>
      <c r="F488">
        <v>8.4</v>
      </c>
      <c r="G488" t="s">
        <v>26</v>
      </c>
      <c r="H488" t="s">
        <v>17</v>
      </c>
      <c r="I488">
        <v>3.9</v>
      </c>
      <c r="J488">
        <v>5</v>
      </c>
      <c r="K488" t="s">
        <v>18</v>
      </c>
      <c r="L488">
        <v>4</v>
      </c>
      <c r="M488">
        <v>9</v>
      </c>
    </row>
    <row r="489" spans="1:13">
      <c r="A489">
        <v>488</v>
      </c>
      <c r="B489">
        <v>22</v>
      </c>
      <c r="C489" t="s">
        <v>19</v>
      </c>
      <c r="D489" t="s">
        <v>20</v>
      </c>
      <c r="E489" t="s">
        <v>43</v>
      </c>
      <c r="F489">
        <v>7.2</v>
      </c>
      <c r="G489" t="s">
        <v>143</v>
      </c>
      <c r="H489" t="s">
        <v>17</v>
      </c>
      <c r="I489">
        <v>5</v>
      </c>
      <c r="J489">
        <v>6</v>
      </c>
      <c r="K489" t="s">
        <v>24</v>
      </c>
      <c r="L489">
        <v>3</v>
      </c>
      <c r="M489">
        <v>7</v>
      </c>
    </row>
    <row r="490" spans="1:13">
      <c r="A490">
        <v>489</v>
      </c>
      <c r="B490">
        <v>19</v>
      </c>
      <c r="C490" t="s">
        <v>13</v>
      </c>
      <c r="D490" t="s">
        <v>14</v>
      </c>
      <c r="E490" t="s">
        <v>40</v>
      </c>
      <c r="F490">
        <v>2.9</v>
      </c>
      <c r="G490" t="s">
        <v>16</v>
      </c>
      <c r="H490" t="s">
        <v>23</v>
      </c>
      <c r="I490">
        <v>9.1</v>
      </c>
      <c r="J490">
        <v>7</v>
      </c>
      <c r="K490" t="s">
        <v>18</v>
      </c>
      <c r="L490">
        <v>2</v>
      </c>
      <c r="M490">
        <v>5</v>
      </c>
    </row>
    <row r="491" spans="1:13">
      <c r="A491">
        <v>490</v>
      </c>
      <c r="B491">
        <v>21</v>
      </c>
      <c r="C491" t="s">
        <v>19</v>
      </c>
      <c r="D491" t="s">
        <v>20</v>
      </c>
      <c r="E491" t="s">
        <v>31</v>
      </c>
      <c r="F491">
        <v>3.7</v>
      </c>
      <c r="G491" t="s">
        <v>16</v>
      </c>
      <c r="H491" t="s">
        <v>17</v>
      </c>
      <c r="I491">
        <v>8.5</v>
      </c>
      <c r="J491">
        <v>6</v>
      </c>
      <c r="K491" t="s">
        <v>24</v>
      </c>
      <c r="L491">
        <v>3</v>
      </c>
      <c r="M491">
        <v>7</v>
      </c>
    </row>
    <row r="492" spans="1:13">
      <c r="A492">
        <v>491</v>
      </c>
      <c r="B492">
        <v>20</v>
      </c>
      <c r="C492" t="s">
        <v>13</v>
      </c>
      <c r="D492" t="s">
        <v>14</v>
      </c>
      <c r="E492" t="s">
        <v>41</v>
      </c>
      <c r="F492">
        <v>3.5</v>
      </c>
      <c r="G492" t="s">
        <v>26</v>
      </c>
      <c r="H492" t="s">
        <v>17</v>
      </c>
      <c r="I492">
        <v>8.4</v>
      </c>
      <c r="J492">
        <v>6</v>
      </c>
      <c r="K492" t="s">
        <v>24</v>
      </c>
      <c r="L492">
        <v>3</v>
      </c>
      <c r="M492">
        <v>7</v>
      </c>
    </row>
    <row r="493" spans="1:13">
      <c r="A493">
        <v>492</v>
      </c>
      <c r="B493">
        <v>22</v>
      </c>
      <c r="C493" t="s">
        <v>19</v>
      </c>
      <c r="D493" t="s">
        <v>20</v>
      </c>
      <c r="E493" t="s">
        <v>48</v>
      </c>
      <c r="F493">
        <v>2.2999999999999998</v>
      </c>
      <c r="G493" t="s">
        <v>32</v>
      </c>
      <c r="H493" t="s">
        <v>23</v>
      </c>
      <c r="I493">
        <v>9.5</v>
      </c>
      <c r="J493">
        <v>8</v>
      </c>
      <c r="K493" t="s">
        <v>18</v>
      </c>
      <c r="L493">
        <v>2</v>
      </c>
      <c r="M493">
        <v>4</v>
      </c>
    </row>
    <row r="494" spans="1:13">
      <c r="A494">
        <v>493</v>
      </c>
      <c r="B494">
        <v>19</v>
      </c>
      <c r="C494" t="s">
        <v>13</v>
      </c>
      <c r="D494" t="s">
        <v>14</v>
      </c>
      <c r="E494" t="s">
        <v>55</v>
      </c>
      <c r="F494">
        <v>3.2</v>
      </c>
      <c r="G494" t="s">
        <v>16</v>
      </c>
      <c r="H494" t="s">
        <v>17</v>
      </c>
      <c r="I494">
        <v>8.6999999999999993</v>
      </c>
      <c r="J494">
        <v>7</v>
      </c>
      <c r="K494" t="s">
        <v>24</v>
      </c>
      <c r="L494">
        <v>3</v>
      </c>
      <c r="M494">
        <v>6</v>
      </c>
    </row>
    <row r="495" spans="1:13">
      <c r="A495">
        <v>494</v>
      </c>
      <c r="B495">
        <v>21</v>
      </c>
      <c r="C495" t="s">
        <v>19</v>
      </c>
      <c r="D495" t="s">
        <v>20</v>
      </c>
      <c r="E495" t="s">
        <v>21</v>
      </c>
      <c r="F495">
        <v>7.5</v>
      </c>
      <c r="G495" t="s">
        <v>143</v>
      </c>
      <c r="H495" t="s">
        <v>17</v>
      </c>
      <c r="I495">
        <v>4.8</v>
      </c>
      <c r="J495">
        <v>5</v>
      </c>
      <c r="K495" t="s">
        <v>18</v>
      </c>
      <c r="L495">
        <v>4</v>
      </c>
      <c r="M495">
        <v>8</v>
      </c>
    </row>
    <row r="496" spans="1:13">
      <c r="A496">
        <v>495</v>
      </c>
      <c r="B496">
        <v>20</v>
      </c>
      <c r="C496" t="s">
        <v>13</v>
      </c>
      <c r="D496" t="s">
        <v>14</v>
      </c>
      <c r="E496" t="s">
        <v>51</v>
      </c>
      <c r="F496">
        <v>2.2000000000000002</v>
      </c>
      <c r="G496" t="s">
        <v>16</v>
      </c>
      <c r="H496" t="s">
        <v>23</v>
      </c>
      <c r="I496">
        <v>9.6</v>
      </c>
      <c r="J496">
        <v>8</v>
      </c>
      <c r="K496" t="s">
        <v>24</v>
      </c>
      <c r="L496">
        <v>2</v>
      </c>
      <c r="M496">
        <v>4</v>
      </c>
    </row>
    <row r="497" spans="1:13">
      <c r="A497">
        <v>496</v>
      </c>
      <c r="B497">
        <v>22</v>
      </c>
      <c r="C497" t="s">
        <v>19</v>
      </c>
      <c r="D497" t="s">
        <v>20</v>
      </c>
      <c r="E497" t="s">
        <v>65</v>
      </c>
      <c r="F497">
        <v>3.8</v>
      </c>
      <c r="G497" t="s">
        <v>26</v>
      </c>
      <c r="H497" t="s">
        <v>17</v>
      </c>
      <c r="I497">
        <v>8.4</v>
      </c>
      <c r="J497">
        <v>6</v>
      </c>
      <c r="K497" t="s">
        <v>24</v>
      </c>
      <c r="L497">
        <v>3</v>
      </c>
      <c r="M497">
        <v>7</v>
      </c>
    </row>
    <row r="498" spans="1:13">
      <c r="A498">
        <v>497</v>
      </c>
      <c r="B498">
        <v>19</v>
      </c>
      <c r="C498" t="s">
        <v>13</v>
      </c>
      <c r="D498" t="s">
        <v>14</v>
      </c>
      <c r="E498" t="s">
        <v>25</v>
      </c>
      <c r="F498">
        <v>8.5</v>
      </c>
      <c r="G498" t="s">
        <v>16</v>
      </c>
      <c r="H498" t="s">
        <v>17</v>
      </c>
      <c r="I498">
        <v>3.8</v>
      </c>
      <c r="J498">
        <v>5</v>
      </c>
      <c r="K498" t="s">
        <v>18</v>
      </c>
      <c r="L498">
        <v>4</v>
      </c>
      <c r="M498">
        <v>9</v>
      </c>
    </row>
    <row r="499" spans="1:13">
      <c r="A499">
        <v>498</v>
      </c>
      <c r="B499">
        <v>21</v>
      </c>
      <c r="C499" t="s">
        <v>19</v>
      </c>
      <c r="D499" t="s">
        <v>20</v>
      </c>
      <c r="E499" t="s">
        <v>43</v>
      </c>
      <c r="F499">
        <v>7.3</v>
      </c>
      <c r="G499" t="s">
        <v>143</v>
      </c>
      <c r="H499" t="s">
        <v>17</v>
      </c>
      <c r="I499">
        <v>4.9000000000000004</v>
      </c>
      <c r="J499">
        <v>6</v>
      </c>
      <c r="K499" t="s">
        <v>24</v>
      </c>
      <c r="L499">
        <v>3</v>
      </c>
      <c r="M499">
        <v>7</v>
      </c>
    </row>
    <row r="500" spans="1:13">
      <c r="A500">
        <v>499</v>
      </c>
      <c r="B500">
        <v>20</v>
      </c>
      <c r="C500" t="s">
        <v>13</v>
      </c>
      <c r="D500" t="s">
        <v>14</v>
      </c>
      <c r="E500" t="s">
        <v>40</v>
      </c>
      <c r="F500">
        <v>2.8</v>
      </c>
      <c r="G500" t="s">
        <v>16</v>
      </c>
      <c r="H500" t="s">
        <v>23</v>
      </c>
      <c r="I500">
        <v>9.1999999999999993</v>
      </c>
      <c r="J500">
        <v>7</v>
      </c>
      <c r="K500" t="s">
        <v>18</v>
      </c>
      <c r="L500">
        <v>2</v>
      </c>
      <c r="M500">
        <v>5</v>
      </c>
    </row>
    <row r="501" spans="1:13">
      <c r="A501">
        <v>500</v>
      </c>
      <c r="B501">
        <v>22</v>
      </c>
      <c r="C501" t="s">
        <v>19</v>
      </c>
      <c r="D501" t="s">
        <v>20</v>
      </c>
      <c r="E501" t="s">
        <v>31</v>
      </c>
      <c r="F501">
        <v>3.6</v>
      </c>
      <c r="G501" t="s">
        <v>26</v>
      </c>
      <c r="H501" t="s">
        <v>17</v>
      </c>
      <c r="I501">
        <v>8.6</v>
      </c>
      <c r="J501">
        <v>6</v>
      </c>
      <c r="K501" t="s">
        <v>24</v>
      </c>
      <c r="L501">
        <v>3</v>
      </c>
      <c r="M501">
        <v>7</v>
      </c>
    </row>
    <row r="502" spans="1:13">
      <c r="A502">
        <v>501</v>
      </c>
      <c r="B502">
        <v>19</v>
      </c>
      <c r="C502" t="s">
        <v>13</v>
      </c>
      <c r="D502" t="s">
        <v>14</v>
      </c>
      <c r="E502" t="s">
        <v>36</v>
      </c>
      <c r="F502">
        <v>6.2</v>
      </c>
      <c r="G502" t="s">
        <v>143</v>
      </c>
      <c r="H502" t="s">
        <v>17</v>
      </c>
      <c r="I502">
        <v>6.3</v>
      </c>
      <c r="J502">
        <v>6</v>
      </c>
      <c r="K502" t="s">
        <v>24</v>
      </c>
      <c r="L502">
        <v>3</v>
      </c>
      <c r="M502">
        <v>7</v>
      </c>
    </row>
    <row r="503" spans="1:13">
      <c r="A503">
        <v>502</v>
      </c>
      <c r="B503">
        <v>21</v>
      </c>
      <c r="C503" t="s">
        <v>19</v>
      </c>
      <c r="D503" t="s">
        <v>20</v>
      </c>
      <c r="E503" t="s">
        <v>45</v>
      </c>
      <c r="F503">
        <v>4.5</v>
      </c>
      <c r="G503" t="s">
        <v>144</v>
      </c>
      <c r="H503" t="s">
        <v>23</v>
      </c>
      <c r="I503">
        <v>7.8</v>
      </c>
      <c r="J503">
        <v>7</v>
      </c>
      <c r="K503" t="s">
        <v>18</v>
      </c>
      <c r="L503">
        <v>2</v>
      </c>
      <c r="M503">
        <v>5</v>
      </c>
    </row>
    <row r="504" spans="1:13">
      <c r="A504">
        <v>503</v>
      </c>
      <c r="B504">
        <v>20</v>
      </c>
      <c r="C504" t="s">
        <v>13</v>
      </c>
      <c r="D504" t="s">
        <v>14</v>
      </c>
      <c r="E504" t="s">
        <v>49</v>
      </c>
      <c r="F504">
        <v>3.8</v>
      </c>
      <c r="G504" t="s">
        <v>16</v>
      </c>
      <c r="H504" t="s">
        <v>23</v>
      </c>
      <c r="I504">
        <v>8.1999999999999993</v>
      </c>
      <c r="J504">
        <v>8</v>
      </c>
      <c r="K504" t="s">
        <v>24</v>
      </c>
      <c r="L504">
        <v>2</v>
      </c>
      <c r="M504">
        <v>4</v>
      </c>
    </row>
    <row r="505" spans="1:13">
      <c r="A505">
        <v>504</v>
      </c>
      <c r="B505">
        <v>22</v>
      </c>
      <c r="C505" t="s">
        <v>19</v>
      </c>
      <c r="D505" t="s">
        <v>20</v>
      </c>
      <c r="E505" t="s">
        <v>56</v>
      </c>
      <c r="F505">
        <v>4.7</v>
      </c>
      <c r="G505" t="s">
        <v>16</v>
      </c>
      <c r="H505" t="s">
        <v>17</v>
      </c>
      <c r="I505">
        <v>7.5</v>
      </c>
      <c r="J505">
        <v>7</v>
      </c>
      <c r="K505" t="s">
        <v>18</v>
      </c>
      <c r="L505">
        <v>3</v>
      </c>
      <c r="M505">
        <v>6</v>
      </c>
    </row>
    <row r="506" spans="1:13">
      <c r="A506">
        <v>505</v>
      </c>
      <c r="B506">
        <v>19</v>
      </c>
      <c r="C506" t="s">
        <v>13</v>
      </c>
      <c r="D506" t="s">
        <v>14</v>
      </c>
      <c r="E506" t="s">
        <v>57</v>
      </c>
      <c r="F506">
        <v>5.0999999999999996</v>
      </c>
      <c r="G506" t="s">
        <v>26</v>
      </c>
      <c r="H506" t="s">
        <v>17</v>
      </c>
      <c r="I506">
        <v>7</v>
      </c>
      <c r="J506">
        <v>6</v>
      </c>
      <c r="K506" t="s">
        <v>24</v>
      </c>
      <c r="L506">
        <v>3</v>
      </c>
      <c r="M506">
        <v>7</v>
      </c>
    </row>
    <row r="507" spans="1:13">
      <c r="A507">
        <v>506</v>
      </c>
      <c r="B507">
        <v>21</v>
      </c>
      <c r="C507" t="s">
        <v>19</v>
      </c>
      <c r="D507" t="s">
        <v>20</v>
      </c>
      <c r="E507" t="s">
        <v>58</v>
      </c>
      <c r="F507">
        <v>5.5</v>
      </c>
      <c r="G507" t="s">
        <v>143</v>
      </c>
      <c r="H507" t="s">
        <v>17</v>
      </c>
      <c r="I507">
        <v>6.8</v>
      </c>
      <c r="J507">
        <v>6</v>
      </c>
      <c r="K507" t="s">
        <v>24</v>
      </c>
      <c r="L507">
        <v>3</v>
      </c>
      <c r="M507">
        <v>7</v>
      </c>
    </row>
    <row r="508" spans="1:13">
      <c r="A508">
        <v>507</v>
      </c>
      <c r="B508">
        <v>20</v>
      </c>
      <c r="C508" t="s">
        <v>13</v>
      </c>
      <c r="D508" t="s">
        <v>14</v>
      </c>
      <c r="E508" t="s">
        <v>67</v>
      </c>
      <c r="F508">
        <v>6.5</v>
      </c>
      <c r="G508" t="s">
        <v>16</v>
      </c>
      <c r="H508" t="s">
        <v>17</v>
      </c>
      <c r="I508">
        <v>6.5</v>
      </c>
      <c r="J508">
        <v>5</v>
      </c>
      <c r="K508" t="s">
        <v>18</v>
      </c>
      <c r="L508">
        <v>4</v>
      </c>
      <c r="M508">
        <v>8</v>
      </c>
    </row>
    <row r="509" spans="1:13">
      <c r="A509">
        <v>508</v>
      </c>
      <c r="B509">
        <v>22</v>
      </c>
      <c r="C509" t="s">
        <v>19</v>
      </c>
      <c r="D509" t="s">
        <v>20</v>
      </c>
      <c r="E509" t="s">
        <v>90</v>
      </c>
      <c r="F509">
        <v>4.2</v>
      </c>
      <c r="G509" t="s">
        <v>32</v>
      </c>
      <c r="H509" t="s">
        <v>23</v>
      </c>
      <c r="I509">
        <v>7.9</v>
      </c>
      <c r="J509">
        <v>7</v>
      </c>
      <c r="K509" t="s">
        <v>24</v>
      </c>
      <c r="L509">
        <v>2</v>
      </c>
      <c r="M509">
        <v>5</v>
      </c>
    </row>
    <row r="510" spans="1:13">
      <c r="A510">
        <v>509</v>
      </c>
      <c r="B510">
        <v>19</v>
      </c>
      <c r="C510" t="s">
        <v>13</v>
      </c>
      <c r="D510" t="s">
        <v>14</v>
      </c>
      <c r="E510" t="s">
        <v>21</v>
      </c>
      <c r="F510">
        <v>6.8</v>
      </c>
      <c r="G510" t="s">
        <v>143</v>
      </c>
      <c r="H510" t="s">
        <v>17</v>
      </c>
      <c r="I510">
        <v>6</v>
      </c>
      <c r="J510">
        <v>5</v>
      </c>
      <c r="K510" t="s">
        <v>18</v>
      </c>
      <c r="L510">
        <v>4</v>
      </c>
      <c r="M510">
        <v>8</v>
      </c>
    </row>
    <row r="511" spans="1:13">
      <c r="A511">
        <v>510</v>
      </c>
      <c r="B511">
        <v>21</v>
      </c>
      <c r="C511" t="s">
        <v>19</v>
      </c>
      <c r="D511" t="s">
        <v>20</v>
      </c>
      <c r="E511" t="s">
        <v>31</v>
      </c>
      <c r="F511">
        <v>4.8</v>
      </c>
      <c r="G511" t="s">
        <v>16</v>
      </c>
      <c r="H511" t="s">
        <v>17</v>
      </c>
      <c r="I511">
        <v>7.4</v>
      </c>
      <c r="J511">
        <v>7</v>
      </c>
      <c r="K511" t="s">
        <v>24</v>
      </c>
      <c r="L511">
        <v>3</v>
      </c>
      <c r="M511">
        <v>6</v>
      </c>
    </row>
    <row r="512" spans="1:13">
      <c r="A512">
        <v>511</v>
      </c>
      <c r="B512">
        <v>20</v>
      </c>
      <c r="C512" t="s">
        <v>13</v>
      </c>
      <c r="D512" t="s">
        <v>14</v>
      </c>
      <c r="E512" t="s">
        <v>36</v>
      </c>
      <c r="F512">
        <v>6.1</v>
      </c>
      <c r="G512" t="s">
        <v>16</v>
      </c>
      <c r="H512" t="s">
        <v>17</v>
      </c>
      <c r="I512">
        <v>6.4</v>
      </c>
      <c r="J512">
        <v>6</v>
      </c>
      <c r="K512" t="s">
        <v>24</v>
      </c>
      <c r="L512">
        <v>3</v>
      </c>
      <c r="M512">
        <v>7</v>
      </c>
    </row>
    <row r="513" spans="1:13">
      <c r="A513">
        <v>512</v>
      </c>
      <c r="B513">
        <v>22</v>
      </c>
      <c r="C513" t="s">
        <v>19</v>
      </c>
      <c r="D513" t="s">
        <v>20</v>
      </c>
      <c r="E513" t="s">
        <v>45</v>
      </c>
      <c r="F513">
        <v>4.4000000000000004</v>
      </c>
      <c r="G513" t="s">
        <v>144</v>
      </c>
      <c r="H513" t="s">
        <v>23</v>
      </c>
      <c r="I513">
        <v>7.9</v>
      </c>
      <c r="J513">
        <v>7</v>
      </c>
      <c r="K513" t="s">
        <v>18</v>
      </c>
      <c r="L513">
        <v>2</v>
      </c>
      <c r="M513">
        <v>5</v>
      </c>
    </row>
    <row r="514" spans="1:13">
      <c r="A514">
        <v>513</v>
      </c>
      <c r="B514">
        <v>19</v>
      </c>
      <c r="C514" t="s">
        <v>13</v>
      </c>
      <c r="D514" t="s">
        <v>14</v>
      </c>
      <c r="E514" t="s">
        <v>49</v>
      </c>
      <c r="F514">
        <v>3.7</v>
      </c>
      <c r="G514" t="s">
        <v>26</v>
      </c>
      <c r="H514" t="s">
        <v>23</v>
      </c>
      <c r="I514">
        <v>8.3000000000000007</v>
      </c>
      <c r="J514">
        <v>8</v>
      </c>
      <c r="K514" t="s">
        <v>24</v>
      </c>
      <c r="L514">
        <v>2</v>
      </c>
      <c r="M514">
        <v>4</v>
      </c>
    </row>
    <row r="515" spans="1:13">
      <c r="A515">
        <v>514</v>
      </c>
      <c r="B515">
        <v>21</v>
      </c>
      <c r="C515" t="s">
        <v>19</v>
      </c>
      <c r="D515" t="s">
        <v>20</v>
      </c>
      <c r="E515" t="s">
        <v>56</v>
      </c>
      <c r="F515">
        <v>4.5999999999999996</v>
      </c>
      <c r="G515" t="s">
        <v>16</v>
      </c>
      <c r="H515" t="s">
        <v>17</v>
      </c>
      <c r="I515">
        <v>7.6</v>
      </c>
      <c r="J515">
        <v>7</v>
      </c>
      <c r="K515" t="s">
        <v>18</v>
      </c>
      <c r="L515">
        <v>3</v>
      </c>
      <c r="M515">
        <v>6</v>
      </c>
    </row>
    <row r="516" spans="1:13">
      <c r="A516">
        <v>515</v>
      </c>
      <c r="B516">
        <v>20</v>
      </c>
      <c r="C516" t="s">
        <v>13</v>
      </c>
      <c r="D516" t="s">
        <v>14</v>
      </c>
      <c r="E516" t="s">
        <v>57</v>
      </c>
      <c r="F516">
        <v>5.2</v>
      </c>
      <c r="G516" t="s">
        <v>26</v>
      </c>
      <c r="H516" t="s">
        <v>17</v>
      </c>
      <c r="I516">
        <v>6.9</v>
      </c>
      <c r="J516">
        <v>6</v>
      </c>
      <c r="K516" t="s">
        <v>24</v>
      </c>
      <c r="L516">
        <v>3</v>
      </c>
      <c r="M516">
        <v>7</v>
      </c>
    </row>
    <row r="517" spans="1:13">
      <c r="A517">
        <v>516</v>
      </c>
      <c r="B517">
        <v>22</v>
      </c>
      <c r="C517" t="s">
        <v>19</v>
      </c>
      <c r="D517" t="s">
        <v>20</v>
      </c>
      <c r="E517" t="s">
        <v>58</v>
      </c>
      <c r="F517">
        <v>5.6</v>
      </c>
      <c r="G517" t="s">
        <v>143</v>
      </c>
      <c r="H517" t="s">
        <v>17</v>
      </c>
      <c r="I517">
        <v>6.7</v>
      </c>
      <c r="J517">
        <v>6</v>
      </c>
      <c r="K517" t="s">
        <v>24</v>
      </c>
      <c r="L517">
        <v>3</v>
      </c>
      <c r="M517">
        <v>7</v>
      </c>
    </row>
    <row r="518" spans="1:13">
      <c r="A518">
        <v>517</v>
      </c>
      <c r="B518">
        <v>19</v>
      </c>
      <c r="C518" t="s">
        <v>13</v>
      </c>
      <c r="D518" t="s">
        <v>14</v>
      </c>
      <c r="E518" t="s">
        <v>67</v>
      </c>
      <c r="F518">
        <v>6.6</v>
      </c>
      <c r="G518" t="s">
        <v>16</v>
      </c>
      <c r="H518" t="s">
        <v>17</v>
      </c>
      <c r="I518">
        <v>6.4</v>
      </c>
      <c r="J518">
        <v>5</v>
      </c>
      <c r="K518" t="s">
        <v>18</v>
      </c>
      <c r="L518">
        <v>4</v>
      </c>
      <c r="M518">
        <v>8</v>
      </c>
    </row>
    <row r="519" spans="1:13">
      <c r="A519">
        <v>518</v>
      </c>
      <c r="B519">
        <v>21</v>
      </c>
      <c r="C519" t="s">
        <v>19</v>
      </c>
      <c r="D519" t="s">
        <v>20</v>
      </c>
      <c r="E519" t="s">
        <v>90</v>
      </c>
      <c r="F519">
        <v>4.0999999999999996</v>
      </c>
      <c r="G519" t="s">
        <v>32</v>
      </c>
      <c r="H519" t="s">
        <v>23</v>
      </c>
      <c r="I519">
        <v>8</v>
      </c>
      <c r="J519">
        <v>7</v>
      </c>
      <c r="K519" t="s">
        <v>24</v>
      </c>
      <c r="L519">
        <v>2</v>
      </c>
      <c r="M519">
        <v>5</v>
      </c>
    </row>
    <row r="520" spans="1:13">
      <c r="A520">
        <v>519</v>
      </c>
      <c r="B520">
        <v>20</v>
      </c>
      <c r="C520" t="s">
        <v>13</v>
      </c>
      <c r="D520" t="s">
        <v>14</v>
      </c>
      <c r="E520" t="s">
        <v>21</v>
      </c>
      <c r="F520">
        <v>6.9</v>
      </c>
      <c r="G520" t="s">
        <v>143</v>
      </c>
      <c r="H520" t="s">
        <v>17</v>
      </c>
      <c r="I520">
        <v>5.9</v>
      </c>
      <c r="J520">
        <v>5</v>
      </c>
      <c r="K520" t="s">
        <v>18</v>
      </c>
      <c r="L520">
        <v>4</v>
      </c>
      <c r="M520">
        <v>8</v>
      </c>
    </row>
    <row r="521" spans="1:13">
      <c r="A521">
        <v>520</v>
      </c>
      <c r="B521">
        <v>22</v>
      </c>
      <c r="C521" t="s">
        <v>19</v>
      </c>
      <c r="D521" t="s">
        <v>20</v>
      </c>
      <c r="E521" t="s">
        <v>31</v>
      </c>
      <c r="F521">
        <v>4.7</v>
      </c>
      <c r="G521" t="s">
        <v>26</v>
      </c>
      <c r="H521" t="s">
        <v>17</v>
      </c>
      <c r="I521">
        <v>7.5</v>
      </c>
      <c r="J521">
        <v>7</v>
      </c>
      <c r="K521" t="s">
        <v>24</v>
      </c>
      <c r="L521">
        <v>3</v>
      </c>
      <c r="M521">
        <v>6</v>
      </c>
    </row>
    <row r="522" spans="1:13">
      <c r="A522">
        <v>521</v>
      </c>
      <c r="B522">
        <v>19</v>
      </c>
      <c r="C522" t="s">
        <v>13</v>
      </c>
      <c r="D522" t="s">
        <v>14</v>
      </c>
      <c r="E522" t="s">
        <v>36</v>
      </c>
      <c r="F522">
        <v>6</v>
      </c>
      <c r="G522" t="s">
        <v>143</v>
      </c>
      <c r="H522" t="s">
        <v>17</v>
      </c>
      <c r="I522">
        <v>6.5</v>
      </c>
      <c r="J522">
        <v>6</v>
      </c>
      <c r="K522" t="s">
        <v>24</v>
      </c>
      <c r="L522">
        <v>3</v>
      </c>
      <c r="M522">
        <v>7</v>
      </c>
    </row>
    <row r="523" spans="1:13">
      <c r="A523">
        <v>522</v>
      </c>
      <c r="B523">
        <v>21</v>
      </c>
      <c r="C523" t="s">
        <v>19</v>
      </c>
      <c r="D523" t="s">
        <v>20</v>
      </c>
      <c r="E523" t="s">
        <v>45</v>
      </c>
      <c r="F523">
        <v>4.3</v>
      </c>
      <c r="G523" t="s">
        <v>144</v>
      </c>
      <c r="H523" t="s">
        <v>23</v>
      </c>
      <c r="I523">
        <v>8</v>
      </c>
      <c r="J523">
        <v>7</v>
      </c>
      <c r="K523" t="s">
        <v>18</v>
      </c>
      <c r="L523">
        <v>2</v>
      </c>
      <c r="M523">
        <v>5</v>
      </c>
    </row>
    <row r="524" spans="1:13">
      <c r="A524">
        <v>523</v>
      </c>
      <c r="B524">
        <v>20</v>
      </c>
      <c r="C524" t="s">
        <v>13</v>
      </c>
      <c r="D524" t="s">
        <v>14</v>
      </c>
      <c r="E524" t="s">
        <v>49</v>
      </c>
      <c r="F524">
        <v>3.6</v>
      </c>
      <c r="G524" t="s">
        <v>16</v>
      </c>
      <c r="H524" t="s">
        <v>23</v>
      </c>
      <c r="I524">
        <v>8.4</v>
      </c>
      <c r="J524">
        <v>8</v>
      </c>
      <c r="K524" t="s">
        <v>24</v>
      </c>
      <c r="L524">
        <v>2</v>
      </c>
      <c r="M524">
        <v>4</v>
      </c>
    </row>
    <row r="525" spans="1:13">
      <c r="A525">
        <v>524</v>
      </c>
      <c r="B525">
        <v>22</v>
      </c>
      <c r="C525" t="s">
        <v>19</v>
      </c>
      <c r="D525" t="s">
        <v>20</v>
      </c>
      <c r="E525" t="s">
        <v>56</v>
      </c>
      <c r="F525">
        <v>4.5</v>
      </c>
      <c r="G525" t="s">
        <v>32</v>
      </c>
      <c r="H525" t="s">
        <v>17</v>
      </c>
      <c r="I525">
        <v>7.7</v>
      </c>
      <c r="J525">
        <v>7</v>
      </c>
      <c r="K525" t="s">
        <v>18</v>
      </c>
      <c r="L525">
        <v>3</v>
      </c>
      <c r="M525">
        <v>6</v>
      </c>
    </row>
    <row r="526" spans="1:13">
      <c r="A526">
        <v>525</v>
      </c>
      <c r="B526">
        <v>19</v>
      </c>
      <c r="C526" t="s">
        <v>13</v>
      </c>
      <c r="D526" t="s">
        <v>14</v>
      </c>
      <c r="E526" t="s">
        <v>57</v>
      </c>
      <c r="F526">
        <v>5.3</v>
      </c>
      <c r="G526" t="s">
        <v>26</v>
      </c>
      <c r="H526" t="s">
        <v>17</v>
      </c>
      <c r="I526">
        <v>6.8</v>
      </c>
      <c r="J526">
        <v>6</v>
      </c>
      <c r="K526" t="s">
        <v>24</v>
      </c>
      <c r="L526">
        <v>3</v>
      </c>
      <c r="M526">
        <v>7</v>
      </c>
    </row>
    <row r="527" spans="1:13">
      <c r="A527">
        <v>526</v>
      </c>
      <c r="B527">
        <v>21</v>
      </c>
      <c r="C527" t="s">
        <v>19</v>
      </c>
      <c r="D527" t="s">
        <v>20</v>
      </c>
      <c r="E527" t="s">
        <v>58</v>
      </c>
      <c r="F527">
        <v>5.7</v>
      </c>
      <c r="G527" t="s">
        <v>143</v>
      </c>
      <c r="H527" t="s">
        <v>17</v>
      </c>
      <c r="I527">
        <v>6.6</v>
      </c>
      <c r="J527">
        <v>6</v>
      </c>
      <c r="K527" t="s">
        <v>24</v>
      </c>
      <c r="L527">
        <v>3</v>
      </c>
      <c r="M527">
        <v>7</v>
      </c>
    </row>
    <row r="528" spans="1:13">
      <c r="A528">
        <v>527</v>
      </c>
      <c r="B528">
        <v>20</v>
      </c>
      <c r="C528" t="s">
        <v>13</v>
      </c>
      <c r="D528" t="s">
        <v>14</v>
      </c>
      <c r="E528" t="s">
        <v>67</v>
      </c>
      <c r="F528">
        <v>6.7</v>
      </c>
      <c r="G528" t="s">
        <v>16</v>
      </c>
      <c r="H528" t="s">
        <v>17</v>
      </c>
      <c r="I528">
        <v>6.3</v>
      </c>
      <c r="J528">
        <v>5</v>
      </c>
      <c r="K528" t="s">
        <v>18</v>
      </c>
      <c r="L528">
        <v>4</v>
      </c>
      <c r="M528">
        <v>8</v>
      </c>
    </row>
    <row r="529" spans="1:13">
      <c r="A529">
        <v>528</v>
      </c>
      <c r="B529">
        <v>22</v>
      </c>
      <c r="C529" t="s">
        <v>19</v>
      </c>
      <c r="D529" t="s">
        <v>20</v>
      </c>
      <c r="E529" t="s">
        <v>90</v>
      </c>
      <c r="F529">
        <v>4</v>
      </c>
      <c r="G529" t="s">
        <v>32</v>
      </c>
      <c r="H529" t="s">
        <v>23</v>
      </c>
      <c r="I529">
        <v>8.1</v>
      </c>
      <c r="J529">
        <v>7</v>
      </c>
      <c r="K529" t="s">
        <v>24</v>
      </c>
      <c r="L529">
        <v>2</v>
      </c>
      <c r="M529">
        <v>5</v>
      </c>
    </row>
    <row r="530" spans="1:13">
      <c r="A530">
        <v>529</v>
      </c>
      <c r="B530">
        <v>19</v>
      </c>
      <c r="C530" t="s">
        <v>13</v>
      </c>
      <c r="D530" t="s">
        <v>14</v>
      </c>
      <c r="E530" t="s">
        <v>21</v>
      </c>
      <c r="F530">
        <v>7</v>
      </c>
      <c r="G530" t="s">
        <v>143</v>
      </c>
      <c r="H530" t="s">
        <v>17</v>
      </c>
      <c r="I530">
        <v>5.8</v>
      </c>
      <c r="J530">
        <v>5</v>
      </c>
      <c r="K530" t="s">
        <v>18</v>
      </c>
      <c r="L530">
        <v>4</v>
      </c>
      <c r="M530">
        <v>8</v>
      </c>
    </row>
    <row r="531" spans="1:13">
      <c r="A531">
        <v>530</v>
      </c>
      <c r="B531">
        <v>21</v>
      </c>
      <c r="C531" t="s">
        <v>19</v>
      </c>
      <c r="D531" t="s">
        <v>20</v>
      </c>
      <c r="E531" t="s">
        <v>31</v>
      </c>
      <c r="F531">
        <v>4.5999999999999996</v>
      </c>
      <c r="G531" t="s">
        <v>16</v>
      </c>
      <c r="H531" t="s">
        <v>17</v>
      </c>
      <c r="I531">
        <v>7.6</v>
      </c>
      <c r="J531">
        <v>7</v>
      </c>
      <c r="K531" t="s">
        <v>24</v>
      </c>
      <c r="L531">
        <v>3</v>
      </c>
      <c r="M531">
        <v>6</v>
      </c>
    </row>
    <row r="532" spans="1:13">
      <c r="A532">
        <v>531</v>
      </c>
      <c r="B532">
        <v>20</v>
      </c>
      <c r="C532" t="s">
        <v>13</v>
      </c>
      <c r="D532" t="s">
        <v>14</v>
      </c>
      <c r="E532" t="s">
        <v>36</v>
      </c>
      <c r="F532">
        <v>5.9</v>
      </c>
      <c r="G532" t="s">
        <v>26</v>
      </c>
      <c r="H532" t="s">
        <v>17</v>
      </c>
      <c r="I532">
        <v>6.6</v>
      </c>
      <c r="J532">
        <v>6</v>
      </c>
      <c r="K532" t="s">
        <v>24</v>
      </c>
      <c r="L532">
        <v>3</v>
      </c>
      <c r="M532">
        <v>7</v>
      </c>
    </row>
    <row r="533" spans="1:13">
      <c r="A533">
        <v>532</v>
      </c>
      <c r="B533">
        <v>22</v>
      </c>
      <c r="C533" t="s">
        <v>19</v>
      </c>
      <c r="D533" t="s">
        <v>20</v>
      </c>
      <c r="E533" t="s">
        <v>45</v>
      </c>
      <c r="F533">
        <v>4.2</v>
      </c>
      <c r="G533" t="s">
        <v>144</v>
      </c>
      <c r="H533" t="s">
        <v>23</v>
      </c>
      <c r="I533">
        <v>8.1</v>
      </c>
      <c r="J533">
        <v>7</v>
      </c>
      <c r="K533" t="s">
        <v>18</v>
      </c>
      <c r="L533">
        <v>2</v>
      </c>
      <c r="M533">
        <v>5</v>
      </c>
    </row>
    <row r="534" spans="1:13">
      <c r="A534">
        <v>533</v>
      </c>
      <c r="B534">
        <v>19</v>
      </c>
      <c r="C534" t="s">
        <v>13</v>
      </c>
      <c r="D534" t="s">
        <v>14</v>
      </c>
      <c r="E534" t="s">
        <v>49</v>
      </c>
      <c r="F534">
        <v>3.5</v>
      </c>
      <c r="G534" t="s">
        <v>16</v>
      </c>
      <c r="H534" t="s">
        <v>23</v>
      </c>
      <c r="I534">
        <v>8.5</v>
      </c>
      <c r="J534">
        <v>8</v>
      </c>
      <c r="K534" t="s">
        <v>24</v>
      </c>
      <c r="L534">
        <v>2</v>
      </c>
      <c r="M534">
        <v>4</v>
      </c>
    </row>
    <row r="535" spans="1:13">
      <c r="A535">
        <v>534</v>
      </c>
      <c r="B535">
        <v>21</v>
      </c>
      <c r="C535" t="s">
        <v>19</v>
      </c>
      <c r="D535" t="s">
        <v>20</v>
      </c>
      <c r="E535" t="s">
        <v>56</v>
      </c>
      <c r="F535">
        <v>4.4000000000000004</v>
      </c>
      <c r="G535" t="s">
        <v>32</v>
      </c>
      <c r="H535" t="s">
        <v>17</v>
      </c>
      <c r="I535">
        <v>7.8</v>
      </c>
      <c r="J535">
        <v>7</v>
      </c>
      <c r="K535" t="s">
        <v>18</v>
      </c>
      <c r="L535">
        <v>3</v>
      </c>
      <c r="M535">
        <v>6</v>
      </c>
    </row>
    <row r="536" spans="1:13">
      <c r="A536">
        <v>535</v>
      </c>
      <c r="B536">
        <v>20</v>
      </c>
      <c r="C536" t="s">
        <v>13</v>
      </c>
      <c r="D536" t="s">
        <v>14</v>
      </c>
      <c r="E536" t="s">
        <v>57</v>
      </c>
      <c r="F536">
        <v>5.4</v>
      </c>
      <c r="G536" t="s">
        <v>26</v>
      </c>
      <c r="H536" t="s">
        <v>17</v>
      </c>
      <c r="I536">
        <v>6.7</v>
      </c>
      <c r="J536">
        <v>6</v>
      </c>
      <c r="K536" t="s">
        <v>24</v>
      </c>
      <c r="L536">
        <v>3</v>
      </c>
      <c r="M536">
        <v>7</v>
      </c>
    </row>
    <row r="537" spans="1:13">
      <c r="A537">
        <v>536</v>
      </c>
      <c r="B537">
        <v>22</v>
      </c>
      <c r="C537" t="s">
        <v>19</v>
      </c>
      <c r="D537" t="s">
        <v>20</v>
      </c>
      <c r="E537" t="s">
        <v>58</v>
      </c>
      <c r="F537">
        <v>5.8</v>
      </c>
      <c r="G537" t="s">
        <v>143</v>
      </c>
      <c r="H537" t="s">
        <v>17</v>
      </c>
      <c r="I537">
        <v>6.5</v>
      </c>
      <c r="J537">
        <v>6</v>
      </c>
      <c r="K537" t="s">
        <v>24</v>
      </c>
      <c r="L537">
        <v>3</v>
      </c>
      <c r="M537">
        <v>7</v>
      </c>
    </row>
    <row r="538" spans="1:13">
      <c r="A538">
        <v>537</v>
      </c>
      <c r="B538">
        <v>19</v>
      </c>
      <c r="C538" t="s">
        <v>13</v>
      </c>
      <c r="D538" t="s">
        <v>14</v>
      </c>
      <c r="E538" t="s">
        <v>67</v>
      </c>
      <c r="F538">
        <v>6.8</v>
      </c>
      <c r="G538" t="s">
        <v>16</v>
      </c>
      <c r="H538" t="s">
        <v>17</v>
      </c>
      <c r="I538">
        <v>6.2</v>
      </c>
      <c r="J538">
        <v>5</v>
      </c>
      <c r="K538" t="s">
        <v>18</v>
      </c>
      <c r="L538">
        <v>4</v>
      </c>
      <c r="M538">
        <v>8</v>
      </c>
    </row>
    <row r="539" spans="1:13">
      <c r="A539">
        <v>538</v>
      </c>
      <c r="B539">
        <v>21</v>
      </c>
      <c r="C539" t="s">
        <v>19</v>
      </c>
      <c r="D539" t="s">
        <v>20</v>
      </c>
      <c r="E539" t="s">
        <v>90</v>
      </c>
      <c r="F539">
        <v>3.9</v>
      </c>
      <c r="G539" t="s">
        <v>32</v>
      </c>
      <c r="H539" t="s">
        <v>23</v>
      </c>
      <c r="I539">
        <v>8.1999999999999993</v>
      </c>
      <c r="J539">
        <v>7</v>
      </c>
      <c r="K539" t="s">
        <v>24</v>
      </c>
      <c r="L539">
        <v>2</v>
      </c>
      <c r="M539">
        <v>5</v>
      </c>
    </row>
    <row r="540" spans="1:13">
      <c r="A540">
        <v>539</v>
      </c>
      <c r="B540">
        <v>20</v>
      </c>
      <c r="C540" t="s">
        <v>13</v>
      </c>
      <c r="D540" t="s">
        <v>14</v>
      </c>
      <c r="E540" t="s">
        <v>21</v>
      </c>
      <c r="F540">
        <v>7.1</v>
      </c>
      <c r="G540" t="s">
        <v>143</v>
      </c>
      <c r="H540" t="s">
        <v>17</v>
      </c>
      <c r="I540">
        <v>5.7</v>
      </c>
      <c r="J540">
        <v>5</v>
      </c>
      <c r="K540" t="s">
        <v>18</v>
      </c>
      <c r="L540">
        <v>4</v>
      </c>
      <c r="M540">
        <v>8</v>
      </c>
    </row>
    <row r="541" spans="1:13">
      <c r="A541">
        <v>540</v>
      </c>
      <c r="B541">
        <v>22</v>
      </c>
      <c r="C541" t="s">
        <v>19</v>
      </c>
      <c r="D541" t="s">
        <v>20</v>
      </c>
      <c r="E541" t="s">
        <v>31</v>
      </c>
      <c r="F541">
        <v>4.5</v>
      </c>
      <c r="G541" t="s">
        <v>26</v>
      </c>
      <c r="H541" t="s">
        <v>17</v>
      </c>
      <c r="I541">
        <v>7.7</v>
      </c>
      <c r="J541">
        <v>7</v>
      </c>
      <c r="K541" t="s">
        <v>24</v>
      </c>
      <c r="L541">
        <v>3</v>
      </c>
      <c r="M541">
        <v>6</v>
      </c>
    </row>
    <row r="542" spans="1:13">
      <c r="A542">
        <v>541</v>
      </c>
      <c r="B542">
        <v>19</v>
      </c>
      <c r="C542" t="s">
        <v>13</v>
      </c>
      <c r="D542" t="s">
        <v>14</v>
      </c>
      <c r="E542" t="s">
        <v>36</v>
      </c>
      <c r="F542">
        <v>5.8</v>
      </c>
      <c r="G542" t="s">
        <v>143</v>
      </c>
      <c r="H542" t="s">
        <v>17</v>
      </c>
      <c r="I542">
        <v>6.7</v>
      </c>
      <c r="J542">
        <v>6</v>
      </c>
      <c r="K542" t="s">
        <v>24</v>
      </c>
      <c r="L542">
        <v>3</v>
      </c>
      <c r="M542">
        <v>7</v>
      </c>
    </row>
    <row r="543" spans="1:13">
      <c r="A543">
        <v>542</v>
      </c>
      <c r="B543">
        <v>21</v>
      </c>
      <c r="C543" t="s">
        <v>19</v>
      </c>
      <c r="D543" t="s">
        <v>20</v>
      </c>
      <c r="E543" t="s">
        <v>45</v>
      </c>
      <c r="F543">
        <v>4.0999999999999996</v>
      </c>
      <c r="G543" t="s">
        <v>144</v>
      </c>
      <c r="H543" t="s">
        <v>23</v>
      </c>
      <c r="I543">
        <v>8.1999999999999993</v>
      </c>
      <c r="J543">
        <v>7</v>
      </c>
      <c r="K543" t="s">
        <v>18</v>
      </c>
      <c r="L543">
        <v>2</v>
      </c>
      <c r="M543">
        <v>5</v>
      </c>
    </row>
    <row r="544" spans="1:13">
      <c r="A544">
        <v>543</v>
      </c>
      <c r="B544">
        <v>20</v>
      </c>
      <c r="C544" t="s">
        <v>13</v>
      </c>
      <c r="D544" t="s">
        <v>14</v>
      </c>
      <c r="E544" t="s">
        <v>49</v>
      </c>
      <c r="F544">
        <v>3.4</v>
      </c>
      <c r="G544" t="s">
        <v>16</v>
      </c>
      <c r="H544" t="s">
        <v>23</v>
      </c>
      <c r="I544">
        <v>8.6</v>
      </c>
      <c r="J544">
        <v>8</v>
      </c>
      <c r="K544" t="s">
        <v>24</v>
      </c>
      <c r="L544">
        <v>2</v>
      </c>
      <c r="M544">
        <v>4</v>
      </c>
    </row>
    <row r="545" spans="1:13">
      <c r="A545">
        <v>544</v>
      </c>
      <c r="B545">
        <v>22</v>
      </c>
      <c r="C545" t="s">
        <v>19</v>
      </c>
      <c r="D545" t="s">
        <v>20</v>
      </c>
      <c r="E545" t="s">
        <v>56</v>
      </c>
      <c r="F545">
        <v>4.3</v>
      </c>
      <c r="G545" t="s">
        <v>16</v>
      </c>
      <c r="H545" t="s">
        <v>17</v>
      </c>
      <c r="I545">
        <v>7.9</v>
      </c>
      <c r="J545">
        <v>7</v>
      </c>
      <c r="K545" t="s">
        <v>18</v>
      </c>
      <c r="L545">
        <v>3</v>
      </c>
      <c r="M545">
        <v>6</v>
      </c>
    </row>
    <row r="546" spans="1:13">
      <c r="A546">
        <v>545</v>
      </c>
      <c r="B546">
        <v>19</v>
      </c>
      <c r="C546" t="s">
        <v>13</v>
      </c>
      <c r="D546" t="s">
        <v>14</v>
      </c>
      <c r="E546" t="s">
        <v>57</v>
      </c>
      <c r="F546">
        <v>5.5</v>
      </c>
      <c r="G546" t="s">
        <v>26</v>
      </c>
      <c r="H546" t="s">
        <v>17</v>
      </c>
      <c r="I546">
        <v>6.6</v>
      </c>
      <c r="J546">
        <v>6</v>
      </c>
      <c r="K546" t="s">
        <v>24</v>
      </c>
      <c r="L546">
        <v>3</v>
      </c>
      <c r="M546">
        <v>7</v>
      </c>
    </row>
    <row r="547" spans="1:13">
      <c r="A547">
        <v>546</v>
      </c>
      <c r="B547">
        <v>21</v>
      </c>
      <c r="C547" t="s">
        <v>19</v>
      </c>
      <c r="D547" t="s">
        <v>20</v>
      </c>
      <c r="E547" t="s">
        <v>58</v>
      </c>
      <c r="F547">
        <v>5.9</v>
      </c>
      <c r="G547" t="s">
        <v>143</v>
      </c>
      <c r="H547" t="s">
        <v>17</v>
      </c>
      <c r="I547">
        <v>6.4</v>
      </c>
      <c r="J547">
        <v>6</v>
      </c>
      <c r="K547" t="s">
        <v>24</v>
      </c>
      <c r="L547">
        <v>3</v>
      </c>
      <c r="M547">
        <v>7</v>
      </c>
    </row>
    <row r="548" spans="1:13">
      <c r="A548">
        <v>547</v>
      </c>
      <c r="B548">
        <v>20</v>
      </c>
      <c r="C548" t="s">
        <v>13</v>
      </c>
      <c r="D548" t="s">
        <v>14</v>
      </c>
      <c r="E548" t="s">
        <v>67</v>
      </c>
      <c r="F548">
        <v>6.9</v>
      </c>
      <c r="G548" t="s">
        <v>16</v>
      </c>
      <c r="H548" t="s">
        <v>17</v>
      </c>
      <c r="I548">
        <v>6.1</v>
      </c>
      <c r="J548">
        <v>5</v>
      </c>
      <c r="K548" t="s">
        <v>18</v>
      </c>
      <c r="L548">
        <v>4</v>
      </c>
      <c r="M548">
        <v>8</v>
      </c>
    </row>
    <row r="549" spans="1:13">
      <c r="A549">
        <v>548</v>
      </c>
      <c r="B549">
        <v>22</v>
      </c>
      <c r="C549" t="s">
        <v>19</v>
      </c>
      <c r="D549" t="s">
        <v>20</v>
      </c>
      <c r="E549" t="s">
        <v>90</v>
      </c>
      <c r="F549">
        <v>3.8</v>
      </c>
      <c r="G549" t="s">
        <v>32</v>
      </c>
      <c r="H549" t="s">
        <v>23</v>
      </c>
      <c r="I549">
        <v>8.3000000000000007</v>
      </c>
      <c r="J549">
        <v>7</v>
      </c>
      <c r="K549" t="s">
        <v>24</v>
      </c>
      <c r="L549">
        <v>2</v>
      </c>
      <c r="M549">
        <v>5</v>
      </c>
    </row>
    <row r="550" spans="1:13">
      <c r="A550">
        <v>549</v>
      </c>
      <c r="B550">
        <v>19</v>
      </c>
      <c r="C550" t="s">
        <v>13</v>
      </c>
      <c r="D550" t="s">
        <v>14</v>
      </c>
      <c r="E550" t="s">
        <v>21</v>
      </c>
      <c r="F550">
        <v>7.2</v>
      </c>
      <c r="G550" t="s">
        <v>143</v>
      </c>
      <c r="H550" t="s">
        <v>17</v>
      </c>
      <c r="I550">
        <v>5.6</v>
      </c>
      <c r="J550">
        <v>5</v>
      </c>
      <c r="K550" t="s">
        <v>18</v>
      </c>
      <c r="L550">
        <v>4</v>
      </c>
      <c r="M550">
        <v>8</v>
      </c>
    </row>
    <row r="551" spans="1:13">
      <c r="A551">
        <v>550</v>
      </c>
      <c r="B551">
        <v>21</v>
      </c>
      <c r="C551" t="s">
        <v>19</v>
      </c>
      <c r="D551" t="s">
        <v>20</v>
      </c>
      <c r="E551" t="s">
        <v>31</v>
      </c>
      <c r="F551">
        <v>4.4000000000000004</v>
      </c>
      <c r="G551" t="s">
        <v>16</v>
      </c>
      <c r="H551" t="s">
        <v>17</v>
      </c>
      <c r="I551">
        <v>7.8</v>
      </c>
      <c r="J551">
        <v>7</v>
      </c>
      <c r="K551" t="s">
        <v>24</v>
      </c>
      <c r="L551">
        <v>3</v>
      </c>
      <c r="M551">
        <v>6</v>
      </c>
    </row>
    <row r="552" spans="1:13">
      <c r="A552">
        <v>551</v>
      </c>
      <c r="B552">
        <v>20</v>
      </c>
      <c r="C552" t="s">
        <v>13</v>
      </c>
      <c r="D552" t="s">
        <v>14</v>
      </c>
      <c r="E552" t="s">
        <v>36</v>
      </c>
      <c r="F552">
        <v>5.7</v>
      </c>
      <c r="G552" t="s">
        <v>26</v>
      </c>
      <c r="H552" t="s">
        <v>17</v>
      </c>
      <c r="I552">
        <v>6.8</v>
      </c>
      <c r="J552">
        <v>6</v>
      </c>
      <c r="K552" t="s">
        <v>24</v>
      </c>
      <c r="L552">
        <v>3</v>
      </c>
      <c r="M552">
        <v>7</v>
      </c>
    </row>
    <row r="553" spans="1:13">
      <c r="A553">
        <v>552</v>
      </c>
      <c r="B553">
        <v>22</v>
      </c>
      <c r="C553" t="s">
        <v>19</v>
      </c>
      <c r="D553" t="s">
        <v>20</v>
      </c>
      <c r="E553" t="s">
        <v>45</v>
      </c>
      <c r="F553">
        <v>4</v>
      </c>
      <c r="G553" t="s">
        <v>144</v>
      </c>
      <c r="H553" t="s">
        <v>23</v>
      </c>
      <c r="I553">
        <v>8.3000000000000007</v>
      </c>
      <c r="J553">
        <v>7</v>
      </c>
      <c r="K553" t="s">
        <v>18</v>
      </c>
      <c r="L553">
        <v>2</v>
      </c>
      <c r="M553">
        <v>5</v>
      </c>
    </row>
    <row r="554" spans="1:13">
      <c r="A554">
        <v>553</v>
      </c>
      <c r="B554">
        <v>19</v>
      </c>
      <c r="C554" t="s">
        <v>13</v>
      </c>
      <c r="D554" t="s">
        <v>14</v>
      </c>
      <c r="E554" t="s">
        <v>49</v>
      </c>
      <c r="F554">
        <v>3.3</v>
      </c>
      <c r="G554" t="s">
        <v>16</v>
      </c>
      <c r="H554" t="s">
        <v>23</v>
      </c>
      <c r="I554">
        <v>8.6999999999999993</v>
      </c>
      <c r="J554">
        <v>8</v>
      </c>
      <c r="K554" t="s">
        <v>24</v>
      </c>
      <c r="L554">
        <v>2</v>
      </c>
      <c r="M554">
        <v>4</v>
      </c>
    </row>
    <row r="555" spans="1:13">
      <c r="A555">
        <v>554</v>
      </c>
      <c r="B555">
        <v>21</v>
      </c>
      <c r="C555" t="s">
        <v>19</v>
      </c>
      <c r="D555" t="s">
        <v>20</v>
      </c>
      <c r="E555" t="s">
        <v>56</v>
      </c>
      <c r="F555">
        <v>4.2</v>
      </c>
      <c r="G555" t="s">
        <v>32</v>
      </c>
      <c r="H555" t="s">
        <v>17</v>
      </c>
      <c r="I555">
        <v>8</v>
      </c>
      <c r="J555">
        <v>7</v>
      </c>
      <c r="K555" t="s">
        <v>18</v>
      </c>
      <c r="L555">
        <v>3</v>
      </c>
      <c r="M555">
        <v>6</v>
      </c>
    </row>
    <row r="556" spans="1:13">
      <c r="A556">
        <v>555</v>
      </c>
      <c r="B556">
        <v>20</v>
      </c>
      <c r="C556" t="s">
        <v>13</v>
      </c>
      <c r="D556" t="s">
        <v>14</v>
      </c>
      <c r="E556" t="s">
        <v>57</v>
      </c>
      <c r="F556">
        <v>5.6</v>
      </c>
      <c r="G556" t="s">
        <v>26</v>
      </c>
      <c r="H556" t="s">
        <v>17</v>
      </c>
      <c r="I556">
        <v>6.5</v>
      </c>
      <c r="J556">
        <v>6</v>
      </c>
      <c r="K556" t="s">
        <v>24</v>
      </c>
      <c r="L556">
        <v>3</v>
      </c>
      <c r="M556">
        <v>7</v>
      </c>
    </row>
    <row r="557" spans="1:13">
      <c r="A557">
        <v>556</v>
      </c>
      <c r="B557">
        <v>22</v>
      </c>
      <c r="C557" t="s">
        <v>19</v>
      </c>
      <c r="D557" t="s">
        <v>20</v>
      </c>
      <c r="E557" t="s">
        <v>58</v>
      </c>
      <c r="F557">
        <v>6</v>
      </c>
      <c r="G557" t="s">
        <v>143</v>
      </c>
      <c r="H557" t="s">
        <v>17</v>
      </c>
      <c r="I557">
        <v>6.3</v>
      </c>
      <c r="J557">
        <v>6</v>
      </c>
      <c r="K557" t="s">
        <v>24</v>
      </c>
      <c r="L557">
        <v>3</v>
      </c>
      <c r="M557">
        <v>7</v>
      </c>
    </row>
    <row r="558" spans="1:13">
      <c r="A558">
        <v>557</v>
      </c>
      <c r="B558">
        <v>19</v>
      </c>
      <c r="C558" t="s">
        <v>13</v>
      </c>
      <c r="D558" t="s">
        <v>14</v>
      </c>
      <c r="E558" t="s">
        <v>67</v>
      </c>
      <c r="F558">
        <v>7</v>
      </c>
      <c r="G558" t="s">
        <v>16</v>
      </c>
      <c r="H558" t="s">
        <v>17</v>
      </c>
      <c r="I558">
        <v>6</v>
      </c>
      <c r="J558">
        <v>5</v>
      </c>
      <c r="K558" t="s">
        <v>18</v>
      </c>
      <c r="L558">
        <v>4</v>
      </c>
      <c r="M558">
        <v>8</v>
      </c>
    </row>
    <row r="559" spans="1:13">
      <c r="A559">
        <v>558</v>
      </c>
      <c r="B559">
        <v>21</v>
      </c>
      <c r="C559" t="s">
        <v>19</v>
      </c>
      <c r="D559" t="s">
        <v>20</v>
      </c>
      <c r="E559" t="s">
        <v>90</v>
      </c>
      <c r="F559">
        <v>3.7</v>
      </c>
      <c r="G559" t="s">
        <v>32</v>
      </c>
      <c r="H559" t="s">
        <v>23</v>
      </c>
      <c r="I559">
        <v>8.4</v>
      </c>
      <c r="J559">
        <v>7</v>
      </c>
      <c r="K559" t="s">
        <v>24</v>
      </c>
      <c r="L559">
        <v>2</v>
      </c>
      <c r="M559">
        <v>5</v>
      </c>
    </row>
    <row r="560" spans="1:13">
      <c r="A560">
        <v>559</v>
      </c>
      <c r="B560">
        <v>20</v>
      </c>
      <c r="C560" t="s">
        <v>13</v>
      </c>
      <c r="D560" t="s">
        <v>14</v>
      </c>
      <c r="E560" t="s">
        <v>21</v>
      </c>
      <c r="F560">
        <v>7.3</v>
      </c>
      <c r="G560" t="s">
        <v>143</v>
      </c>
      <c r="H560" t="s">
        <v>17</v>
      </c>
      <c r="I560">
        <v>5.5</v>
      </c>
      <c r="J560">
        <v>5</v>
      </c>
      <c r="K560" t="s">
        <v>18</v>
      </c>
      <c r="L560">
        <v>4</v>
      </c>
      <c r="M560">
        <v>8</v>
      </c>
    </row>
    <row r="561" spans="1:13">
      <c r="A561">
        <v>560</v>
      </c>
      <c r="B561">
        <v>22</v>
      </c>
      <c r="C561" t="s">
        <v>19</v>
      </c>
      <c r="D561" t="s">
        <v>20</v>
      </c>
      <c r="E561" t="s">
        <v>31</v>
      </c>
      <c r="F561">
        <v>4.3</v>
      </c>
      <c r="G561" t="s">
        <v>26</v>
      </c>
      <c r="H561" t="s">
        <v>17</v>
      </c>
      <c r="I561">
        <v>7.9</v>
      </c>
      <c r="J561">
        <v>7</v>
      </c>
      <c r="K561" t="s">
        <v>24</v>
      </c>
      <c r="L561">
        <v>3</v>
      </c>
      <c r="M561">
        <v>6</v>
      </c>
    </row>
    <row r="562" spans="1:13">
      <c r="A562">
        <v>561</v>
      </c>
      <c r="B562">
        <v>19</v>
      </c>
      <c r="C562" t="s">
        <v>13</v>
      </c>
      <c r="D562" t="s">
        <v>14</v>
      </c>
      <c r="E562" t="s">
        <v>36</v>
      </c>
      <c r="F562">
        <v>5.6</v>
      </c>
      <c r="G562" t="s">
        <v>143</v>
      </c>
      <c r="H562" t="s">
        <v>17</v>
      </c>
      <c r="I562">
        <v>6.9</v>
      </c>
      <c r="J562">
        <v>6</v>
      </c>
      <c r="K562" t="s">
        <v>24</v>
      </c>
      <c r="L562">
        <v>3</v>
      </c>
      <c r="M562">
        <v>7</v>
      </c>
    </row>
    <row r="563" spans="1:13">
      <c r="A563">
        <v>562</v>
      </c>
      <c r="B563">
        <v>21</v>
      </c>
      <c r="C563" t="s">
        <v>19</v>
      </c>
      <c r="D563" t="s">
        <v>20</v>
      </c>
      <c r="E563" t="s">
        <v>45</v>
      </c>
      <c r="F563">
        <v>3.9</v>
      </c>
      <c r="G563" t="s">
        <v>144</v>
      </c>
      <c r="H563" t="s">
        <v>23</v>
      </c>
      <c r="I563">
        <v>8.4</v>
      </c>
      <c r="J563">
        <v>7</v>
      </c>
      <c r="K563" t="s">
        <v>18</v>
      </c>
      <c r="L563">
        <v>2</v>
      </c>
      <c r="M563">
        <v>5</v>
      </c>
    </row>
    <row r="564" spans="1:13">
      <c r="A564">
        <v>563</v>
      </c>
      <c r="B564">
        <v>20</v>
      </c>
      <c r="C564" t="s">
        <v>13</v>
      </c>
      <c r="D564" t="s">
        <v>14</v>
      </c>
      <c r="E564" t="s">
        <v>49</v>
      </c>
      <c r="F564">
        <v>3.2</v>
      </c>
      <c r="G564" t="s">
        <v>16</v>
      </c>
      <c r="H564" t="s">
        <v>23</v>
      </c>
      <c r="I564">
        <v>8.8000000000000007</v>
      </c>
      <c r="J564">
        <v>8</v>
      </c>
      <c r="K564" t="s">
        <v>24</v>
      </c>
      <c r="L564">
        <v>2</v>
      </c>
      <c r="M564">
        <v>4</v>
      </c>
    </row>
    <row r="565" spans="1:13">
      <c r="A565">
        <v>564</v>
      </c>
      <c r="B565">
        <v>22</v>
      </c>
      <c r="C565" t="s">
        <v>19</v>
      </c>
      <c r="D565" t="s">
        <v>20</v>
      </c>
      <c r="E565" t="s">
        <v>56</v>
      </c>
      <c r="F565">
        <v>4.0999999999999996</v>
      </c>
      <c r="G565" t="s">
        <v>16</v>
      </c>
      <c r="H565" t="s">
        <v>17</v>
      </c>
      <c r="I565">
        <v>8.1</v>
      </c>
      <c r="J565">
        <v>7</v>
      </c>
      <c r="K565" t="s">
        <v>18</v>
      </c>
      <c r="L565">
        <v>3</v>
      </c>
      <c r="M565">
        <v>6</v>
      </c>
    </row>
    <row r="566" spans="1:13">
      <c r="A566">
        <v>565</v>
      </c>
      <c r="B566">
        <v>19</v>
      </c>
      <c r="C566" t="s">
        <v>13</v>
      </c>
      <c r="D566" t="s">
        <v>14</v>
      </c>
      <c r="E566" t="s">
        <v>57</v>
      </c>
      <c r="F566">
        <v>5.7</v>
      </c>
      <c r="G566" t="s">
        <v>26</v>
      </c>
      <c r="H566" t="s">
        <v>17</v>
      </c>
      <c r="I566">
        <v>6.4</v>
      </c>
      <c r="J566">
        <v>6</v>
      </c>
      <c r="K566" t="s">
        <v>24</v>
      </c>
      <c r="L566">
        <v>3</v>
      </c>
      <c r="M566">
        <v>7</v>
      </c>
    </row>
    <row r="567" spans="1:13">
      <c r="A567">
        <v>566</v>
      </c>
      <c r="B567">
        <v>21</v>
      </c>
      <c r="C567" t="s">
        <v>19</v>
      </c>
      <c r="D567" t="s">
        <v>20</v>
      </c>
      <c r="E567" t="s">
        <v>58</v>
      </c>
      <c r="F567">
        <v>6.1</v>
      </c>
      <c r="G567" t="s">
        <v>143</v>
      </c>
      <c r="H567" t="s">
        <v>17</v>
      </c>
      <c r="I567">
        <v>6.2</v>
      </c>
      <c r="J567">
        <v>6</v>
      </c>
      <c r="K567" t="s">
        <v>24</v>
      </c>
      <c r="L567">
        <v>3</v>
      </c>
      <c r="M567">
        <v>7</v>
      </c>
    </row>
    <row r="568" spans="1:13">
      <c r="A568">
        <v>567</v>
      </c>
      <c r="B568">
        <v>20</v>
      </c>
      <c r="C568" t="s">
        <v>13</v>
      </c>
      <c r="D568" t="s">
        <v>14</v>
      </c>
      <c r="E568" t="s">
        <v>67</v>
      </c>
      <c r="F568">
        <v>7.1</v>
      </c>
      <c r="G568" t="s">
        <v>16</v>
      </c>
      <c r="H568" t="s">
        <v>17</v>
      </c>
      <c r="I568">
        <v>5.9</v>
      </c>
      <c r="J568">
        <v>5</v>
      </c>
      <c r="K568" t="s">
        <v>18</v>
      </c>
      <c r="L568">
        <v>4</v>
      </c>
      <c r="M568">
        <v>8</v>
      </c>
    </row>
    <row r="569" spans="1:13">
      <c r="A569">
        <v>568</v>
      </c>
      <c r="B569">
        <v>22</v>
      </c>
      <c r="C569" t="s">
        <v>19</v>
      </c>
      <c r="D569" t="s">
        <v>20</v>
      </c>
      <c r="E569" t="s">
        <v>90</v>
      </c>
      <c r="F569">
        <v>3.6</v>
      </c>
      <c r="G569" t="s">
        <v>32</v>
      </c>
      <c r="H569" t="s">
        <v>23</v>
      </c>
      <c r="I569">
        <v>8.5</v>
      </c>
      <c r="J569">
        <v>7</v>
      </c>
      <c r="K569" t="s">
        <v>24</v>
      </c>
      <c r="L569">
        <v>2</v>
      </c>
      <c r="M569">
        <v>5</v>
      </c>
    </row>
    <row r="570" spans="1:13">
      <c r="A570">
        <v>569</v>
      </c>
      <c r="B570">
        <v>19</v>
      </c>
      <c r="C570" t="s">
        <v>13</v>
      </c>
      <c r="D570" t="s">
        <v>14</v>
      </c>
      <c r="E570" t="s">
        <v>21</v>
      </c>
      <c r="F570">
        <v>7.4</v>
      </c>
      <c r="G570" t="s">
        <v>143</v>
      </c>
      <c r="H570" t="s">
        <v>17</v>
      </c>
      <c r="I570">
        <v>5.4</v>
      </c>
      <c r="J570">
        <v>5</v>
      </c>
      <c r="K570" t="s">
        <v>18</v>
      </c>
      <c r="L570">
        <v>4</v>
      </c>
      <c r="M570">
        <v>8</v>
      </c>
    </row>
    <row r="571" spans="1:13">
      <c r="A571">
        <v>570</v>
      </c>
      <c r="B571">
        <v>21</v>
      </c>
      <c r="C571" t="s">
        <v>19</v>
      </c>
      <c r="D571" t="s">
        <v>20</v>
      </c>
      <c r="E571" t="s">
        <v>31</v>
      </c>
      <c r="F571">
        <v>4.2</v>
      </c>
      <c r="G571" t="s">
        <v>16</v>
      </c>
      <c r="H571" t="s">
        <v>17</v>
      </c>
      <c r="I571">
        <v>8</v>
      </c>
      <c r="J571">
        <v>7</v>
      </c>
      <c r="K571" t="s">
        <v>24</v>
      </c>
      <c r="L571">
        <v>3</v>
      </c>
      <c r="M571">
        <v>6</v>
      </c>
    </row>
    <row r="572" spans="1:13">
      <c r="A572">
        <v>571</v>
      </c>
      <c r="B572">
        <v>20</v>
      </c>
      <c r="C572" t="s">
        <v>13</v>
      </c>
      <c r="D572" t="s">
        <v>14</v>
      </c>
      <c r="E572" t="s">
        <v>41</v>
      </c>
      <c r="F572">
        <v>6.1</v>
      </c>
      <c r="G572" t="s">
        <v>16</v>
      </c>
      <c r="H572" t="s">
        <v>17</v>
      </c>
      <c r="I572">
        <v>7.2</v>
      </c>
      <c r="J572">
        <v>5</v>
      </c>
      <c r="K572" t="s">
        <v>24</v>
      </c>
      <c r="L572">
        <v>4</v>
      </c>
      <c r="M572">
        <v>7</v>
      </c>
    </row>
    <row r="573" spans="1:13">
      <c r="A573">
        <v>572</v>
      </c>
      <c r="B573">
        <v>23</v>
      </c>
      <c r="C573" t="s">
        <v>19</v>
      </c>
      <c r="D573" t="s">
        <v>20</v>
      </c>
      <c r="E573" t="s">
        <v>48</v>
      </c>
      <c r="F573">
        <v>3.8</v>
      </c>
      <c r="G573" t="s">
        <v>22</v>
      </c>
      <c r="H573" t="s">
        <v>23</v>
      </c>
      <c r="I573">
        <v>7.8</v>
      </c>
      <c r="J573">
        <v>8</v>
      </c>
      <c r="K573" t="s">
        <v>18</v>
      </c>
      <c r="L573">
        <v>2</v>
      </c>
      <c r="M573">
        <v>4</v>
      </c>
    </row>
    <row r="574" spans="1:13">
      <c r="A574">
        <v>573</v>
      </c>
      <c r="B574">
        <v>19</v>
      </c>
      <c r="C574" t="s">
        <v>13</v>
      </c>
      <c r="D574" t="s">
        <v>14</v>
      </c>
      <c r="E574" t="s">
        <v>55</v>
      </c>
      <c r="F574">
        <v>5.5</v>
      </c>
      <c r="G574" t="s">
        <v>26</v>
      </c>
      <c r="H574" t="s">
        <v>17</v>
      </c>
      <c r="I574">
        <v>6.8</v>
      </c>
      <c r="J574">
        <v>6</v>
      </c>
      <c r="K574" t="s">
        <v>24</v>
      </c>
      <c r="L574">
        <v>4</v>
      </c>
      <c r="M574">
        <v>8</v>
      </c>
    </row>
    <row r="575" spans="1:13">
      <c r="A575">
        <v>574</v>
      </c>
      <c r="B575">
        <v>22</v>
      </c>
      <c r="C575" t="s">
        <v>19</v>
      </c>
      <c r="D575" t="s">
        <v>20</v>
      </c>
      <c r="E575" t="s">
        <v>21</v>
      </c>
      <c r="F575">
        <v>7.2</v>
      </c>
      <c r="G575" t="s">
        <v>32</v>
      </c>
      <c r="H575" t="s">
        <v>17</v>
      </c>
      <c r="I575">
        <v>5.9</v>
      </c>
      <c r="J575">
        <v>4</v>
      </c>
      <c r="K575" t="s">
        <v>24</v>
      </c>
      <c r="L575">
        <v>5</v>
      </c>
      <c r="M575">
        <v>9</v>
      </c>
    </row>
    <row r="576" spans="1:13">
      <c r="A576">
        <v>575</v>
      </c>
      <c r="B576">
        <v>21</v>
      </c>
      <c r="C576" t="s">
        <v>13</v>
      </c>
      <c r="D576" t="s">
        <v>14</v>
      </c>
      <c r="E576" t="s">
        <v>51</v>
      </c>
      <c r="F576">
        <v>4.2</v>
      </c>
      <c r="G576" t="s">
        <v>16</v>
      </c>
      <c r="H576" t="s">
        <v>23</v>
      </c>
      <c r="I576">
        <v>7.5</v>
      </c>
      <c r="J576">
        <v>7</v>
      </c>
      <c r="K576" t="s">
        <v>18</v>
      </c>
      <c r="L576">
        <v>2</v>
      </c>
      <c r="M576">
        <v>5</v>
      </c>
    </row>
    <row r="577" spans="1:13">
      <c r="A577">
        <v>576</v>
      </c>
      <c r="B577">
        <v>24</v>
      </c>
      <c r="C577" t="s">
        <v>19</v>
      </c>
      <c r="D577" t="s">
        <v>20</v>
      </c>
      <c r="E577" t="s">
        <v>65</v>
      </c>
      <c r="F577">
        <v>6.8</v>
      </c>
      <c r="G577" t="s">
        <v>26</v>
      </c>
      <c r="H577" t="s">
        <v>17</v>
      </c>
      <c r="I577">
        <v>6.2</v>
      </c>
      <c r="J577">
        <v>5</v>
      </c>
      <c r="K577" t="s">
        <v>24</v>
      </c>
      <c r="L577">
        <v>4</v>
      </c>
      <c r="M577">
        <v>8</v>
      </c>
    </row>
    <row r="578" spans="1:13">
      <c r="A578">
        <v>577</v>
      </c>
      <c r="B578">
        <v>20</v>
      </c>
      <c r="C578" t="s">
        <v>13</v>
      </c>
      <c r="D578" t="s">
        <v>14</v>
      </c>
      <c r="E578" t="s">
        <v>25</v>
      </c>
      <c r="F578">
        <v>5.9</v>
      </c>
      <c r="G578" t="s">
        <v>16</v>
      </c>
      <c r="H578" t="s">
        <v>17</v>
      </c>
      <c r="I578">
        <v>6.7</v>
      </c>
      <c r="J578">
        <v>6</v>
      </c>
      <c r="K578" t="s">
        <v>18</v>
      </c>
      <c r="L578">
        <v>3</v>
      </c>
      <c r="M578">
        <v>7</v>
      </c>
    </row>
    <row r="579" spans="1:13">
      <c r="A579">
        <v>578</v>
      </c>
      <c r="B579">
        <v>22</v>
      </c>
      <c r="C579" t="s">
        <v>19</v>
      </c>
      <c r="D579" t="s">
        <v>20</v>
      </c>
      <c r="E579" t="s">
        <v>43</v>
      </c>
      <c r="F579">
        <v>6.5</v>
      </c>
      <c r="G579" t="s">
        <v>32</v>
      </c>
      <c r="H579" t="s">
        <v>17</v>
      </c>
      <c r="I579">
        <v>6.1</v>
      </c>
      <c r="J579">
        <v>5</v>
      </c>
      <c r="K579" t="s">
        <v>24</v>
      </c>
      <c r="L579">
        <v>4</v>
      </c>
      <c r="M579">
        <v>8</v>
      </c>
    </row>
    <row r="580" spans="1:13">
      <c r="A580">
        <v>579</v>
      </c>
      <c r="B580">
        <v>19</v>
      </c>
      <c r="C580" t="s">
        <v>13</v>
      </c>
      <c r="D580" t="s">
        <v>14</v>
      </c>
      <c r="E580" t="s">
        <v>40</v>
      </c>
      <c r="F580">
        <v>4.7</v>
      </c>
      <c r="G580" t="s">
        <v>22</v>
      </c>
      <c r="H580" t="s">
        <v>23</v>
      </c>
      <c r="I580">
        <v>7.4</v>
      </c>
      <c r="J580">
        <v>7</v>
      </c>
      <c r="K580" t="s">
        <v>24</v>
      </c>
      <c r="L580">
        <v>2</v>
      </c>
      <c r="M580">
        <v>5</v>
      </c>
    </row>
    <row r="581" spans="1:13">
      <c r="A581">
        <v>580</v>
      </c>
      <c r="B581">
        <v>23</v>
      </c>
      <c r="C581" t="s">
        <v>19</v>
      </c>
      <c r="D581" t="s">
        <v>20</v>
      </c>
      <c r="E581" t="s">
        <v>31</v>
      </c>
      <c r="F581">
        <v>5.2</v>
      </c>
      <c r="G581" t="s">
        <v>16</v>
      </c>
      <c r="H581" t="s">
        <v>17</v>
      </c>
      <c r="I581">
        <v>7</v>
      </c>
      <c r="J581">
        <v>6</v>
      </c>
      <c r="K581" t="s">
        <v>18</v>
      </c>
      <c r="L581">
        <v>3</v>
      </c>
      <c r="M581">
        <v>6</v>
      </c>
    </row>
    <row r="582" spans="1:13">
      <c r="A582">
        <v>581</v>
      </c>
      <c r="B582">
        <v>21</v>
      </c>
      <c r="C582" t="s">
        <v>13</v>
      </c>
      <c r="D582" t="s">
        <v>14</v>
      </c>
      <c r="E582" t="s">
        <v>29</v>
      </c>
      <c r="F582">
        <v>6.3</v>
      </c>
      <c r="G582" t="s">
        <v>26</v>
      </c>
      <c r="H582" t="s">
        <v>17</v>
      </c>
      <c r="I582">
        <v>6.4</v>
      </c>
      <c r="J582">
        <v>5</v>
      </c>
      <c r="K582" t="s">
        <v>24</v>
      </c>
      <c r="L582">
        <v>4</v>
      </c>
      <c r="M582">
        <v>8</v>
      </c>
    </row>
    <row r="583" spans="1:13">
      <c r="A583">
        <v>582</v>
      </c>
      <c r="B583">
        <v>24</v>
      </c>
      <c r="C583" t="s">
        <v>19</v>
      </c>
      <c r="D583" t="s">
        <v>20</v>
      </c>
      <c r="E583" t="s">
        <v>42</v>
      </c>
      <c r="F583">
        <v>4.9000000000000004</v>
      </c>
      <c r="G583" t="s">
        <v>32</v>
      </c>
      <c r="H583" t="s">
        <v>23</v>
      </c>
      <c r="I583">
        <v>7.3</v>
      </c>
      <c r="J583">
        <v>7</v>
      </c>
      <c r="K583" t="s">
        <v>18</v>
      </c>
      <c r="L583">
        <v>2</v>
      </c>
      <c r="M583">
        <v>5</v>
      </c>
    </row>
    <row r="584" spans="1:13">
      <c r="A584">
        <v>583</v>
      </c>
      <c r="B584">
        <v>20</v>
      </c>
      <c r="C584" t="s">
        <v>13</v>
      </c>
      <c r="D584" t="s">
        <v>14</v>
      </c>
      <c r="E584" t="s">
        <v>44</v>
      </c>
      <c r="F584">
        <v>6.7</v>
      </c>
      <c r="G584" t="s">
        <v>16</v>
      </c>
      <c r="H584" t="s">
        <v>17</v>
      </c>
      <c r="I584">
        <v>6</v>
      </c>
      <c r="J584">
        <v>5</v>
      </c>
      <c r="K584" t="s">
        <v>24</v>
      </c>
      <c r="L584">
        <v>4</v>
      </c>
      <c r="M584">
        <v>8</v>
      </c>
    </row>
    <row r="585" spans="1:13">
      <c r="A585">
        <v>584</v>
      </c>
      <c r="B585">
        <v>22</v>
      </c>
      <c r="C585" t="s">
        <v>19</v>
      </c>
      <c r="D585" t="s">
        <v>20</v>
      </c>
      <c r="E585" t="s">
        <v>45</v>
      </c>
      <c r="F585">
        <v>5.8</v>
      </c>
      <c r="G585" t="s">
        <v>144</v>
      </c>
      <c r="H585" t="s">
        <v>17</v>
      </c>
      <c r="I585">
        <v>6.5</v>
      </c>
      <c r="J585">
        <v>6</v>
      </c>
      <c r="K585" t="s">
        <v>18</v>
      </c>
      <c r="L585">
        <v>3</v>
      </c>
      <c r="M585">
        <v>7</v>
      </c>
    </row>
    <row r="586" spans="1:13">
      <c r="A586">
        <v>585</v>
      </c>
      <c r="B586">
        <v>19</v>
      </c>
      <c r="C586" t="s">
        <v>13</v>
      </c>
      <c r="D586" t="s">
        <v>14</v>
      </c>
      <c r="E586" t="s">
        <v>38</v>
      </c>
      <c r="F586">
        <v>4.5</v>
      </c>
      <c r="G586" t="s">
        <v>22</v>
      </c>
      <c r="H586" t="s">
        <v>23</v>
      </c>
      <c r="I586">
        <v>7.6</v>
      </c>
      <c r="J586">
        <v>8</v>
      </c>
      <c r="K586" t="s">
        <v>24</v>
      </c>
      <c r="L586">
        <v>2</v>
      </c>
      <c r="M586">
        <v>4</v>
      </c>
    </row>
    <row r="587" spans="1:13">
      <c r="A587">
        <v>586</v>
      </c>
      <c r="B587">
        <v>23</v>
      </c>
      <c r="C587" t="s">
        <v>19</v>
      </c>
      <c r="D587" t="s">
        <v>20</v>
      </c>
      <c r="E587" t="s">
        <v>90</v>
      </c>
      <c r="F587">
        <v>6.4</v>
      </c>
      <c r="G587" t="s">
        <v>32</v>
      </c>
      <c r="H587" t="s">
        <v>17</v>
      </c>
      <c r="I587">
        <v>6.3</v>
      </c>
      <c r="J587">
        <v>5</v>
      </c>
      <c r="K587" t="s">
        <v>24</v>
      </c>
      <c r="L587">
        <v>4</v>
      </c>
      <c r="M587">
        <v>8</v>
      </c>
    </row>
    <row r="588" spans="1:13">
      <c r="A588">
        <v>587</v>
      </c>
      <c r="B588">
        <v>21</v>
      </c>
      <c r="C588" t="s">
        <v>13</v>
      </c>
      <c r="D588" t="s">
        <v>14</v>
      </c>
      <c r="E588" t="s">
        <v>89</v>
      </c>
      <c r="F588">
        <v>4.0999999999999996</v>
      </c>
      <c r="G588" t="s">
        <v>16</v>
      </c>
      <c r="H588" t="s">
        <v>23</v>
      </c>
      <c r="I588">
        <v>7.7</v>
      </c>
      <c r="J588">
        <v>7</v>
      </c>
      <c r="K588" t="s">
        <v>18</v>
      </c>
      <c r="L588">
        <v>2</v>
      </c>
      <c r="M588">
        <v>5</v>
      </c>
    </row>
    <row r="589" spans="1:13">
      <c r="A589">
        <v>588</v>
      </c>
      <c r="B589">
        <v>24</v>
      </c>
      <c r="C589" t="s">
        <v>19</v>
      </c>
      <c r="D589" t="s">
        <v>20</v>
      </c>
      <c r="E589" t="s">
        <v>41</v>
      </c>
      <c r="F589">
        <v>6.6</v>
      </c>
      <c r="G589" t="s">
        <v>26</v>
      </c>
      <c r="H589" t="s">
        <v>17</v>
      </c>
      <c r="I589">
        <v>6.2</v>
      </c>
      <c r="J589">
        <v>5</v>
      </c>
      <c r="K589" t="s">
        <v>24</v>
      </c>
      <c r="L589">
        <v>4</v>
      </c>
      <c r="M589">
        <v>8</v>
      </c>
    </row>
    <row r="590" spans="1:13">
      <c r="A590">
        <v>589</v>
      </c>
      <c r="B590">
        <v>20</v>
      </c>
      <c r="C590" t="s">
        <v>13</v>
      </c>
      <c r="D590" t="s">
        <v>14</v>
      </c>
      <c r="E590" t="s">
        <v>48</v>
      </c>
      <c r="F590">
        <v>4.4000000000000004</v>
      </c>
      <c r="G590" t="s">
        <v>16</v>
      </c>
      <c r="H590" t="s">
        <v>23</v>
      </c>
      <c r="I590">
        <v>7.4</v>
      </c>
      <c r="J590">
        <v>7</v>
      </c>
      <c r="K590" t="s">
        <v>18</v>
      </c>
      <c r="L590">
        <v>2</v>
      </c>
      <c r="M590">
        <v>5</v>
      </c>
    </row>
    <row r="591" spans="1:13">
      <c r="A591">
        <v>590</v>
      </c>
      <c r="B591">
        <v>22</v>
      </c>
      <c r="C591" t="s">
        <v>19</v>
      </c>
      <c r="D591" t="s">
        <v>20</v>
      </c>
      <c r="E591" t="s">
        <v>55</v>
      </c>
      <c r="F591">
        <v>5.7</v>
      </c>
      <c r="G591" t="s">
        <v>22</v>
      </c>
      <c r="H591" t="s">
        <v>17</v>
      </c>
      <c r="I591">
        <v>6.8</v>
      </c>
      <c r="J591">
        <v>6</v>
      </c>
      <c r="K591" t="s">
        <v>24</v>
      </c>
      <c r="L591">
        <v>3</v>
      </c>
      <c r="M591">
        <v>7</v>
      </c>
    </row>
    <row r="592" spans="1:13">
      <c r="A592">
        <v>591</v>
      </c>
      <c r="B592">
        <v>19</v>
      </c>
      <c r="C592" t="s">
        <v>13</v>
      </c>
      <c r="D592" t="s">
        <v>14</v>
      </c>
      <c r="E592" t="s">
        <v>21</v>
      </c>
      <c r="F592">
        <v>7</v>
      </c>
      <c r="G592" t="s">
        <v>16</v>
      </c>
      <c r="H592" t="s">
        <v>17</v>
      </c>
      <c r="I592">
        <v>5.8</v>
      </c>
      <c r="J592">
        <v>4</v>
      </c>
      <c r="K592" t="s">
        <v>24</v>
      </c>
      <c r="L592">
        <v>5</v>
      </c>
      <c r="M592">
        <v>9</v>
      </c>
    </row>
    <row r="593" spans="1:13">
      <c r="A593">
        <v>592</v>
      </c>
      <c r="B593">
        <v>23</v>
      </c>
      <c r="C593" t="s">
        <v>19</v>
      </c>
      <c r="D593" t="s">
        <v>20</v>
      </c>
      <c r="E593" t="s">
        <v>51</v>
      </c>
      <c r="F593">
        <v>4.3</v>
      </c>
      <c r="G593" t="s">
        <v>32</v>
      </c>
      <c r="H593" t="s">
        <v>23</v>
      </c>
      <c r="I593">
        <v>7.5</v>
      </c>
      <c r="J593">
        <v>7</v>
      </c>
      <c r="K593" t="s">
        <v>18</v>
      </c>
      <c r="L593">
        <v>2</v>
      </c>
      <c r="M593">
        <v>5</v>
      </c>
    </row>
    <row r="594" spans="1:13">
      <c r="A594">
        <v>593</v>
      </c>
      <c r="B594">
        <v>21</v>
      </c>
      <c r="C594" t="s">
        <v>13</v>
      </c>
      <c r="D594" t="s">
        <v>14</v>
      </c>
      <c r="E594" t="s">
        <v>65</v>
      </c>
      <c r="F594">
        <v>6.9</v>
      </c>
      <c r="G594" t="s">
        <v>26</v>
      </c>
      <c r="H594" t="s">
        <v>17</v>
      </c>
      <c r="I594">
        <v>6.1</v>
      </c>
      <c r="J594">
        <v>5</v>
      </c>
      <c r="K594" t="s">
        <v>24</v>
      </c>
      <c r="L594">
        <v>4</v>
      </c>
      <c r="M594">
        <v>8</v>
      </c>
    </row>
    <row r="595" spans="1:13">
      <c r="A595">
        <v>594</v>
      </c>
      <c r="B595">
        <v>24</v>
      </c>
      <c r="C595" t="s">
        <v>19</v>
      </c>
      <c r="D595" t="s">
        <v>20</v>
      </c>
      <c r="E595" t="s">
        <v>25</v>
      </c>
      <c r="F595">
        <v>5.6</v>
      </c>
      <c r="G595" t="s">
        <v>16</v>
      </c>
      <c r="H595" t="s">
        <v>17</v>
      </c>
      <c r="I595">
        <v>6.9</v>
      </c>
      <c r="J595">
        <v>6</v>
      </c>
      <c r="K595" t="s">
        <v>18</v>
      </c>
      <c r="L595">
        <v>3</v>
      </c>
      <c r="M595">
        <v>7</v>
      </c>
    </row>
    <row r="596" spans="1:13">
      <c r="A596">
        <v>595</v>
      </c>
      <c r="B596">
        <v>20</v>
      </c>
      <c r="C596" t="s">
        <v>13</v>
      </c>
      <c r="D596" t="s">
        <v>14</v>
      </c>
      <c r="E596" t="s">
        <v>43</v>
      </c>
      <c r="F596">
        <v>6.2</v>
      </c>
      <c r="G596" t="s">
        <v>32</v>
      </c>
      <c r="H596" t="s">
        <v>17</v>
      </c>
      <c r="I596">
        <v>6.3</v>
      </c>
      <c r="J596">
        <v>5</v>
      </c>
      <c r="K596" t="s">
        <v>24</v>
      </c>
      <c r="L596">
        <v>4</v>
      </c>
      <c r="M596">
        <v>8</v>
      </c>
    </row>
    <row r="597" spans="1:13">
      <c r="A597">
        <v>596</v>
      </c>
      <c r="B597">
        <v>21</v>
      </c>
      <c r="C597" t="s">
        <v>19</v>
      </c>
      <c r="D597" t="s">
        <v>14</v>
      </c>
      <c r="E597" t="s">
        <v>40</v>
      </c>
      <c r="F597">
        <v>5.8</v>
      </c>
      <c r="G597" t="s">
        <v>16</v>
      </c>
      <c r="H597" t="s">
        <v>17</v>
      </c>
      <c r="I597">
        <v>6.7</v>
      </c>
      <c r="J597">
        <v>6</v>
      </c>
      <c r="K597" t="s">
        <v>24</v>
      </c>
      <c r="L597">
        <v>3</v>
      </c>
      <c r="M597">
        <v>7</v>
      </c>
    </row>
    <row r="598" spans="1:13">
      <c r="A598">
        <v>597</v>
      </c>
      <c r="B598">
        <v>23</v>
      </c>
      <c r="C598" t="s">
        <v>13</v>
      </c>
      <c r="D598" t="s">
        <v>20</v>
      </c>
      <c r="E598" t="s">
        <v>31</v>
      </c>
      <c r="F598">
        <v>4.9000000000000004</v>
      </c>
      <c r="G598" t="s">
        <v>26</v>
      </c>
      <c r="H598" t="s">
        <v>23</v>
      </c>
      <c r="I598">
        <v>7.3</v>
      </c>
      <c r="J598">
        <v>7</v>
      </c>
      <c r="K598" t="s">
        <v>18</v>
      </c>
      <c r="L598">
        <v>2</v>
      </c>
      <c r="M598">
        <v>5</v>
      </c>
    </row>
    <row r="599" spans="1:13">
      <c r="A599">
        <v>598</v>
      </c>
      <c r="B599">
        <v>20</v>
      </c>
      <c r="C599" t="s">
        <v>19</v>
      </c>
      <c r="D599" t="s">
        <v>14</v>
      </c>
      <c r="E599" t="s">
        <v>29</v>
      </c>
      <c r="F599">
        <v>6.4</v>
      </c>
      <c r="G599" t="s">
        <v>32</v>
      </c>
      <c r="H599" t="s">
        <v>17</v>
      </c>
      <c r="I599">
        <v>6.2</v>
      </c>
      <c r="J599">
        <v>5</v>
      </c>
      <c r="K599" t="s">
        <v>24</v>
      </c>
      <c r="L599">
        <v>4</v>
      </c>
      <c r="M599">
        <v>8</v>
      </c>
    </row>
    <row r="600" spans="1:13">
      <c r="A600">
        <v>599</v>
      </c>
      <c r="B600">
        <v>22</v>
      </c>
      <c r="C600" t="s">
        <v>13</v>
      </c>
      <c r="D600" t="s">
        <v>20</v>
      </c>
      <c r="E600" t="s">
        <v>42</v>
      </c>
      <c r="F600">
        <v>5.0999999999999996</v>
      </c>
      <c r="G600" t="s">
        <v>22</v>
      </c>
      <c r="H600" t="s">
        <v>23</v>
      </c>
      <c r="I600">
        <v>7.1</v>
      </c>
      <c r="J600">
        <v>7</v>
      </c>
      <c r="K600" t="s">
        <v>18</v>
      </c>
      <c r="L600">
        <v>2</v>
      </c>
      <c r="M600">
        <v>5</v>
      </c>
    </row>
    <row r="601" spans="1:13">
      <c r="A601">
        <v>600</v>
      </c>
      <c r="B601">
        <v>19</v>
      </c>
      <c r="C601" t="s">
        <v>19</v>
      </c>
      <c r="D601" t="s">
        <v>14</v>
      </c>
      <c r="E601" t="s">
        <v>44</v>
      </c>
      <c r="F601">
        <v>6.7</v>
      </c>
      <c r="G601" t="s">
        <v>16</v>
      </c>
      <c r="H601" t="s">
        <v>17</v>
      </c>
      <c r="I601">
        <v>6</v>
      </c>
      <c r="J601">
        <v>4</v>
      </c>
      <c r="K601" t="s">
        <v>24</v>
      </c>
      <c r="L601">
        <v>4</v>
      </c>
      <c r="M601">
        <v>8</v>
      </c>
    </row>
    <row r="602" spans="1:13">
      <c r="A602">
        <v>601</v>
      </c>
      <c r="B602">
        <v>24</v>
      </c>
      <c r="C602" t="s">
        <v>13</v>
      </c>
      <c r="D602" t="s">
        <v>20</v>
      </c>
      <c r="E602" t="s">
        <v>45</v>
      </c>
      <c r="F602">
        <v>5.5</v>
      </c>
      <c r="G602" t="s">
        <v>144</v>
      </c>
      <c r="H602" t="s">
        <v>17</v>
      </c>
      <c r="I602">
        <v>6.8</v>
      </c>
      <c r="J602">
        <v>6</v>
      </c>
      <c r="K602" t="s">
        <v>18</v>
      </c>
      <c r="L602">
        <v>3</v>
      </c>
      <c r="M602">
        <v>7</v>
      </c>
    </row>
    <row r="603" spans="1:13">
      <c r="A603">
        <v>602</v>
      </c>
      <c r="B603">
        <v>21</v>
      </c>
      <c r="C603" t="s">
        <v>19</v>
      </c>
      <c r="D603" t="s">
        <v>14</v>
      </c>
      <c r="E603" t="s">
        <v>38</v>
      </c>
      <c r="F603">
        <v>4.3</v>
      </c>
      <c r="G603" t="s">
        <v>22</v>
      </c>
      <c r="H603" t="s">
        <v>23</v>
      </c>
      <c r="I603">
        <v>7.6</v>
      </c>
      <c r="J603">
        <v>8</v>
      </c>
      <c r="K603" t="s">
        <v>24</v>
      </c>
      <c r="L603">
        <v>2</v>
      </c>
      <c r="M603">
        <v>4</v>
      </c>
    </row>
    <row r="604" spans="1:13">
      <c r="A604">
        <v>603</v>
      </c>
      <c r="B604">
        <v>23</v>
      </c>
      <c r="C604" t="s">
        <v>13</v>
      </c>
      <c r="D604" t="s">
        <v>20</v>
      </c>
      <c r="E604" t="s">
        <v>90</v>
      </c>
      <c r="F604">
        <v>6.2</v>
      </c>
      <c r="G604" t="s">
        <v>16</v>
      </c>
      <c r="H604" t="s">
        <v>17</v>
      </c>
      <c r="I604">
        <v>6.4</v>
      </c>
      <c r="J604">
        <v>5</v>
      </c>
      <c r="K604" t="s">
        <v>24</v>
      </c>
      <c r="L604">
        <v>4</v>
      </c>
      <c r="M604">
        <v>8</v>
      </c>
    </row>
    <row r="605" spans="1:13">
      <c r="A605">
        <v>604</v>
      </c>
      <c r="B605">
        <v>20</v>
      </c>
      <c r="C605" t="s">
        <v>19</v>
      </c>
      <c r="D605" t="s">
        <v>14</v>
      </c>
      <c r="E605" t="s">
        <v>89</v>
      </c>
      <c r="F605">
        <v>4.5</v>
      </c>
      <c r="G605" t="s">
        <v>32</v>
      </c>
      <c r="H605" t="s">
        <v>23</v>
      </c>
      <c r="I605">
        <v>7.4</v>
      </c>
      <c r="J605">
        <v>7</v>
      </c>
      <c r="K605" t="s">
        <v>18</v>
      </c>
      <c r="L605">
        <v>2</v>
      </c>
      <c r="M605">
        <v>5</v>
      </c>
    </row>
    <row r="606" spans="1:13">
      <c r="A606">
        <v>605</v>
      </c>
      <c r="B606">
        <v>22</v>
      </c>
      <c r="C606" t="s">
        <v>13</v>
      </c>
      <c r="D606" t="s">
        <v>20</v>
      </c>
      <c r="E606" t="s">
        <v>41</v>
      </c>
      <c r="F606">
        <v>6.3</v>
      </c>
      <c r="G606" t="s">
        <v>26</v>
      </c>
      <c r="H606" t="s">
        <v>17</v>
      </c>
      <c r="I606">
        <v>6.3</v>
      </c>
      <c r="J606">
        <v>5</v>
      </c>
      <c r="K606" t="s">
        <v>24</v>
      </c>
      <c r="L606">
        <v>4</v>
      </c>
      <c r="M606">
        <v>8</v>
      </c>
    </row>
    <row r="607" spans="1:13">
      <c r="A607">
        <v>606</v>
      </c>
      <c r="B607">
        <v>19</v>
      </c>
      <c r="C607" t="s">
        <v>19</v>
      </c>
      <c r="D607" t="s">
        <v>14</v>
      </c>
      <c r="E607" t="s">
        <v>48</v>
      </c>
      <c r="F607">
        <v>4.7</v>
      </c>
      <c r="G607" t="s">
        <v>16</v>
      </c>
      <c r="H607" t="s">
        <v>23</v>
      </c>
      <c r="I607">
        <v>7.2</v>
      </c>
      <c r="J607">
        <v>7</v>
      </c>
      <c r="K607" t="s">
        <v>18</v>
      </c>
      <c r="L607">
        <v>2</v>
      </c>
      <c r="M607">
        <v>5</v>
      </c>
    </row>
    <row r="608" spans="1:13">
      <c r="A608">
        <v>607</v>
      </c>
      <c r="B608">
        <v>24</v>
      </c>
      <c r="C608" t="s">
        <v>13</v>
      </c>
      <c r="D608" t="s">
        <v>20</v>
      </c>
      <c r="E608" t="s">
        <v>55</v>
      </c>
      <c r="F608">
        <v>5.9</v>
      </c>
      <c r="G608" t="s">
        <v>22</v>
      </c>
      <c r="H608" t="s">
        <v>17</v>
      </c>
      <c r="I608">
        <v>6.6</v>
      </c>
      <c r="J608">
        <v>6</v>
      </c>
      <c r="K608" t="s">
        <v>24</v>
      </c>
      <c r="L608">
        <v>3</v>
      </c>
      <c r="M608">
        <v>7</v>
      </c>
    </row>
    <row r="609" spans="1:13">
      <c r="A609">
        <v>608</v>
      </c>
      <c r="B609">
        <v>21</v>
      </c>
      <c r="C609" t="s">
        <v>19</v>
      </c>
      <c r="D609" t="s">
        <v>14</v>
      </c>
      <c r="E609" t="s">
        <v>21</v>
      </c>
      <c r="F609">
        <v>7.1</v>
      </c>
      <c r="G609" t="s">
        <v>32</v>
      </c>
      <c r="H609" t="s">
        <v>17</v>
      </c>
      <c r="I609">
        <v>5.7</v>
      </c>
      <c r="J609">
        <v>4</v>
      </c>
      <c r="K609" t="s">
        <v>24</v>
      </c>
      <c r="L609">
        <v>5</v>
      </c>
      <c r="M609">
        <v>9</v>
      </c>
    </row>
    <row r="610" spans="1:13">
      <c r="A610">
        <v>609</v>
      </c>
      <c r="B610">
        <v>23</v>
      </c>
      <c r="C610" t="s">
        <v>13</v>
      </c>
      <c r="D610" t="s">
        <v>20</v>
      </c>
      <c r="E610" t="s">
        <v>51</v>
      </c>
      <c r="F610">
        <v>4.4000000000000004</v>
      </c>
      <c r="G610" t="s">
        <v>16</v>
      </c>
      <c r="H610" t="s">
        <v>23</v>
      </c>
      <c r="I610">
        <v>7.4</v>
      </c>
      <c r="J610">
        <v>7</v>
      </c>
      <c r="K610" t="s">
        <v>18</v>
      </c>
      <c r="L610">
        <v>2</v>
      </c>
      <c r="M610">
        <v>5</v>
      </c>
    </row>
    <row r="611" spans="1:13">
      <c r="A611">
        <v>610</v>
      </c>
      <c r="B611">
        <v>20</v>
      </c>
      <c r="C611" t="s">
        <v>19</v>
      </c>
      <c r="D611" t="s">
        <v>14</v>
      </c>
      <c r="E611" t="s">
        <v>65</v>
      </c>
      <c r="F611">
        <v>6.6</v>
      </c>
      <c r="G611" t="s">
        <v>26</v>
      </c>
      <c r="H611" t="s">
        <v>17</v>
      </c>
      <c r="I611">
        <v>6.2</v>
      </c>
      <c r="J611">
        <v>5</v>
      </c>
      <c r="K611" t="s">
        <v>24</v>
      </c>
      <c r="L611">
        <v>4</v>
      </c>
      <c r="M611">
        <v>8</v>
      </c>
    </row>
    <row r="612" spans="1:13">
      <c r="A612">
        <v>611</v>
      </c>
      <c r="B612">
        <v>22</v>
      </c>
      <c r="C612" t="s">
        <v>13</v>
      </c>
      <c r="D612" t="s">
        <v>20</v>
      </c>
      <c r="E612" t="s">
        <v>25</v>
      </c>
      <c r="F612">
        <v>5.4</v>
      </c>
      <c r="G612" t="s">
        <v>16</v>
      </c>
      <c r="H612" t="s">
        <v>17</v>
      </c>
      <c r="I612">
        <v>6.9</v>
      </c>
      <c r="J612">
        <v>6</v>
      </c>
      <c r="K612" t="s">
        <v>18</v>
      </c>
      <c r="L612">
        <v>3</v>
      </c>
      <c r="M612">
        <v>7</v>
      </c>
    </row>
    <row r="613" spans="1:13">
      <c r="A613">
        <v>612</v>
      </c>
      <c r="B613">
        <v>19</v>
      </c>
      <c r="C613" t="s">
        <v>19</v>
      </c>
      <c r="D613" t="s">
        <v>14</v>
      </c>
      <c r="E613" t="s">
        <v>43</v>
      </c>
      <c r="F613">
        <v>6.5</v>
      </c>
      <c r="G613" t="s">
        <v>32</v>
      </c>
      <c r="H613" t="s">
        <v>17</v>
      </c>
      <c r="I613">
        <v>6.1</v>
      </c>
      <c r="J613">
        <v>5</v>
      </c>
      <c r="K613" t="s">
        <v>24</v>
      </c>
      <c r="L613">
        <v>4</v>
      </c>
      <c r="M613">
        <v>8</v>
      </c>
    </row>
    <row r="614" spans="1:13">
      <c r="A614">
        <v>613</v>
      </c>
      <c r="B614">
        <v>24</v>
      </c>
      <c r="C614" t="s">
        <v>13</v>
      </c>
      <c r="D614" t="s">
        <v>20</v>
      </c>
      <c r="E614" t="s">
        <v>40</v>
      </c>
      <c r="F614">
        <v>4.8</v>
      </c>
      <c r="G614" t="s">
        <v>22</v>
      </c>
      <c r="H614" t="s">
        <v>23</v>
      </c>
      <c r="I614">
        <v>7.3</v>
      </c>
      <c r="J614">
        <v>7</v>
      </c>
      <c r="K614" t="s">
        <v>18</v>
      </c>
      <c r="L614">
        <v>2</v>
      </c>
      <c r="M614">
        <v>5</v>
      </c>
    </row>
    <row r="615" spans="1:13">
      <c r="A615">
        <v>614</v>
      </c>
      <c r="B615">
        <v>21</v>
      </c>
      <c r="C615" t="s">
        <v>19</v>
      </c>
      <c r="D615" t="s">
        <v>14</v>
      </c>
      <c r="E615" t="s">
        <v>31</v>
      </c>
      <c r="F615">
        <v>5.7</v>
      </c>
      <c r="G615" t="s">
        <v>16</v>
      </c>
      <c r="H615" t="s">
        <v>17</v>
      </c>
      <c r="I615">
        <v>6.7</v>
      </c>
      <c r="J615">
        <v>6</v>
      </c>
      <c r="K615" t="s">
        <v>24</v>
      </c>
      <c r="L615">
        <v>3</v>
      </c>
      <c r="M615">
        <v>7</v>
      </c>
    </row>
    <row r="616" spans="1:13">
      <c r="A616">
        <v>615</v>
      </c>
      <c r="B616">
        <v>23</v>
      </c>
      <c r="C616" t="s">
        <v>13</v>
      </c>
      <c r="D616" t="s">
        <v>20</v>
      </c>
      <c r="E616" t="s">
        <v>29</v>
      </c>
      <c r="F616">
        <v>6.1</v>
      </c>
      <c r="G616" t="s">
        <v>26</v>
      </c>
      <c r="H616" t="s">
        <v>17</v>
      </c>
      <c r="I616">
        <v>6.4</v>
      </c>
      <c r="J616">
        <v>5</v>
      </c>
      <c r="K616" t="s">
        <v>24</v>
      </c>
      <c r="L616">
        <v>4</v>
      </c>
      <c r="M616">
        <v>8</v>
      </c>
    </row>
    <row r="617" spans="1:13">
      <c r="A617">
        <v>616</v>
      </c>
      <c r="B617">
        <v>20</v>
      </c>
      <c r="C617" t="s">
        <v>19</v>
      </c>
      <c r="D617" t="s">
        <v>14</v>
      </c>
      <c r="E617" t="s">
        <v>42</v>
      </c>
      <c r="F617">
        <v>4.5999999999999996</v>
      </c>
      <c r="G617" t="s">
        <v>32</v>
      </c>
      <c r="H617" t="s">
        <v>23</v>
      </c>
      <c r="I617">
        <v>7.2</v>
      </c>
      <c r="J617">
        <v>7</v>
      </c>
      <c r="K617" t="s">
        <v>18</v>
      </c>
      <c r="L617">
        <v>2</v>
      </c>
      <c r="M617">
        <v>5</v>
      </c>
    </row>
    <row r="618" spans="1:13">
      <c r="A618">
        <v>617</v>
      </c>
      <c r="B618">
        <v>22</v>
      </c>
      <c r="C618" t="s">
        <v>13</v>
      </c>
      <c r="D618" t="s">
        <v>20</v>
      </c>
      <c r="E618" t="s">
        <v>44</v>
      </c>
      <c r="F618">
        <v>6.8</v>
      </c>
      <c r="G618" t="s">
        <v>16</v>
      </c>
      <c r="H618" t="s">
        <v>17</v>
      </c>
      <c r="I618">
        <v>5.9</v>
      </c>
      <c r="J618">
        <v>4</v>
      </c>
      <c r="K618" t="s">
        <v>24</v>
      </c>
      <c r="L618">
        <v>5</v>
      </c>
      <c r="M618">
        <v>9</v>
      </c>
    </row>
    <row r="619" spans="1:13">
      <c r="A619">
        <v>618</v>
      </c>
      <c r="B619">
        <v>19</v>
      </c>
      <c r="C619" t="s">
        <v>19</v>
      </c>
      <c r="D619" t="s">
        <v>14</v>
      </c>
      <c r="E619" t="s">
        <v>45</v>
      </c>
      <c r="F619">
        <v>5.6</v>
      </c>
      <c r="G619" t="s">
        <v>144</v>
      </c>
      <c r="H619" t="s">
        <v>17</v>
      </c>
      <c r="I619">
        <v>6.8</v>
      </c>
      <c r="J619">
        <v>6</v>
      </c>
      <c r="K619" t="s">
        <v>18</v>
      </c>
      <c r="L619">
        <v>3</v>
      </c>
      <c r="M619">
        <v>7</v>
      </c>
    </row>
    <row r="620" spans="1:13">
      <c r="A620">
        <v>619</v>
      </c>
      <c r="B620">
        <v>24</v>
      </c>
      <c r="C620" t="s">
        <v>13</v>
      </c>
      <c r="D620" t="s">
        <v>20</v>
      </c>
      <c r="E620" t="s">
        <v>38</v>
      </c>
      <c r="F620">
        <v>4.2</v>
      </c>
      <c r="G620" t="s">
        <v>22</v>
      </c>
      <c r="H620" t="s">
        <v>23</v>
      </c>
      <c r="I620">
        <v>7.5</v>
      </c>
      <c r="J620">
        <v>8</v>
      </c>
      <c r="K620" t="s">
        <v>24</v>
      </c>
      <c r="L620">
        <v>2</v>
      </c>
      <c r="M620">
        <v>4</v>
      </c>
    </row>
    <row r="621" spans="1:13">
      <c r="A621">
        <v>620</v>
      </c>
      <c r="B621">
        <v>21</v>
      </c>
      <c r="C621" t="s">
        <v>19</v>
      </c>
      <c r="D621" t="s">
        <v>14</v>
      </c>
      <c r="E621" t="s">
        <v>90</v>
      </c>
      <c r="F621">
        <v>6.3</v>
      </c>
      <c r="G621" t="s">
        <v>26</v>
      </c>
      <c r="H621" t="s">
        <v>17</v>
      </c>
      <c r="I621">
        <v>6.3</v>
      </c>
      <c r="J621">
        <v>5</v>
      </c>
      <c r="K621" t="s">
        <v>24</v>
      </c>
      <c r="L621">
        <v>4</v>
      </c>
      <c r="M621">
        <v>8</v>
      </c>
    </row>
    <row r="622" spans="1:13">
      <c r="A622">
        <v>621</v>
      </c>
      <c r="B622">
        <v>23</v>
      </c>
      <c r="C622" t="s">
        <v>13</v>
      </c>
      <c r="D622" t="s">
        <v>20</v>
      </c>
      <c r="E622" t="s">
        <v>89</v>
      </c>
      <c r="F622">
        <v>4.4000000000000004</v>
      </c>
      <c r="G622" t="s">
        <v>16</v>
      </c>
      <c r="H622" t="s">
        <v>23</v>
      </c>
      <c r="I622">
        <v>7.4</v>
      </c>
      <c r="J622">
        <v>7</v>
      </c>
      <c r="K622" t="s">
        <v>18</v>
      </c>
      <c r="L622">
        <v>2</v>
      </c>
      <c r="M622">
        <v>5</v>
      </c>
    </row>
    <row r="623" spans="1:13">
      <c r="A623">
        <v>622</v>
      </c>
      <c r="B623">
        <v>20</v>
      </c>
      <c r="C623" t="s">
        <v>19</v>
      </c>
      <c r="D623" t="s">
        <v>14</v>
      </c>
      <c r="E623" t="s">
        <v>41</v>
      </c>
      <c r="F623">
        <v>6.5</v>
      </c>
      <c r="G623" t="s">
        <v>32</v>
      </c>
      <c r="H623" t="s">
        <v>17</v>
      </c>
      <c r="I623">
        <v>6.2</v>
      </c>
      <c r="J623">
        <v>5</v>
      </c>
      <c r="K623" t="s">
        <v>24</v>
      </c>
      <c r="L623">
        <v>4</v>
      </c>
      <c r="M623">
        <v>8</v>
      </c>
    </row>
    <row r="624" spans="1:13">
      <c r="A624">
        <v>623</v>
      </c>
      <c r="B624">
        <v>22</v>
      </c>
      <c r="C624" t="s">
        <v>13</v>
      </c>
      <c r="D624" t="s">
        <v>20</v>
      </c>
      <c r="E624" t="s">
        <v>48</v>
      </c>
      <c r="F624">
        <v>4.5999999999999996</v>
      </c>
      <c r="G624" t="s">
        <v>22</v>
      </c>
      <c r="H624" t="s">
        <v>23</v>
      </c>
      <c r="I624">
        <v>7.3</v>
      </c>
      <c r="J624">
        <v>7</v>
      </c>
      <c r="K624" t="s">
        <v>18</v>
      </c>
      <c r="L624">
        <v>2</v>
      </c>
      <c r="M624">
        <v>5</v>
      </c>
    </row>
    <row r="625" spans="1:13">
      <c r="A625">
        <v>624</v>
      </c>
      <c r="B625">
        <v>19</v>
      </c>
      <c r="C625" t="s">
        <v>19</v>
      </c>
      <c r="D625" t="s">
        <v>14</v>
      </c>
      <c r="E625" t="s">
        <v>55</v>
      </c>
      <c r="F625">
        <v>5.8</v>
      </c>
      <c r="G625" t="s">
        <v>16</v>
      </c>
      <c r="H625" t="s">
        <v>17</v>
      </c>
      <c r="I625">
        <v>6.6</v>
      </c>
      <c r="J625">
        <v>6</v>
      </c>
      <c r="K625" t="s">
        <v>24</v>
      </c>
      <c r="L625">
        <v>3</v>
      </c>
      <c r="M625">
        <v>7</v>
      </c>
    </row>
    <row r="626" spans="1:13">
      <c r="A626">
        <v>625</v>
      </c>
      <c r="B626">
        <v>24</v>
      </c>
      <c r="C626" t="s">
        <v>13</v>
      </c>
      <c r="D626" t="s">
        <v>20</v>
      </c>
      <c r="E626" t="s">
        <v>21</v>
      </c>
      <c r="F626">
        <v>7</v>
      </c>
      <c r="G626" t="s">
        <v>26</v>
      </c>
      <c r="H626" t="s">
        <v>17</v>
      </c>
      <c r="I626">
        <v>5.8</v>
      </c>
      <c r="J626">
        <v>4</v>
      </c>
      <c r="K626" t="s">
        <v>24</v>
      </c>
      <c r="L626">
        <v>5</v>
      </c>
      <c r="M626">
        <v>9</v>
      </c>
    </row>
    <row r="627" spans="1:13">
      <c r="A627">
        <v>626</v>
      </c>
      <c r="B627">
        <v>21</v>
      </c>
      <c r="C627" t="s">
        <v>19</v>
      </c>
      <c r="D627" t="s">
        <v>14</v>
      </c>
      <c r="E627" t="s">
        <v>51</v>
      </c>
      <c r="F627">
        <v>4.5</v>
      </c>
      <c r="G627" t="s">
        <v>32</v>
      </c>
      <c r="H627" t="s">
        <v>23</v>
      </c>
      <c r="I627">
        <v>7.3</v>
      </c>
      <c r="J627">
        <v>7</v>
      </c>
      <c r="K627" t="s">
        <v>18</v>
      </c>
      <c r="L627">
        <v>2</v>
      </c>
      <c r="M627">
        <v>5</v>
      </c>
    </row>
    <row r="628" spans="1:13">
      <c r="A628">
        <v>627</v>
      </c>
      <c r="B628">
        <v>23</v>
      </c>
      <c r="C628" t="s">
        <v>13</v>
      </c>
      <c r="D628" t="s">
        <v>20</v>
      </c>
      <c r="E628" t="s">
        <v>65</v>
      </c>
      <c r="F628">
        <v>6.7</v>
      </c>
      <c r="G628" t="s">
        <v>16</v>
      </c>
      <c r="H628" t="s">
        <v>17</v>
      </c>
      <c r="I628">
        <v>6.1</v>
      </c>
      <c r="J628">
        <v>5</v>
      </c>
      <c r="K628" t="s">
        <v>24</v>
      </c>
      <c r="L628">
        <v>4</v>
      </c>
      <c r="M628">
        <v>8</v>
      </c>
    </row>
    <row r="629" spans="1:13">
      <c r="A629">
        <v>628</v>
      </c>
      <c r="B629">
        <v>20</v>
      </c>
      <c r="C629" t="s">
        <v>19</v>
      </c>
      <c r="D629" t="s">
        <v>14</v>
      </c>
      <c r="E629" t="s">
        <v>25</v>
      </c>
      <c r="F629">
        <v>5.5</v>
      </c>
      <c r="G629" t="s">
        <v>22</v>
      </c>
      <c r="H629" t="s">
        <v>17</v>
      </c>
      <c r="I629">
        <v>6.8</v>
      </c>
      <c r="J629">
        <v>6</v>
      </c>
      <c r="K629" t="s">
        <v>18</v>
      </c>
      <c r="L629">
        <v>3</v>
      </c>
      <c r="M629">
        <v>7</v>
      </c>
    </row>
    <row r="630" spans="1:13">
      <c r="A630">
        <v>629</v>
      </c>
      <c r="B630">
        <v>22</v>
      </c>
      <c r="C630" t="s">
        <v>13</v>
      </c>
      <c r="D630" t="s">
        <v>20</v>
      </c>
      <c r="E630" t="s">
        <v>43</v>
      </c>
      <c r="F630">
        <v>6.4</v>
      </c>
      <c r="G630" t="s">
        <v>32</v>
      </c>
      <c r="H630" t="s">
        <v>17</v>
      </c>
      <c r="I630">
        <v>6.2</v>
      </c>
      <c r="J630">
        <v>5</v>
      </c>
      <c r="K630" t="s">
        <v>24</v>
      </c>
      <c r="L630">
        <v>4</v>
      </c>
      <c r="M630">
        <v>8</v>
      </c>
    </row>
    <row r="631" spans="1:13">
      <c r="A631">
        <v>630</v>
      </c>
      <c r="B631">
        <v>19</v>
      </c>
      <c r="C631" t="s">
        <v>19</v>
      </c>
      <c r="D631" t="s">
        <v>14</v>
      </c>
      <c r="E631" t="s">
        <v>40</v>
      </c>
      <c r="F631">
        <v>4.7</v>
      </c>
      <c r="G631" t="s">
        <v>16</v>
      </c>
      <c r="H631" t="s">
        <v>23</v>
      </c>
      <c r="I631">
        <v>7.2</v>
      </c>
      <c r="J631">
        <v>7</v>
      </c>
      <c r="K631" t="s">
        <v>18</v>
      </c>
      <c r="L631">
        <v>2</v>
      </c>
      <c r="M631">
        <v>5</v>
      </c>
    </row>
    <row r="632" spans="1:13">
      <c r="A632">
        <v>631</v>
      </c>
      <c r="B632">
        <v>24</v>
      </c>
      <c r="C632" t="s">
        <v>13</v>
      </c>
      <c r="D632" t="s">
        <v>20</v>
      </c>
      <c r="E632" t="s">
        <v>31</v>
      </c>
      <c r="F632">
        <v>5.6</v>
      </c>
      <c r="G632" t="s">
        <v>26</v>
      </c>
      <c r="H632" t="s">
        <v>17</v>
      </c>
      <c r="I632">
        <v>6.7</v>
      </c>
      <c r="J632">
        <v>6</v>
      </c>
      <c r="K632" t="s">
        <v>24</v>
      </c>
      <c r="L632">
        <v>3</v>
      </c>
      <c r="M632">
        <v>7</v>
      </c>
    </row>
    <row r="633" spans="1:13">
      <c r="A633">
        <v>632</v>
      </c>
      <c r="B633">
        <v>21</v>
      </c>
      <c r="C633" t="s">
        <v>19</v>
      </c>
      <c r="D633" t="s">
        <v>14</v>
      </c>
      <c r="E633" t="s">
        <v>29</v>
      </c>
      <c r="F633">
        <v>6.2</v>
      </c>
      <c r="G633" t="s">
        <v>32</v>
      </c>
      <c r="H633" t="s">
        <v>17</v>
      </c>
      <c r="I633">
        <v>6.3</v>
      </c>
      <c r="J633">
        <v>5</v>
      </c>
      <c r="K633" t="s">
        <v>24</v>
      </c>
      <c r="L633">
        <v>4</v>
      </c>
      <c r="M633">
        <v>8</v>
      </c>
    </row>
    <row r="634" spans="1:13">
      <c r="A634">
        <v>633</v>
      </c>
      <c r="B634">
        <v>23</v>
      </c>
      <c r="C634" t="s">
        <v>13</v>
      </c>
      <c r="D634" t="s">
        <v>20</v>
      </c>
      <c r="E634" t="s">
        <v>42</v>
      </c>
      <c r="F634">
        <v>4.8</v>
      </c>
      <c r="G634" t="s">
        <v>22</v>
      </c>
      <c r="H634" t="s">
        <v>23</v>
      </c>
      <c r="I634">
        <v>7.1</v>
      </c>
      <c r="J634">
        <v>7</v>
      </c>
      <c r="K634" t="s">
        <v>18</v>
      </c>
      <c r="L634">
        <v>2</v>
      </c>
      <c r="M634">
        <v>5</v>
      </c>
    </row>
    <row r="635" spans="1:13">
      <c r="A635">
        <v>634</v>
      </c>
      <c r="B635">
        <v>20</v>
      </c>
      <c r="C635" t="s">
        <v>19</v>
      </c>
      <c r="D635" t="s">
        <v>14</v>
      </c>
      <c r="E635" t="s">
        <v>44</v>
      </c>
      <c r="F635">
        <v>6.9</v>
      </c>
      <c r="G635" t="s">
        <v>16</v>
      </c>
      <c r="H635" t="s">
        <v>17</v>
      </c>
      <c r="I635">
        <v>5.9</v>
      </c>
      <c r="J635">
        <v>4</v>
      </c>
      <c r="K635" t="s">
        <v>24</v>
      </c>
      <c r="L635">
        <v>5</v>
      </c>
      <c r="M635">
        <v>9</v>
      </c>
    </row>
    <row r="636" spans="1:13">
      <c r="A636">
        <v>635</v>
      </c>
      <c r="B636">
        <v>22</v>
      </c>
      <c r="C636" t="s">
        <v>13</v>
      </c>
      <c r="D636" t="s">
        <v>20</v>
      </c>
      <c r="E636" t="s">
        <v>45</v>
      </c>
      <c r="F636">
        <v>5.7</v>
      </c>
      <c r="G636" t="s">
        <v>144</v>
      </c>
      <c r="H636" t="s">
        <v>17</v>
      </c>
      <c r="I636">
        <v>6.7</v>
      </c>
      <c r="J636">
        <v>6</v>
      </c>
      <c r="K636" t="s">
        <v>18</v>
      </c>
      <c r="L636">
        <v>3</v>
      </c>
      <c r="M636">
        <v>7</v>
      </c>
    </row>
    <row r="637" spans="1:13">
      <c r="A637">
        <v>636</v>
      </c>
      <c r="B637">
        <v>19</v>
      </c>
      <c r="C637" t="s">
        <v>19</v>
      </c>
      <c r="D637" t="s">
        <v>14</v>
      </c>
      <c r="E637" t="s">
        <v>38</v>
      </c>
      <c r="F637">
        <v>4.4000000000000004</v>
      </c>
      <c r="G637" t="s">
        <v>22</v>
      </c>
      <c r="H637" t="s">
        <v>23</v>
      </c>
      <c r="I637">
        <v>7.4</v>
      </c>
      <c r="J637">
        <v>8</v>
      </c>
      <c r="K637" t="s">
        <v>24</v>
      </c>
      <c r="L637">
        <v>2</v>
      </c>
      <c r="M637">
        <v>4</v>
      </c>
    </row>
    <row r="638" spans="1:13">
      <c r="A638">
        <v>637</v>
      </c>
      <c r="B638">
        <v>24</v>
      </c>
      <c r="C638" t="s">
        <v>13</v>
      </c>
      <c r="D638" t="s">
        <v>20</v>
      </c>
      <c r="E638" t="s">
        <v>90</v>
      </c>
      <c r="F638">
        <v>6.1</v>
      </c>
      <c r="G638" t="s">
        <v>26</v>
      </c>
      <c r="H638" t="s">
        <v>17</v>
      </c>
      <c r="I638">
        <v>6.4</v>
      </c>
      <c r="J638">
        <v>5</v>
      </c>
      <c r="K638" t="s">
        <v>24</v>
      </c>
      <c r="L638">
        <v>4</v>
      </c>
      <c r="M638">
        <v>8</v>
      </c>
    </row>
    <row r="639" spans="1:13">
      <c r="A639">
        <v>638</v>
      </c>
      <c r="B639">
        <v>21</v>
      </c>
      <c r="C639" t="s">
        <v>19</v>
      </c>
      <c r="D639" t="s">
        <v>14</v>
      </c>
      <c r="E639" t="s">
        <v>89</v>
      </c>
      <c r="F639">
        <v>4.3</v>
      </c>
      <c r="G639" t="s">
        <v>16</v>
      </c>
      <c r="H639" t="s">
        <v>23</v>
      </c>
      <c r="I639">
        <v>7.5</v>
      </c>
      <c r="J639">
        <v>7</v>
      </c>
      <c r="K639" t="s">
        <v>18</v>
      </c>
      <c r="L639">
        <v>2</v>
      </c>
      <c r="M639">
        <v>5</v>
      </c>
    </row>
    <row r="640" spans="1:13">
      <c r="A640">
        <v>639</v>
      </c>
      <c r="B640">
        <v>23</v>
      </c>
      <c r="C640" t="s">
        <v>13</v>
      </c>
      <c r="D640" t="s">
        <v>20</v>
      </c>
      <c r="E640" t="s">
        <v>41</v>
      </c>
      <c r="F640">
        <v>6.4</v>
      </c>
      <c r="G640" t="s">
        <v>32</v>
      </c>
      <c r="H640" t="s">
        <v>17</v>
      </c>
      <c r="I640">
        <v>6.2</v>
      </c>
      <c r="J640">
        <v>5</v>
      </c>
      <c r="K640" t="s">
        <v>24</v>
      </c>
      <c r="L640">
        <v>4</v>
      </c>
      <c r="M640">
        <v>8</v>
      </c>
    </row>
    <row r="641" spans="1:13">
      <c r="A641">
        <v>640</v>
      </c>
      <c r="B641">
        <v>20</v>
      </c>
      <c r="C641" t="s">
        <v>19</v>
      </c>
      <c r="D641" t="s">
        <v>14</v>
      </c>
      <c r="E641" t="s">
        <v>48</v>
      </c>
      <c r="F641">
        <v>4.5</v>
      </c>
      <c r="G641" t="s">
        <v>22</v>
      </c>
      <c r="H641" t="s">
        <v>23</v>
      </c>
      <c r="I641">
        <v>7.3</v>
      </c>
      <c r="J641">
        <v>7</v>
      </c>
      <c r="K641" t="s">
        <v>18</v>
      </c>
      <c r="L641">
        <v>2</v>
      </c>
      <c r="M641">
        <v>5</v>
      </c>
    </row>
    <row r="642" spans="1:13">
      <c r="A642">
        <v>641</v>
      </c>
      <c r="B642">
        <v>22</v>
      </c>
      <c r="C642" t="s">
        <v>13</v>
      </c>
      <c r="D642" t="s">
        <v>20</v>
      </c>
      <c r="E642" t="s">
        <v>55</v>
      </c>
      <c r="F642">
        <v>5.9</v>
      </c>
      <c r="G642" t="s">
        <v>16</v>
      </c>
      <c r="H642" t="s">
        <v>17</v>
      </c>
      <c r="I642">
        <v>6.5</v>
      </c>
      <c r="J642">
        <v>6</v>
      </c>
      <c r="K642" t="s">
        <v>24</v>
      </c>
      <c r="L642">
        <v>3</v>
      </c>
      <c r="M642">
        <v>7</v>
      </c>
    </row>
    <row r="643" spans="1:13">
      <c r="A643">
        <v>642</v>
      </c>
      <c r="B643">
        <v>19</v>
      </c>
      <c r="C643" t="s">
        <v>19</v>
      </c>
      <c r="D643" t="s">
        <v>14</v>
      </c>
      <c r="E643" t="s">
        <v>21</v>
      </c>
      <c r="F643">
        <v>7.2</v>
      </c>
      <c r="G643" t="s">
        <v>26</v>
      </c>
      <c r="H643" t="s">
        <v>17</v>
      </c>
      <c r="I643">
        <v>5.7</v>
      </c>
      <c r="J643">
        <v>4</v>
      </c>
      <c r="K643" t="s">
        <v>24</v>
      </c>
      <c r="L643">
        <v>5</v>
      </c>
      <c r="M643">
        <v>9</v>
      </c>
    </row>
    <row r="644" spans="1:13">
      <c r="A644">
        <v>643</v>
      </c>
      <c r="B644">
        <v>24</v>
      </c>
      <c r="C644" t="s">
        <v>13</v>
      </c>
      <c r="D644" t="s">
        <v>20</v>
      </c>
      <c r="E644" t="s">
        <v>51</v>
      </c>
      <c r="F644">
        <v>4.5999999999999996</v>
      </c>
      <c r="G644" t="s">
        <v>32</v>
      </c>
      <c r="H644" t="s">
        <v>23</v>
      </c>
      <c r="I644">
        <v>7.2</v>
      </c>
      <c r="J644">
        <v>7</v>
      </c>
      <c r="K644" t="s">
        <v>18</v>
      </c>
      <c r="L644">
        <v>2</v>
      </c>
      <c r="M644">
        <v>5</v>
      </c>
    </row>
    <row r="645" spans="1:13">
      <c r="A645">
        <v>644</v>
      </c>
      <c r="B645">
        <v>21</v>
      </c>
      <c r="C645" t="s">
        <v>19</v>
      </c>
      <c r="D645" t="s">
        <v>14</v>
      </c>
      <c r="E645" t="s">
        <v>65</v>
      </c>
      <c r="F645">
        <v>6.8</v>
      </c>
      <c r="G645" t="s">
        <v>16</v>
      </c>
      <c r="H645" t="s">
        <v>17</v>
      </c>
      <c r="I645">
        <v>6</v>
      </c>
      <c r="J645">
        <v>5</v>
      </c>
      <c r="K645" t="s">
        <v>24</v>
      </c>
      <c r="L645">
        <v>4</v>
      </c>
      <c r="M645">
        <v>8</v>
      </c>
    </row>
    <row r="646" spans="1:13">
      <c r="A646">
        <v>645</v>
      </c>
      <c r="B646">
        <v>23</v>
      </c>
      <c r="C646" t="s">
        <v>13</v>
      </c>
      <c r="D646" t="s">
        <v>20</v>
      </c>
      <c r="E646" t="s">
        <v>25</v>
      </c>
      <c r="F646">
        <v>5.3</v>
      </c>
      <c r="G646" t="s">
        <v>22</v>
      </c>
      <c r="H646" t="s">
        <v>17</v>
      </c>
      <c r="I646">
        <v>6.8</v>
      </c>
      <c r="J646">
        <v>6</v>
      </c>
      <c r="K646" t="s">
        <v>18</v>
      </c>
      <c r="L646">
        <v>3</v>
      </c>
      <c r="M646">
        <v>7</v>
      </c>
    </row>
    <row r="647" spans="1:13">
      <c r="A647">
        <v>646</v>
      </c>
      <c r="B647">
        <v>22</v>
      </c>
      <c r="C647" t="s">
        <v>19</v>
      </c>
      <c r="D647" t="s">
        <v>20</v>
      </c>
      <c r="E647" t="s">
        <v>43</v>
      </c>
      <c r="F647">
        <v>6.3</v>
      </c>
      <c r="G647" t="s">
        <v>32</v>
      </c>
      <c r="H647" t="s">
        <v>17</v>
      </c>
      <c r="I647">
        <v>6.2</v>
      </c>
      <c r="J647">
        <v>5</v>
      </c>
      <c r="K647" t="s">
        <v>24</v>
      </c>
      <c r="L647">
        <v>4</v>
      </c>
      <c r="M647">
        <v>8</v>
      </c>
    </row>
    <row r="648" spans="1:13">
      <c r="A648">
        <v>647</v>
      </c>
      <c r="B648">
        <v>20</v>
      </c>
      <c r="C648" t="s">
        <v>13</v>
      </c>
      <c r="D648" t="s">
        <v>14</v>
      </c>
      <c r="E648" t="s">
        <v>40</v>
      </c>
      <c r="F648">
        <v>4.8</v>
      </c>
      <c r="G648" t="s">
        <v>16</v>
      </c>
      <c r="H648" t="s">
        <v>23</v>
      </c>
      <c r="I648">
        <v>7.1</v>
      </c>
      <c r="J648">
        <v>7</v>
      </c>
      <c r="K648" t="s">
        <v>18</v>
      </c>
      <c r="L648">
        <v>2</v>
      </c>
      <c r="M648">
        <v>5</v>
      </c>
    </row>
    <row r="649" spans="1:13">
      <c r="A649">
        <v>648</v>
      </c>
      <c r="B649">
        <v>23</v>
      </c>
      <c r="C649" t="s">
        <v>19</v>
      </c>
      <c r="D649" t="s">
        <v>20</v>
      </c>
      <c r="E649" t="s">
        <v>31</v>
      </c>
      <c r="F649">
        <v>5.7</v>
      </c>
      <c r="G649" t="s">
        <v>26</v>
      </c>
      <c r="H649" t="s">
        <v>17</v>
      </c>
      <c r="I649">
        <v>6.6</v>
      </c>
      <c r="J649">
        <v>6</v>
      </c>
      <c r="K649" t="s">
        <v>24</v>
      </c>
      <c r="L649">
        <v>3</v>
      </c>
      <c r="M649">
        <v>7</v>
      </c>
    </row>
    <row r="650" spans="1:13">
      <c r="A650">
        <v>649</v>
      </c>
      <c r="B650">
        <v>21</v>
      </c>
      <c r="C650" t="s">
        <v>13</v>
      </c>
      <c r="D650" t="s">
        <v>14</v>
      </c>
      <c r="E650" t="s">
        <v>29</v>
      </c>
      <c r="F650">
        <v>6.2</v>
      </c>
      <c r="G650" t="s">
        <v>22</v>
      </c>
      <c r="H650" t="s">
        <v>17</v>
      </c>
      <c r="I650">
        <v>6.3</v>
      </c>
      <c r="J650">
        <v>5</v>
      </c>
      <c r="K650" t="s">
        <v>24</v>
      </c>
      <c r="L650">
        <v>4</v>
      </c>
      <c r="M650">
        <v>8</v>
      </c>
    </row>
    <row r="651" spans="1:13">
      <c r="A651">
        <v>650</v>
      </c>
      <c r="B651">
        <v>24</v>
      </c>
      <c r="C651" t="s">
        <v>19</v>
      </c>
      <c r="D651" t="s">
        <v>20</v>
      </c>
      <c r="E651" t="s">
        <v>42</v>
      </c>
      <c r="F651">
        <v>4.7</v>
      </c>
      <c r="G651" t="s">
        <v>32</v>
      </c>
      <c r="H651" t="s">
        <v>23</v>
      </c>
      <c r="I651">
        <v>7.2</v>
      </c>
      <c r="J651">
        <v>7</v>
      </c>
      <c r="K651" t="s">
        <v>18</v>
      </c>
      <c r="L651">
        <v>2</v>
      </c>
      <c r="M651">
        <v>5</v>
      </c>
    </row>
    <row r="652" spans="1:13">
      <c r="A652">
        <v>651</v>
      </c>
      <c r="B652">
        <v>19</v>
      </c>
      <c r="C652" t="s">
        <v>13</v>
      </c>
      <c r="D652" t="s">
        <v>14</v>
      </c>
      <c r="E652" t="s">
        <v>44</v>
      </c>
      <c r="F652">
        <v>6.8</v>
      </c>
      <c r="G652" t="s">
        <v>16</v>
      </c>
      <c r="H652" t="s">
        <v>17</v>
      </c>
      <c r="I652">
        <v>5.9</v>
      </c>
      <c r="J652">
        <v>4</v>
      </c>
      <c r="K652" t="s">
        <v>24</v>
      </c>
      <c r="L652">
        <v>5</v>
      </c>
      <c r="M652">
        <v>9</v>
      </c>
    </row>
    <row r="653" spans="1:13">
      <c r="A653">
        <v>652</v>
      </c>
      <c r="B653">
        <v>22</v>
      </c>
      <c r="C653" t="s">
        <v>19</v>
      </c>
      <c r="D653" t="s">
        <v>20</v>
      </c>
      <c r="E653" t="s">
        <v>45</v>
      </c>
      <c r="F653">
        <v>5.6</v>
      </c>
      <c r="G653" t="s">
        <v>144</v>
      </c>
      <c r="H653" t="s">
        <v>17</v>
      </c>
      <c r="I653">
        <v>6.7</v>
      </c>
      <c r="J653">
        <v>6</v>
      </c>
      <c r="K653" t="s">
        <v>18</v>
      </c>
      <c r="L653">
        <v>3</v>
      </c>
      <c r="M653">
        <v>7</v>
      </c>
    </row>
    <row r="654" spans="1:13">
      <c r="A654">
        <v>653</v>
      </c>
      <c r="B654">
        <v>20</v>
      </c>
      <c r="C654" t="s">
        <v>13</v>
      </c>
      <c r="D654" t="s">
        <v>14</v>
      </c>
      <c r="E654" t="s">
        <v>38</v>
      </c>
      <c r="F654">
        <v>4.3</v>
      </c>
      <c r="G654" t="s">
        <v>22</v>
      </c>
      <c r="H654" t="s">
        <v>23</v>
      </c>
      <c r="I654">
        <v>7.5</v>
      </c>
      <c r="J654">
        <v>8</v>
      </c>
      <c r="K654" t="s">
        <v>24</v>
      </c>
      <c r="L654">
        <v>2</v>
      </c>
      <c r="M654">
        <v>4</v>
      </c>
    </row>
    <row r="655" spans="1:13">
      <c r="A655">
        <v>654</v>
      </c>
      <c r="B655">
        <v>23</v>
      </c>
      <c r="C655" t="s">
        <v>19</v>
      </c>
      <c r="D655" t="s">
        <v>20</v>
      </c>
      <c r="E655" t="s">
        <v>90</v>
      </c>
      <c r="F655">
        <v>6.2</v>
      </c>
      <c r="G655" t="s">
        <v>26</v>
      </c>
      <c r="H655" t="s">
        <v>17</v>
      </c>
      <c r="I655">
        <v>6.3</v>
      </c>
      <c r="J655">
        <v>5</v>
      </c>
      <c r="K655" t="s">
        <v>24</v>
      </c>
      <c r="L655">
        <v>4</v>
      </c>
      <c r="M655">
        <v>8</v>
      </c>
    </row>
    <row r="656" spans="1:13">
      <c r="A656">
        <v>655</v>
      </c>
      <c r="B656">
        <v>21</v>
      </c>
      <c r="C656" t="s">
        <v>13</v>
      </c>
      <c r="D656" t="s">
        <v>14</v>
      </c>
      <c r="E656" t="s">
        <v>89</v>
      </c>
      <c r="F656">
        <v>4.4000000000000004</v>
      </c>
      <c r="G656" t="s">
        <v>16</v>
      </c>
      <c r="H656" t="s">
        <v>23</v>
      </c>
      <c r="I656">
        <v>7.4</v>
      </c>
      <c r="J656">
        <v>7</v>
      </c>
      <c r="K656" t="s">
        <v>18</v>
      </c>
      <c r="L656">
        <v>2</v>
      </c>
      <c r="M656">
        <v>5</v>
      </c>
    </row>
    <row r="657" spans="1:13">
      <c r="A657">
        <v>656</v>
      </c>
      <c r="B657">
        <v>24</v>
      </c>
      <c r="C657" t="s">
        <v>19</v>
      </c>
      <c r="D657" t="s">
        <v>20</v>
      </c>
      <c r="E657" t="s">
        <v>41</v>
      </c>
      <c r="F657">
        <v>6.5</v>
      </c>
      <c r="G657" t="s">
        <v>32</v>
      </c>
      <c r="H657" t="s">
        <v>17</v>
      </c>
      <c r="I657">
        <v>6.1</v>
      </c>
      <c r="J657">
        <v>5</v>
      </c>
      <c r="K657" t="s">
        <v>24</v>
      </c>
      <c r="L657">
        <v>4</v>
      </c>
      <c r="M657">
        <v>8</v>
      </c>
    </row>
    <row r="658" spans="1:13">
      <c r="A658">
        <v>657</v>
      </c>
      <c r="B658">
        <v>19</v>
      </c>
      <c r="C658" t="s">
        <v>13</v>
      </c>
      <c r="D658" t="s">
        <v>14</v>
      </c>
      <c r="E658" t="s">
        <v>48</v>
      </c>
      <c r="F658">
        <v>4.5999999999999996</v>
      </c>
      <c r="G658" t="s">
        <v>22</v>
      </c>
      <c r="H658" t="s">
        <v>23</v>
      </c>
      <c r="I658">
        <v>7.3</v>
      </c>
      <c r="J658">
        <v>7</v>
      </c>
      <c r="K658" t="s">
        <v>18</v>
      </c>
      <c r="L658">
        <v>2</v>
      </c>
      <c r="M658">
        <v>5</v>
      </c>
    </row>
    <row r="659" spans="1:13">
      <c r="A659">
        <v>658</v>
      </c>
      <c r="B659">
        <v>22</v>
      </c>
      <c r="C659" t="s">
        <v>19</v>
      </c>
      <c r="D659" t="s">
        <v>20</v>
      </c>
      <c r="E659" t="s">
        <v>55</v>
      </c>
      <c r="F659">
        <v>5.8</v>
      </c>
      <c r="G659" t="s">
        <v>16</v>
      </c>
      <c r="H659" t="s">
        <v>17</v>
      </c>
      <c r="I659">
        <v>6.6</v>
      </c>
      <c r="J659">
        <v>6</v>
      </c>
      <c r="K659" t="s">
        <v>24</v>
      </c>
      <c r="L659">
        <v>3</v>
      </c>
      <c r="M659">
        <v>7</v>
      </c>
    </row>
    <row r="660" spans="1:13">
      <c r="A660">
        <v>659</v>
      </c>
      <c r="B660">
        <v>20</v>
      </c>
      <c r="C660" t="s">
        <v>13</v>
      </c>
      <c r="D660" t="s">
        <v>14</v>
      </c>
      <c r="E660" t="s">
        <v>21</v>
      </c>
      <c r="F660">
        <v>7.1</v>
      </c>
      <c r="G660" t="s">
        <v>26</v>
      </c>
      <c r="H660" t="s">
        <v>17</v>
      </c>
      <c r="I660">
        <v>5.8</v>
      </c>
      <c r="J660">
        <v>4</v>
      </c>
      <c r="K660" t="s">
        <v>24</v>
      </c>
      <c r="L660">
        <v>5</v>
      </c>
      <c r="M660">
        <v>9</v>
      </c>
    </row>
    <row r="661" spans="1:13">
      <c r="A661">
        <v>660</v>
      </c>
      <c r="B661">
        <v>23</v>
      </c>
      <c r="C661" t="s">
        <v>19</v>
      </c>
      <c r="D661" t="s">
        <v>20</v>
      </c>
      <c r="E661" t="s">
        <v>51</v>
      </c>
      <c r="F661">
        <v>4.5</v>
      </c>
      <c r="G661" t="s">
        <v>32</v>
      </c>
      <c r="H661" t="s">
        <v>23</v>
      </c>
      <c r="I661">
        <v>7.3</v>
      </c>
      <c r="J661">
        <v>7</v>
      </c>
      <c r="K661" t="s">
        <v>18</v>
      </c>
      <c r="L661">
        <v>2</v>
      </c>
      <c r="M661">
        <v>5</v>
      </c>
    </row>
    <row r="662" spans="1:13">
      <c r="A662">
        <v>661</v>
      </c>
      <c r="B662">
        <v>21</v>
      </c>
      <c r="C662" t="s">
        <v>13</v>
      </c>
      <c r="D662" t="s">
        <v>14</v>
      </c>
      <c r="E662" t="s">
        <v>65</v>
      </c>
      <c r="F662">
        <v>6.7</v>
      </c>
      <c r="G662" t="s">
        <v>16</v>
      </c>
      <c r="H662" t="s">
        <v>17</v>
      </c>
      <c r="I662">
        <v>6</v>
      </c>
      <c r="J662">
        <v>5</v>
      </c>
      <c r="K662" t="s">
        <v>24</v>
      </c>
      <c r="L662">
        <v>4</v>
      </c>
      <c r="M662">
        <v>8</v>
      </c>
    </row>
    <row r="663" spans="1:13">
      <c r="A663">
        <v>662</v>
      </c>
      <c r="B663">
        <v>24</v>
      </c>
      <c r="C663" t="s">
        <v>19</v>
      </c>
      <c r="D663" t="s">
        <v>20</v>
      </c>
      <c r="E663" t="s">
        <v>25</v>
      </c>
      <c r="F663">
        <v>5.4</v>
      </c>
      <c r="G663" t="s">
        <v>22</v>
      </c>
      <c r="H663" t="s">
        <v>17</v>
      </c>
      <c r="I663">
        <v>6.8</v>
      </c>
      <c r="J663">
        <v>6</v>
      </c>
      <c r="K663" t="s">
        <v>18</v>
      </c>
      <c r="L663">
        <v>3</v>
      </c>
      <c r="M663">
        <v>7</v>
      </c>
    </row>
    <row r="664" spans="1:13">
      <c r="A664">
        <v>663</v>
      </c>
      <c r="B664">
        <v>19</v>
      </c>
      <c r="C664" t="s">
        <v>13</v>
      </c>
      <c r="D664" t="s">
        <v>14</v>
      </c>
      <c r="E664" t="s">
        <v>43</v>
      </c>
      <c r="F664">
        <v>6.4</v>
      </c>
      <c r="G664" t="s">
        <v>26</v>
      </c>
      <c r="H664" t="s">
        <v>17</v>
      </c>
      <c r="I664">
        <v>6.2</v>
      </c>
      <c r="J664">
        <v>5</v>
      </c>
      <c r="K664" t="s">
        <v>24</v>
      </c>
      <c r="L664">
        <v>4</v>
      </c>
      <c r="M664">
        <v>8</v>
      </c>
    </row>
    <row r="665" spans="1:13">
      <c r="A665">
        <v>664</v>
      </c>
      <c r="B665">
        <v>22</v>
      </c>
      <c r="C665" t="s">
        <v>19</v>
      </c>
      <c r="D665" t="s">
        <v>20</v>
      </c>
      <c r="E665" t="s">
        <v>40</v>
      </c>
      <c r="F665">
        <v>4.7</v>
      </c>
      <c r="G665" t="s">
        <v>32</v>
      </c>
      <c r="H665" t="s">
        <v>23</v>
      </c>
      <c r="I665">
        <v>7.2</v>
      </c>
      <c r="J665">
        <v>7</v>
      </c>
      <c r="K665" t="s">
        <v>18</v>
      </c>
      <c r="L665">
        <v>2</v>
      </c>
      <c r="M665">
        <v>5</v>
      </c>
    </row>
    <row r="666" spans="1:13">
      <c r="A666">
        <v>665</v>
      </c>
      <c r="B666">
        <v>20</v>
      </c>
      <c r="C666" t="s">
        <v>13</v>
      </c>
      <c r="D666" t="s">
        <v>14</v>
      </c>
      <c r="E666" t="s">
        <v>31</v>
      </c>
      <c r="F666">
        <v>5.6</v>
      </c>
      <c r="G666" t="s">
        <v>16</v>
      </c>
      <c r="H666" t="s">
        <v>17</v>
      </c>
      <c r="I666">
        <v>6.7</v>
      </c>
      <c r="J666">
        <v>6</v>
      </c>
      <c r="K666" t="s">
        <v>24</v>
      </c>
      <c r="L666">
        <v>3</v>
      </c>
      <c r="M666">
        <v>7</v>
      </c>
    </row>
    <row r="667" spans="1:13">
      <c r="A667">
        <v>666</v>
      </c>
      <c r="B667">
        <v>23</v>
      </c>
      <c r="C667" t="s">
        <v>19</v>
      </c>
      <c r="D667" t="s">
        <v>20</v>
      </c>
      <c r="E667" t="s">
        <v>29</v>
      </c>
      <c r="F667">
        <v>6.3</v>
      </c>
      <c r="G667" t="s">
        <v>22</v>
      </c>
      <c r="H667" t="s">
        <v>17</v>
      </c>
      <c r="I667">
        <v>6.2</v>
      </c>
      <c r="J667">
        <v>5</v>
      </c>
      <c r="K667" t="s">
        <v>24</v>
      </c>
      <c r="L667">
        <v>4</v>
      </c>
      <c r="M667">
        <v>8</v>
      </c>
    </row>
    <row r="668" spans="1:13">
      <c r="A668">
        <v>667</v>
      </c>
      <c r="B668">
        <v>21</v>
      </c>
      <c r="C668" t="s">
        <v>13</v>
      </c>
      <c r="D668" t="s">
        <v>14</v>
      </c>
      <c r="E668" t="s">
        <v>42</v>
      </c>
      <c r="F668">
        <v>4.8</v>
      </c>
      <c r="G668" t="s">
        <v>26</v>
      </c>
      <c r="H668" t="s">
        <v>23</v>
      </c>
      <c r="I668">
        <v>7.1</v>
      </c>
      <c r="J668">
        <v>7</v>
      </c>
      <c r="K668" t="s">
        <v>18</v>
      </c>
      <c r="L668">
        <v>2</v>
      </c>
      <c r="M668">
        <v>5</v>
      </c>
    </row>
    <row r="669" spans="1:13">
      <c r="A669">
        <v>668</v>
      </c>
      <c r="B669">
        <v>24</v>
      </c>
      <c r="C669" t="s">
        <v>19</v>
      </c>
      <c r="D669" t="s">
        <v>20</v>
      </c>
      <c r="E669" t="s">
        <v>44</v>
      </c>
      <c r="F669">
        <v>6.9</v>
      </c>
      <c r="G669" t="s">
        <v>16</v>
      </c>
      <c r="H669" t="s">
        <v>17</v>
      </c>
      <c r="I669">
        <v>5.9</v>
      </c>
      <c r="J669">
        <v>4</v>
      </c>
      <c r="K669" t="s">
        <v>24</v>
      </c>
      <c r="L669">
        <v>5</v>
      </c>
      <c r="M669">
        <v>9</v>
      </c>
    </row>
    <row r="670" spans="1:13">
      <c r="A670">
        <v>669</v>
      </c>
      <c r="B670">
        <v>19</v>
      </c>
      <c r="C670" t="s">
        <v>13</v>
      </c>
      <c r="D670" t="s">
        <v>14</v>
      </c>
      <c r="E670" t="s">
        <v>45</v>
      </c>
      <c r="F670">
        <v>5.7</v>
      </c>
      <c r="G670" t="s">
        <v>144</v>
      </c>
      <c r="H670" t="s">
        <v>17</v>
      </c>
      <c r="I670">
        <v>6.7</v>
      </c>
      <c r="J670">
        <v>6</v>
      </c>
      <c r="K670" t="s">
        <v>18</v>
      </c>
      <c r="L670">
        <v>3</v>
      </c>
      <c r="M670">
        <v>7</v>
      </c>
    </row>
    <row r="671" spans="1:13">
      <c r="A671">
        <v>670</v>
      </c>
      <c r="B671">
        <v>22</v>
      </c>
      <c r="C671" t="s">
        <v>19</v>
      </c>
      <c r="D671" t="s">
        <v>20</v>
      </c>
      <c r="E671" t="s">
        <v>38</v>
      </c>
      <c r="F671">
        <v>4.4000000000000004</v>
      </c>
      <c r="G671" t="s">
        <v>22</v>
      </c>
      <c r="H671" t="s">
        <v>23</v>
      </c>
      <c r="I671">
        <v>7.4</v>
      </c>
      <c r="J671">
        <v>8</v>
      </c>
      <c r="K671" t="s">
        <v>24</v>
      </c>
      <c r="L671">
        <v>2</v>
      </c>
      <c r="M671">
        <v>4</v>
      </c>
    </row>
    <row r="672" spans="1:13">
      <c r="A672">
        <v>671</v>
      </c>
      <c r="B672">
        <v>20</v>
      </c>
      <c r="C672" t="s">
        <v>13</v>
      </c>
      <c r="D672" t="s">
        <v>14</v>
      </c>
      <c r="E672" t="s">
        <v>90</v>
      </c>
      <c r="F672">
        <v>6.1</v>
      </c>
      <c r="G672" t="s">
        <v>32</v>
      </c>
      <c r="H672" t="s">
        <v>17</v>
      </c>
      <c r="I672">
        <v>6.4</v>
      </c>
      <c r="J672">
        <v>5</v>
      </c>
      <c r="K672" t="s">
        <v>24</v>
      </c>
      <c r="L672">
        <v>4</v>
      </c>
      <c r="M672">
        <v>8</v>
      </c>
    </row>
    <row r="673" spans="1:13">
      <c r="A673">
        <v>672</v>
      </c>
      <c r="B673">
        <v>23</v>
      </c>
      <c r="C673" t="s">
        <v>19</v>
      </c>
      <c r="D673" t="s">
        <v>20</v>
      </c>
      <c r="E673" t="s">
        <v>89</v>
      </c>
      <c r="F673">
        <v>4.3</v>
      </c>
      <c r="G673" t="s">
        <v>16</v>
      </c>
      <c r="H673" t="s">
        <v>23</v>
      </c>
      <c r="I673">
        <v>7.5</v>
      </c>
      <c r="J673">
        <v>7</v>
      </c>
      <c r="K673" t="s">
        <v>18</v>
      </c>
      <c r="L673">
        <v>2</v>
      </c>
      <c r="M673">
        <v>5</v>
      </c>
    </row>
    <row r="674" spans="1:13">
      <c r="A674">
        <v>673</v>
      </c>
      <c r="B674">
        <v>21</v>
      </c>
      <c r="C674" t="s">
        <v>13</v>
      </c>
      <c r="D674" t="s">
        <v>14</v>
      </c>
      <c r="E674" t="s">
        <v>41</v>
      </c>
      <c r="F674">
        <v>6.4</v>
      </c>
      <c r="G674" t="s">
        <v>26</v>
      </c>
      <c r="H674" t="s">
        <v>17</v>
      </c>
      <c r="I674">
        <v>6.2</v>
      </c>
      <c r="J674">
        <v>5</v>
      </c>
      <c r="K674" t="s">
        <v>24</v>
      </c>
      <c r="L674">
        <v>4</v>
      </c>
      <c r="M674">
        <v>8</v>
      </c>
    </row>
    <row r="675" spans="1:13">
      <c r="A675">
        <v>674</v>
      </c>
      <c r="B675">
        <v>24</v>
      </c>
      <c r="C675" t="s">
        <v>19</v>
      </c>
      <c r="D675" t="s">
        <v>20</v>
      </c>
      <c r="E675" t="s">
        <v>48</v>
      </c>
      <c r="F675">
        <v>4.5</v>
      </c>
      <c r="G675" t="s">
        <v>22</v>
      </c>
      <c r="H675" t="s">
        <v>23</v>
      </c>
      <c r="I675">
        <v>7.3</v>
      </c>
      <c r="J675">
        <v>7</v>
      </c>
      <c r="K675" t="s">
        <v>18</v>
      </c>
      <c r="L675">
        <v>2</v>
      </c>
      <c r="M675">
        <v>5</v>
      </c>
    </row>
    <row r="676" spans="1:13">
      <c r="A676">
        <v>675</v>
      </c>
      <c r="B676">
        <v>19</v>
      </c>
      <c r="C676" t="s">
        <v>13</v>
      </c>
      <c r="D676" t="s">
        <v>14</v>
      </c>
      <c r="E676" t="s">
        <v>55</v>
      </c>
      <c r="F676">
        <v>5.9</v>
      </c>
      <c r="G676" t="s">
        <v>16</v>
      </c>
      <c r="H676" t="s">
        <v>17</v>
      </c>
      <c r="I676">
        <v>6.5</v>
      </c>
      <c r="J676">
        <v>6</v>
      </c>
      <c r="K676" t="s">
        <v>24</v>
      </c>
      <c r="L676">
        <v>3</v>
      </c>
      <c r="M676">
        <v>7</v>
      </c>
    </row>
    <row r="677" spans="1:13">
      <c r="A677">
        <v>676</v>
      </c>
      <c r="B677">
        <v>22</v>
      </c>
      <c r="C677" t="s">
        <v>19</v>
      </c>
      <c r="D677" t="s">
        <v>20</v>
      </c>
      <c r="E677" t="s">
        <v>21</v>
      </c>
      <c r="F677">
        <v>7.2</v>
      </c>
      <c r="G677" t="s">
        <v>32</v>
      </c>
      <c r="H677" t="s">
        <v>17</v>
      </c>
      <c r="I677">
        <v>5.7</v>
      </c>
      <c r="J677">
        <v>4</v>
      </c>
      <c r="K677" t="s">
        <v>24</v>
      </c>
      <c r="L677">
        <v>5</v>
      </c>
      <c r="M677">
        <v>9</v>
      </c>
    </row>
    <row r="678" spans="1:13">
      <c r="A678">
        <v>677</v>
      </c>
      <c r="B678">
        <v>20</v>
      </c>
      <c r="C678" t="s">
        <v>13</v>
      </c>
      <c r="D678" t="s">
        <v>14</v>
      </c>
      <c r="E678" t="s">
        <v>51</v>
      </c>
      <c r="F678">
        <v>4.5999999999999996</v>
      </c>
      <c r="G678" t="s">
        <v>26</v>
      </c>
      <c r="H678" t="s">
        <v>23</v>
      </c>
      <c r="I678">
        <v>7.2</v>
      </c>
      <c r="J678">
        <v>7</v>
      </c>
      <c r="K678" t="s">
        <v>18</v>
      </c>
      <c r="L678">
        <v>2</v>
      </c>
      <c r="M678">
        <v>5</v>
      </c>
    </row>
    <row r="679" spans="1:13">
      <c r="A679">
        <v>678</v>
      </c>
      <c r="B679">
        <v>23</v>
      </c>
      <c r="C679" t="s">
        <v>19</v>
      </c>
      <c r="D679" t="s">
        <v>20</v>
      </c>
      <c r="E679" t="s">
        <v>65</v>
      </c>
      <c r="F679">
        <v>6.8</v>
      </c>
      <c r="G679" t="s">
        <v>16</v>
      </c>
      <c r="H679" t="s">
        <v>17</v>
      </c>
      <c r="I679">
        <v>6</v>
      </c>
      <c r="J679">
        <v>5</v>
      </c>
      <c r="K679" t="s">
        <v>24</v>
      </c>
      <c r="L679">
        <v>4</v>
      </c>
      <c r="M679">
        <v>8</v>
      </c>
    </row>
    <row r="680" spans="1:13">
      <c r="A680">
        <v>679</v>
      </c>
      <c r="B680">
        <v>21</v>
      </c>
      <c r="C680" t="s">
        <v>13</v>
      </c>
      <c r="D680" t="s">
        <v>14</v>
      </c>
      <c r="E680" t="s">
        <v>25</v>
      </c>
      <c r="F680">
        <v>5.3</v>
      </c>
      <c r="G680" t="s">
        <v>22</v>
      </c>
      <c r="H680" t="s">
        <v>17</v>
      </c>
      <c r="I680">
        <v>6.8</v>
      </c>
      <c r="J680">
        <v>6</v>
      </c>
      <c r="K680" t="s">
        <v>18</v>
      </c>
      <c r="L680">
        <v>3</v>
      </c>
      <c r="M680">
        <v>7</v>
      </c>
    </row>
    <row r="681" spans="1:13">
      <c r="A681">
        <v>680</v>
      </c>
      <c r="B681">
        <v>24</v>
      </c>
      <c r="C681" t="s">
        <v>19</v>
      </c>
      <c r="D681" t="s">
        <v>20</v>
      </c>
      <c r="E681" t="s">
        <v>43</v>
      </c>
      <c r="F681">
        <v>6.2</v>
      </c>
      <c r="G681" t="s">
        <v>32</v>
      </c>
      <c r="H681" t="s">
        <v>17</v>
      </c>
      <c r="I681">
        <v>6.3</v>
      </c>
      <c r="J681">
        <v>5</v>
      </c>
      <c r="K681" t="s">
        <v>24</v>
      </c>
      <c r="L681">
        <v>4</v>
      </c>
      <c r="M681">
        <v>8</v>
      </c>
    </row>
    <row r="682" spans="1:13">
      <c r="A682">
        <v>681</v>
      </c>
      <c r="B682">
        <v>19</v>
      </c>
      <c r="C682" t="s">
        <v>13</v>
      </c>
      <c r="D682" t="s">
        <v>14</v>
      </c>
      <c r="E682" t="s">
        <v>40</v>
      </c>
      <c r="F682">
        <v>4.7</v>
      </c>
      <c r="G682" t="s">
        <v>16</v>
      </c>
      <c r="H682" t="s">
        <v>23</v>
      </c>
      <c r="I682">
        <v>7.2</v>
      </c>
      <c r="J682">
        <v>7</v>
      </c>
      <c r="K682" t="s">
        <v>18</v>
      </c>
      <c r="L682">
        <v>2</v>
      </c>
      <c r="M682">
        <v>5</v>
      </c>
    </row>
    <row r="683" spans="1:13">
      <c r="A683">
        <v>682</v>
      </c>
      <c r="B683">
        <v>22</v>
      </c>
      <c r="C683" t="s">
        <v>19</v>
      </c>
      <c r="D683" t="s">
        <v>20</v>
      </c>
      <c r="E683" t="s">
        <v>31</v>
      </c>
      <c r="F683">
        <v>5.8</v>
      </c>
      <c r="G683" t="s">
        <v>26</v>
      </c>
      <c r="H683" t="s">
        <v>17</v>
      </c>
      <c r="I683">
        <v>6.6</v>
      </c>
      <c r="J683">
        <v>6</v>
      </c>
      <c r="K683" t="s">
        <v>24</v>
      </c>
      <c r="L683">
        <v>3</v>
      </c>
      <c r="M683">
        <v>7</v>
      </c>
    </row>
    <row r="684" spans="1:13">
      <c r="A684">
        <v>683</v>
      </c>
      <c r="B684">
        <v>20</v>
      </c>
      <c r="C684" t="s">
        <v>13</v>
      </c>
      <c r="D684" t="s">
        <v>14</v>
      </c>
      <c r="E684" t="s">
        <v>29</v>
      </c>
      <c r="F684">
        <v>6.1</v>
      </c>
      <c r="G684" t="s">
        <v>22</v>
      </c>
      <c r="H684" t="s">
        <v>17</v>
      </c>
      <c r="I684">
        <v>6.4</v>
      </c>
      <c r="J684">
        <v>5</v>
      </c>
      <c r="K684" t="s">
        <v>24</v>
      </c>
      <c r="L684">
        <v>4</v>
      </c>
      <c r="M684">
        <v>8</v>
      </c>
    </row>
    <row r="685" spans="1:13">
      <c r="A685">
        <v>684</v>
      </c>
      <c r="B685">
        <v>23</v>
      </c>
      <c r="C685" t="s">
        <v>19</v>
      </c>
      <c r="D685" t="s">
        <v>20</v>
      </c>
      <c r="E685" t="s">
        <v>42</v>
      </c>
      <c r="F685">
        <v>4.8</v>
      </c>
      <c r="G685" t="s">
        <v>32</v>
      </c>
      <c r="H685" t="s">
        <v>23</v>
      </c>
      <c r="I685">
        <v>7.1</v>
      </c>
      <c r="J685">
        <v>7</v>
      </c>
      <c r="K685" t="s">
        <v>18</v>
      </c>
      <c r="L685">
        <v>2</v>
      </c>
      <c r="M685">
        <v>5</v>
      </c>
    </row>
    <row r="686" spans="1:13">
      <c r="A686">
        <v>685</v>
      </c>
      <c r="B686">
        <v>21</v>
      </c>
      <c r="C686" t="s">
        <v>13</v>
      </c>
      <c r="D686" t="s">
        <v>14</v>
      </c>
      <c r="E686" t="s">
        <v>44</v>
      </c>
      <c r="F686">
        <v>6.7</v>
      </c>
      <c r="G686" t="s">
        <v>16</v>
      </c>
      <c r="H686" t="s">
        <v>17</v>
      </c>
      <c r="I686">
        <v>6</v>
      </c>
      <c r="J686">
        <v>4</v>
      </c>
      <c r="K686" t="s">
        <v>24</v>
      </c>
      <c r="L686">
        <v>5</v>
      </c>
      <c r="M686">
        <v>9</v>
      </c>
    </row>
    <row r="687" spans="1:13">
      <c r="A687">
        <v>686</v>
      </c>
      <c r="B687">
        <v>24</v>
      </c>
      <c r="C687" t="s">
        <v>19</v>
      </c>
      <c r="D687" t="s">
        <v>20</v>
      </c>
      <c r="E687" t="s">
        <v>45</v>
      </c>
      <c r="F687">
        <v>5.5</v>
      </c>
      <c r="G687" t="s">
        <v>144</v>
      </c>
      <c r="H687" t="s">
        <v>17</v>
      </c>
      <c r="I687">
        <v>6.8</v>
      </c>
      <c r="J687">
        <v>6</v>
      </c>
      <c r="K687" t="s">
        <v>18</v>
      </c>
      <c r="L687">
        <v>3</v>
      </c>
      <c r="M687">
        <v>7</v>
      </c>
    </row>
    <row r="688" spans="1:13">
      <c r="A688">
        <v>687</v>
      </c>
      <c r="B688">
        <v>19</v>
      </c>
      <c r="C688" t="s">
        <v>13</v>
      </c>
      <c r="D688" t="s">
        <v>14</v>
      </c>
      <c r="E688" t="s">
        <v>38</v>
      </c>
      <c r="F688">
        <v>4.2</v>
      </c>
      <c r="G688" t="s">
        <v>22</v>
      </c>
      <c r="H688" t="s">
        <v>23</v>
      </c>
      <c r="I688">
        <v>7.5</v>
      </c>
      <c r="J688">
        <v>8</v>
      </c>
      <c r="K688" t="s">
        <v>24</v>
      </c>
      <c r="L688">
        <v>2</v>
      </c>
      <c r="M688">
        <v>4</v>
      </c>
    </row>
    <row r="689" spans="1:13">
      <c r="A689">
        <v>688</v>
      </c>
      <c r="B689">
        <v>22</v>
      </c>
      <c r="C689" t="s">
        <v>19</v>
      </c>
      <c r="D689" t="s">
        <v>20</v>
      </c>
      <c r="E689" t="s">
        <v>90</v>
      </c>
      <c r="F689">
        <v>6.3</v>
      </c>
      <c r="G689" t="s">
        <v>26</v>
      </c>
      <c r="H689" t="s">
        <v>17</v>
      </c>
      <c r="I689">
        <v>6.2</v>
      </c>
      <c r="J689">
        <v>5</v>
      </c>
      <c r="K689" t="s">
        <v>24</v>
      </c>
      <c r="L689">
        <v>4</v>
      </c>
      <c r="M689">
        <v>8</v>
      </c>
    </row>
    <row r="690" spans="1:13">
      <c r="A690">
        <v>689</v>
      </c>
      <c r="B690">
        <v>20</v>
      </c>
      <c r="C690" t="s">
        <v>13</v>
      </c>
      <c r="D690" t="s">
        <v>14</v>
      </c>
      <c r="E690" t="s">
        <v>89</v>
      </c>
      <c r="F690">
        <v>4.4000000000000004</v>
      </c>
      <c r="G690" t="s">
        <v>16</v>
      </c>
      <c r="H690" t="s">
        <v>23</v>
      </c>
      <c r="I690">
        <v>7.4</v>
      </c>
      <c r="J690">
        <v>7</v>
      </c>
      <c r="K690" t="s">
        <v>18</v>
      </c>
      <c r="L690">
        <v>2</v>
      </c>
      <c r="M690">
        <v>5</v>
      </c>
    </row>
    <row r="691" spans="1:13">
      <c r="A691">
        <v>690</v>
      </c>
      <c r="B691">
        <v>23</v>
      </c>
      <c r="C691" t="s">
        <v>19</v>
      </c>
      <c r="D691" t="s">
        <v>20</v>
      </c>
      <c r="E691" t="s">
        <v>41</v>
      </c>
      <c r="F691">
        <v>6.5</v>
      </c>
      <c r="G691" t="s">
        <v>32</v>
      </c>
      <c r="H691" t="s">
        <v>17</v>
      </c>
      <c r="I691">
        <v>6.1</v>
      </c>
      <c r="J691">
        <v>5</v>
      </c>
      <c r="K691" t="s">
        <v>24</v>
      </c>
      <c r="L691">
        <v>4</v>
      </c>
      <c r="M691">
        <v>8</v>
      </c>
    </row>
    <row r="692" spans="1:13">
      <c r="A692">
        <v>691</v>
      </c>
      <c r="B692">
        <v>21</v>
      </c>
      <c r="C692" t="s">
        <v>13</v>
      </c>
      <c r="D692" t="s">
        <v>14</v>
      </c>
      <c r="E692" t="s">
        <v>48</v>
      </c>
      <c r="F692">
        <v>4.5999999999999996</v>
      </c>
      <c r="G692" t="s">
        <v>22</v>
      </c>
      <c r="H692" t="s">
        <v>23</v>
      </c>
      <c r="I692">
        <v>7.3</v>
      </c>
      <c r="J692">
        <v>7</v>
      </c>
      <c r="K692" t="s">
        <v>18</v>
      </c>
      <c r="L692">
        <v>2</v>
      </c>
      <c r="M692">
        <v>5</v>
      </c>
    </row>
    <row r="693" spans="1:13">
      <c r="A693">
        <v>692</v>
      </c>
      <c r="B693">
        <v>24</v>
      </c>
      <c r="C693" t="s">
        <v>19</v>
      </c>
      <c r="D693" t="s">
        <v>20</v>
      </c>
      <c r="E693" t="s">
        <v>55</v>
      </c>
      <c r="F693">
        <v>5.9</v>
      </c>
      <c r="G693" t="s">
        <v>16</v>
      </c>
      <c r="H693" t="s">
        <v>17</v>
      </c>
      <c r="I693">
        <v>6.5</v>
      </c>
      <c r="J693">
        <v>6</v>
      </c>
      <c r="K693" t="s">
        <v>24</v>
      </c>
      <c r="L693">
        <v>3</v>
      </c>
      <c r="M693">
        <v>7</v>
      </c>
    </row>
    <row r="694" spans="1:13">
      <c r="A694">
        <v>693</v>
      </c>
      <c r="B694">
        <v>19</v>
      </c>
      <c r="C694" t="s">
        <v>13</v>
      </c>
      <c r="D694" t="s">
        <v>14</v>
      </c>
      <c r="E694" t="s">
        <v>21</v>
      </c>
      <c r="F694">
        <v>7</v>
      </c>
      <c r="G694" t="s">
        <v>26</v>
      </c>
      <c r="H694" t="s">
        <v>17</v>
      </c>
      <c r="I694">
        <v>5.8</v>
      </c>
      <c r="J694">
        <v>4</v>
      </c>
      <c r="K694" t="s">
        <v>24</v>
      </c>
      <c r="L694">
        <v>5</v>
      </c>
      <c r="M694">
        <v>9</v>
      </c>
    </row>
    <row r="695" spans="1:13">
      <c r="A695">
        <v>694</v>
      </c>
      <c r="B695">
        <v>22</v>
      </c>
      <c r="C695" t="s">
        <v>19</v>
      </c>
      <c r="D695" t="s">
        <v>20</v>
      </c>
      <c r="E695" t="s">
        <v>51</v>
      </c>
      <c r="F695">
        <v>4.5</v>
      </c>
      <c r="G695" t="s">
        <v>32</v>
      </c>
      <c r="H695" t="s">
        <v>23</v>
      </c>
      <c r="I695">
        <v>7.3</v>
      </c>
      <c r="J695">
        <v>7</v>
      </c>
      <c r="K695" t="s">
        <v>18</v>
      </c>
      <c r="L695">
        <v>2</v>
      </c>
      <c r="M695">
        <v>5</v>
      </c>
    </row>
    <row r="696" spans="1:13">
      <c r="A696">
        <v>695</v>
      </c>
      <c r="B696">
        <v>20</v>
      </c>
      <c r="C696" t="s">
        <v>13</v>
      </c>
      <c r="D696" t="s">
        <v>14</v>
      </c>
      <c r="E696" t="s">
        <v>65</v>
      </c>
      <c r="F696">
        <v>6.6</v>
      </c>
      <c r="G696" t="s">
        <v>16</v>
      </c>
      <c r="H696" t="s">
        <v>17</v>
      </c>
      <c r="I696">
        <v>6.1</v>
      </c>
      <c r="J696">
        <v>5</v>
      </c>
      <c r="K696" t="s">
        <v>24</v>
      </c>
      <c r="L696">
        <v>4</v>
      </c>
      <c r="M696">
        <v>8</v>
      </c>
    </row>
    <row r="697" spans="1:13">
      <c r="A697">
        <v>696</v>
      </c>
      <c r="B697">
        <v>23</v>
      </c>
      <c r="C697" t="s">
        <v>19</v>
      </c>
      <c r="D697" t="s">
        <v>20</v>
      </c>
      <c r="E697" t="s">
        <v>25</v>
      </c>
      <c r="F697">
        <v>5.5</v>
      </c>
      <c r="G697" t="s">
        <v>22</v>
      </c>
      <c r="H697" t="s">
        <v>17</v>
      </c>
      <c r="I697">
        <v>6.7</v>
      </c>
      <c r="J697">
        <v>6</v>
      </c>
      <c r="K697" t="s">
        <v>18</v>
      </c>
      <c r="L697">
        <v>3</v>
      </c>
      <c r="M697">
        <v>7</v>
      </c>
    </row>
    <row r="698" spans="1:13">
      <c r="A698">
        <v>697</v>
      </c>
      <c r="B698">
        <v>21</v>
      </c>
      <c r="C698" t="s">
        <v>13</v>
      </c>
      <c r="D698" t="s">
        <v>14</v>
      </c>
      <c r="E698" t="s">
        <v>43</v>
      </c>
      <c r="F698">
        <v>6.3</v>
      </c>
      <c r="G698" t="s">
        <v>26</v>
      </c>
      <c r="H698" t="s">
        <v>17</v>
      </c>
      <c r="I698">
        <v>6.2</v>
      </c>
      <c r="J698">
        <v>5</v>
      </c>
      <c r="K698" t="s">
        <v>24</v>
      </c>
      <c r="L698">
        <v>4</v>
      </c>
      <c r="M698">
        <v>8</v>
      </c>
    </row>
    <row r="699" spans="1:13">
      <c r="A699">
        <v>698</v>
      </c>
      <c r="B699">
        <v>24</v>
      </c>
      <c r="C699" t="s">
        <v>19</v>
      </c>
      <c r="D699" t="s">
        <v>20</v>
      </c>
      <c r="E699" t="s">
        <v>40</v>
      </c>
      <c r="F699">
        <v>4.8</v>
      </c>
      <c r="G699" t="s">
        <v>32</v>
      </c>
      <c r="H699" t="s">
        <v>23</v>
      </c>
      <c r="I699">
        <v>7.1</v>
      </c>
      <c r="J699">
        <v>7</v>
      </c>
      <c r="K699" t="s">
        <v>18</v>
      </c>
      <c r="L699">
        <v>2</v>
      </c>
      <c r="M699">
        <v>5</v>
      </c>
    </row>
    <row r="700" spans="1:13">
      <c r="A700">
        <v>699</v>
      </c>
      <c r="B700">
        <v>19</v>
      </c>
      <c r="C700" t="s">
        <v>13</v>
      </c>
      <c r="D700" t="s">
        <v>14</v>
      </c>
      <c r="E700" t="s">
        <v>31</v>
      </c>
      <c r="F700">
        <v>5.7</v>
      </c>
      <c r="G700" t="s">
        <v>16</v>
      </c>
      <c r="H700" t="s">
        <v>17</v>
      </c>
      <c r="I700">
        <v>6.6</v>
      </c>
      <c r="J700">
        <v>6</v>
      </c>
      <c r="K700" t="s">
        <v>24</v>
      </c>
      <c r="L700">
        <v>3</v>
      </c>
      <c r="M700">
        <v>7</v>
      </c>
    </row>
    <row r="701" spans="1:13">
      <c r="A701">
        <v>700</v>
      </c>
      <c r="B701">
        <v>22</v>
      </c>
      <c r="C701" t="s">
        <v>19</v>
      </c>
      <c r="D701" t="s">
        <v>20</v>
      </c>
      <c r="E701" t="s">
        <v>29</v>
      </c>
      <c r="F701">
        <v>6.2</v>
      </c>
      <c r="G701" t="s">
        <v>22</v>
      </c>
      <c r="H701" t="s">
        <v>17</v>
      </c>
      <c r="I701">
        <v>6.3</v>
      </c>
      <c r="J701">
        <v>5</v>
      </c>
      <c r="K701" t="s">
        <v>24</v>
      </c>
      <c r="L701">
        <v>4</v>
      </c>
      <c r="M701">
        <v>8</v>
      </c>
    </row>
    <row r="702" spans="1:13">
      <c r="A702">
        <v>701</v>
      </c>
      <c r="B702">
        <v>20</v>
      </c>
      <c r="C702" t="s">
        <v>13</v>
      </c>
      <c r="D702" t="s">
        <v>14</v>
      </c>
      <c r="E702" t="s">
        <v>42</v>
      </c>
      <c r="F702">
        <v>4.7</v>
      </c>
      <c r="G702" t="s">
        <v>26</v>
      </c>
      <c r="H702" t="s">
        <v>23</v>
      </c>
      <c r="I702">
        <v>7.2</v>
      </c>
      <c r="J702">
        <v>7</v>
      </c>
      <c r="K702" t="s">
        <v>18</v>
      </c>
      <c r="L702">
        <v>2</v>
      </c>
      <c r="M702">
        <v>5</v>
      </c>
    </row>
    <row r="703" spans="1:13">
      <c r="A703">
        <v>702</v>
      </c>
      <c r="B703">
        <v>23</v>
      </c>
      <c r="C703" t="s">
        <v>19</v>
      </c>
      <c r="D703" t="s">
        <v>20</v>
      </c>
      <c r="E703" t="s">
        <v>44</v>
      </c>
      <c r="F703">
        <v>6.8</v>
      </c>
      <c r="G703" t="s">
        <v>16</v>
      </c>
      <c r="H703" t="s">
        <v>17</v>
      </c>
      <c r="I703">
        <v>5.9</v>
      </c>
      <c r="J703">
        <v>4</v>
      </c>
      <c r="K703" t="s">
        <v>24</v>
      </c>
      <c r="L703">
        <v>5</v>
      </c>
      <c r="M703">
        <v>9</v>
      </c>
    </row>
    <row r="704" spans="1:13">
      <c r="A704">
        <v>703</v>
      </c>
      <c r="B704">
        <v>21</v>
      </c>
      <c r="C704" t="s">
        <v>13</v>
      </c>
      <c r="D704" t="s">
        <v>14</v>
      </c>
      <c r="E704" t="s">
        <v>45</v>
      </c>
      <c r="F704">
        <v>5.6</v>
      </c>
      <c r="G704" t="s">
        <v>144</v>
      </c>
      <c r="H704" t="s">
        <v>17</v>
      </c>
      <c r="I704">
        <v>6.7</v>
      </c>
      <c r="J704">
        <v>6</v>
      </c>
      <c r="K704" t="s">
        <v>18</v>
      </c>
      <c r="L704">
        <v>3</v>
      </c>
      <c r="M704">
        <v>7</v>
      </c>
    </row>
    <row r="705" spans="1:13">
      <c r="A705">
        <v>704</v>
      </c>
      <c r="B705">
        <v>24</v>
      </c>
      <c r="C705" t="s">
        <v>19</v>
      </c>
      <c r="D705" t="s">
        <v>20</v>
      </c>
      <c r="E705" t="s">
        <v>38</v>
      </c>
      <c r="F705">
        <v>4.3</v>
      </c>
      <c r="G705" t="s">
        <v>22</v>
      </c>
      <c r="H705" t="s">
        <v>23</v>
      </c>
      <c r="I705">
        <v>7.5</v>
      </c>
      <c r="J705">
        <v>8</v>
      </c>
      <c r="K705" t="s">
        <v>24</v>
      </c>
      <c r="L705">
        <v>2</v>
      </c>
      <c r="M705">
        <v>4</v>
      </c>
    </row>
    <row r="706" spans="1:13">
      <c r="A706">
        <v>705</v>
      </c>
      <c r="B706">
        <v>19</v>
      </c>
      <c r="C706" t="s">
        <v>13</v>
      </c>
      <c r="D706" t="s">
        <v>14</v>
      </c>
      <c r="E706" t="s">
        <v>90</v>
      </c>
      <c r="F706">
        <v>6.2</v>
      </c>
      <c r="G706" t="s">
        <v>32</v>
      </c>
      <c r="H706" t="s">
        <v>17</v>
      </c>
      <c r="I706">
        <v>6.3</v>
      </c>
      <c r="J706">
        <v>5</v>
      </c>
      <c r="K706" t="s">
        <v>24</v>
      </c>
      <c r="L706">
        <v>4</v>
      </c>
      <c r="M706">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CD7C9-95E9-4FB8-AB91-64158A8FFDD8}">
  <dimension ref="A1:O706"/>
  <sheetViews>
    <sheetView workbookViewId="0">
      <selection activeCell="J6" sqref="J6"/>
    </sheetView>
  </sheetViews>
  <sheetFormatPr baseColWidth="10" defaultColWidth="8.83203125" defaultRowHeight="15"/>
  <cols>
    <col min="3" max="3" width="14.1640625" customWidth="1"/>
    <col min="4" max="4" width="12.6640625" customWidth="1"/>
    <col min="5" max="5" width="15.33203125" customWidth="1"/>
    <col min="6" max="6" width="17" customWidth="1"/>
    <col min="7" max="7" width="15.83203125" customWidth="1"/>
    <col min="8" max="8" width="13.5" customWidth="1"/>
    <col min="9" max="9" width="14.83203125" customWidth="1"/>
    <col min="10" max="10" width="24.5" customWidth="1"/>
    <col min="11" max="11" width="12.5" customWidth="1"/>
    <col min="12" max="12" width="17.5" customWidth="1"/>
    <col min="13" max="13" width="10.83203125" customWidth="1"/>
    <col min="14" max="14" width="15" customWidth="1"/>
    <col min="15" max="15" width="15.5" customWidth="1"/>
  </cols>
  <sheetData>
    <row r="1" spans="1:15">
      <c r="A1" t="s">
        <v>0</v>
      </c>
      <c r="B1" t="s">
        <v>1</v>
      </c>
      <c r="C1" t="s">
        <v>145</v>
      </c>
      <c r="D1" t="s">
        <v>2</v>
      </c>
      <c r="E1" t="s">
        <v>3</v>
      </c>
      <c r="F1" t="s">
        <v>4</v>
      </c>
      <c r="G1" t="s">
        <v>5</v>
      </c>
      <c r="H1" t="s">
        <v>6</v>
      </c>
      <c r="I1" t="s">
        <v>7</v>
      </c>
      <c r="J1" t="s">
        <v>8</v>
      </c>
      <c r="K1" t="s">
        <v>9</v>
      </c>
      <c r="L1" t="s">
        <v>10</v>
      </c>
      <c r="M1" t="s">
        <v>11</v>
      </c>
      <c r="N1" t="s">
        <v>12</v>
      </c>
      <c r="O1" t="s">
        <v>146</v>
      </c>
    </row>
    <row r="2" spans="1:15">
      <c r="A2">
        <v>1</v>
      </c>
      <c r="B2">
        <v>19</v>
      </c>
      <c r="C2" t="str">
        <f>IF(B2=18, "18", IF(B2&lt;=21, "19–21", "22–24"))</f>
        <v>19–21</v>
      </c>
      <c r="D2" t="s">
        <v>13</v>
      </c>
      <c r="E2" t="s">
        <v>14</v>
      </c>
      <c r="F2" t="s">
        <v>15</v>
      </c>
      <c r="G2">
        <v>5.2</v>
      </c>
      <c r="H2" t="s">
        <v>16</v>
      </c>
      <c r="I2" t="s">
        <v>17</v>
      </c>
      <c r="J2">
        <v>6.5</v>
      </c>
      <c r="K2">
        <v>6</v>
      </c>
      <c r="L2" t="s">
        <v>18</v>
      </c>
      <c r="M2">
        <v>3</v>
      </c>
      <c r="N2">
        <v>8</v>
      </c>
      <c r="O2" t="str" cm="1">
        <f t="array" ref="O2">_xlfn.IFS(
  N2&lt;=3, "Low",
  N2&lt;=6, "Moderate",
  N2&lt;=8, "High",
  N2=9, "Extreme"
)</f>
        <v>High</v>
      </c>
    </row>
    <row r="3" spans="1:15">
      <c r="A3">
        <v>2</v>
      </c>
      <c r="B3">
        <v>22</v>
      </c>
      <c r="C3" t="str">
        <f t="shared" ref="C3:C66" si="0">IF(B3=18, "18", IF(B3&lt;=21, "19–21", "22–24"))</f>
        <v>22–24</v>
      </c>
      <c r="D3" t="s">
        <v>19</v>
      </c>
      <c r="E3" t="s">
        <v>20</v>
      </c>
      <c r="F3" t="s">
        <v>21</v>
      </c>
      <c r="G3">
        <v>2.1</v>
      </c>
      <c r="H3" t="s">
        <v>22</v>
      </c>
      <c r="I3" t="s">
        <v>23</v>
      </c>
      <c r="J3">
        <v>7.5</v>
      </c>
      <c r="K3">
        <v>8</v>
      </c>
      <c r="L3" t="s">
        <v>24</v>
      </c>
      <c r="M3">
        <v>0</v>
      </c>
      <c r="N3">
        <v>3</v>
      </c>
      <c r="O3" t="str" cm="1">
        <f t="array" ref="O3">_xlfn.IFS(
  N3&lt;=3, "Low",
  N3&lt;=6, "Moderate",
  N3&lt;=8, "High",
  N3=9, "Extreme"
)</f>
        <v>Low</v>
      </c>
    </row>
    <row r="4" spans="1:15">
      <c r="A4">
        <v>3</v>
      </c>
      <c r="B4">
        <v>20</v>
      </c>
      <c r="C4" t="str">
        <f t="shared" si="0"/>
        <v>19–21</v>
      </c>
      <c r="D4" t="s">
        <v>13</v>
      </c>
      <c r="E4" t="s">
        <v>14</v>
      </c>
      <c r="F4" t="s">
        <v>25</v>
      </c>
      <c r="G4">
        <v>6</v>
      </c>
      <c r="H4" t="s">
        <v>26</v>
      </c>
      <c r="I4" t="s">
        <v>17</v>
      </c>
      <c r="J4">
        <v>5</v>
      </c>
      <c r="K4">
        <v>5</v>
      </c>
      <c r="L4" t="s">
        <v>27</v>
      </c>
      <c r="M4">
        <v>4</v>
      </c>
      <c r="N4">
        <v>9</v>
      </c>
      <c r="O4" t="str" cm="1">
        <f t="array" ref="O4">_xlfn.IFS(
  N4&lt;=3, "Low",
  N4&lt;=6, "Moderate",
  N4&lt;=8, "High",
  N4=9, "Extreme"
)</f>
        <v>Extreme</v>
      </c>
    </row>
    <row r="5" spans="1:15">
      <c r="A5">
        <v>4</v>
      </c>
      <c r="B5">
        <v>18</v>
      </c>
      <c r="C5" t="str">
        <f t="shared" si="0"/>
        <v>18</v>
      </c>
      <c r="D5" t="s">
        <v>19</v>
      </c>
      <c r="E5" t="s">
        <v>28</v>
      </c>
      <c r="F5" t="s">
        <v>29</v>
      </c>
      <c r="G5">
        <v>3</v>
      </c>
      <c r="H5" t="s">
        <v>30</v>
      </c>
      <c r="I5" t="s">
        <v>23</v>
      </c>
      <c r="J5">
        <v>7</v>
      </c>
      <c r="K5">
        <v>7</v>
      </c>
      <c r="L5" t="s">
        <v>24</v>
      </c>
      <c r="M5">
        <v>1</v>
      </c>
      <c r="N5">
        <v>4</v>
      </c>
      <c r="O5" t="str" cm="1">
        <f t="array" ref="O5">_xlfn.IFS(
  N5&lt;=3, "Low",
  N5&lt;=6, "Moderate",
  N5&lt;=8, "High",
  N5=9, "Extreme"
)</f>
        <v>Moderate</v>
      </c>
    </row>
    <row r="6" spans="1:15">
      <c r="A6">
        <v>5</v>
      </c>
      <c r="B6">
        <v>21</v>
      </c>
      <c r="C6" t="str">
        <f t="shared" si="0"/>
        <v>19–21</v>
      </c>
      <c r="D6" t="s">
        <v>19</v>
      </c>
      <c r="E6" t="s">
        <v>20</v>
      </c>
      <c r="F6" t="s">
        <v>31</v>
      </c>
      <c r="G6">
        <v>4.5</v>
      </c>
      <c r="H6" t="s">
        <v>32</v>
      </c>
      <c r="I6" t="s">
        <v>17</v>
      </c>
      <c r="J6">
        <v>6</v>
      </c>
      <c r="K6">
        <v>6</v>
      </c>
      <c r="L6" t="s">
        <v>18</v>
      </c>
      <c r="M6">
        <v>2</v>
      </c>
      <c r="N6">
        <v>7</v>
      </c>
      <c r="O6" t="str" cm="1">
        <f t="array" ref="O6">_xlfn.IFS(
  N6&lt;=3, "Low",
  N6&lt;=6, "Moderate",
  N6&lt;=8, "High",
  N6=9, "Extreme"
)</f>
        <v>High</v>
      </c>
    </row>
    <row r="7" spans="1:15">
      <c r="A7">
        <v>6</v>
      </c>
      <c r="B7">
        <v>19</v>
      </c>
      <c r="C7" t="str">
        <f t="shared" si="0"/>
        <v>19–21</v>
      </c>
      <c r="D7" t="s">
        <v>13</v>
      </c>
      <c r="E7" t="s">
        <v>14</v>
      </c>
      <c r="F7" t="s">
        <v>33</v>
      </c>
      <c r="G7">
        <v>7.2</v>
      </c>
      <c r="H7" t="s">
        <v>16</v>
      </c>
      <c r="I7" t="s">
        <v>17</v>
      </c>
      <c r="J7">
        <v>4.5</v>
      </c>
      <c r="K7">
        <v>4</v>
      </c>
      <c r="L7" t="s">
        <v>27</v>
      </c>
      <c r="M7">
        <v>5</v>
      </c>
      <c r="N7">
        <v>9</v>
      </c>
      <c r="O7" t="str" cm="1">
        <f t="array" ref="O7">_xlfn.IFS(
  N7&lt;=3, "Low",
  N7&lt;=6, "Moderate",
  N7&lt;=8, "High",
  N7=9, "Extreme"
)</f>
        <v>Extreme</v>
      </c>
    </row>
    <row r="8" spans="1:15">
      <c r="A8">
        <v>7</v>
      </c>
      <c r="B8">
        <v>23</v>
      </c>
      <c r="C8" t="str">
        <f t="shared" si="0"/>
        <v>22–24</v>
      </c>
      <c r="D8" t="s">
        <v>19</v>
      </c>
      <c r="E8" t="s">
        <v>20</v>
      </c>
      <c r="F8" t="s">
        <v>34</v>
      </c>
      <c r="G8">
        <v>1.5</v>
      </c>
      <c r="H8" t="s">
        <v>35</v>
      </c>
      <c r="I8" t="s">
        <v>23</v>
      </c>
      <c r="J8">
        <v>8</v>
      </c>
      <c r="K8">
        <v>9</v>
      </c>
      <c r="L8" t="s">
        <v>24</v>
      </c>
      <c r="M8">
        <v>0</v>
      </c>
      <c r="N8">
        <v>2</v>
      </c>
      <c r="O8" t="str" cm="1">
        <f t="array" ref="O8">_xlfn.IFS(
  N8&lt;=3, "Low",
  N8&lt;=6, "Moderate",
  N8&lt;=8, "High",
  N8=9, "Extreme"
)</f>
        <v>Low</v>
      </c>
    </row>
    <row r="9" spans="1:15">
      <c r="A9">
        <v>8</v>
      </c>
      <c r="B9">
        <v>20</v>
      </c>
      <c r="C9" t="str">
        <f t="shared" si="0"/>
        <v>19–21</v>
      </c>
      <c r="D9" t="s">
        <v>13</v>
      </c>
      <c r="E9" t="s">
        <v>14</v>
      </c>
      <c r="F9" t="s">
        <v>36</v>
      </c>
      <c r="G9">
        <v>5.8</v>
      </c>
      <c r="H9" t="s">
        <v>37</v>
      </c>
      <c r="I9" t="s">
        <v>17</v>
      </c>
      <c r="J9">
        <v>6</v>
      </c>
      <c r="K9">
        <v>6</v>
      </c>
      <c r="L9" t="s">
        <v>18</v>
      </c>
      <c r="M9">
        <v>2</v>
      </c>
      <c r="N9">
        <v>8</v>
      </c>
      <c r="O9" t="str" cm="1">
        <f t="array" ref="O9">_xlfn.IFS(
  N9&lt;=3, "Low",
  N9&lt;=6, "Moderate",
  N9&lt;=8, "High",
  N9=9, "Extreme"
)</f>
        <v>High</v>
      </c>
    </row>
    <row r="10" spans="1:15">
      <c r="A10">
        <v>9</v>
      </c>
      <c r="B10">
        <v>18</v>
      </c>
      <c r="C10" t="str">
        <f t="shared" si="0"/>
        <v>18</v>
      </c>
      <c r="D10" t="s">
        <v>19</v>
      </c>
      <c r="E10" t="s">
        <v>28</v>
      </c>
      <c r="F10" t="s">
        <v>38</v>
      </c>
      <c r="G10">
        <v>4</v>
      </c>
      <c r="H10" t="s">
        <v>26</v>
      </c>
      <c r="I10" t="s">
        <v>23</v>
      </c>
      <c r="J10">
        <v>6.5</v>
      </c>
      <c r="K10">
        <v>7</v>
      </c>
      <c r="L10" t="s">
        <v>24</v>
      </c>
      <c r="M10">
        <v>1</v>
      </c>
      <c r="N10">
        <v>5</v>
      </c>
      <c r="O10" t="str" cm="1">
        <f t="array" ref="O10">_xlfn.IFS(
  N10&lt;=3, "Low",
  N10&lt;=6, "Moderate",
  N10&lt;=8, "High",
  N10=9, "Extreme"
)</f>
        <v>Moderate</v>
      </c>
    </row>
    <row r="11" spans="1:15">
      <c r="A11">
        <v>10</v>
      </c>
      <c r="B11">
        <v>21</v>
      </c>
      <c r="C11" t="str">
        <f t="shared" si="0"/>
        <v>19–21</v>
      </c>
      <c r="D11" t="s">
        <v>13</v>
      </c>
      <c r="E11" t="s">
        <v>20</v>
      </c>
      <c r="F11" t="s">
        <v>39</v>
      </c>
      <c r="G11">
        <v>3.3</v>
      </c>
      <c r="H11" t="s">
        <v>16</v>
      </c>
      <c r="I11" t="s">
        <v>23</v>
      </c>
      <c r="J11">
        <v>7</v>
      </c>
      <c r="K11">
        <v>7</v>
      </c>
      <c r="L11" t="s">
        <v>18</v>
      </c>
      <c r="M11">
        <v>1</v>
      </c>
      <c r="N11">
        <v>4</v>
      </c>
      <c r="O11" t="str" cm="1">
        <f t="array" ref="O11">_xlfn.IFS(
  N11&lt;=3, "Low",
  N11&lt;=6, "Moderate",
  N11&lt;=8, "High",
  N11=9, "Extreme"
)</f>
        <v>Moderate</v>
      </c>
    </row>
    <row r="12" spans="1:15">
      <c r="A12">
        <v>11</v>
      </c>
      <c r="B12">
        <v>19</v>
      </c>
      <c r="C12" t="str">
        <f t="shared" si="0"/>
        <v>19–21</v>
      </c>
      <c r="D12" t="s">
        <v>19</v>
      </c>
      <c r="E12" t="s">
        <v>14</v>
      </c>
      <c r="F12" t="s">
        <v>40</v>
      </c>
      <c r="G12">
        <v>4.8</v>
      </c>
      <c r="H12" t="s">
        <v>37</v>
      </c>
      <c r="I12" t="s">
        <v>17</v>
      </c>
      <c r="J12">
        <v>6.2</v>
      </c>
      <c r="K12">
        <v>5</v>
      </c>
      <c r="L12" t="s">
        <v>27</v>
      </c>
      <c r="M12">
        <v>3</v>
      </c>
      <c r="N12">
        <v>7</v>
      </c>
      <c r="O12" t="str" cm="1">
        <f t="array" ref="O12">_xlfn.IFS(
  N12&lt;=3, "Low",
  N12&lt;=6, "Moderate",
  N12&lt;=8, "High",
  N12=9, "Extreme"
)</f>
        <v>High</v>
      </c>
    </row>
    <row r="13" spans="1:15">
      <c r="A13">
        <v>12</v>
      </c>
      <c r="B13">
        <v>20</v>
      </c>
      <c r="C13" t="str">
        <f t="shared" si="0"/>
        <v>19–21</v>
      </c>
      <c r="D13" t="s">
        <v>13</v>
      </c>
      <c r="E13" t="s">
        <v>14</v>
      </c>
      <c r="F13" t="s">
        <v>41</v>
      </c>
      <c r="G13">
        <v>5.5</v>
      </c>
      <c r="H13" t="s">
        <v>26</v>
      </c>
      <c r="I13" t="s">
        <v>17</v>
      </c>
      <c r="J13">
        <v>5.8</v>
      </c>
      <c r="K13">
        <v>6</v>
      </c>
      <c r="L13" t="s">
        <v>18</v>
      </c>
      <c r="M13">
        <v>2</v>
      </c>
      <c r="N13">
        <v>8</v>
      </c>
      <c r="O13" t="str" cm="1">
        <f t="array" ref="O13">_xlfn.IFS(
  N13&lt;=3, "Low",
  N13&lt;=6, "Moderate",
  N13&lt;=8, "High",
  N13=9, "Extreme"
)</f>
        <v>High</v>
      </c>
    </row>
    <row r="14" spans="1:15">
      <c r="A14">
        <v>13</v>
      </c>
      <c r="B14">
        <v>22</v>
      </c>
      <c r="C14" t="str">
        <f t="shared" si="0"/>
        <v>22–24</v>
      </c>
      <c r="D14" t="s">
        <v>19</v>
      </c>
      <c r="E14" t="s">
        <v>20</v>
      </c>
      <c r="F14" t="s">
        <v>42</v>
      </c>
      <c r="G14">
        <v>2.8</v>
      </c>
      <c r="H14" t="s">
        <v>35</v>
      </c>
      <c r="I14" t="s">
        <v>23</v>
      </c>
      <c r="J14">
        <v>7.2</v>
      </c>
      <c r="K14">
        <v>8</v>
      </c>
      <c r="L14" t="s">
        <v>24</v>
      </c>
      <c r="M14">
        <v>1</v>
      </c>
      <c r="N14">
        <v>4</v>
      </c>
      <c r="O14" t="str" cm="1">
        <f t="array" ref="O14">_xlfn.IFS(
  N14&lt;=3, "Low",
  N14&lt;=6, "Moderate",
  N14&lt;=8, "High",
  N14=9, "Extreme"
)</f>
        <v>Moderate</v>
      </c>
    </row>
    <row r="15" spans="1:15">
      <c r="A15">
        <v>14</v>
      </c>
      <c r="B15">
        <v>18</v>
      </c>
      <c r="C15" t="str">
        <f t="shared" si="0"/>
        <v>18</v>
      </c>
      <c r="D15" t="s">
        <v>13</v>
      </c>
      <c r="E15" t="s">
        <v>28</v>
      </c>
      <c r="F15" t="s">
        <v>43</v>
      </c>
      <c r="G15">
        <v>6.5</v>
      </c>
      <c r="H15" t="s">
        <v>16</v>
      </c>
      <c r="I15" t="s">
        <v>17</v>
      </c>
      <c r="J15">
        <v>5.5</v>
      </c>
      <c r="K15">
        <v>5</v>
      </c>
      <c r="L15" t="s">
        <v>24</v>
      </c>
      <c r="M15">
        <v>4</v>
      </c>
      <c r="N15">
        <v>9</v>
      </c>
      <c r="O15" t="str" cm="1">
        <f t="array" ref="O15">_xlfn.IFS(
  N15&lt;=3, "Low",
  N15&lt;=6, "Moderate",
  N15&lt;=8, "High",
  N15=9, "Extreme"
)</f>
        <v>Extreme</v>
      </c>
    </row>
    <row r="16" spans="1:15">
      <c r="A16">
        <v>15</v>
      </c>
      <c r="B16">
        <v>21</v>
      </c>
      <c r="C16" t="str">
        <f t="shared" si="0"/>
        <v>19–21</v>
      </c>
      <c r="D16" t="s">
        <v>19</v>
      </c>
      <c r="E16" t="s">
        <v>14</v>
      </c>
      <c r="F16" t="s">
        <v>44</v>
      </c>
      <c r="G16">
        <v>3.7</v>
      </c>
      <c r="H16" t="s">
        <v>30</v>
      </c>
      <c r="I16" t="s">
        <v>23</v>
      </c>
      <c r="J16">
        <v>6.8</v>
      </c>
      <c r="K16">
        <v>7</v>
      </c>
      <c r="L16" t="s">
        <v>18</v>
      </c>
      <c r="M16">
        <v>2</v>
      </c>
      <c r="N16">
        <v>5</v>
      </c>
      <c r="O16" t="str" cm="1">
        <f t="array" ref="O16">_xlfn.IFS(
  N16&lt;=3, "Low",
  N16&lt;=6, "Moderate",
  N16&lt;=8, "High",
  N16=9, "Extreme"
)</f>
        <v>Moderate</v>
      </c>
    </row>
    <row r="17" spans="1:15">
      <c r="A17">
        <v>16</v>
      </c>
      <c r="B17">
        <v>20</v>
      </c>
      <c r="C17" t="str">
        <f t="shared" si="0"/>
        <v>19–21</v>
      </c>
      <c r="D17" t="s">
        <v>13</v>
      </c>
      <c r="E17" t="s">
        <v>14</v>
      </c>
      <c r="F17" t="s">
        <v>45</v>
      </c>
      <c r="G17">
        <v>4.2</v>
      </c>
      <c r="H17" t="s">
        <v>26</v>
      </c>
      <c r="I17" t="s">
        <v>17</v>
      </c>
      <c r="J17">
        <v>6</v>
      </c>
      <c r="K17">
        <v>6</v>
      </c>
      <c r="L17" t="s">
        <v>27</v>
      </c>
      <c r="M17">
        <v>3</v>
      </c>
      <c r="N17">
        <v>7</v>
      </c>
      <c r="O17" t="str" cm="1">
        <f t="array" ref="O17">_xlfn.IFS(
  N17&lt;=3, "Low",
  N17&lt;=6, "Moderate",
  N17&lt;=8, "High",
  N17=9, "Extreme"
)</f>
        <v>High</v>
      </c>
    </row>
    <row r="18" spans="1:15">
      <c r="A18">
        <v>17</v>
      </c>
      <c r="B18">
        <v>24</v>
      </c>
      <c r="C18" t="str">
        <f t="shared" si="0"/>
        <v>22–24</v>
      </c>
      <c r="D18" t="s">
        <v>19</v>
      </c>
      <c r="E18" t="s">
        <v>20</v>
      </c>
      <c r="F18" t="s">
        <v>46</v>
      </c>
      <c r="G18">
        <v>2</v>
      </c>
      <c r="H18" t="s">
        <v>35</v>
      </c>
      <c r="I18" t="s">
        <v>23</v>
      </c>
      <c r="J18">
        <v>7.8</v>
      </c>
      <c r="K18">
        <v>8</v>
      </c>
      <c r="L18" t="s">
        <v>24</v>
      </c>
      <c r="M18">
        <v>0</v>
      </c>
      <c r="N18">
        <v>3</v>
      </c>
      <c r="O18" t="str" cm="1">
        <f t="array" ref="O18">_xlfn.IFS(
  N18&lt;=3, "Low",
  N18&lt;=6, "Moderate",
  N18&lt;=8, "High",
  N18=9, "Extreme"
)</f>
        <v>Low</v>
      </c>
    </row>
    <row r="19" spans="1:15">
      <c r="A19">
        <v>18</v>
      </c>
      <c r="B19">
        <v>19</v>
      </c>
      <c r="C19" t="str">
        <f t="shared" si="0"/>
        <v>19–21</v>
      </c>
      <c r="D19" t="s">
        <v>13</v>
      </c>
      <c r="E19" t="s">
        <v>28</v>
      </c>
      <c r="F19" t="s">
        <v>47</v>
      </c>
      <c r="G19">
        <v>5</v>
      </c>
      <c r="H19" t="s">
        <v>16</v>
      </c>
      <c r="I19" t="s">
        <v>17</v>
      </c>
      <c r="J19">
        <v>5.7</v>
      </c>
      <c r="K19">
        <v>5</v>
      </c>
      <c r="L19" t="s">
        <v>18</v>
      </c>
      <c r="M19">
        <v>3</v>
      </c>
      <c r="N19">
        <v>8</v>
      </c>
      <c r="O19" t="str" cm="1">
        <f t="array" ref="O19">_xlfn.IFS(
  N19&lt;=3, "Low",
  N19&lt;=6, "Moderate",
  N19&lt;=8, "High",
  N19=9, "Extreme"
)</f>
        <v>High</v>
      </c>
    </row>
    <row r="20" spans="1:15">
      <c r="A20">
        <v>19</v>
      </c>
      <c r="B20">
        <v>21</v>
      </c>
      <c r="C20" t="str">
        <f t="shared" si="0"/>
        <v>19–21</v>
      </c>
      <c r="D20" t="s">
        <v>19</v>
      </c>
      <c r="E20" t="s">
        <v>14</v>
      </c>
      <c r="F20" t="s">
        <v>48</v>
      </c>
      <c r="G20">
        <v>3.5</v>
      </c>
      <c r="H20" t="s">
        <v>32</v>
      </c>
      <c r="I20" t="s">
        <v>23</v>
      </c>
      <c r="J20">
        <v>6.7</v>
      </c>
      <c r="K20">
        <v>7</v>
      </c>
      <c r="L20" t="s">
        <v>24</v>
      </c>
      <c r="M20">
        <v>1</v>
      </c>
      <c r="N20">
        <v>5</v>
      </c>
      <c r="O20" t="str" cm="1">
        <f t="array" ref="O20">_xlfn.IFS(
  N20&lt;=3, "Low",
  N20&lt;=6, "Moderate",
  N20&lt;=8, "High",
  N20=9, "Extreme"
)</f>
        <v>Moderate</v>
      </c>
    </row>
    <row r="21" spans="1:15">
      <c r="A21">
        <v>20</v>
      </c>
      <c r="B21">
        <v>20</v>
      </c>
      <c r="C21" t="str">
        <f t="shared" si="0"/>
        <v>19–21</v>
      </c>
      <c r="D21" t="s">
        <v>13</v>
      </c>
      <c r="E21" t="s">
        <v>14</v>
      </c>
      <c r="F21" t="s">
        <v>49</v>
      </c>
      <c r="G21">
        <v>4.7</v>
      </c>
      <c r="H21" t="s">
        <v>37</v>
      </c>
      <c r="I21" t="s">
        <v>17</v>
      </c>
      <c r="J21">
        <v>5.9</v>
      </c>
      <c r="K21">
        <v>6</v>
      </c>
      <c r="L21" t="s">
        <v>27</v>
      </c>
      <c r="M21">
        <v>3</v>
      </c>
      <c r="N21">
        <v>7</v>
      </c>
      <c r="O21" t="str" cm="1">
        <f t="array" ref="O21">_xlfn.IFS(
  N21&lt;=3, "Low",
  N21&lt;=6, "Moderate",
  N21&lt;=8, "High",
  N21=9, "Extreme"
)</f>
        <v>High</v>
      </c>
    </row>
    <row r="22" spans="1:15">
      <c r="A22">
        <v>21</v>
      </c>
      <c r="B22">
        <v>18</v>
      </c>
      <c r="C22" t="str">
        <f t="shared" si="0"/>
        <v>18</v>
      </c>
      <c r="D22" t="s">
        <v>19</v>
      </c>
      <c r="E22" t="s">
        <v>28</v>
      </c>
      <c r="F22" t="s">
        <v>50</v>
      </c>
      <c r="G22">
        <v>5.3</v>
      </c>
      <c r="H22" t="s">
        <v>26</v>
      </c>
      <c r="I22" t="s">
        <v>17</v>
      </c>
      <c r="J22">
        <v>5.5</v>
      </c>
      <c r="K22">
        <v>5</v>
      </c>
      <c r="L22" t="s">
        <v>24</v>
      </c>
      <c r="M22">
        <v>4</v>
      </c>
      <c r="N22">
        <v>8</v>
      </c>
      <c r="O22" t="str" cm="1">
        <f t="array" ref="O22">_xlfn.IFS(
  N22&lt;=3, "Low",
  N22&lt;=6, "Moderate",
  N22&lt;=8, "High",
  N22=9, "Extreme"
)</f>
        <v>High</v>
      </c>
    </row>
    <row r="23" spans="1:15">
      <c r="A23">
        <v>22</v>
      </c>
      <c r="B23">
        <v>23</v>
      </c>
      <c r="C23" t="str">
        <f t="shared" si="0"/>
        <v>22–24</v>
      </c>
      <c r="D23" t="s">
        <v>13</v>
      </c>
      <c r="E23" t="s">
        <v>20</v>
      </c>
      <c r="F23" t="s">
        <v>51</v>
      </c>
      <c r="G23">
        <v>2.5</v>
      </c>
      <c r="H23" t="s">
        <v>35</v>
      </c>
      <c r="I23" t="s">
        <v>23</v>
      </c>
      <c r="J23">
        <v>7.3</v>
      </c>
      <c r="K23">
        <v>8</v>
      </c>
      <c r="L23" t="s">
        <v>18</v>
      </c>
      <c r="M23">
        <v>1</v>
      </c>
      <c r="N23">
        <v>4</v>
      </c>
      <c r="O23" t="str" cm="1">
        <f t="array" ref="O23">_xlfn.IFS(
  N23&lt;=3, "Low",
  N23&lt;=6, "Moderate",
  N23&lt;=8, "High",
  N23=9, "Extreme"
)</f>
        <v>Moderate</v>
      </c>
    </row>
    <row r="24" spans="1:15">
      <c r="A24">
        <v>23</v>
      </c>
      <c r="B24">
        <v>19</v>
      </c>
      <c r="C24" t="str">
        <f t="shared" si="0"/>
        <v>19–21</v>
      </c>
      <c r="D24" t="s">
        <v>19</v>
      </c>
      <c r="E24" t="s">
        <v>14</v>
      </c>
      <c r="F24" t="s">
        <v>52</v>
      </c>
      <c r="G24">
        <v>4.9000000000000004</v>
      </c>
      <c r="H24" t="s">
        <v>16</v>
      </c>
      <c r="I24" t="s">
        <v>17</v>
      </c>
      <c r="J24">
        <v>5.8</v>
      </c>
      <c r="K24">
        <v>6</v>
      </c>
      <c r="L24" t="s">
        <v>27</v>
      </c>
      <c r="M24">
        <v>3</v>
      </c>
      <c r="N24">
        <v>7</v>
      </c>
      <c r="O24" t="str" cm="1">
        <f t="array" ref="O24">_xlfn.IFS(
  N24&lt;=3, "Low",
  N24&lt;=6, "Moderate",
  N24&lt;=8, "High",
  N24=9, "Extreme"
)</f>
        <v>High</v>
      </c>
    </row>
    <row r="25" spans="1:15">
      <c r="A25">
        <v>24</v>
      </c>
      <c r="B25">
        <v>20</v>
      </c>
      <c r="C25" t="str">
        <f t="shared" si="0"/>
        <v>19–21</v>
      </c>
      <c r="D25" t="s">
        <v>13</v>
      </c>
      <c r="E25" t="s">
        <v>14</v>
      </c>
      <c r="F25" t="s">
        <v>53</v>
      </c>
      <c r="G25">
        <v>5.7</v>
      </c>
      <c r="H25" t="s">
        <v>26</v>
      </c>
      <c r="I25" t="s">
        <v>17</v>
      </c>
      <c r="J25">
        <v>5.4</v>
      </c>
      <c r="K25">
        <v>5</v>
      </c>
      <c r="L25" t="s">
        <v>24</v>
      </c>
      <c r="M25">
        <v>4</v>
      </c>
      <c r="N25">
        <v>8</v>
      </c>
      <c r="O25" t="str" cm="1">
        <f t="array" ref="O25">_xlfn.IFS(
  N25&lt;=3, "Low",
  N25&lt;=6, "Moderate",
  N25&lt;=8, "High",
  N25=9, "Extreme"
)</f>
        <v>High</v>
      </c>
    </row>
    <row r="26" spans="1:15">
      <c r="A26">
        <v>25</v>
      </c>
      <c r="B26">
        <v>22</v>
      </c>
      <c r="C26" t="str">
        <f t="shared" si="0"/>
        <v>22–24</v>
      </c>
      <c r="D26" t="s">
        <v>19</v>
      </c>
      <c r="E26" t="s">
        <v>20</v>
      </c>
      <c r="F26" t="s">
        <v>54</v>
      </c>
      <c r="G26">
        <v>3.2</v>
      </c>
      <c r="H26" t="s">
        <v>32</v>
      </c>
      <c r="I26" t="s">
        <v>23</v>
      </c>
      <c r="J26">
        <v>6.9</v>
      </c>
      <c r="K26">
        <v>7</v>
      </c>
      <c r="L26" t="s">
        <v>18</v>
      </c>
      <c r="M26">
        <v>2</v>
      </c>
      <c r="N26">
        <v>5</v>
      </c>
      <c r="O26" t="str" cm="1">
        <f t="array" ref="O26">_xlfn.IFS(
  N26&lt;=3, "Low",
  N26&lt;=6, "Moderate",
  N26&lt;=8, "High",
  N26=9, "Extreme"
)</f>
        <v>Moderate</v>
      </c>
    </row>
    <row r="27" spans="1:15">
      <c r="A27">
        <v>26</v>
      </c>
      <c r="B27">
        <v>19</v>
      </c>
      <c r="C27" t="str">
        <f t="shared" si="0"/>
        <v>19–21</v>
      </c>
      <c r="D27" t="s">
        <v>13</v>
      </c>
      <c r="E27" t="s">
        <v>28</v>
      </c>
      <c r="F27" t="s">
        <v>55</v>
      </c>
      <c r="G27">
        <v>6.1</v>
      </c>
      <c r="H27" t="s">
        <v>16</v>
      </c>
      <c r="I27" t="s">
        <v>17</v>
      </c>
      <c r="J27">
        <v>5.2</v>
      </c>
      <c r="K27">
        <v>5</v>
      </c>
      <c r="L27" t="s">
        <v>27</v>
      </c>
      <c r="M27">
        <v>4</v>
      </c>
      <c r="N27">
        <v>9</v>
      </c>
      <c r="O27" t="str" cm="1">
        <f t="array" ref="O27">_xlfn.IFS(
  N27&lt;=3, "Low",
  N27&lt;=6, "Moderate",
  N27&lt;=8, "High",
  N27=9, "Extreme"
)</f>
        <v>Extreme</v>
      </c>
    </row>
    <row r="28" spans="1:15">
      <c r="A28">
        <v>27</v>
      </c>
      <c r="B28">
        <v>21</v>
      </c>
      <c r="C28" t="str">
        <f t="shared" si="0"/>
        <v>19–21</v>
      </c>
      <c r="D28" t="s">
        <v>19</v>
      </c>
      <c r="E28" t="s">
        <v>14</v>
      </c>
      <c r="F28" t="s">
        <v>56</v>
      </c>
      <c r="G28">
        <v>3.8</v>
      </c>
      <c r="H28" t="s">
        <v>30</v>
      </c>
      <c r="I28" t="s">
        <v>23</v>
      </c>
      <c r="J28">
        <v>6.6</v>
      </c>
      <c r="K28">
        <v>7</v>
      </c>
      <c r="L28" t="s">
        <v>24</v>
      </c>
      <c r="M28">
        <v>1</v>
      </c>
      <c r="N28">
        <v>5</v>
      </c>
      <c r="O28" t="str" cm="1">
        <f t="array" ref="O28">_xlfn.IFS(
  N28&lt;=3, "Low",
  N28&lt;=6, "Moderate",
  N28&lt;=8, "High",
  N28=9, "Extreme"
)</f>
        <v>Moderate</v>
      </c>
    </row>
    <row r="29" spans="1:15">
      <c r="A29">
        <v>28</v>
      </c>
      <c r="B29">
        <v>20</v>
      </c>
      <c r="C29" t="str">
        <f t="shared" si="0"/>
        <v>19–21</v>
      </c>
      <c r="D29" t="s">
        <v>13</v>
      </c>
      <c r="E29" t="s">
        <v>14</v>
      </c>
      <c r="F29" t="s">
        <v>57</v>
      </c>
      <c r="G29">
        <v>4.4000000000000004</v>
      </c>
      <c r="H29" t="s">
        <v>26</v>
      </c>
      <c r="I29" t="s">
        <v>17</v>
      </c>
      <c r="J29">
        <v>5.9</v>
      </c>
      <c r="K29">
        <v>6</v>
      </c>
      <c r="L29" t="s">
        <v>18</v>
      </c>
      <c r="M29">
        <v>3</v>
      </c>
      <c r="N29">
        <v>7</v>
      </c>
      <c r="O29" t="str" cm="1">
        <f t="array" ref="O29">_xlfn.IFS(
  N29&lt;=3, "Low",
  N29&lt;=6, "Moderate",
  N29&lt;=8, "High",
  N29=9, "Extreme"
)</f>
        <v>High</v>
      </c>
    </row>
    <row r="30" spans="1:15">
      <c r="A30">
        <v>29</v>
      </c>
      <c r="B30">
        <v>24</v>
      </c>
      <c r="C30" t="str">
        <f t="shared" si="0"/>
        <v>22–24</v>
      </c>
      <c r="D30" t="s">
        <v>19</v>
      </c>
      <c r="E30" t="s">
        <v>20</v>
      </c>
      <c r="F30" t="s">
        <v>58</v>
      </c>
      <c r="G30">
        <v>2.2000000000000002</v>
      </c>
      <c r="H30" t="s">
        <v>35</v>
      </c>
      <c r="I30" t="s">
        <v>23</v>
      </c>
      <c r="J30">
        <v>7.4</v>
      </c>
      <c r="K30">
        <v>8</v>
      </c>
      <c r="L30" t="s">
        <v>24</v>
      </c>
      <c r="M30">
        <v>0</v>
      </c>
      <c r="N30">
        <v>3</v>
      </c>
      <c r="O30" t="str" cm="1">
        <f t="array" ref="O30">_xlfn.IFS(
  N30&lt;=3, "Low",
  N30&lt;=6, "Moderate",
  N30&lt;=8, "High",
  N30=9, "Extreme"
)</f>
        <v>Low</v>
      </c>
    </row>
    <row r="31" spans="1:15">
      <c r="A31">
        <v>30</v>
      </c>
      <c r="B31">
        <v>19</v>
      </c>
      <c r="C31" t="str">
        <f t="shared" si="0"/>
        <v>19–21</v>
      </c>
      <c r="D31" t="s">
        <v>13</v>
      </c>
      <c r="E31" t="s">
        <v>28</v>
      </c>
      <c r="F31" t="s">
        <v>59</v>
      </c>
      <c r="G31">
        <v>5.9</v>
      </c>
      <c r="H31" t="s">
        <v>16</v>
      </c>
      <c r="I31" t="s">
        <v>17</v>
      </c>
      <c r="J31">
        <v>5.3</v>
      </c>
      <c r="K31">
        <v>5</v>
      </c>
      <c r="L31" t="s">
        <v>27</v>
      </c>
      <c r="M31">
        <v>4</v>
      </c>
      <c r="N31">
        <v>8</v>
      </c>
      <c r="O31" t="str" cm="1">
        <f t="array" ref="O31">_xlfn.IFS(
  N31&lt;=3, "Low",
  N31&lt;=6, "Moderate",
  N31&lt;=8, "High",
  N31=9, "Extreme"
)</f>
        <v>High</v>
      </c>
    </row>
    <row r="32" spans="1:15">
      <c r="A32">
        <v>31</v>
      </c>
      <c r="B32">
        <v>21</v>
      </c>
      <c r="C32" t="str">
        <f t="shared" si="0"/>
        <v>19–21</v>
      </c>
      <c r="D32" t="s">
        <v>19</v>
      </c>
      <c r="E32" t="s">
        <v>14</v>
      </c>
      <c r="F32" t="s">
        <v>60</v>
      </c>
      <c r="G32">
        <v>3.6</v>
      </c>
      <c r="H32" t="s">
        <v>32</v>
      </c>
      <c r="I32" t="s">
        <v>23</v>
      </c>
      <c r="J32">
        <v>6.7</v>
      </c>
      <c r="K32">
        <v>7</v>
      </c>
      <c r="L32" t="s">
        <v>24</v>
      </c>
      <c r="M32">
        <v>1</v>
      </c>
      <c r="N32">
        <v>5</v>
      </c>
      <c r="O32" t="str" cm="1">
        <f t="array" ref="O32">_xlfn.IFS(
  N32&lt;=3, "Low",
  N32&lt;=6, "Moderate",
  N32&lt;=8, "High",
  N32=9, "Extreme"
)</f>
        <v>Moderate</v>
      </c>
    </row>
    <row r="33" spans="1:15">
      <c r="A33">
        <v>32</v>
      </c>
      <c r="B33">
        <v>20</v>
      </c>
      <c r="C33" t="str">
        <f t="shared" si="0"/>
        <v>19–21</v>
      </c>
      <c r="D33" t="s">
        <v>13</v>
      </c>
      <c r="E33" t="s">
        <v>14</v>
      </c>
      <c r="F33" t="s">
        <v>61</v>
      </c>
      <c r="G33">
        <v>4.8</v>
      </c>
      <c r="H33" t="s">
        <v>37</v>
      </c>
      <c r="I33" t="s">
        <v>17</v>
      </c>
      <c r="J33">
        <v>5.7</v>
      </c>
      <c r="K33">
        <v>6</v>
      </c>
      <c r="L33" t="s">
        <v>18</v>
      </c>
      <c r="M33">
        <v>3</v>
      </c>
      <c r="N33">
        <v>7</v>
      </c>
      <c r="O33" t="str" cm="1">
        <f t="array" ref="O33">_xlfn.IFS(
  N33&lt;=3, "Low",
  N33&lt;=6, "Moderate",
  N33&lt;=8, "High",
  N33=9, "Extreme"
)</f>
        <v>High</v>
      </c>
    </row>
    <row r="34" spans="1:15">
      <c r="A34">
        <v>33</v>
      </c>
      <c r="B34">
        <v>18</v>
      </c>
      <c r="C34" t="str">
        <f t="shared" si="0"/>
        <v>18</v>
      </c>
      <c r="D34" t="s">
        <v>19</v>
      </c>
      <c r="E34" t="s">
        <v>28</v>
      </c>
      <c r="F34" t="s">
        <v>62</v>
      </c>
      <c r="G34">
        <v>5.4</v>
      </c>
      <c r="H34" t="s">
        <v>26</v>
      </c>
      <c r="I34" t="s">
        <v>17</v>
      </c>
      <c r="J34">
        <v>5.4</v>
      </c>
      <c r="K34">
        <v>5</v>
      </c>
      <c r="L34" t="s">
        <v>27</v>
      </c>
      <c r="M34">
        <v>4</v>
      </c>
      <c r="N34">
        <v>8</v>
      </c>
      <c r="O34" t="str" cm="1">
        <f t="array" ref="O34">_xlfn.IFS(
  N34&lt;=3, "Low",
  N34&lt;=6, "Moderate",
  N34&lt;=8, "High",
  N34=9, "Extreme"
)</f>
        <v>High</v>
      </c>
    </row>
    <row r="35" spans="1:15">
      <c r="A35">
        <v>34</v>
      </c>
      <c r="B35">
        <v>23</v>
      </c>
      <c r="C35" t="str">
        <f t="shared" si="0"/>
        <v>22–24</v>
      </c>
      <c r="D35" t="s">
        <v>13</v>
      </c>
      <c r="E35" t="s">
        <v>20</v>
      </c>
      <c r="F35" t="s">
        <v>63</v>
      </c>
      <c r="G35">
        <v>2.6</v>
      </c>
      <c r="H35" t="s">
        <v>35</v>
      </c>
      <c r="I35" t="s">
        <v>23</v>
      </c>
      <c r="J35">
        <v>7.2</v>
      </c>
      <c r="K35">
        <v>8</v>
      </c>
      <c r="L35" t="s">
        <v>24</v>
      </c>
      <c r="M35">
        <v>1</v>
      </c>
      <c r="N35">
        <v>4</v>
      </c>
      <c r="O35" t="str" cm="1">
        <f t="array" ref="O35">_xlfn.IFS(
  N35&lt;=3, "Low",
  N35&lt;=6, "Moderate",
  N35&lt;=8, "High",
  N35=9, "Extreme"
)</f>
        <v>Moderate</v>
      </c>
    </row>
    <row r="36" spans="1:15">
      <c r="A36">
        <v>35</v>
      </c>
      <c r="B36">
        <v>19</v>
      </c>
      <c r="C36" t="str">
        <f t="shared" si="0"/>
        <v>19–21</v>
      </c>
      <c r="D36" t="s">
        <v>19</v>
      </c>
      <c r="E36" t="s">
        <v>14</v>
      </c>
      <c r="F36" t="s">
        <v>64</v>
      </c>
      <c r="G36">
        <v>4.7</v>
      </c>
      <c r="H36" t="s">
        <v>16</v>
      </c>
      <c r="I36" t="s">
        <v>17</v>
      </c>
      <c r="J36">
        <v>5.8</v>
      </c>
      <c r="K36">
        <v>6</v>
      </c>
      <c r="L36" t="s">
        <v>18</v>
      </c>
      <c r="M36">
        <v>3</v>
      </c>
      <c r="N36">
        <v>7</v>
      </c>
      <c r="O36" t="str" cm="1">
        <f t="array" ref="O36">_xlfn.IFS(
  N36&lt;=3, "Low",
  N36&lt;=6, "Moderate",
  N36&lt;=8, "High",
  N36=9, "Extreme"
)</f>
        <v>High</v>
      </c>
    </row>
    <row r="37" spans="1:15">
      <c r="A37">
        <v>36</v>
      </c>
      <c r="B37">
        <v>20</v>
      </c>
      <c r="C37" t="str">
        <f t="shared" si="0"/>
        <v>19–21</v>
      </c>
      <c r="D37" t="s">
        <v>13</v>
      </c>
      <c r="E37" t="s">
        <v>14</v>
      </c>
      <c r="F37" t="s">
        <v>65</v>
      </c>
      <c r="G37">
        <v>5.6</v>
      </c>
      <c r="H37" t="s">
        <v>26</v>
      </c>
      <c r="I37" t="s">
        <v>17</v>
      </c>
      <c r="J37">
        <v>5.5</v>
      </c>
      <c r="K37">
        <v>5</v>
      </c>
      <c r="L37" t="s">
        <v>27</v>
      </c>
      <c r="M37">
        <v>4</v>
      </c>
      <c r="N37">
        <v>8</v>
      </c>
      <c r="O37" t="str" cm="1">
        <f t="array" ref="O37">_xlfn.IFS(
  N37&lt;=3, "Low",
  N37&lt;=6, "Moderate",
  N37&lt;=8, "High",
  N37=9, "Extreme"
)</f>
        <v>High</v>
      </c>
    </row>
    <row r="38" spans="1:15">
      <c r="A38">
        <v>37</v>
      </c>
      <c r="B38">
        <v>22</v>
      </c>
      <c r="C38" t="str">
        <f t="shared" si="0"/>
        <v>22–24</v>
      </c>
      <c r="D38" t="s">
        <v>19</v>
      </c>
      <c r="E38" t="s">
        <v>20</v>
      </c>
      <c r="F38" t="s">
        <v>66</v>
      </c>
      <c r="G38">
        <v>3.1</v>
      </c>
      <c r="H38" t="s">
        <v>32</v>
      </c>
      <c r="I38" t="s">
        <v>23</v>
      </c>
      <c r="J38">
        <v>6.8</v>
      </c>
      <c r="K38">
        <v>7</v>
      </c>
      <c r="L38" t="s">
        <v>24</v>
      </c>
      <c r="M38">
        <v>1</v>
      </c>
      <c r="N38">
        <v>5</v>
      </c>
      <c r="O38" t="str" cm="1">
        <f t="array" ref="O38">_xlfn.IFS(
  N38&lt;=3, "Low",
  N38&lt;=6, "Moderate",
  N38&lt;=8, "High",
  N38=9, "Extreme"
)</f>
        <v>Moderate</v>
      </c>
    </row>
    <row r="39" spans="1:15">
      <c r="A39">
        <v>38</v>
      </c>
      <c r="B39">
        <v>19</v>
      </c>
      <c r="C39" t="str">
        <f t="shared" si="0"/>
        <v>19–21</v>
      </c>
      <c r="D39" t="s">
        <v>13</v>
      </c>
      <c r="E39" t="s">
        <v>28</v>
      </c>
      <c r="F39" t="s">
        <v>67</v>
      </c>
      <c r="G39">
        <v>6.2</v>
      </c>
      <c r="H39" t="s">
        <v>16</v>
      </c>
      <c r="I39" t="s">
        <v>17</v>
      </c>
      <c r="J39">
        <v>5.0999999999999996</v>
      </c>
      <c r="K39">
        <v>5</v>
      </c>
      <c r="L39" t="s">
        <v>18</v>
      </c>
      <c r="M39">
        <v>4</v>
      </c>
      <c r="N39">
        <v>9</v>
      </c>
      <c r="O39" t="str" cm="1">
        <f t="array" ref="O39">_xlfn.IFS(
  N39&lt;=3, "Low",
  N39&lt;=6, "Moderate",
  N39&lt;=8, "High",
  N39=9, "Extreme"
)</f>
        <v>Extreme</v>
      </c>
    </row>
    <row r="40" spans="1:15">
      <c r="A40">
        <v>39</v>
      </c>
      <c r="B40">
        <v>21</v>
      </c>
      <c r="C40" t="str">
        <f t="shared" si="0"/>
        <v>19–21</v>
      </c>
      <c r="D40" t="s">
        <v>19</v>
      </c>
      <c r="E40" t="s">
        <v>14</v>
      </c>
      <c r="F40" t="s">
        <v>68</v>
      </c>
      <c r="G40">
        <v>3.9</v>
      </c>
      <c r="H40" t="s">
        <v>30</v>
      </c>
      <c r="I40" t="s">
        <v>23</v>
      </c>
      <c r="J40">
        <v>6.5</v>
      </c>
      <c r="K40">
        <v>7</v>
      </c>
      <c r="L40" t="s">
        <v>27</v>
      </c>
      <c r="M40">
        <v>2</v>
      </c>
      <c r="N40">
        <v>6</v>
      </c>
      <c r="O40" t="str" cm="1">
        <f t="array" ref="O40">_xlfn.IFS(
  N40&lt;=3, "Low",
  N40&lt;=6, "Moderate",
  N40&lt;=8, "High",
  N40=9, "Extreme"
)</f>
        <v>Moderate</v>
      </c>
    </row>
    <row r="41" spans="1:15">
      <c r="A41">
        <v>40</v>
      </c>
      <c r="B41">
        <v>20</v>
      </c>
      <c r="C41" t="str">
        <f t="shared" si="0"/>
        <v>19–21</v>
      </c>
      <c r="D41" t="s">
        <v>13</v>
      </c>
      <c r="E41" t="s">
        <v>14</v>
      </c>
      <c r="F41" t="s">
        <v>69</v>
      </c>
      <c r="G41">
        <v>4.5</v>
      </c>
      <c r="H41" t="s">
        <v>26</v>
      </c>
      <c r="I41" t="s">
        <v>17</v>
      </c>
      <c r="J41">
        <v>5.8</v>
      </c>
      <c r="K41">
        <v>6</v>
      </c>
      <c r="L41" t="s">
        <v>24</v>
      </c>
      <c r="M41">
        <v>3</v>
      </c>
      <c r="N41">
        <v>7</v>
      </c>
      <c r="O41" t="str" cm="1">
        <f t="array" ref="O41">_xlfn.IFS(
  N41&lt;=3, "Low",
  N41&lt;=6, "Moderate",
  N41&lt;=8, "High",
  N41=9, "Extreme"
)</f>
        <v>High</v>
      </c>
    </row>
    <row r="42" spans="1:15">
      <c r="A42">
        <v>41</v>
      </c>
      <c r="B42">
        <v>24</v>
      </c>
      <c r="C42" t="str">
        <f t="shared" si="0"/>
        <v>22–24</v>
      </c>
      <c r="D42" t="s">
        <v>19</v>
      </c>
      <c r="E42" t="s">
        <v>20</v>
      </c>
      <c r="F42" t="s">
        <v>70</v>
      </c>
      <c r="G42">
        <v>2.2999999999999998</v>
      </c>
      <c r="H42" t="s">
        <v>35</v>
      </c>
      <c r="I42" t="s">
        <v>23</v>
      </c>
      <c r="J42">
        <v>7.3</v>
      </c>
      <c r="K42">
        <v>8</v>
      </c>
      <c r="L42" t="s">
        <v>18</v>
      </c>
      <c r="M42">
        <v>1</v>
      </c>
      <c r="N42">
        <v>4</v>
      </c>
      <c r="O42" t="str" cm="1">
        <f t="array" ref="O42">_xlfn.IFS(
  N42&lt;=3, "Low",
  N42&lt;=6, "Moderate",
  N42&lt;=8, "High",
  N42=9, "Extreme"
)</f>
        <v>Moderate</v>
      </c>
    </row>
    <row r="43" spans="1:15">
      <c r="A43">
        <v>42</v>
      </c>
      <c r="B43">
        <v>19</v>
      </c>
      <c r="C43" t="str">
        <f t="shared" si="0"/>
        <v>19–21</v>
      </c>
      <c r="D43" t="s">
        <v>13</v>
      </c>
      <c r="E43" t="s">
        <v>28</v>
      </c>
      <c r="F43" t="s">
        <v>71</v>
      </c>
      <c r="G43">
        <v>5.8</v>
      </c>
      <c r="H43" t="s">
        <v>16</v>
      </c>
      <c r="I43" t="s">
        <v>17</v>
      </c>
      <c r="J43">
        <v>5.4</v>
      </c>
      <c r="K43">
        <v>5</v>
      </c>
      <c r="L43" t="s">
        <v>27</v>
      </c>
      <c r="M43">
        <v>4</v>
      </c>
      <c r="N43">
        <v>8</v>
      </c>
      <c r="O43" t="str" cm="1">
        <f t="array" ref="O43">_xlfn.IFS(
  N43&lt;=3, "Low",
  N43&lt;=6, "Moderate",
  N43&lt;=8, "High",
  N43=9, "Extreme"
)</f>
        <v>High</v>
      </c>
    </row>
    <row r="44" spans="1:15">
      <c r="A44">
        <v>43</v>
      </c>
      <c r="B44">
        <v>21</v>
      </c>
      <c r="C44" t="str">
        <f t="shared" si="0"/>
        <v>19–21</v>
      </c>
      <c r="D44" t="s">
        <v>19</v>
      </c>
      <c r="E44" t="s">
        <v>14</v>
      </c>
      <c r="F44" t="s">
        <v>72</v>
      </c>
      <c r="G44">
        <v>3.7</v>
      </c>
      <c r="H44" t="s">
        <v>32</v>
      </c>
      <c r="I44" t="s">
        <v>23</v>
      </c>
      <c r="J44">
        <v>6.6</v>
      </c>
      <c r="K44">
        <v>7</v>
      </c>
      <c r="L44" t="s">
        <v>24</v>
      </c>
      <c r="M44">
        <v>2</v>
      </c>
      <c r="N44">
        <v>5</v>
      </c>
      <c r="O44" t="str" cm="1">
        <f t="array" ref="O44">_xlfn.IFS(
  N44&lt;=3, "Low",
  N44&lt;=6, "Moderate",
  N44&lt;=8, "High",
  N44=9, "Extreme"
)</f>
        <v>Moderate</v>
      </c>
    </row>
    <row r="45" spans="1:15">
      <c r="A45">
        <v>44</v>
      </c>
      <c r="B45">
        <v>20</v>
      </c>
      <c r="C45" t="str">
        <f t="shared" si="0"/>
        <v>19–21</v>
      </c>
      <c r="D45" t="s">
        <v>13</v>
      </c>
      <c r="E45" t="s">
        <v>14</v>
      </c>
      <c r="F45" t="s">
        <v>73</v>
      </c>
      <c r="G45">
        <v>4.5999999999999996</v>
      </c>
      <c r="H45" t="s">
        <v>37</v>
      </c>
      <c r="I45" t="s">
        <v>17</v>
      </c>
      <c r="J45">
        <v>5.7</v>
      </c>
      <c r="K45">
        <v>6</v>
      </c>
      <c r="L45" t="s">
        <v>18</v>
      </c>
      <c r="M45">
        <v>3</v>
      </c>
      <c r="N45">
        <v>7</v>
      </c>
      <c r="O45" t="str" cm="1">
        <f t="array" ref="O45">_xlfn.IFS(
  N45&lt;=3, "Low",
  N45&lt;=6, "Moderate",
  N45&lt;=8, "High",
  N45=9, "Extreme"
)</f>
        <v>High</v>
      </c>
    </row>
    <row r="46" spans="1:15">
      <c r="A46">
        <v>45</v>
      </c>
      <c r="B46">
        <v>18</v>
      </c>
      <c r="C46" t="str">
        <f t="shared" si="0"/>
        <v>18</v>
      </c>
      <c r="D46" t="s">
        <v>19</v>
      </c>
      <c r="E46" t="s">
        <v>28</v>
      </c>
      <c r="F46" t="s">
        <v>74</v>
      </c>
      <c r="G46">
        <v>5.5</v>
      </c>
      <c r="H46" t="s">
        <v>26</v>
      </c>
      <c r="I46" t="s">
        <v>17</v>
      </c>
      <c r="J46">
        <v>5.3</v>
      </c>
      <c r="K46">
        <v>5</v>
      </c>
      <c r="L46" t="s">
        <v>24</v>
      </c>
      <c r="M46">
        <v>4</v>
      </c>
      <c r="N46">
        <v>8</v>
      </c>
      <c r="O46" t="str" cm="1">
        <f t="array" ref="O46">_xlfn.IFS(
  N46&lt;=3, "Low",
  N46&lt;=6, "Moderate",
  N46&lt;=8, "High",
  N46=9, "Extreme"
)</f>
        <v>High</v>
      </c>
    </row>
    <row r="47" spans="1:15">
      <c r="A47">
        <v>46</v>
      </c>
      <c r="B47">
        <v>23</v>
      </c>
      <c r="C47" t="str">
        <f t="shared" si="0"/>
        <v>22–24</v>
      </c>
      <c r="D47" t="s">
        <v>13</v>
      </c>
      <c r="E47" t="s">
        <v>20</v>
      </c>
      <c r="F47" t="s">
        <v>75</v>
      </c>
      <c r="G47">
        <v>2.7</v>
      </c>
      <c r="H47" t="s">
        <v>35</v>
      </c>
      <c r="I47" t="s">
        <v>23</v>
      </c>
      <c r="J47">
        <v>7.1</v>
      </c>
      <c r="K47">
        <v>8</v>
      </c>
      <c r="L47" t="s">
        <v>27</v>
      </c>
      <c r="M47">
        <v>1</v>
      </c>
      <c r="N47">
        <v>4</v>
      </c>
      <c r="O47" t="str" cm="1">
        <f t="array" ref="O47">_xlfn.IFS(
  N47&lt;=3, "Low",
  N47&lt;=6, "Moderate",
  N47&lt;=8, "High",
  N47=9, "Extreme"
)</f>
        <v>Moderate</v>
      </c>
    </row>
    <row r="48" spans="1:15">
      <c r="A48">
        <v>47</v>
      </c>
      <c r="B48">
        <v>19</v>
      </c>
      <c r="C48" t="str">
        <f t="shared" si="0"/>
        <v>19–21</v>
      </c>
      <c r="D48" t="s">
        <v>19</v>
      </c>
      <c r="E48" t="s">
        <v>14</v>
      </c>
      <c r="F48" t="s">
        <v>76</v>
      </c>
      <c r="G48">
        <v>4.8</v>
      </c>
      <c r="H48" t="s">
        <v>16</v>
      </c>
      <c r="I48" t="s">
        <v>17</v>
      </c>
      <c r="J48">
        <v>5.9</v>
      </c>
      <c r="K48">
        <v>6</v>
      </c>
      <c r="L48" t="s">
        <v>18</v>
      </c>
      <c r="M48">
        <v>3</v>
      </c>
      <c r="N48">
        <v>7</v>
      </c>
      <c r="O48" t="str" cm="1">
        <f t="array" ref="O48">_xlfn.IFS(
  N48&lt;=3, "Low",
  N48&lt;=6, "Moderate",
  N48&lt;=8, "High",
  N48=9, "Extreme"
)</f>
        <v>High</v>
      </c>
    </row>
    <row r="49" spans="1:15">
      <c r="A49">
        <v>48</v>
      </c>
      <c r="B49">
        <v>20</v>
      </c>
      <c r="C49" t="str">
        <f t="shared" si="0"/>
        <v>19–21</v>
      </c>
      <c r="D49" t="s">
        <v>13</v>
      </c>
      <c r="E49" t="s">
        <v>14</v>
      </c>
      <c r="F49" t="s">
        <v>77</v>
      </c>
      <c r="G49">
        <v>5.5</v>
      </c>
      <c r="H49" t="s">
        <v>26</v>
      </c>
      <c r="I49" t="s">
        <v>17</v>
      </c>
      <c r="J49">
        <v>5.6</v>
      </c>
      <c r="K49">
        <v>5</v>
      </c>
      <c r="L49" t="s">
        <v>24</v>
      </c>
      <c r="M49">
        <v>4</v>
      </c>
      <c r="N49">
        <v>8</v>
      </c>
      <c r="O49" t="str" cm="1">
        <f t="array" ref="O49">_xlfn.IFS(
  N49&lt;=3, "Low",
  N49&lt;=6, "Moderate",
  N49&lt;=8, "High",
  N49=9, "Extreme"
)</f>
        <v>High</v>
      </c>
    </row>
    <row r="50" spans="1:15">
      <c r="A50">
        <v>49</v>
      </c>
      <c r="B50">
        <v>22</v>
      </c>
      <c r="C50" t="str">
        <f t="shared" si="0"/>
        <v>22–24</v>
      </c>
      <c r="D50" t="s">
        <v>19</v>
      </c>
      <c r="E50" t="s">
        <v>20</v>
      </c>
      <c r="F50" t="s">
        <v>78</v>
      </c>
      <c r="G50">
        <v>3.3</v>
      </c>
      <c r="H50" t="s">
        <v>32</v>
      </c>
      <c r="I50" t="s">
        <v>23</v>
      </c>
      <c r="J50">
        <v>6.7</v>
      </c>
      <c r="K50">
        <v>7</v>
      </c>
      <c r="L50" t="s">
        <v>18</v>
      </c>
      <c r="M50">
        <v>2</v>
      </c>
      <c r="N50">
        <v>5</v>
      </c>
      <c r="O50" t="str" cm="1">
        <f t="array" ref="O50">_xlfn.IFS(
  N50&lt;=3, "Low",
  N50&lt;=6, "Moderate",
  N50&lt;=8, "High",
  N50=9, "Extreme"
)</f>
        <v>Moderate</v>
      </c>
    </row>
    <row r="51" spans="1:15">
      <c r="A51">
        <v>50</v>
      </c>
      <c r="B51">
        <v>19</v>
      </c>
      <c r="C51" t="str">
        <f t="shared" si="0"/>
        <v>19–21</v>
      </c>
      <c r="D51" t="s">
        <v>13</v>
      </c>
      <c r="E51" t="s">
        <v>28</v>
      </c>
      <c r="F51" t="s">
        <v>79</v>
      </c>
      <c r="G51">
        <v>6.3</v>
      </c>
      <c r="H51" t="s">
        <v>16</v>
      </c>
      <c r="I51" t="s">
        <v>17</v>
      </c>
      <c r="J51">
        <v>5.2</v>
      </c>
      <c r="K51">
        <v>5</v>
      </c>
      <c r="L51" t="s">
        <v>27</v>
      </c>
      <c r="M51">
        <v>4</v>
      </c>
      <c r="N51">
        <v>9</v>
      </c>
      <c r="O51" t="str" cm="1">
        <f t="array" ref="O51">_xlfn.IFS(
  N51&lt;=3, "Low",
  N51&lt;=6, "Moderate",
  N51&lt;=8, "High",
  N51=9, "Extreme"
)</f>
        <v>Extreme</v>
      </c>
    </row>
    <row r="52" spans="1:15">
      <c r="A52">
        <v>51</v>
      </c>
      <c r="B52">
        <v>21</v>
      </c>
      <c r="C52" t="str">
        <f t="shared" si="0"/>
        <v>19–21</v>
      </c>
      <c r="D52" t="s">
        <v>19</v>
      </c>
      <c r="E52" t="s">
        <v>14</v>
      </c>
      <c r="F52" t="s">
        <v>80</v>
      </c>
      <c r="G52">
        <v>3.8</v>
      </c>
      <c r="H52" t="s">
        <v>30</v>
      </c>
      <c r="I52" t="s">
        <v>23</v>
      </c>
      <c r="J52">
        <v>6.4</v>
      </c>
      <c r="K52">
        <v>7</v>
      </c>
      <c r="L52" t="s">
        <v>24</v>
      </c>
      <c r="M52">
        <v>2</v>
      </c>
      <c r="N52">
        <v>6</v>
      </c>
      <c r="O52" t="str" cm="1">
        <f t="array" ref="O52">_xlfn.IFS(
  N52&lt;=3, "Low",
  N52&lt;=6, "Moderate",
  N52&lt;=8, "High",
  N52=9, "Extreme"
)</f>
        <v>Moderate</v>
      </c>
    </row>
    <row r="53" spans="1:15">
      <c r="A53">
        <v>52</v>
      </c>
      <c r="B53">
        <v>20</v>
      </c>
      <c r="C53" t="str">
        <f t="shared" si="0"/>
        <v>19–21</v>
      </c>
      <c r="D53" t="s">
        <v>13</v>
      </c>
      <c r="E53" t="s">
        <v>14</v>
      </c>
      <c r="F53" t="s">
        <v>81</v>
      </c>
      <c r="G53">
        <v>4.7</v>
      </c>
      <c r="H53" t="s">
        <v>26</v>
      </c>
      <c r="I53" t="s">
        <v>17</v>
      </c>
      <c r="J53">
        <v>5.8</v>
      </c>
      <c r="K53">
        <v>6</v>
      </c>
      <c r="L53" t="s">
        <v>18</v>
      </c>
      <c r="M53">
        <v>3</v>
      </c>
      <c r="N53">
        <v>7</v>
      </c>
      <c r="O53" t="str" cm="1">
        <f t="array" ref="O53">_xlfn.IFS(
  N53&lt;=3, "Low",
  N53&lt;=6, "Moderate",
  N53&lt;=8, "High",
  N53=9, "Extreme"
)</f>
        <v>High</v>
      </c>
    </row>
    <row r="54" spans="1:15">
      <c r="A54">
        <v>53</v>
      </c>
      <c r="B54">
        <v>24</v>
      </c>
      <c r="C54" t="str">
        <f t="shared" si="0"/>
        <v>22–24</v>
      </c>
      <c r="D54" t="s">
        <v>19</v>
      </c>
      <c r="E54" t="s">
        <v>20</v>
      </c>
      <c r="F54" t="s">
        <v>82</v>
      </c>
      <c r="G54">
        <v>2.4</v>
      </c>
      <c r="H54" t="s">
        <v>35</v>
      </c>
      <c r="I54" t="s">
        <v>23</v>
      </c>
      <c r="J54">
        <v>7.2</v>
      </c>
      <c r="K54">
        <v>8</v>
      </c>
      <c r="L54" t="s">
        <v>27</v>
      </c>
      <c r="M54">
        <v>1</v>
      </c>
      <c r="N54">
        <v>4</v>
      </c>
      <c r="O54" t="str" cm="1">
        <f t="array" ref="O54">_xlfn.IFS(
  N54&lt;=3, "Low",
  N54&lt;=6, "Moderate",
  N54&lt;=8, "High",
  N54=9, "Extreme"
)</f>
        <v>Moderate</v>
      </c>
    </row>
    <row r="55" spans="1:15">
      <c r="A55">
        <v>54</v>
      </c>
      <c r="B55">
        <v>19</v>
      </c>
      <c r="C55" t="str">
        <f t="shared" si="0"/>
        <v>19–21</v>
      </c>
      <c r="D55" t="s">
        <v>13</v>
      </c>
      <c r="E55" t="s">
        <v>28</v>
      </c>
      <c r="F55" t="s">
        <v>83</v>
      </c>
      <c r="G55">
        <v>5.7</v>
      </c>
      <c r="H55" t="s">
        <v>16</v>
      </c>
      <c r="I55" t="s">
        <v>17</v>
      </c>
      <c r="J55">
        <v>5.5</v>
      </c>
      <c r="K55">
        <v>5</v>
      </c>
      <c r="L55" t="s">
        <v>24</v>
      </c>
      <c r="M55">
        <v>4</v>
      </c>
      <c r="N55">
        <v>8</v>
      </c>
      <c r="O55" t="str" cm="1">
        <f t="array" ref="O55">_xlfn.IFS(
  N55&lt;=3, "Low",
  N55&lt;=6, "Moderate",
  N55&lt;=8, "High",
  N55=9, "Extreme"
)</f>
        <v>High</v>
      </c>
    </row>
    <row r="56" spans="1:15">
      <c r="A56">
        <v>55</v>
      </c>
      <c r="B56">
        <v>21</v>
      </c>
      <c r="C56" t="str">
        <f t="shared" si="0"/>
        <v>19–21</v>
      </c>
      <c r="D56" t="s">
        <v>19</v>
      </c>
      <c r="E56" t="s">
        <v>14</v>
      </c>
      <c r="F56" t="s">
        <v>84</v>
      </c>
      <c r="G56">
        <v>3.6</v>
      </c>
      <c r="H56" t="s">
        <v>32</v>
      </c>
      <c r="I56" t="s">
        <v>23</v>
      </c>
      <c r="J56">
        <v>6.5</v>
      </c>
      <c r="K56">
        <v>7</v>
      </c>
      <c r="L56" t="s">
        <v>18</v>
      </c>
      <c r="M56">
        <v>2</v>
      </c>
      <c r="N56">
        <v>5</v>
      </c>
      <c r="O56" t="str" cm="1">
        <f t="array" ref="O56">_xlfn.IFS(
  N56&lt;=3, "Low",
  N56&lt;=6, "Moderate",
  N56&lt;=8, "High",
  N56=9, "Extreme"
)</f>
        <v>Moderate</v>
      </c>
    </row>
    <row r="57" spans="1:15">
      <c r="A57">
        <v>56</v>
      </c>
      <c r="B57">
        <v>20</v>
      </c>
      <c r="C57" t="str">
        <f t="shared" si="0"/>
        <v>19–21</v>
      </c>
      <c r="D57" t="s">
        <v>13</v>
      </c>
      <c r="E57" t="s">
        <v>14</v>
      </c>
      <c r="F57" t="s">
        <v>85</v>
      </c>
      <c r="G57">
        <v>4.9000000000000004</v>
      </c>
      <c r="H57" t="s">
        <v>37</v>
      </c>
      <c r="I57" t="s">
        <v>17</v>
      </c>
      <c r="J57">
        <v>5.6</v>
      </c>
      <c r="K57">
        <v>6</v>
      </c>
      <c r="L57" t="s">
        <v>27</v>
      </c>
      <c r="M57">
        <v>3</v>
      </c>
      <c r="N57">
        <v>7</v>
      </c>
      <c r="O57" t="str" cm="1">
        <f t="array" ref="O57">_xlfn.IFS(
  N57&lt;=3, "Low",
  N57&lt;=6, "Moderate",
  N57&lt;=8, "High",
  N57=9, "Extreme"
)</f>
        <v>High</v>
      </c>
    </row>
    <row r="58" spans="1:15">
      <c r="A58">
        <v>57</v>
      </c>
      <c r="B58">
        <v>18</v>
      </c>
      <c r="C58" t="str">
        <f t="shared" si="0"/>
        <v>18</v>
      </c>
      <c r="D58" t="s">
        <v>19</v>
      </c>
      <c r="E58" t="s">
        <v>28</v>
      </c>
      <c r="F58" t="s">
        <v>86</v>
      </c>
      <c r="G58">
        <v>5.6</v>
      </c>
      <c r="H58" t="s">
        <v>26</v>
      </c>
      <c r="I58" t="s">
        <v>17</v>
      </c>
      <c r="J58">
        <v>5.2</v>
      </c>
      <c r="K58">
        <v>5</v>
      </c>
      <c r="L58" t="s">
        <v>24</v>
      </c>
      <c r="M58">
        <v>4</v>
      </c>
      <c r="N58">
        <v>8</v>
      </c>
      <c r="O58" t="str" cm="1">
        <f t="array" ref="O58">_xlfn.IFS(
  N58&lt;=3, "Low",
  N58&lt;=6, "Moderate",
  N58&lt;=8, "High",
  N58=9, "Extreme"
)</f>
        <v>High</v>
      </c>
    </row>
    <row r="59" spans="1:15">
      <c r="A59">
        <v>58</v>
      </c>
      <c r="B59">
        <v>23</v>
      </c>
      <c r="C59" t="str">
        <f t="shared" si="0"/>
        <v>22–24</v>
      </c>
      <c r="D59" t="s">
        <v>13</v>
      </c>
      <c r="E59" t="s">
        <v>20</v>
      </c>
      <c r="F59" t="s">
        <v>87</v>
      </c>
      <c r="G59">
        <v>2.8</v>
      </c>
      <c r="H59" t="s">
        <v>35</v>
      </c>
      <c r="I59" t="s">
        <v>23</v>
      </c>
      <c r="J59">
        <v>7</v>
      </c>
      <c r="K59">
        <v>8</v>
      </c>
      <c r="L59" t="s">
        <v>18</v>
      </c>
      <c r="M59">
        <v>1</v>
      </c>
      <c r="N59">
        <v>4</v>
      </c>
      <c r="O59" t="str" cm="1">
        <f t="array" ref="O59">_xlfn.IFS(
  N59&lt;=3, "Low",
  N59&lt;=6, "Moderate",
  N59&lt;=8, "High",
  N59=9, "Extreme"
)</f>
        <v>Moderate</v>
      </c>
    </row>
    <row r="60" spans="1:15">
      <c r="A60">
        <v>59</v>
      </c>
      <c r="B60">
        <v>19</v>
      </c>
      <c r="C60" t="str">
        <f t="shared" si="0"/>
        <v>19–21</v>
      </c>
      <c r="D60" t="s">
        <v>19</v>
      </c>
      <c r="E60" t="s">
        <v>14</v>
      </c>
      <c r="F60" t="s">
        <v>88</v>
      </c>
      <c r="G60">
        <v>4.5999999999999996</v>
      </c>
      <c r="H60" t="s">
        <v>16</v>
      </c>
      <c r="I60" t="s">
        <v>17</v>
      </c>
      <c r="J60">
        <v>5.9</v>
      </c>
      <c r="K60">
        <v>6</v>
      </c>
      <c r="L60" t="s">
        <v>27</v>
      </c>
      <c r="M60">
        <v>3</v>
      </c>
      <c r="N60">
        <v>7</v>
      </c>
      <c r="O60" t="str" cm="1">
        <f t="array" ref="O60">_xlfn.IFS(
  N60&lt;=3, "Low",
  N60&lt;=6, "Moderate",
  N60&lt;=8, "High",
  N60=9, "Extreme"
)</f>
        <v>High</v>
      </c>
    </row>
    <row r="61" spans="1:15">
      <c r="A61">
        <v>60</v>
      </c>
      <c r="B61">
        <v>20</v>
      </c>
      <c r="C61" t="str">
        <f t="shared" si="0"/>
        <v>19–21</v>
      </c>
      <c r="D61" t="s">
        <v>13</v>
      </c>
      <c r="E61" t="s">
        <v>14</v>
      </c>
      <c r="F61" t="s">
        <v>89</v>
      </c>
      <c r="G61">
        <v>5.4</v>
      </c>
      <c r="H61" t="s">
        <v>26</v>
      </c>
      <c r="I61" t="s">
        <v>17</v>
      </c>
      <c r="J61">
        <v>5.7</v>
      </c>
      <c r="K61">
        <v>5</v>
      </c>
      <c r="L61" t="s">
        <v>24</v>
      </c>
      <c r="M61">
        <v>4</v>
      </c>
      <c r="N61">
        <v>8</v>
      </c>
      <c r="O61" t="str" cm="1">
        <f t="array" ref="O61">_xlfn.IFS(
  N61&lt;=3, "Low",
  N61&lt;=6, "Moderate",
  N61&lt;=8, "High",
  N61=9, "Extreme"
)</f>
        <v>High</v>
      </c>
    </row>
    <row r="62" spans="1:15">
      <c r="A62">
        <v>61</v>
      </c>
      <c r="B62">
        <v>22</v>
      </c>
      <c r="C62" t="str">
        <f t="shared" si="0"/>
        <v>22–24</v>
      </c>
      <c r="D62" t="s">
        <v>19</v>
      </c>
      <c r="E62" t="s">
        <v>20</v>
      </c>
      <c r="F62" t="s">
        <v>90</v>
      </c>
      <c r="G62">
        <v>3.1</v>
      </c>
      <c r="H62" t="s">
        <v>32</v>
      </c>
      <c r="I62" t="s">
        <v>23</v>
      </c>
      <c r="J62">
        <v>7.1</v>
      </c>
      <c r="K62">
        <v>7</v>
      </c>
      <c r="L62" t="s">
        <v>24</v>
      </c>
      <c r="M62">
        <v>1</v>
      </c>
      <c r="N62">
        <v>5</v>
      </c>
      <c r="O62" t="str" cm="1">
        <f t="array" ref="O62">_xlfn.IFS(
  N62&lt;=3, "Low",
  N62&lt;=6, "Moderate",
  N62&lt;=8, "High",
  N62=9, "Extreme"
)</f>
        <v>Moderate</v>
      </c>
    </row>
    <row r="63" spans="1:15">
      <c r="A63">
        <v>62</v>
      </c>
      <c r="B63">
        <v>19</v>
      </c>
      <c r="C63" t="str">
        <f t="shared" si="0"/>
        <v>19–21</v>
      </c>
      <c r="D63" t="s">
        <v>13</v>
      </c>
      <c r="E63" t="s">
        <v>14</v>
      </c>
      <c r="F63" t="s">
        <v>91</v>
      </c>
      <c r="G63">
        <v>5.6</v>
      </c>
      <c r="H63" t="s">
        <v>16</v>
      </c>
      <c r="I63" t="s">
        <v>17</v>
      </c>
      <c r="J63">
        <v>5.6</v>
      </c>
      <c r="K63">
        <v>5</v>
      </c>
      <c r="L63" t="s">
        <v>18</v>
      </c>
      <c r="M63">
        <v>3</v>
      </c>
      <c r="N63">
        <v>8</v>
      </c>
      <c r="O63" t="str" cm="1">
        <f t="array" ref="O63">_xlfn.IFS(
  N63&lt;=3, "Low",
  N63&lt;=6, "Moderate",
  N63&lt;=8, "High",
  N63=9, "Extreme"
)</f>
        <v>High</v>
      </c>
    </row>
    <row r="64" spans="1:15">
      <c r="A64">
        <v>63</v>
      </c>
      <c r="B64">
        <v>20</v>
      </c>
      <c r="C64" t="str">
        <f t="shared" si="0"/>
        <v>19–21</v>
      </c>
      <c r="D64" t="s">
        <v>19</v>
      </c>
      <c r="E64" t="s">
        <v>14</v>
      </c>
      <c r="F64" t="s">
        <v>92</v>
      </c>
      <c r="G64">
        <v>4.2</v>
      </c>
      <c r="H64" t="s">
        <v>26</v>
      </c>
      <c r="I64" t="s">
        <v>17</v>
      </c>
      <c r="J64">
        <v>6</v>
      </c>
      <c r="K64">
        <v>6</v>
      </c>
      <c r="L64" t="s">
        <v>27</v>
      </c>
      <c r="M64">
        <v>3</v>
      </c>
      <c r="N64">
        <v>7</v>
      </c>
      <c r="O64" t="str" cm="1">
        <f t="array" ref="O64">_xlfn.IFS(
  N64&lt;=3, "Low",
  N64&lt;=6, "Moderate",
  N64&lt;=8, "High",
  N64=9, "Extreme"
)</f>
        <v>High</v>
      </c>
    </row>
    <row r="65" spans="1:15">
      <c r="A65">
        <v>64</v>
      </c>
      <c r="B65">
        <v>18</v>
      </c>
      <c r="C65" t="str">
        <f t="shared" si="0"/>
        <v>18</v>
      </c>
      <c r="D65" t="s">
        <v>13</v>
      </c>
      <c r="E65" t="s">
        <v>28</v>
      </c>
      <c r="F65" t="s">
        <v>93</v>
      </c>
      <c r="G65">
        <v>6.1</v>
      </c>
      <c r="H65" t="s">
        <v>37</v>
      </c>
      <c r="I65" t="s">
        <v>17</v>
      </c>
      <c r="J65">
        <v>5.2</v>
      </c>
      <c r="K65">
        <v>4</v>
      </c>
      <c r="L65" t="s">
        <v>24</v>
      </c>
      <c r="M65">
        <v>4</v>
      </c>
      <c r="N65">
        <v>9</v>
      </c>
      <c r="O65" t="str" cm="1">
        <f t="array" ref="O65">_xlfn.IFS(
  N65&lt;=3, "Low",
  N65&lt;=6, "Moderate",
  N65&lt;=8, "High",
  N65=9, "Extreme"
)</f>
        <v>Extreme</v>
      </c>
    </row>
    <row r="66" spans="1:15">
      <c r="A66">
        <v>65</v>
      </c>
      <c r="B66">
        <v>23</v>
      </c>
      <c r="C66" t="str">
        <f t="shared" si="0"/>
        <v>22–24</v>
      </c>
      <c r="D66" t="s">
        <v>19</v>
      </c>
      <c r="E66" t="s">
        <v>20</v>
      </c>
      <c r="F66" t="s">
        <v>94</v>
      </c>
      <c r="G66">
        <v>2.2999999999999998</v>
      </c>
      <c r="H66" t="s">
        <v>35</v>
      </c>
      <c r="I66" t="s">
        <v>23</v>
      </c>
      <c r="J66">
        <v>7.4</v>
      </c>
      <c r="K66">
        <v>8</v>
      </c>
      <c r="L66" t="s">
        <v>18</v>
      </c>
      <c r="M66">
        <v>1</v>
      </c>
      <c r="N66">
        <v>3</v>
      </c>
      <c r="O66" t="str" cm="1">
        <f t="array" ref="O66">_xlfn.IFS(
  N66&lt;=3, "Low",
  N66&lt;=6, "Moderate",
  N66&lt;=8, "High",
  N66=9, "Extreme"
)</f>
        <v>Low</v>
      </c>
    </row>
    <row r="67" spans="1:15">
      <c r="A67">
        <v>66</v>
      </c>
      <c r="B67">
        <v>21</v>
      </c>
      <c r="C67" t="str">
        <f t="shared" ref="C67:C130" si="1">IF(B67=18, "18", IF(B67&lt;=21, "19–21", "22–24"))</f>
        <v>19–21</v>
      </c>
      <c r="D67" t="s">
        <v>13</v>
      </c>
      <c r="E67" t="s">
        <v>14</v>
      </c>
      <c r="F67" t="s">
        <v>95</v>
      </c>
      <c r="G67">
        <v>4.8</v>
      </c>
      <c r="H67" t="s">
        <v>16</v>
      </c>
      <c r="I67" t="s">
        <v>17</v>
      </c>
      <c r="J67">
        <v>5.8</v>
      </c>
      <c r="K67">
        <v>6</v>
      </c>
      <c r="L67" t="s">
        <v>24</v>
      </c>
      <c r="M67">
        <v>3</v>
      </c>
      <c r="N67">
        <v>7</v>
      </c>
      <c r="O67" t="str" cm="1">
        <f t="array" ref="O67">_xlfn.IFS(
  N67&lt;=3, "Low",
  N67&lt;=6, "Moderate",
  N67&lt;=8, "High",
  N67=9, "Extreme"
)</f>
        <v>High</v>
      </c>
    </row>
    <row r="68" spans="1:15">
      <c r="A68">
        <v>67</v>
      </c>
      <c r="B68">
        <v>20</v>
      </c>
      <c r="C68" t="str">
        <f t="shared" si="1"/>
        <v>19–21</v>
      </c>
      <c r="D68" t="s">
        <v>19</v>
      </c>
      <c r="E68" t="s">
        <v>14</v>
      </c>
      <c r="F68" t="s">
        <v>96</v>
      </c>
      <c r="G68">
        <v>3.9</v>
      </c>
      <c r="H68" t="s">
        <v>30</v>
      </c>
      <c r="I68" t="s">
        <v>23</v>
      </c>
      <c r="J68">
        <v>6.5</v>
      </c>
      <c r="K68">
        <v>7</v>
      </c>
      <c r="L68" t="s">
        <v>27</v>
      </c>
      <c r="M68">
        <v>2</v>
      </c>
      <c r="N68">
        <v>6</v>
      </c>
      <c r="O68" t="str" cm="1">
        <f t="array" ref="O68">_xlfn.IFS(
  N68&lt;=3, "Low",
  N68&lt;=6, "Moderate",
  N68&lt;=8, "High",
  N68=9, "Extreme"
)</f>
        <v>Moderate</v>
      </c>
    </row>
    <row r="69" spans="1:15">
      <c r="A69">
        <v>68</v>
      </c>
      <c r="B69">
        <v>19</v>
      </c>
      <c r="C69" t="str">
        <f t="shared" si="1"/>
        <v>19–21</v>
      </c>
      <c r="D69" t="s">
        <v>13</v>
      </c>
      <c r="E69" t="s">
        <v>28</v>
      </c>
      <c r="F69" t="s">
        <v>97</v>
      </c>
      <c r="G69">
        <v>5.7</v>
      </c>
      <c r="H69" t="s">
        <v>26</v>
      </c>
      <c r="I69" t="s">
        <v>17</v>
      </c>
      <c r="J69">
        <v>5.4</v>
      </c>
      <c r="K69">
        <v>5</v>
      </c>
      <c r="L69" t="s">
        <v>18</v>
      </c>
      <c r="M69">
        <v>4</v>
      </c>
      <c r="N69">
        <v>8</v>
      </c>
      <c r="O69" t="str" cm="1">
        <f t="array" ref="O69">_xlfn.IFS(
  N69&lt;=3, "Low",
  N69&lt;=6, "Moderate",
  N69&lt;=8, "High",
  N69=9, "Extreme"
)</f>
        <v>High</v>
      </c>
    </row>
    <row r="70" spans="1:15">
      <c r="A70">
        <v>69</v>
      </c>
      <c r="B70">
        <v>22</v>
      </c>
      <c r="C70" t="str">
        <f t="shared" si="1"/>
        <v>22–24</v>
      </c>
      <c r="D70" t="s">
        <v>19</v>
      </c>
      <c r="E70" t="s">
        <v>20</v>
      </c>
      <c r="F70" t="s">
        <v>98</v>
      </c>
      <c r="G70">
        <v>2.8</v>
      </c>
      <c r="H70" t="s">
        <v>35</v>
      </c>
      <c r="I70" t="s">
        <v>23</v>
      </c>
      <c r="J70">
        <v>7.2</v>
      </c>
      <c r="K70">
        <v>8</v>
      </c>
      <c r="L70" t="s">
        <v>24</v>
      </c>
      <c r="M70">
        <v>1</v>
      </c>
      <c r="N70">
        <v>4</v>
      </c>
      <c r="O70" t="str" cm="1">
        <f t="array" ref="O70">_xlfn.IFS(
  N70&lt;=3, "Low",
  N70&lt;=6, "Moderate",
  N70&lt;=8, "High",
  N70=9, "Extreme"
)</f>
        <v>Moderate</v>
      </c>
    </row>
    <row r="71" spans="1:15">
      <c r="A71">
        <v>70</v>
      </c>
      <c r="B71">
        <v>20</v>
      </c>
      <c r="C71" t="str">
        <f t="shared" si="1"/>
        <v>19–21</v>
      </c>
      <c r="D71" t="s">
        <v>13</v>
      </c>
      <c r="E71" t="s">
        <v>14</v>
      </c>
      <c r="F71" t="s">
        <v>99</v>
      </c>
      <c r="G71">
        <v>4.5</v>
      </c>
      <c r="H71" t="s">
        <v>16</v>
      </c>
      <c r="I71" t="s">
        <v>17</v>
      </c>
      <c r="J71">
        <v>5.9</v>
      </c>
      <c r="K71">
        <v>6</v>
      </c>
      <c r="L71" t="s">
        <v>27</v>
      </c>
      <c r="M71">
        <v>3</v>
      </c>
      <c r="N71">
        <v>7</v>
      </c>
      <c r="O71" t="str" cm="1">
        <f t="array" ref="O71">_xlfn.IFS(
  N71&lt;=3, "Low",
  N71&lt;=6, "Moderate",
  N71&lt;=8, "High",
  N71=9, "Extreme"
)</f>
        <v>High</v>
      </c>
    </row>
    <row r="72" spans="1:15">
      <c r="A72">
        <v>71</v>
      </c>
      <c r="B72">
        <v>18</v>
      </c>
      <c r="C72" t="str">
        <f t="shared" si="1"/>
        <v>18</v>
      </c>
      <c r="D72" t="s">
        <v>19</v>
      </c>
      <c r="E72" t="s">
        <v>28</v>
      </c>
      <c r="F72" t="s">
        <v>100</v>
      </c>
      <c r="G72">
        <v>5.4</v>
      </c>
      <c r="H72" t="s">
        <v>37</v>
      </c>
      <c r="I72" t="s">
        <v>17</v>
      </c>
      <c r="J72">
        <v>5.5</v>
      </c>
      <c r="K72">
        <v>5</v>
      </c>
      <c r="L72" t="s">
        <v>24</v>
      </c>
      <c r="M72">
        <v>4</v>
      </c>
      <c r="N72">
        <v>8</v>
      </c>
      <c r="O72" t="str" cm="1">
        <f t="array" ref="O72">_xlfn.IFS(
  N72&lt;=3, "Low",
  N72&lt;=6, "Moderate",
  N72&lt;=8, "High",
  N72=9, "Extreme"
)</f>
        <v>High</v>
      </c>
    </row>
    <row r="73" spans="1:15">
      <c r="A73">
        <v>72</v>
      </c>
      <c r="B73">
        <v>21</v>
      </c>
      <c r="C73" t="str">
        <f t="shared" si="1"/>
        <v>19–21</v>
      </c>
      <c r="D73" t="s">
        <v>13</v>
      </c>
      <c r="E73" t="s">
        <v>20</v>
      </c>
      <c r="F73" t="s">
        <v>101</v>
      </c>
      <c r="G73">
        <v>3.2</v>
      </c>
      <c r="H73" t="s">
        <v>32</v>
      </c>
      <c r="I73" t="s">
        <v>23</v>
      </c>
      <c r="J73">
        <v>6.8</v>
      </c>
      <c r="K73">
        <v>7</v>
      </c>
      <c r="L73" t="s">
        <v>18</v>
      </c>
      <c r="M73">
        <v>2</v>
      </c>
      <c r="N73">
        <v>5</v>
      </c>
      <c r="O73" t="str" cm="1">
        <f t="array" ref="O73">_xlfn.IFS(
  N73&lt;=3, "Low",
  N73&lt;=6, "Moderate",
  N73&lt;=8, "High",
  N73=9, "Extreme"
)</f>
        <v>Moderate</v>
      </c>
    </row>
    <row r="74" spans="1:15">
      <c r="A74">
        <v>73</v>
      </c>
      <c r="B74">
        <v>19</v>
      </c>
      <c r="C74" t="str">
        <f t="shared" si="1"/>
        <v>19–21</v>
      </c>
      <c r="D74" t="s">
        <v>19</v>
      </c>
      <c r="E74" t="s">
        <v>14</v>
      </c>
      <c r="F74" t="s">
        <v>102</v>
      </c>
      <c r="G74">
        <v>4.9000000000000004</v>
      </c>
      <c r="H74" t="s">
        <v>26</v>
      </c>
      <c r="I74" t="s">
        <v>17</v>
      </c>
      <c r="J74">
        <v>5.7</v>
      </c>
      <c r="K74">
        <v>6</v>
      </c>
      <c r="L74" t="s">
        <v>27</v>
      </c>
      <c r="M74">
        <v>3</v>
      </c>
      <c r="N74">
        <v>7</v>
      </c>
      <c r="O74" t="str" cm="1">
        <f t="array" ref="O74">_xlfn.IFS(
  N74&lt;=3, "Low",
  N74&lt;=6, "Moderate",
  N74&lt;=8, "High",
  N74=9, "Extreme"
)</f>
        <v>High</v>
      </c>
    </row>
    <row r="75" spans="1:15">
      <c r="A75">
        <v>74</v>
      </c>
      <c r="B75">
        <v>20</v>
      </c>
      <c r="C75" t="str">
        <f t="shared" si="1"/>
        <v>19–21</v>
      </c>
      <c r="D75" t="s">
        <v>13</v>
      </c>
      <c r="E75" t="s">
        <v>14</v>
      </c>
      <c r="F75" t="s">
        <v>103</v>
      </c>
      <c r="G75">
        <v>5.8</v>
      </c>
      <c r="H75" t="s">
        <v>16</v>
      </c>
      <c r="I75" t="s">
        <v>17</v>
      </c>
      <c r="J75">
        <v>5.3</v>
      </c>
      <c r="K75">
        <v>5</v>
      </c>
      <c r="L75" t="s">
        <v>24</v>
      </c>
      <c r="M75">
        <v>4</v>
      </c>
      <c r="N75">
        <v>8</v>
      </c>
      <c r="O75" t="str" cm="1">
        <f t="array" ref="O75">_xlfn.IFS(
  N75&lt;=3, "Low",
  N75&lt;=6, "Moderate",
  N75&lt;=8, "High",
  N75=9, "Extreme"
)</f>
        <v>High</v>
      </c>
    </row>
    <row r="76" spans="1:15">
      <c r="A76">
        <v>75</v>
      </c>
      <c r="B76">
        <v>23</v>
      </c>
      <c r="C76" t="str">
        <f t="shared" si="1"/>
        <v>22–24</v>
      </c>
      <c r="D76" t="s">
        <v>19</v>
      </c>
      <c r="E76" t="s">
        <v>20</v>
      </c>
      <c r="F76" t="s">
        <v>104</v>
      </c>
      <c r="G76">
        <v>2.5</v>
      </c>
      <c r="H76" t="s">
        <v>35</v>
      </c>
      <c r="I76" t="s">
        <v>23</v>
      </c>
      <c r="J76">
        <v>7.3</v>
      </c>
      <c r="K76">
        <v>8</v>
      </c>
      <c r="L76" t="s">
        <v>18</v>
      </c>
      <c r="M76">
        <v>1</v>
      </c>
      <c r="N76">
        <v>4</v>
      </c>
      <c r="O76" t="str" cm="1">
        <f t="array" ref="O76">_xlfn.IFS(
  N76&lt;=3, "Low",
  N76&lt;=6, "Moderate",
  N76&lt;=8, "High",
  N76=9, "Extreme"
)</f>
        <v>Moderate</v>
      </c>
    </row>
    <row r="77" spans="1:15">
      <c r="A77">
        <v>76</v>
      </c>
      <c r="B77">
        <v>21</v>
      </c>
      <c r="C77" t="str">
        <f t="shared" si="1"/>
        <v>19–21</v>
      </c>
      <c r="D77" t="s">
        <v>13</v>
      </c>
      <c r="E77" t="s">
        <v>14</v>
      </c>
      <c r="F77" t="s">
        <v>105</v>
      </c>
      <c r="G77">
        <v>4.5999999999999996</v>
      </c>
      <c r="H77" t="s">
        <v>37</v>
      </c>
      <c r="I77" t="s">
        <v>17</v>
      </c>
      <c r="J77">
        <v>5.8</v>
      </c>
      <c r="K77">
        <v>6</v>
      </c>
      <c r="L77" t="s">
        <v>24</v>
      </c>
      <c r="M77">
        <v>3</v>
      </c>
      <c r="N77">
        <v>7</v>
      </c>
      <c r="O77" t="str" cm="1">
        <f t="array" ref="O77">_xlfn.IFS(
  N77&lt;=3, "Low",
  N77&lt;=6, "Moderate",
  N77&lt;=8, "High",
  N77=9, "Extreme"
)</f>
        <v>High</v>
      </c>
    </row>
    <row r="78" spans="1:15">
      <c r="A78">
        <v>77</v>
      </c>
      <c r="B78">
        <v>19</v>
      </c>
      <c r="C78" t="str">
        <f t="shared" si="1"/>
        <v>19–21</v>
      </c>
      <c r="D78" t="s">
        <v>19</v>
      </c>
      <c r="E78" t="s">
        <v>28</v>
      </c>
      <c r="F78" t="s">
        <v>106</v>
      </c>
      <c r="G78">
        <v>5.5</v>
      </c>
      <c r="H78" t="s">
        <v>26</v>
      </c>
      <c r="I78" t="s">
        <v>17</v>
      </c>
      <c r="J78">
        <v>5.4</v>
      </c>
      <c r="K78">
        <v>5</v>
      </c>
      <c r="L78" t="s">
        <v>27</v>
      </c>
      <c r="M78">
        <v>4</v>
      </c>
      <c r="N78">
        <v>8</v>
      </c>
      <c r="O78" t="str" cm="1">
        <f t="array" ref="O78">_xlfn.IFS(
  N78&lt;=3, "Low",
  N78&lt;=6, "Moderate",
  N78&lt;=8, "High",
  N78=9, "Extreme"
)</f>
        <v>High</v>
      </c>
    </row>
    <row r="79" spans="1:15">
      <c r="A79">
        <v>78</v>
      </c>
      <c r="B79">
        <v>22</v>
      </c>
      <c r="C79" t="str">
        <f t="shared" si="1"/>
        <v>22–24</v>
      </c>
      <c r="D79" t="s">
        <v>13</v>
      </c>
      <c r="E79" t="s">
        <v>20</v>
      </c>
      <c r="F79" t="s">
        <v>107</v>
      </c>
      <c r="G79">
        <v>2.9</v>
      </c>
      <c r="H79" t="s">
        <v>32</v>
      </c>
      <c r="I79" t="s">
        <v>23</v>
      </c>
      <c r="J79">
        <v>7</v>
      </c>
      <c r="K79">
        <v>7</v>
      </c>
      <c r="L79" t="s">
        <v>18</v>
      </c>
      <c r="M79">
        <v>2</v>
      </c>
      <c r="N79">
        <v>5</v>
      </c>
      <c r="O79" t="str" cm="1">
        <f t="array" ref="O79">_xlfn.IFS(
  N79&lt;=3, "Low",
  N79&lt;=6, "Moderate",
  N79&lt;=8, "High",
  N79=9, "Extreme"
)</f>
        <v>Moderate</v>
      </c>
    </row>
    <row r="80" spans="1:15">
      <c r="A80">
        <v>79</v>
      </c>
      <c r="B80">
        <v>20</v>
      </c>
      <c r="C80" t="str">
        <f t="shared" si="1"/>
        <v>19–21</v>
      </c>
      <c r="D80" t="s">
        <v>19</v>
      </c>
      <c r="E80" t="s">
        <v>14</v>
      </c>
      <c r="F80" t="s">
        <v>108</v>
      </c>
      <c r="G80">
        <v>4.7</v>
      </c>
      <c r="H80" t="s">
        <v>30</v>
      </c>
      <c r="I80" t="s">
        <v>17</v>
      </c>
      <c r="J80">
        <v>5.9</v>
      </c>
      <c r="K80">
        <v>6</v>
      </c>
      <c r="L80" t="s">
        <v>24</v>
      </c>
      <c r="M80">
        <v>3</v>
      </c>
      <c r="N80">
        <v>7</v>
      </c>
      <c r="O80" t="str" cm="1">
        <f t="array" ref="O80">_xlfn.IFS(
  N80&lt;=3, "Low",
  N80&lt;=6, "Moderate",
  N80&lt;=8, "High",
  N80=9, "Extreme"
)</f>
        <v>High</v>
      </c>
    </row>
    <row r="81" spans="1:15">
      <c r="A81">
        <v>80</v>
      </c>
      <c r="B81">
        <v>18</v>
      </c>
      <c r="C81" t="str">
        <f t="shared" si="1"/>
        <v>18</v>
      </c>
      <c r="D81" t="s">
        <v>13</v>
      </c>
      <c r="E81" t="s">
        <v>28</v>
      </c>
      <c r="F81" t="s">
        <v>109</v>
      </c>
      <c r="G81">
        <v>5.9</v>
      </c>
      <c r="H81" t="s">
        <v>16</v>
      </c>
      <c r="I81" t="s">
        <v>17</v>
      </c>
      <c r="J81">
        <v>5.2</v>
      </c>
      <c r="K81">
        <v>5</v>
      </c>
      <c r="L81" t="s">
        <v>27</v>
      </c>
      <c r="M81">
        <v>4</v>
      </c>
      <c r="N81">
        <v>9</v>
      </c>
      <c r="O81" t="str" cm="1">
        <f t="array" ref="O81">_xlfn.IFS(
  N81&lt;=3, "Low",
  N81&lt;=6, "Moderate",
  N81&lt;=8, "High",
  N81=9, "Extreme"
)</f>
        <v>Extreme</v>
      </c>
    </row>
    <row r="82" spans="1:15">
      <c r="A82">
        <v>81</v>
      </c>
      <c r="B82">
        <v>21</v>
      </c>
      <c r="C82" t="str">
        <f t="shared" si="1"/>
        <v>19–21</v>
      </c>
      <c r="D82" t="s">
        <v>19</v>
      </c>
      <c r="E82" t="s">
        <v>20</v>
      </c>
      <c r="F82" t="s">
        <v>110</v>
      </c>
      <c r="G82">
        <v>3</v>
      </c>
      <c r="H82" t="s">
        <v>35</v>
      </c>
      <c r="I82" t="s">
        <v>23</v>
      </c>
      <c r="J82">
        <v>7.1</v>
      </c>
      <c r="K82">
        <v>8</v>
      </c>
      <c r="L82" t="s">
        <v>18</v>
      </c>
      <c r="M82">
        <v>1</v>
      </c>
      <c r="N82">
        <v>4</v>
      </c>
      <c r="O82" t="str" cm="1">
        <f t="array" ref="O82">_xlfn.IFS(
  N82&lt;=3, "Low",
  N82&lt;=6, "Moderate",
  N82&lt;=8, "High",
  N82=9, "Extreme"
)</f>
        <v>Moderate</v>
      </c>
    </row>
    <row r="83" spans="1:15">
      <c r="A83">
        <v>82</v>
      </c>
      <c r="B83">
        <v>19</v>
      </c>
      <c r="C83" t="str">
        <f t="shared" si="1"/>
        <v>19–21</v>
      </c>
      <c r="D83" t="s">
        <v>13</v>
      </c>
      <c r="E83" t="s">
        <v>14</v>
      </c>
      <c r="F83" t="s">
        <v>111</v>
      </c>
      <c r="G83">
        <v>4.8</v>
      </c>
      <c r="H83" t="s">
        <v>26</v>
      </c>
      <c r="I83" t="s">
        <v>17</v>
      </c>
      <c r="J83">
        <v>5.7</v>
      </c>
      <c r="K83">
        <v>6</v>
      </c>
      <c r="L83" t="s">
        <v>24</v>
      </c>
      <c r="M83">
        <v>3</v>
      </c>
      <c r="N83">
        <v>7</v>
      </c>
      <c r="O83" t="str" cm="1">
        <f t="array" ref="O83">_xlfn.IFS(
  N83&lt;=3, "Low",
  N83&lt;=6, "Moderate",
  N83&lt;=8, "High",
  N83=9, "Extreme"
)</f>
        <v>High</v>
      </c>
    </row>
    <row r="84" spans="1:15">
      <c r="A84">
        <v>83</v>
      </c>
      <c r="B84">
        <v>20</v>
      </c>
      <c r="C84" t="str">
        <f t="shared" si="1"/>
        <v>19–21</v>
      </c>
      <c r="D84" t="s">
        <v>19</v>
      </c>
      <c r="E84" t="s">
        <v>14</v>
      </c>
      <c r="F84" t="s">
        <v>112</v>
      </c>
      <c r="G84">
        <v>3.8</v>
      </c>
      <c r="H84" t="s">
        <v>32</v>
      </c>
      <c r="I84" t="s">
        <v>23</v>
      </c>
      <c r="J84">
        <v>6.6</v>
      </c>
      <c r="K84">
        <v>7</v>
      </c>
      <c r="L84" t="s">
        <v>27</v>
      </c>
      <c r="M84">
        <v>2</v>
      </c>
      <c r="N84">
        <v>6</v>
      </c>
      <c r="O84" t="str" cm="1">
        <f t="array" ref="O84">_xlfn.IFS(
  N84&lt;=3, "Low",
  N84&lt;=6, "Moderate",
  N84&lt;=8, "High",
  N84=9, "Extreme"
)</f>
        <v>Moderate</v>
      </c>
    </row>
    <row r="85" spans="1:15">
      <c r="A85">
        <v>84</v>
      </c>
      <c r="B85">
        <v>22</v>
      </c>
      <c r="C85" t="str">
        <f t="shared" si="1"/>
        <v>22–24</v>
      </c>
      <c r="D85" t="s">
        <v>13</v>
      </c>
      <c r="E85" t="s">
        <v>20</v>
      </c>
      <c r="F85" t="s">
        <v>113</v>
      </c>
      <c r="G85">
        <v>2.7</v>
      </c>
      <c r="H85" t="s">
        <v>35</v>
      </c>
      <c r="I85" t="s">
        <v>23</v>
      </c>
      <c r="J85">
        <v>7.2</v>
      </c>
      <c r="K85">
        <v>8</v>
      </c>
      <c r="L85" t="s">
        <v>18</v>
      </c>
      <c r="M85">
        <v>1</v>
      </c>
      <c r="N85">
        <v>4</v>
      </c>
      <c r="O85" t="str" cm="1">
        <f t="array" ref="O85">_xlfn.IFS(
  N85&lt;=3, "Low",
  N85&lt;=6, "Moderate",
  N85&lt;=8, "High",
  N85=9, "Extreme"
)</f>
        <v>Moderate</v>
      </c>
    </row>
    <row r="86" spans="1:15">
      <c r="A86">
        <v>85</v>
      </c>
      <c r="B86">
        <v>18</v>
      </c>
      <c r="C86" t="str">
        <f t="shared" si="1"/>
        <v>18</v>
      </c>
      <c r="D86" t="s">
        <v>19</v>
      </c>
      <c r="E86" t="s">
        <v>28</v>
      </c>
      <c r="F86" t="s">
        <v>114</v>
      </c>
      <c r="G86">
        <v>5.6</v>
      </c>
      <c r="H86" t="s">
        <v>37</v>
      </c>
      <c r="I86" t="s">
        <v>17</v>
      </c>
      <c r="J86">
        <v>5.3</v>
      </c>
      <c r="K86">
        <v>5</v>
      </c>
      <c r="L86" t="s">
        <v>24</v>
      </c>
      <c r="M86">
        <v>4</v>
      </c>
      <c r="N86">
        <v>8</v>
      </c>
      <c r="O86" t="str" cm="1">
        <f t="array" ref="O86">_xlfn.IFS(
  N86&lt;=3, "Low",
  N86&lt;=6, "Moderate",
  N86&lt;=8, "High",
  N86=9, "Extreme"
)</f>
        <v>High</v>
      </c>
    </row>
    <row r="87" spans="1:15">
      <c r="A87">
        <v>86</v>
      </c>
      <c r="B87">
        <v>21</v>
      </c>
      <c r="C87" t="str">
        <f t="shared" si="1"/>
        <v>19–21</v>
      </c>
      <c r="D87" t="s">
        <v>13</v>
      </c>
      <c r="E87" t="s">
        <v>14</v>
      </c>
      <c r="F87" t="s">
        <v>115</v>
      </c>
      <c r="G87">
        <v>4.5</v>
      </c>
      <c r="H87" t="s">
        <v>16</v>
      </c>
      <c r="I87" t="s">
        <v>17</v>
      </c>
      <c r="J87">
        <v>5.8</v>
      </c>
      <c r="K87">
        <v>6</v>
      </c>
      <c r="L87" t="s">
        <v>27</v>
      </c>
      <c r="M87">
        <v>3</v>
      </c>
      <c r="N87">
        <v>7</v>
      </c>
      <c r="O87" t="str" cm="1">
        <f t="array" ref="O87">_xlfn.IFS(
  N87&lt;=3, "Low",
  N87&lt;=6, "Moderate",
  N87&lt;=8, "High",
  N87=9, "Extreme"
)</f>
        <v>High</v>
      </c>
    </row>
    <row r="88" spans="1:15">
      <c r="A88">
        <v>87</v>
      </c>
      <c r="B88">
        <v>19</v>
      </c>
      <c r="C88" t="str">
        <f t="shared" si="1"/>
        <v>19–21</v>
      </c>
      <c r="D88" t="s">
        <v>19</v>
      </c>
      <c r="E88" t="s">
        <v>28</v>
      </c>
      <c r="F88" t="s">
        <v>116</v>
      </c>
      <c r="G88">
        <v>5.3</v>
      </c>
      <c r="H88" t="s">
        <v>26</v>
      </c>
      <c r="I88" t="s">
        <v>17</v>
      </c>
      <c r="J88">
        <v>5.5</v>
      </c>
      <c r="K88">
        <v>5</v>
      </c>
      <c r="L88" t="s">
        <v>18</v>
      </c>
      <c r="M88">
        <v>4</v>
      </c>
      <c r="N88">
        <v>8</v>
      </c>
      <c r="O88" t="str" cm="1">
        <f t="array" ref="O88">_xlfn.IFS(
  N88&lt;=3, "Low",
  N88&lt;=6, "Moderate",
  N88&lt;=8, "High",
  N88=9, "Extreme"
)</f>
        <v>High</v>
      </c>
    </row>
    <row r="89" spans="1:15">
      <c r="A89">
        <v>88</v>
      </c>
      <c r="B89">
        <v>23</v>
      </c>
      <c r="C89" t="str">
        <f t="shared" si="1"/>
        <v>22–24</v>
      </c>
      <c r="D89" t="s">
        <v>13</v>
      </c>
      <c r="E89" t="s">
        <v>20</v>
      </c>
      <c r="F89" t="s">
        <v>117</v>
      </c>
      <c r="G89">
        <v>2.6</v>
      </c>
      <c r="H89" t="s">
        <v>35</v>
      </c>
      <c r="I89" t="s">
        <v>23</v>
      </c>
      <c r="J89">
        <v>7.3</v>
      </c>
      <c r="K89">
        <v>8</v>
      </c>
      <c r="L89" t="s">
        <v>24</v>
      </c>
      <c r="M89">
        <v>1</v>
      </c>
      <c r="N89">
        <v>4</v>
      </c>
      <c r="O89" t="str" cm="1">
        <f t="array" ref="O89">_xlfn.IFS(
  N89&lt;=3, "Low",
  N89&lt;=6, "Moderate",
  N89&lt;=8, "High",
  N89=9, "Extreme"
)</f>
        <v>Moderate</v>
      </c>
    </row>
    <row r="90" spans="1:15">
      <c r="A90">
        <v>89</v>
      </c>
      <c r="B90">
        <v>20</v>
      </c>
      <c r="C90" t="str">
        <f t="shared" si="1"/>
        <v>19–21</v>
      </c>
      <c r="D90" t="s">
        <v>19</v>
      </c>
      <c r="E90" t="s">
        <v>14</v>
      </c>
      <c r="F90" t="s">
        <v>118</v>
      </c>
      <c r="G90">
        <v>4.4000000000000004</v>
      </c>
      <c r="H90" t="s">
        <v>30</v>
      </c>
      <c r="I90" t="s">
        <v>17</v>
      </c>
      <c r="J90">
        <v>6</v>
      </c>
      <c r="K90">
        <v>6</v>
      </c>
      <c r="L90" t="s">
        <v>27</v>
      </c>
      <c r="M90">
        <v>3</v>
      </c>
      <c r="N90">
        <v>7</v>
      </c>
      <c r="O90" t="str" cm="1">
        <f t="array" ref="O90">_xlfn.IFS(
  N90&lt;=3, "Low",
  N90&lt;=6, "Moderate",
  N90&lt;=8, "High",
  N90=9, "Extreme"
)</f>
        <v>High</v>
      </c>
    </row>
    <row r="91" spans="1:15">
      <c r="A91">
        <v>90</v>
      </c>
      <c r="B91">
        <v>18</v>
      </c>
      <c r="C91" t="str">
        <f t="shared" si="1"/>
        <v>18</v>
      </c>
      <c r="D91" t="s">
        <v>13</v>
      </c>
      <c r="E91" t="s">
        <v>28</v>
      </c>
      <c r="F91" t="s">
        <v>119</v>
      </c>
      <c r="G91">
        <v>5.8</v>
      </c>
      <c r="H91" t="s">
        <v>16</v>
      </c>
      <c r="I91" t="s">
        <v>17</v>
      </c>
      <c r="J91">
        <v>5.2</v>
      </c>
      <c r="K91">
        <v>5</v>
      </c>
      <c r="L91" t="s">
        <v>24</v>
      </c>
      <c r="M91">
        <v>4</v>
      </c>
      <c r="N91">
        <v>9</v>
      </c>
      <c r="O91" t="str" cm="1">
        <f t="array" ref="O91">_xlfn.IFS(
  N91&lt;=3, "Low",
  N91&lt;=6, "Moderate",
  N91&lt;=8, "High",
  N91=9, "Extreme"
)</f>
        <v>Extreme</v>
      </c>
    </row>
    <row r="92" spans="1:15">
      <c r="A92">
        <v>91</v>
      </c>
      <c r="B92">
        <v>22</v>
      </c>
      <c r="C92" t="str">
        <f t="shared" si="1"/>
        <v>22–24</v>
      </c>
      <c r="D92" t="s">
        <v>19</v>
      </c>
      <c r="E92" t="s">
        <v>20</v>
      </c>
      <c r="F92" t="s">
        <v>120</v>
      </c>
      <c r="G92">
        <v>2.9</v>
      </c>
      <c r="H92" t="s">
        <v>32</v>
      </c>
      <c r="I92" t="s">
        <v>23</v>
      </c>
      <c r="J92">
        <v>7</v>
      </c>
      <c r="K92">
        <v>7</v>
      </c>
      <c r="L92" t="s">
        <v>18</v>
      </c>
      <c r="M92">
        <v>2</v>
      </c>
      <c r="N92">
        <v>5</v>
      </c>
      <c r="O92" t="str" cm="1">
        <f t="array" ref="O92">_xlfn.IFS(
  N92&lt;=3, "Low",
  N92&lt;=6, "Moderate",
  N92&lt;=8, "High",
  N92=9, "Extreme"
)</f>
        <v>Moderate</v>
      </c>
    </row>
    <row r="93" spans="1:15">
      <c r="A93">
        <v>92</v>
      </c>
      <c r="B93">
        <v>19</v>
      </c>
      <c r="C93" t="str">
        <f t="shared" si="1"/>
        <v>19–21</v>
      </c>
      <c r="D93" t="s">
        <v>13</v>
      </c>
      <c r="E93" t="s">
        <v>14</v>
      </c>
      <c r="F93" t="s">
        <v>121</v>
      </c>
      <c r="G93">
        <v>4.7</v>
      </c>
      <c r="H93" t="s">
        <v>26</v>
      </c>
      <c r="I93" t="s">
        <v>17</v>
      </c>
      <c r="J93">
        <v>5.8</v>
      </c>
      <c r="K93">
        <v>6</v>
      </c>
      <c r="L93" t="s">
        <v>27</v>
      </c>
      <c r="M93">
        <v>3</v>
      </c>
      <c r="N93">
        <v>7</v>
      </c>
      <c r="O93" t="str" cm="1">
        <f t="array" ref="O93">_xlfn.IFS(
  N93&lt;=3, "Low",
  N93&lt;=6, "Moderate",
  N93&lt;=8, "High",
  N93=9, "Extreme"
)</f>
        <v>High</v>
      </c>
    </row>
    <row r="94" spans="1:15">
      <c r="A94">
        <v>93</v>
      </c>
      <c r="B94">
        <v>21</v>
      </c>
      <c r="C94" t="str">
        <f t="shared" si="1"/>
        <v>19–21</v>
      </c>
      <c r="D94" t="s">
        <v>19</v>
      </c>
      <c r="E94" t="s">
        <v>14</v>
      </c>
      <c r="F94" t="s">
        <v>122</v>
      </c>
      <c r="G94">
        <v>3.7</v>
      </c>
      <c r="H94" t="s">
        <v>37</v>
      </c>
      <c r="I94" t="s">
        <v>23</v>
      </c>
      <c r="J94">
        <v>6.5</v>
      </c>
      <c r="K94">
        <v>7</v>
      </c>
      <c r="L94" t="s">
        <v>24</v>
      </c>
      <c r="M94">
        <v>2</v>
      </c>
      <c r="N94">
        <v>6</v>
      </c>
      <c r="O94" t="str" cm="1">
        <f t="array" ref="O94">_xlfn.IFS(
  N94&lt;=3, "Low",
  N94&lt;=6, "Moderate",
  N94&lt;=8, "High",
  N94=9, "Extreme"
)</f>
        <v>Moderate</v>
      </c>
    </row>
    <row r="95" spans="1:15">
      <c r="A95">
        <v>94</v>
      </c>
      <c r="B95">
        <v>20</v>
      </c>
      <c r="C95" t="str">
        <f t="shared" si="1"/>
        <v>19–21</v>
      </c>
      <c r="D95" t="s">
        <v>13</v>
      </c>
      <c r="E95" t="s">
        <v>28</v>
      </c>
      <c r="F95" t="s">
        <v>123</v>
      </c>
      <c r="G95">
        <v>5.5</v>
      </c>
      <c r="H95" t="s">
        <v>16</v>
      </c>
      <c r="I95" t="s">
        <v>17</v>
      </c>
      <c r="J95">
        <v>5.4</v>
      </c>
      <c r="K95">
        <v>5</v>
      </c>
      <c r="L95" t="s">
        <v>18</v>
      </c>
      <c r="M95">
        <v>4</v>
      </c>
      <c r="N95">
        <v>8</v>
      </c>
      <c r="O95" t="str" cm="1">
        <f t="array" ref="O95">_xlfn.IFS(
  N95&lt;=3, "Low",
  N95&lt;=6, "Moderate",
  N95&lt;=8, "High",
  N95=9, "Extreme"
)</f>
        <v>High</v>
      </c>
    </row>
    <row r="96" spans="1:15">
      <c r="A96">
        <v>95</v>
      </c>
      <c r="B96">
        <v>23</v>
      </c>
      <c r="C96" t="str">
        <f t="shared" si="1"/>
        <v>22–24</v>
      </c>
      <c r="D96" t="s">
        <v>19</v>
      </c>
      <c r="E96" t="s">
        <v>20</v>
      </c>
      <c r="F96" t="s">
        <v>124</v>
      </c>
      <c r="G96">
        <v>2.4</v>
      </c>
      <c r="H96" t="s">
        <v>35</v>
      </c>
      <c r="I96" t="s">
        <v>23</v>
      </c>
      <c r="J96">
        <v>7.4</v>
      </c>
      <c r="K96">
        <v>8</v>
      </c>
      <c r="L96" t="s">
        <v>27</v>
      </c>
      <c r="M96">
        <v>1</v>
      </c>
      <c r="N96">
        <v>4</v>
      </c>
      <c r="O96" t="str" cm="1">
        <f t="array" ref="O96">_xlfn.IFS(
  N96&lt;=3, "Low",
  N96&lt;=6, "Moderate",
  N96&lt;=8, "High",
  N96=9, "Extreme"
)</f>
        <v>Moderate</v>
      </c>
    </row>
    <row r="97" spans="1:15">
      <c r="A97">
        <v>96</v>
      </c>
      <c r="B97">
        <v>19</v>
      </c>
      <c r="C97" t="str">
        <f t="shared" si="1"/>
        <v>19–21</v>
      </c>
      <c r="D97" t="s">
        <v>13</v>
      </c>
      <c r="E97" t="s">
        <v>14</v>
      </c>
      <c r="F97" t="s">
        <v>125</v>
      </c>
      <c r="G97">
        <v>4.9000000000000004</v>
      </c>
      <c r="H97" t="s">
        <v>26</v>
      </c>
      <c r="I97" t="s">
        <v>17</v>
      </c>
      <c r="J97">
        <v>5.7</v>
      </c>
      <c r="K97">
        <v>6</v>
      </c>
      <c r="L97" t="s">
        <v>24</v>
      </c>
      <c r="M97">
        <v>3</v>
      </c>
      <c r="N97">
        <v>7</v>
      </c>
      <c r="O97" t="str" cm="1">
        <f t="array" ref="O97">_xlfn.IFS(
  N97&lt;=3, "Low",
  N97&lt;=6, "Moderate",
  N97&lt;=8, "High",
  N97=9, "Extreme"
)</f>
        <v>High</v>
      </c>
    </row>
    <row r="98" spans="1:15">
      <c r="A98">
        <v>97</v>
      </c>
      <c r="B98">
        <v>18</v>
      </c>
      <c r="C98" t="str">
        <f t="shared" si="1"/>
        <v>18</v>
      </c>
      <c r="D98" t="s">
        <v>19</v>
      </c>
      <c r="E98" t="s">
        <v>28</v>
      </c>
      <c r="F98" t="s">
        <v>126</v>
      </c>
      <c r="G98">
        <v>5.7</v>
      </c>
      <c r="H98" t="s">
        <v>37</v>
      </c>
      <c r="I98" t="s">
        <v>17</v>
      </c>
      <c r="J98">
        <v>5.3</v>
      </c>
      <c r="K98">
        <v>5</v>
      </c>
      <c r="L98" t="s">
        <v>18</v>
      </c>
      <c r="M98">
        <v>4</v>
      </c>
      <c r="N98">
        <v>8</v>
      </c>
      <c r="O98" t="str" cm="1">
        <f t="array" ref="O98">_xlfn.IFS(
  N98&lt;=3, "Low",
  N98&lt;=6, "Moderate",
  N98&lt;=8, "High",
  N98=9, "Extreme"
)</f>
        <v>High</v>
      </c>
    </row>
    <row r="99" spans="1:15">
      <c r="A99">
        <v>98</v>
      </c>
      <c r="B99">
        <v>22</v>
      </c>
      <c r="C99" t="str">
        <f t="shared" si="1"/>
        <v>22–24</v>
      </c>
      <c r="D99" t="s">
        <v>13</v>
      </c>
      <c r="E99" t="s">
        <v>20</v>
      </c>
      <c r="F99" t="s">
        <v>127</v>
      </c>
      <c r="G99">
        <v>2.8</v>
      </c>
      <c r="H99" t="s">
        <v>35</v>
      </c>
      <c r="I99" t="s">
        <v>23</v>
      </c>
      <c r="J99">
        <v>7.1</v>
      </c>
      <c r="K99">
        <v>8</v>
      </c>
      <c r="L99" t="s">
        <v>27</v>
      </c>
      <c r="M99">
        <v>1</v>
      </c>
      <c r="N99">
        <v>4</v>
      </c>
      <c r="O99" t="str" cm="1">
        <f t="array" ref="O99">_xlfn.IFS(
  N99&lt;=3, "Low",
  N99&lt;=6, "Moderate",
  N99&lt;=8, "High",
  N99=9, "Extreme"
)</f>
        <v>Moderate</v>
      </c>
    </row>
    <row r="100" spans="1:15">
      <c r="A100">
        <v>99</v>
      </c>
      <c r="B100">
        <v>20</v>
      </c>
      <c r="C100" t="str">
        <f t="shared" si="1"/>
        <v>19–21</v>
      </c>
      <c r="D100" t="s">
        <v>19</v>
      </c>
      <c r="E100" t="s">
        <v>14</v>
      </c>
      <c r="F100" t="s">
        <v>128</v>
      </c>
      <c r="G100">
        <v>4.5999999999999996</v>
      </c>
      <c r="H100" t="s">
        <v>16</v>
      </c>
      <c r="I100" t="s">
        <v>17</v>
      </c>
      <c r="J100">
        <v>5.9</v>
      </c>
      <c r="K100">
        <v>6</v>
      </c>
      <c r="L100" t="s">
        <v>24</v>
      </c>
      <c r="M100">
        <v>3</v>
      </c>
      <c r="N100">
        <v>7</v>
      </c>
      <c r="O100" t="str" cm="1">
        <f t="array" ref="O100">_xlfn.IFS(
  N100&lt;=3, "Low",
  N100&lt;=6, "Moderate",
  N100&lt;=8, "High",
  N100=9, "Extreme"
)</f>
        <v>High</v>
      </c>
    </row>
    <row r="101" spans="1:15">
      <c r="A101">
        <v>100</v>
      </c>
      <c r="B101">
        <v>21</v>
      </c>
      <c r="C101" t="str">
        <f t="shared" si="1"/>
        <v>19–21</v>
      </c>
      <c r="D101" t="s">
        <v>13</v>
      </c>
      <c r="E101" t="s">
        <v>14</v>
      </c>
      <c r="F101" t="s">
        <v>129</v>
      </c>
      <c r="G101">
        <v>5.4</v>
      </c>
      <c r="H101" t="s">
        <v>26</v>
      </c>
      <c r="I101" t="s">
        <v>17</v>
      </c>
      <c r="J101">
        <v>5.5</v>
      </c>
      <c r="K101">
        <v>5</v>
      </c>
      <c r="L101" t="s">
        <v>18</v>
      </c>
      <c r="M101">
        <v>4</v>
      </c>
      <c r="N101">
        <v>8</v>
      </c>
      <c r="O101" t="str" cm="1">
        <f t="array" ref="O101">_xlfn.IFS(
  N101&lt;=3, "Low",
  N101&lt;=6, "Moderate",
  N101&lt;=8, "High",
  N101=9, "Extreme"
)</f>
        <v>High</v>
      </c>
    </row>
    <row r="102" spans="1:15">
      <c r="A102">
        <v>101</v>
      </c>
      <c r="B102">
        <v>19</v>
      </c>
      <c r="C102" t="str">
        <f t="shared" si="1"/>
        <v>19–21</v>
      </c>
      <c r="D102" t="s">
        <v>19</v>
      </c>
      <c r="E102" t="s">
        <v>28</v>
      </c>
      <c r="F102" t="s">
        <v>130</v>
      </c>
      <c r="G102">
        <v>5.8</v>
      </c>
      <c r="H102" t="s">
        <v>30</v>
      </c>
      <c r="I102" t="s">
        <v>17</v>
      </c>
      <c r="J102">
        <v>5.2</v>
      </c>
      <c r="K102">
        <v>5</v>
      </c>
      <c r="L102" t="s">
        <v>27</v>
      </c>
      <c r="M102">
        <v>4</v>
      </c>
      <c r="N102">
        <v>9</v>
      </c>
      <c r="O102" t="str" cm="1">
        <f t="array" ref="O102">_xlfn.IFS(
  N102&lt;=3, "Low",
  N102&lt;=6, "Moderate",
  N102&lt;=8, "High",
  N102=9, "Extreme"
)</f>
        <v>Extreme</v>
      </c>
    </row>
    <row r="103" spans="1:15">
      <c r="A103">
        <v>102</v>
      </c>
      <c r="B103">
        <v>23</v>
      </c>
      <c r="C103" t="str">
        <f t="shared" si="1"/>
        <v>22–24</v>
      </c>
      <c r="D103" t="s">
        <v>13</v>
      </c>
      <c r="E103" t="s">
        <v>20</v>
      </c>
      <c r="F103" t="s">
        <v>131</v>
      </c>
      <c r="G103">
        <v>2.5</v>
      </c>
      <c r="H103" t="s">
        <v>35</v>
      </c>
      <c r="I103" t="s">
        <v>23</v>
      </c>
      <c r="J103">
        <v>7.3</v>
      </c>
      <c r="K103">
        <v>8</v>
      </c>
      <c r="L103" t="s">
        <v>24</v>
      </c>
      <c r="M103">
        <v>1</v>
      </c>
      <c r="N103">
        <v>4</v>
      </c>
      <c r="O103" t="str" cm="1">
        <f t="array" ref="O103">_xlfn.IFS(
  N103&lt;=3, "Low",
  N103&lt;=6, "Moderate",
  N103&lt;=8, "High",
  N103=9, "Extreme"
)</f>
        <v>Moderate</v>
      </c>
    </row>
    <row r="104" spans="1:15">
      <c r="A104">
        <v>103</v>
      </c>
      <c r="B104">
        <v>20</v>
      </c>
      <c r="C104" t="str">
        <f t="shared" si="1"/>
        <v>19–21</v>
      </c>
      <c r="D104" t="s">
        <v>19</v>
      </c>
      <c r="E104" t="s">
        <v>14</v>
      </c>
      <c r="F104" t="s">
        <v>132</v>
      </c>
      <c r="G104">
        <v>4.7</v>
      </c>
      <c r="H104" t="s">
        <v>32</v>
      </c>
      <c r="I104" t="s">
        <v>17</v>
      </c>
      <c r="J104">
        <v>5.8</v>
      </c>
      <c r="K104">
        <v>6</v>
      </c>
      <c r="L104" t="s">
        <v>18</v>
      </c>
      <c r="M104">
        <v>3</v>
      </c>
      <c r="N104">
        <v>7</v>
      </c>
      <c r="O104" t="str" cm="1">
        <f t="array" ref="O104">_xlfn.IFS(
  N104&lt;=3, "Low",
  N104&lt;=6, "Moderate",
  N104&lt;=8, "High",
  N104=9, "Extreme"
)</f>
        <v>High</v>
      </c>
    </row>
    <row r="105" spans="1:15">
      <c r="A105">
        <v>104</v>
      </c>
      <c r="B105">
        <v>18</v>
      </c>
      <c r="C105" t="str">
        <f t="shared" si="1"/>
        <v>18</v>
      </c>
      <c r="D105" t="s">
        <v>13</v>
      </c>
      <c r="E105" t="s">
        <v>28</v>
      </c>
      <c r="F105" t="s">
        <v>133</v>
      </c>
      <c r="G105">
        <v>5.6</v>
      </c>
      <c r="H105" t="s">
        <v>16</v>
      </c>
      <c r="I105" t="s">
        <v>17</v>
      </c>
      <c r="J105">
        <v>5.4</v>
      </c>
      <c r="K105">
        <v>5</v>
      </c>
      <c r="L105" t="s">
        <v>24</v>
      </c>
      <c r="M105">
        <v>4</v>
      </c>
      <c r="N105">
        <v>8</v>
      </c>
      <c r="O105" t="str" cm="1">
        <f t="array" ref="O105">_xlfn.IFS(
  N105&lt;=3, "Low",
  N105&lt;=6, "Moderate",
  N105&lt;=8, "High",
  N105=9, "Extreme"
)</f>
        <v>High</v>
      </c>
    </row>
    <row r="106" spans="1:15">
      <c r="A106">
        <v>105</v>
      </c>
      <c r="B106">
        <v>22</v>
      </c>
      <c r="C106" t="str">
        <f t="shared" si="1"/>
        <v>22–24</v>
      </c>
      <c r="D106" t="s">
        <v>19</v>
      </c>
      <c r="E106" t="s">
        <v>20</v>
      </c>
      <c r="F106" t="s">
        <v>134</v>
      </c>
      <c r="G106">
        <v>2.9</v>
      </c>
      <c r="H106" t="s">
        <v>35</v>
      </c>
      <c r="I106" t="s">
        <v>23</v>
      </c>
      <c r="J106">
        <v>7</v>
      </c>
      <c r="K106">
        <v>7</v>
      </c>
      <c r="L106" t="s">
        <v>27</v>
      </c>
      <c r="M106">
        <v>2</v>
      </c>
      <c r="N106">
        <v>5</v>
      </c>
      <c r="O106" t="str" cm="1">
        <f t="array" ref="O106">_xlfn.IFS(
  N106&lt;=3, "Low",
  N106&lt;=6, "Moderate",
  N106&lt;=8, "High",
  N106=9, "Extreme"
)</f>
        <v>Moderate</v>
      </c>
    </row>
    <row r="107" spans="1:15">
      <c r="A107">
        <v>106</v>
      </c>
      <c r="B107">
        <v>19</v>
      </c>
      <c r="C107" t="str">
        <f t="shared" si="1"/>
        <v>19–21</v>
      </c>
      <c r="D107" t="s">
        <v>13</v>
      </c>
      <c r="E107" t="s">
        <v>14</v>
      </c>
      <c r="F107" t="s">
        <v>135</v>
      </c>
      <c r="G107">
        <v>4.8</v>
      </c>
      <c r="H107" t="s">
        <v>26</v>
      </c>
      <c r="I107" t="s">
        <v>17</v>
      </c>
      <c r="J107">
        <v>5.7</v>
      </c>
      <c r="K107">
        <v>6</v>
      </c>
      <c r="L107" t="s">
        <v>18</v>
      </c>
      <c r="M107">
        <v>3</v>
      </c>
      <c r="N107">
        <v>7</v>
      </c>
      <c r="O107" t="str" cm="1">
        <f t="array" ref="O107">_xlfn.IFS(
  N107&lt;=3, "Low",
  N107&lt;=6, "Moderate",
  N107&lt;=8, "High",
  N107=9, "Extreme"
)</f>
        <v>High</v>
      </c>
    </row>
    <row r="108" spans="1:15">
      <c r="A108">
        <v>107</v>
      </c>
      <c r="B108">
        <v>21</v>
      </c>
      <c r="C108" t="str">
        <f t="shared" si="1"/>
        <v>19–21</v>
      </c>
      <c r="D108" t="s">
        <v>19</v>
      </c>
      <c r="E108" t="s">
        <v>14</v>
      </c>
      <c r="F108" t="s">
        <v>136</v>
      </c>
      <c r="G108">
        <v>3.8</v>
      </c>
      <c r="H108" t="s">
        <v>30</v>
      </c>
      <c r="I108" t="s">
        <v>23</v>
      </c>
      <c r="J108">
        <v>6.6</v>
      </c>
      <c r="K108">
        <v>7</v>
      </c>
      <c r="L108" t="s">
        <v>24</v>
      </c>
      <c r="M108">
        <v>2</v>
      </c>
      <c r="N108">
        <v>6</v>
      </c>
      <c r="O108" t="str" cm="1">
        <f t="array" ref="O108">_xlfn.IFS(
  N108&lt;=3, "Low",
  N108&lt;=6, "Moderate",
  N108&lt;=8, "High",
  N108=9, "Extreme"
)</f>
        <v>Moderate</v>
      </c>
    </row>
    <row r="109" spans="1:15">
      <c r="A109">
        <v>108</v>
      </c>
      <c r="B109">
        <v>20</v>
      </c>
      <c r="C109" t="str">
        <f t="shared" si="1"/>
        <v>19–21</v>
      </c>
      <c r="D109" t="s">
        <v>13</v>
      </c>
      <c r="E109" t="s">
        <v>28</v>
      </c>
      <c r="F109" t="s">
        <v>137</v>
      </c>
      <c r="G109">
        <v>5.5</v>
      </c>
      <c r="H109" t="s">
        <v>37</v>
      </c>
      <c r="I109" t="s">
        <v>17</v>
      </c>
      <c r="J109">
        <v>5.5</v>
      </c>
      <c r="K109">
        <v>5</v>
      </c>
      <c r="L109" t="s">
        <v>27</v>
      </c>
      <c r="M109">
        <v>4</v>
      </c>
      <c r="N109">
        <v>8</v>
      </c>
      <c r="O109" t="str" cm="1">
        <f t="array" ref="O109">_xlfn.IFS(
  N109&lt;=3, "Low",
  N109&lt;=6, "Moderate",
  N109&lt;=8, "High",
  N109=9, "Extreme"
)</f>
        <v>High</v>
      </c>
    </row>
    <row r="110" spans="1:15">
      <c r="A110">
        <v>109</v>
      </c>
      <c r="B110">
        <v>23</v>
      </c>
      <c r="C110" t="str">
        <f t="shared" si="1"/>
        <v>22–24</v>
      </c>
      <c r="D110" t="s">
        <v>19</v>
      </c>
      <c r="E110" t="s">
        <v>20</v>
      </c>
      <c r="F110" t="s">
        <v>138</v>
      </c>
      <c r="G110">
        <v>2.6</v>
      </c>
      <c r="H110" t="s">
        <v>35</v>
      </c>
      <c r="I110" t="s">
        <v>23</v>
      </c>
      <c r="J110">
        <v>7.2</v>
      </c>
      <c r="K110">
        <v>8</v>
      </c>
      <c r="L110" t="s">
        <v>18</v>
      </c>
      <c r="M110">
        <v>1</v>
      </c>
      <c r="N110">
        <v>4</v>
      </c>
      <c r="O110" t="str" cm="1">
        <f t="array" ref="O110">_xlfn.IFS(
  N110&lt;=3, "Low",
  N110&lt;=6, "Moderate",
  N110&lt;=8, "High",
  N110=9, "Extreme"
)</f>
        <v>Moderate</v>
      </c>
    </row>
    <row r="111" spans="1:15">
      <c r="A111">
        <v>110</v>
      </c>
      <c r="B111">
        <v>19</v>
      </c>
      <c r="C111" t="str">
        <f t="shared" si="1"/>
        <v>19–21</v>
      </c>
      <c r="D111" t="s">
        <v>13</v>
      </c>
      <c r="E111" t="s">
        <v>14</v>
      </c>
      <c r="F111" t="s">
        <v>139</v>
      </c>
      <c r="G111">
        <v>4.9000000000000004</v>
      </c>
      <c r="H111" t="s">
        <v>16</v>
      </c>
      <c r="I111" t="s">
        <v>17</v>
      </c>
      <c r="J111">
        <v>5.8</v>
      </c>
      <c r="K111">
        <v>6</v>
      </c>
      <c r="L111" t="s">
        <v>24</v>
      </c>
      <c r="M111">
        <v>3</v>
      </c>
      <c r="N111">
        <v>7</v>
      </c>
      <c r="O111" t="str" cm="1">
        <f t="array" ref="O111">_xlfn.IFS(
  N111&lt;=3, "Low",
  N111&lt;=6, "Moderate",
  N111&lt;=8, "High",
  N111=9, "Extreme"
)</f>
        <v>High</v>
      </c>
    </row>
    <row r="112" spans="1:15">
      <c r="A112">
        <v>111</v>
      </c>
      <c r="B112">
        <v>20</v>
      </c>
      <c r="C112" t="str">
        <f t="shared" si="1"/>
        <v>19–21</v>
      </c>
      <c r="D112" t="s">
        <v>19</v>
      </c>
      <c r="E112" t="s">
        <v>14</v>
      </c>
      <c r="F112" t="s">
        <v>15</v>
      </c>
      <c r="G112">
        <v>6.1</v>
      </c>
      <c r="H112" t="s">
        <v>16</v>
      </c>
      <c r="I112" t="s">
        <v>17</v>
      </c>
      <c r="J112">
        <v>6.2</v>
      </c>
      <c r="K112">
        <v>5</v>
      </c>
      <c r="L112" t="s">
        <v>24</v>
      </c>
      <c r="M112">
        <v>4</v>
      </c>
      <c r="N112">
        <v>8</v>
      </c>
      <c r="O112" t="str" cm="1">
        <f t="array" ref="O112">_xlfn.IFS(
  N112&lt;=3, "Low",
  N112&lt;=6, "Moderate",
  N112&lt;=8, "High",
  N112=9, "Extreme"
)</f>
        <v>High</v>
      </c>
    </row>
    <row r="113" spans="1:15">
      <c r="A113">
        <v>112</v>
      </c>
      <c r="B113">
        <v>21</v>
      </c>
      <c r="C113" t="str">
        <f t="shared" si="1"/>
        <v>19–21</v>
      </c>
      <c r="D113" t="s">
        <v>13</v>
      </c>
      <c r="E113" t="s">
        <v>14</v>
      </c>
      <c r="F113" t="s">
        <v>21</v>
      </c>
      <c r="G113">
        <v>5.8</v>
      </c>
      <c r="H113" t="s">
        <v>26</v>
      </c>
      <c r="I113" t="s">
        <v>17</v>
      </c>
      <c r="J113">
        <v>5.9</v>
      </c>
      <c r="K113">
        <v>6</v>
      </c>
      <c r="L113" t="s">
        <v>18</v>
      </c>
      <c r="M113">
        <v>3</v>
      </c>
      <c r="N113">
        <v>7</v>
      </c>
      <c r="O113" t="str" cm="1">
        <f t="array" ref="O113">_xlfn.IFS(
  N113&lt;=3, "Low",
  N113&lt;=6, "Moderate",
  N113&lt;=8, "High",
  N113=9, "Extreme"
)</f>
        <v>High</v>
      </c>
    </row>
    <row r="114" spans="1:15">
      <c r="A114">
        <v>113</v>
      </c>
      <c r="B114">
        <v>19</v>
      </c>
      <c r="C114" t="str">
        <f t="shared" si="1"/>
        <v>19–21</v>
      </c>
      <c r="D114" t="s">
        <v>19</v>
      </c>
      <c r="E114" t="s">
        <v>14</v>
      </c>
      <c r="F114" t="s">
        <v>136</v>
      </c>
      <c r="G114">
        <v>4.9000000000000004</v>
      </c>
      <c r="H114" t="s">
        <v>32</v>
      </c>
      <c r="I114" t="s">
        <v>23</v>
      </c>
      <c r="J114">
        <v>7.1</v>
      </c>
      <c r="K114">
        <v>7</v>
      </c>
      <c r="L114" t="s">
        <v>24</v>
      </c>
      <c r="M114">
        <v>2</v>
      </c>
      <c r="N114">
        <v>5</v>
      </c>
      <c r="O114" t="str" cm="1">
        <f t="array" ref="O114">_xlfn.IFS(
  N114&lt;=3, "Low",
  N114&lt;=6, "Moderate",
  N114&lt;=8, "High",
  N114=9, "Extreme"
)</f>
        <v>Moderate</v>
      </c>
    </row>
    <row r="115" spans="1:15">
      <c r="A115">
        <v>114</v>
      </c>
      <c r="B115">
        <v>22</v>
      </c>
      <c r="C115" t="str">
        <f t="shared" si="1"/>
        <v>22–24</v>
      </c>
      <c r="D115" t="s">
        <v>13</v>
      </c>
      <c r="E115" t="s">
        <v>20</v>
      </c>
      <c r="F115" t="s">
        <v>135</v>
      </c>
      <c r="G115">
        <v>5.5</v>
      </c>
      <c r="H115" t="s">
        <v>16</v>
      </c>
      <c r="I115" t="s">
        <v>17</v>
      </c>
      <c r="J115">
        <v>6</v>
      </c>
      <c r="K115">
        <v>5</v>
      </c>
      <c r="L115" t="s">
        <v>24</v>
      </c>
      <c r="M115">
        <v>4</v>
      </c>
      <c r="N115">
        <v>8</v>
      </c>
      <c r="O115" t="str" cm="1">
        <f t="array" ref="O115">_xlfn.IFS(
  N115&lt;=3, "Low",
  N115&lt;=6, "Moderate",
  N115&lt;=8, "High",
  N115=9, "Extreme"
)</f>
        <v>High</v>
      </c>
    </row>
    <row r="116" spans="1:15">
      <c r="A116">
        <v>115</v>
      </c>
      <c r="B116">
        <v>20</v>
      </c>
      <c r="C116" t="str">
        <f t="shared" si="1"/>
        <v>19–21</v>
      </c>
      <c r="D116" t="s">
        <v>19</v>
      </c>
      <c r="E116" t="s">
        <v>14</v>
      </c>
      <c r="F116" t="s">
        <v>138</v>
      </c>
      <c r="G116">
        <v>5.2</v>
      </c>
      <c r="H116" t="s">
        <v>26</v>
      </c>
      <c r="I116" t="s">
        <v>17</v>
      </c>
      <c r="J116">
        <v>6.3</v>
      </c>
      <c r="K116">
        <v>6</v>
      </c>
      <c r="L116" t="s">
        <v>18</v>
      </c>
      <c r="M116">
        <v>3</v>
      </c>
      <c r="N116">
        <v>7</v>
      </c>
      <c r="O116" t="str" cm="1">
        <f t="array" ref="O116">_xlfn.IFS(
  N116&lt;=3, "Low",
  N116&lt;=6, "Moderate",
  N116&lt;=8, "High",
  N116=9, "Extreme"
)</f>
        <v>High</v>
      </c>
    </row>
    <row r="117" spans="1:15">
      <c r="A117">
        <v>116</v>
      </c>
      <c r="B117">
        <v>19</v>
      </c>
      <c r="C117" t="str">
        <f t="shared" si="1"/>
        <v>19–21</v>
      </c>
      <c r="D117" t="s">
        <v>13</v>
      </c>
      <c r="E117" t="s">
        <v>14</v>
      </c>
      <c r="F117" t="s">
        <v>139</v>
      </c>
      <c r="G117">
        <v>4.8</v>
      </c>
      <c r="H117" t="s">
        <v>16</v>
      </c>
      <c r="I117" t="s">
        <v>23</v>
      </c>
      <c r="J117">
        <v>7.2</v>
      </c>
      <c r="K117">
        <v>8</v>
      </c>
      <c r="L117" t="s">
        <v>24</v>
      </c>
      <c r="M117">
        <v>2</v>
      </c>
      <c r="N117">
        <v>5</v>
      </c>
      <c r="O117" t="str" cm="1">
        <f t="array" ref="O117">_xlfn.IFS(
  N117&lt;=3, "Low",
  N117&lt;=6, "Moderate",
  N117&lt;=8, "High",
  N117=9, "Extreme"
)</f>
        <v>Moderate</v>
      </c>
    </row>
    <row r="118" spans="1:15">
      <c r="A118">
        <v>117</v>
      </c>
      <c r="B118">
        <v>21</v>
      </c>
      <c r="C118" t="str">
        <f t="shared" si="1"/>
        <v>19–21</v>
      </c>
      <c r="D118" t="s">
        <v>19</v>
      </c>
      <c r="E118" t="s">
        <v>20</v>
      </c>
      <c r="F118" t="s">
        <v>15</v>
      </c>
      <c r="G118">
        <v>6</v>
      </c>
      <c r="H118" t="s">
        <v>32</v>
      </c>
      <c r="I118" t="s">
        <v>17</v>
      </c>
      <c r="J118">
        <v>5.8</v>
      </c>
      <c r="K118">
        <v>5</v>
      </c>
      <c r="L118" t="s">
        <v>18</v>
      </c>
      <c r="M118">
        <v>4</v>
      </c>
      <c r="N118">
        <v>8</v>
      </c>
      <c r="O118" t="str" cm="1">
        <f t="array" ref="O118">_xlfn.IFS(
  N118&lt;=3, "Low",
  N118&lt;=6, "Moderate",
  N118&lt;=8, "High",
  N118=9, "Extreme"
)</f>
        <v>High</v>
      </c>
    </row>
    <row r="119" spans="1:15">
      <c r="A119">
        <v>118</v>
      </c>
      <c r="B119">
        <v>20</v>
      </c>
      <c r="C119" t="str">
        <f t="shared" si="1"/>
        <v>19–21</v>
      </c>
      <c r="D119" t="s">
        <v>13</v>
      </c>
      <c r="E119" t="s">
        <v>14</v>
      </c>
      <c r="F119" t="s">
        <v>21</v>
      </c>
      <c r="G119">
        <v>5.7</v>
      </c>
      <c r="H119" t="s">
        <v>16</v>
      </c>
      <c r="I119" t="s">
        <v>17</v>
      </c>
      <c r="J119">
        <v>6.1</v>
      </c>
      <c r="K119">
        <v>6</v>
      </c>
      <c r="L119" t="s">
        <v>24</v>
      </c>
      <c r="M119">
        <v>3</v>
      </c>
      <c r="N119">
        <v>7</v>
      </c>
      <c r="O119" t="str" cm="1">
        <f t="array" ref="O119">_xlfn.IFS(
  N119&lt;=3, "Low",
  N119&lt;=6, "Moderate",
  N119&lt;=8, "High",
  N119=9, "Extreme"
)</f>
        <v>High</v>
      </c>
    </row>
    <row r="120" spans="1:15">
      <c r="A120">
        <v>119</v>
      </c>
      <c r="B120">
        <v>22</v>
      </c>
      <c r="C120" t="str">
        <f t="shared" si="1"/>
        <v>22–24</v>
      </c>
      <c r="D120" t="s">
        <v>19</v>
      </c>
      <c r="E120" t="s">
        <v>20</v>
      </c>
      <c r="F120" t="s">
        <v>136</v>
      </c>
      <c r="G120">
        <v>4.7</v>
      </c>
      <c r="H120" t="s">
        <v>26</v>
      </c>
      <c r="I120" t="s">
        <v>23</v>
      </c>
      <c r="J120">
        <v>7.3</v>
      </c>
      <c r="K120">
        <v>7</v>
      </c>
      <c r="L120" t="s">
        <v>24</v>
      </c>
      <c r="M120">
        <v>2</v>
      </c>
      <c r="N120">
        <v>5</v>
      </c>
      <c r="O120" t="str" cm="1">
        <f t="array" ref="O120">_xlfn.IFS(
  N120&lt;=3, "Low",
  N120&lt;=6, "Moderate",
  N120&lt;=8, "High",
  N120=9, "Extreme"
)</f>
        <v>Moderate</v>
      </c>
    </row>
    <row r="121" spans="1:15">
      <c r="A121">
        <v>120</v>
      </c>
      <c r="B121">
        <v>19</v>
      </c>
      <c r="C121" t="str">
        <f t="shared" si="1"/>
        <v>19–21</v>
      </c>
      <c r="D121" t="s">
        <v>13</v>
      </c>
      <c r="E121" t="s">
        <v>14</v>
      </c>
      <c r="F121" t="s">
        <v>135</v>
      </c>
      <c r="G121">
        <v>5.4</v>
      </c>
      <c r="H121" t="s">
        <v>16</v>
      </c>
      <c r="I121" t="s">
        <v>17</v>
      </c>
      <c r="J121">
        <v>6.2</v>
      </c>
      <c r="K121">
        <v>5</v>
      </c>
      <c r="L121" t="s">
        <v>18</v>
      </c>
      <c r="M121">
        <v>4</v>
      </c>
      <c r="N121">
        <v>8</v>
      </c>
      <c r="O121" t="str" cm="1">
        <f t="array" ref="O121">_xlfn.IFS(
  N121&lt;=3, "Low",
  N121&lt;=6, "Moderate",
  N121&lt;=8, "High",
  N121=9, "Extreme"
)</f>
        <v>High</v>
      </c>
    </row>
    <row r="122" spans="1:15">
      <c r="A122">
        <v>121</v>
      </c>
      <c r="B122">
        <v>20</v>
      </c>
      <c r="C122" t="str">
        <f t="shared" si="1"/>
        <v>19–21</v>
      </c>
      <c r="D122" t="s">
        <v>19</v>
      </c>
      <c r="E122" t="s">
        <v>14</v>
      </c>
      <c r="F122" t="s">
        <v>138</v>
      </c>
      <c r="G122">
        <v>5.9</v>
      </c>
      <c r="H122" t="s">
        <v>32</v>
      </c>
      <c r="I122" t="s">
        <v>17</v>
      </c>
      <c r="J122">
        <v>5.9</v>
      </c>
      <c r="K122">
        <v>6</v>
      </c>
      <c r="L122" t="s">
        <v>24</v>
      </c>
      <c r="M122">
        <v>3</v>
      </c>
      <c r="N122">
        <v>7</v>
      </c>
      <c r="O122" t="str" cm="1">
        <f t="array" ref="O122">_xlfn.IFS(
  N122&lt;=3, "Low",
  N122&lt;=6, "Moderate",
  N122&lt;=8, "High",
  N122=9, "Extreme"
)</f>
        <v>High</v>
      </c>
    </row>
    <row r="123" spans="1:15">
      <c r="A123">
        <v>122</v>
      </c>
      <c r="B123">
        <v>21</v>
      </c>
      <c r="C123" t="str">
        <f t="shared" si="1"/>
        <v>19–21</v>
      </c>
      <c r="D123" t="s">
        <v>13</v>
      </c>
      <c r="E123" t="s">
        <v>20</v>
      </c>
      <c r="F123" t="s">
        <v>139</v>
      </c>
      <c r="G123">
        <v>4.5999999999999996</v>
      </c>
      <c r="H123" t="s">
        <v>16</v>
      </c>
      <c r="I123" t="s">
        <v>23</v>
      </c>
      <c r="J123">
        <v>7.4</v>
      </c>
      <c r="K123">
        <v>8</v>
      </c>
      <c r="L123" t="s">
        <v>18</v>
      </c>
      <c r="M123">
        <v>2</v>
      </c>
      <c r="N123">
        <v>5</v>
      </c>
      <c r="O123" t="str" cm="1">
        <f t="array" ref="O123">_xlfn.IFS(
  N123&lt;=3, "Low",
  N123&lt;=6, "Moderate",
  N123&lt;=8, "High",
  N123=9, "Extreme"
)</f>
        <v>Moderate</v>
      </c>
    </row>
    <row r="124" spans="1:15">
      <c r="A124">
        <v>123</v>
      </c>
      <c r="B124">
        <v>19</v>
      </c>
      <c r="C124" t="str">
        <f t="shared" si="1"/>
        <v>19–21</v>
      </c>
      <c r="D124" t="s">
        <v>19</v>
      </c>
      <c r="E124" t="s">
        <v>14</v>
      </c>
      <c r="F124" t="s">
        <v>15</v>
      </c>
      <c r="G124">
        <v>5.3</v>
      </c>
      <c r="H124" t="s">
        <v>26</v>
      </c>
      <c r="I124" t="s">
        <v>17</v>
      </c>
      <c r="J124">
        <v>6.3</v>
      </c>
      <c r="K124">
        <v>5</v>
      </c>
      <c r="L124" t="s">
        <v>24</v>
      </c>
      <c r="M124">
        <v>4</v>
      </c>
      <c r="N124">
        <v>8</v>
      </c>
      <c r="O124" t="str" cm="1">
        <f t="array" ref="O124">_xlfn.IFS(
  N124&lt;=3, "Low",
  N124&lt;=6, "Moderate",
  N124&lt;=8, "High",
  N124=9, "Extreme"
)</f>
        <v>High</v>
      </c>
    </row>
    <row r="125" spans="1:15">
      <c r="A125">
        <v>124</v>
      </c>
      <c r="B125">
        <v>22</v>
      </c>
      <c r="C125" t="str">
        <f t="shared" si="1"/>
        <v>22–24</v>
      </c>
      <c r="D125" t="s">
        <v>13</v>
      </c>
      <c r="E125" t="s">
        <v>20</v>
      </c>
      <c r="F125" t="s">
        <v>21</v>
      </c>
      <c r="G125">
        <v>5.8</v>
      </c>
      <c r="H125" t="s">
        <v>16</v>
      </c>
      <c r="I125" t="s">
        <v>17</v>
      </c>
      <c r="J125">
        <v>5.8</v>
      </c>
      <c r="K125">
        <v>6</v>
      </c>
      <c r="L125" t="s">
        <v>18</v>
      </c>
      <c r="M125">
        <v>3</v>
      </c>
      <c r="N125">
        <v>7</v>
      </c>
      <c r="O125" t="str" cm="1">
        <f t="array" ref="O125">_xlfn.IFS(
  N125&lt;=3, "Low",
  N125&lt;=6, "Moderate",
  N125&lt;=8, "High",
  N125=9, "Extreme"
)</f>
        <v>High</v>
      </c>
    </row>
    <row r="126" spans="1:15">
      <c r="A126">
        <v>125</v>
      </c>
      <c r="B126">
        <v>20</v>
      </c>
      <c r="C126" t="str">
        <f t="shared" si="1"/>
        <v>19–21</v>
      </c>
      <c r="D126" t="s">
        <v>19</v>
      </c>
      <c r="E126" t="s">
        <v>14</v>
      </c>
      <c r="F126" t="s">
        <v>136</v>
      </c>
      <c r="G126">
        <v>4.5</v>
      </c>
      <c r="H126" t="s">
        <v>32</v>
      </c>
      <c r="I126" t="s">
        <v>23</v>
      </c>
      <c r="J126">
        <v>7.5</v>
      </c>
      <c r="K126">
        <v>7</v>
      </c>
      <c r="L126" t="s">
        <v>24</v>
      </c>
      <c r="M126">
        <v>2</v>
      </c>
      <c r="N126">
        <v>5</v>
      </c>
      <c r="O126" t="str" cm="1">
        <f t="array" ref="O126">_xlfn.IFS(
  N126&lt;=3, "Low",
  N126&lt;=6, "Moderate",
  N126&lt;=8, "High",
  N126=9, "Extreme"
)</f>
        <v>Moderate</v>
      </c>
    </row>
    <row r="127" spans="1:15">
      <c r="A127">
        <v>126</v>
      </c>
      <c r="B127">
        <v>21</v>
      </c>
      <c r="C127" t="str">
        <f t="shared" si="1"/>
        <v>19–21</v>
      </c>
      <c r="D127" t="s">
        <v>13</v>
      </c>
      <c r="E127" t="s">
        <v>20</v>
      </c>
      <c r="F127" t="s">
        <v>135</v>
      </c>
      <c r="G127">
        <v>5.2</v>
      </c>
      <c r="H127" t="s">
        <v>16</v>
      </c>
      <c r="I127" t="s">
        <v>17</v>
      </c>
      <c r="J127">
        <v>6.4</v>
      </c>
      <c r="K127">
        <v>5</v>
      </c>
      <c r="L127" t="s">
        <v>18</v>
      </c>
      <c r="M127">
        <v>4</v>
      </c>
      <c r="N127">
        <v>8</v>
      </c>
      <c r="O127" t="str" cm="1">
        <f t="array" ref="O127">_xlfn.IFS(
  N127&lt;=3, "Low",
  N127&lt;=6, "Moderate",
  N127&lt;=8, "High",
  N127=9, "Extreme"
)</f>
        <v>High</v>
      </c>
    </row>
    <row r="128" spans="1:15">
      <c r="A128">
        <v>127</v>
      </c>
      <c r="B128">
        <v>19</v>
      </c>
      <c r="C128" t="str">
        <f t="shared" si="1"/>
        <v>19–21</v>
      </c>
      <c r="D128" t="s">
        <v>19</v>
      </c>
      <c r="E128" t="s">
        <v>14</v>
      </c>
      <c r="F128" t="s">
        <v>138</v>
      </c>
      <c r="G128">
        <v>5.7</v>
      </c>
      <c r="H128" t="s">
        <v>26</v>
      </c>
      <c r="I128" t="s">
        <v>17</v>
      </c>
      <c r="J128">
        <v>5.7</v>
      </c>
      <c r="K128">
        <v>6</v>
      </c>
      <c r="L128" t="s">
        <v>24</v>
      </c>
      <c r="M128">
        <v>3</v>
      </c>
      <c r="N128">
        <v>7</v>
      </c>
      <c r="O128" t="str" cm="1">
        <f t="array" ref="O128">_xlfn.IFS(
  N128&lt;=3, "Low",
  N128&lt;=6, "Moderate",
  N128&lt;=8, "High",
  N128=9, "Extreme"
)</f>
        <v>High</v>
      </c>
    </row>
    <row r="129" spans="1:15">
      <c r="A129">
        <v>128</v>
      </c>
      <c r="B129">
        <v>20</v>
      </c>
      <c r="C129" t="str">
        <f t="shared" si="1"/>
        <v>19–21</v>
      </c>
      <c r="D129" t="s">
        <v>13</v>
      </c>
      <c r="E129" t="s">
        <v>14</v>
      </c>
      <c r="F129" t="s">
        <v>139</v>
      </c>
      <c r="G129">
        <v>4.4000000000000004</v>
      </c>
      <c r="H129" t="s">
        <v>16</v>
      </c>
      <c r="I129" t="s">
        <v>23</v>
      </c>
      <c r="J129">
        <v>7.6</v>
      </c>
      <c r="K129">
        <v>8</v>
      </c>
      <c r="L129" t="s">
        <v>18</v>
      </c>
      <c r="M129">
        <v>2</v>
      </c>
      <c r="N129">
        <v>5</v>
      </c>
      <c r="O129" t="str" cm="1">
        <f t="array" ref="O129">_xlfn.IFS(
  N129&lt;=3, "Low",
  N129&lt;=6, "Moderate",
  N129&lt;=8, "High",
  N129=9, "Extreme"
)</f>
        <v>Moderate</v>
      </c>
    </row>
    <row r="130" spans="1:15">
      <c r="A130">
        <v>129</v>
      </c>
      <c r="B130">
        <v>22</v>
      </c>
      <c r="C130" t="str">
        <f t="shared" si="1"/>
        <v>22–24</v>
      </c>
      <c r="D130" t="s">
        <v>19</v>
      </c>
      <c r="E130" t="s">
        <v>20</v>
      </c>
      <c r="F130" t="s">
        <v>15</v>
      </c>
      <c r="G130">
        <v>5.0999999999999996</v>
      </c>
      <c r="H130" t="s">
        <v>32</v>
      </c>
      <c r="I130" t="s">
        <v>17</v>
      </c>
      <c r="J130">
        <v>6.5</v>
      </c>
      <c r="K130">
        <v>5</v>
      </c>
      <c r="L130" t="s">
        <v>24</v>
      </c>
      <c r="M130">
        <v>4</v>
      </c>
      <c r="N130">
        <v>8</v>
      </c>
      <c r="O130" t="str" cm="1">
        <f t="array" ref="O130">_xlfn.IFS(
  N130&lt;=3, "Low",
  N130&lt;=6, "Moderate",
  N130&lt;=8, "High",
  N130=9, "Extreme"
)</f>
        <v>High</v>
      </c>
    </row>
    <row r="131" spans="1:15">
      <c r="A131">
        <v>130</v>
      </c>
      <c r="B131">
        <v>21</v>
      </c>
      <c r="C131" t="str">
        <f t="shared" ref="C131:C194" si="2">IF(B131=18, "18", IF(B131&lt;=21, "19–21", "22–24"))</f>
        <v>19–21</v>
      </c>
      <c r="D131" t="s">
        <v>13</v>
      </c>
      <c r="E131" t="s">
        <v>20</v>
      </c>
      <c r="F131" t="s">
        <v>21</v>
      </c>
      <c r="G131">
        <v>5.6</v>
      </c>
      <c r="H131" t="s">
        <v>16</v>
      </c>
      <c r="I131" t="s">
        <v>17</v>
      </c>
      <c r="J131">
        <v>5.6</v>
      </c>
      <c r="K131">
        <v>6</v>
      </c>
      <c r="L131" t="s">
        <v>18</v>
      </c>
      <c r="M131">
        <v>3</v>
      </c>
      <c r="N131">
        <v>7</v>
      </c>
      <c r="O131" t="str" cm="1">
        <f t="array" ref="O131">_xlfn.IFS(
  N131&lt;=3, "Low",
  N131&lt;=6, "Moderate",
  N131&lt;=8, "High",
  N131=9, "Extreme"
)</f>
        <v>High</v>
      </c>
    </row>
    <row r="132" spans="1:15">
      <c r="A132">
        <v>131</v>
      </c>
      <c r="B132">
        <v>19</v>
      </c>
      <c r="C132" t="str">
        <f t="shared" si="2"/>
        <v>19–21</v>
      </c>
      <c r="D132" t="s">
        <v>19</v>
      </c>
      <c r="E132" t="s">
        <v>14</v>
      </c>
      <c r="F132" t="s">
        <v>136</v>
      </c>
      <c r="G132">
        <v>4.3</v>
      </c>
      <c r="H132" t="s">
        <v>26</v>
      </c>
      <c r="I132" t="s">
        <v>23</v>
      </c>
      <c r="J132">
        <v>7.7</v>
      </c>
      <c r="K132">
        <v>7</v>
      </c>
      <c r="L132" t="s">
        <v>24</v>
      </c>
      <c r="M132">
        <v>2</v>
      </c>
      <c r="N132">
        <v>5</v>
      </c>
      <c r="O132" t="str" cm="1">
        <f t="array" ref="O132">_xlfn.IFS(
  N132&lt;=3, "Low",
  N132&lt;=6, "Moderate",
  N132&lt;=8, "High",
  N132=9, "Extreme"
)</f>
        <v>Moderate</v>
      </c>
    </row>
    <row r="133" spans="1:15">
      <c r="A133">
        <v>132</v>
      </c>
      <c r="B133">
        <v>20</v>
      </c>
      <c r="C133" t="str">
        <f t="shared" si="2"/>
        <v>19–21</v>
      </c>
      <c r="D133" t="s">
        <v>13</v>
      </c>
      <c r="E133" t="s">
        <v>14</v>
      </c>
      <c r="F133" t="s">
        <v>135</v>
      </c>
      <c r="G133">
        <v>5</v>
      </c>
      <c r="H133" t="s">
        <v>16</v>
      </c>
      <c r="I133" t="s">
        <v>17</v>
      </c>
      <c r="J133">
        <v>6.6</v>
      </c>
      <c r="K133">
        <v>5</v>
      </c>
      <c r="L133" t="s">
        <v>18</v>
      </c>
      <c r="M133">
        <v>4</v>
      </c>
      <c r="N133">
        <v>8</v>
      </c>
      <c r="O133" t="str" cm="1">
        <f t="array" ref="O133">_xlfn.IFS(
  N133&lt;=3, "Low",
  N133&lt;=6, "Moderate",
  N133&lt;=8, "High",
  N133=9, "Extreme"
)</f>
        <v>High</v>
      </c>
    </row>
    <row r="134" spans="1:15">
      <c r="A134">
        <v>133</v>
      </c>
      <c r="B134">
        <v>22</v>
      </c>
      <c r="C134" t="str">
        <f t="shared" si="2"/>
        <v>22–24</v>
      </c>
      <c r="D134" t="s">
        <v>19</v>
      </c>
      <c r="E134" t="s">
        <v>20</v>
      </c>
      <c r="F134" t="s">
        <v>138</v>
      </c>
      <c r="G134">
        <v>5.5</v>
      </c>
      <c r="H134" t="s">
        <v>32</v>
      </c>
      <c r="I134" t="s">
        <v>17</v>
      </c>
      <c r="J134">
        <v>5.5</v>
      </c>
      <c r="K134">
        <v>6</v>
      </c>
      <c r="L134" t="s">
        <v>24</v>
      </c>
      <c r="M134">
        <v>3</v>
      </c>
      <c r="N134">
        <v>7</v>
      </c>
      <c r="O134" t="str" cm="1">
        <f t="array" ref="O134">_xlfn.IFS(
  N134&lt;=3, "Low",
  N134&lt;=6, "Moderate",
  N134&lt;=8, "High",
  N134=9, "Extreme"
)</f>
        <v>High</v>
      </c>
    </row>
    <row r="135" spans="1:15">
      <c r="A135">
        <v>134</v>
      </c>
      <c r="B135">
        <v>21</v>
      </c>
      <c r="C135" t="str">
        <f t="shared" si="2"/>
        <v>19–21</v>
      </c>
      <c r="D135" t="s">
        <v>13</v>
      </c>
      <c r="E135" t="s">
        <v>20</v>
      </c>
      <c r="F135" t="s">
        <v>139</v>
      </c>
      <c r="G135">
        <v>4.2</v>
      </c>
      <c r="H135" t="s">
        <v>16</v>
      </c>
      <c r="I135" t="s">
        <v>23</v>
      </c>
      <c r="J135">
        <v>7.8</v>
      </c>
      <c r="K135">
        <v>8</v>
      </c>
      <c r="L135" t="s">
        <v>18</v>
      </c>
      <c r="M135">
        <v>2</v>
      </c>
      <c r="N135">
        <v>5</v>
      </c>
      <c r="O135" t="str" cm="1">
        <f t="array" ref="O135">_xlfn.IFS(
  N135&lt;=3, "Low",
  N135&lt;=6, "Moderate",
  N135&lt;=8, "High",
  N135=9, "Extreme"
)</f>
        <v>Moderate</v>
      </c>
    </row>
    <row r="136" spans="1:15">
      <c r="A136">
        <v>135</v>
      </c>
      <c r="B136">
        <v>19</v>
      </c>
      <c r="C136" t="str">
        <f t="shared" si="2"/>
        <v>19–21</v>
      </c>
      <c r="D136" t="s">
        <v>19</v>
      </c>
      <c r="E136" t="s">
        <v>14</v>
      </c>
      <c r="F136" t="s">
        <v>15</v>
      </c>
      <c r="G136">
        <v>4.9000000000000004</v>
      </c>
      <c r="H136" t="s">
        <v>26</v>
      </c>
      <c r="I136" t="s">
        <v>17</v>
      </c>
      <c r="J136">
        <v>6.7</v>
      </c>
      <c r="K136">
        <v>5</v>
      </c>
      <c r="L136" t="s">
        <v>24</v>
      </c>
      <c r="M136">
        <v>4</v>
      </c>
      <c r="N136">
        <v>8</v>
      </c>
      <c r="O136" t="str" cm="1">
        <f t="array" ref="O136">_xlfn.IFS(
  N136&lt;=3, "Low",
  N136&lt;=6, "Moderate",
  N136&lt;=8, "High",
  N136=9, "Extreme"
)</f>
        <v>High</v>
      </c>
    </row>
    <row r="137" spans="1:15">
      <c r="A137">
        <v>136</v>
      </c>
      <c r="B137">
        <v>20</v>
      </c>
      <c r="C137" t="str">
        <f t="shared" si="2"/>
        <v>19–21</v>
      </c>
      <c r="D137" t="s">
        <v>13</v>
      </c>
      <c r="E137" t="s">
        <v>14</v>
      </c>
      <c r="F137" t="s">
        <v>21</v>
      </c>
      <c r="G137">
        <v>5.4</v>
      </c>
      <c r="H137" t="s">
        <v>16</v>
      </c>
      <c r="I137" t="s">
        <v>17</v>
      </c>
      <c r="J137">
        <v>5.4</v>
      </c>
      <c r="K137">
        <v>6</v>
      </c>
      <c r="L137" t="s">
        <v>18</v>
      </c>
      <c r="M137">
        <v>3</v>
      </c>
      <c r="N137">
        <v>7</v>
      </c>
      <c r="O137" t="str" cm="1">
        <f t="array" ref="O137">_xlfn.IFS(
  N137&lt;=3, "Low",
  N137&lt;=6, "Moderate",
  N137&lt;=8, "High",
  N137=9, "Extreme"
)</f>
        <v>High</v>
      </c>
    </row>
    <row r="138" spans="1:15">
      <c r="A138">
        <v>137</v>
      </c>
      <c r="B138">
        <v>22</v>
      </c>
      <c r="C138" t="str">
        <f t="shared" si="2"/>
        <v>22–24</v>
      </c>
      <c r="D138" t="s">
        <v>19</v>
      </c>
      <c r="E138" t="s">
        <v>20</v>
      </c>
      <c r="F138" t="s">
        <v>136</v>
      </c>
      <c r="G138">
        <v>4.0999999999999996</v>
      </c>
      <c r="H138" t="s">
        <v>32</v>
      </c>
      <c r="I138" t="s">
        <v>23</v>
      </c>
      <c r="J138">
        <v>7.9</v>
      </c>
      <c r="K138">
        <v>7</v>
      </c>
      <c r="L138" t="s">
        <v>24</v>
      </c>
      <c r="M138">
        <v>2</v>
      </c>
      <c r="N138">
        <v>5</v>
      </c>
      <c r="O138" t="str" cm="1">
        <f t="array" ref="O138">_xlfn.IFS(
  N138&lt;=3, "Low",
  N138&lt;=6, "Moderate",
  N138&lt;=8, "High",
  N138=9, "Extreme"
)</f>
        <v>Moderate</v>
      </c>
    </row>
    <row r="139" spans="1:15">
      <c r="A139">
        <v>138</v>
      </c>
      <c r="B139">
        <v>21</v>
      </c>
      <c r="C139" t="str">
        <f t="shared" si="2"/>
        <v>19–21</v>
      </c>
      <c r="D139" t="s">
        <v>13</v>
      </c>
      <c r="E139" t="s">
        <v>20</v>
      </c>
      <c r="F139" t="s">
        <v>135</v>
      </c>
      <c r="G139">
        <v>4.8</v>
      </c>
      <c r="H139" t="s">
        <v>16</v>
      </c>
      <c r="I139" t="s">
        <v>17</v>
      </c>
      <c r="J139">
        <v>6.8</v>
      </c>
      <c r="K139">
        <v>5</v>
      </c>
      <c r="L139" t="s">
        <v>18</v>
      </c>
      <c r="M139">
        <v>4</v>
      </c>
      <c r="N139">
        <v>8</v>
      </c>
      <c r="O139" t="str" cm="1">
        <f t="array" ref="O139">_xlfn.IFS(
  N139&lt;=3, "Low",
  N139&lt;=6, "Moderate",
  N139&lt;=8, "High",
  N139=9, "Extreme"
)</f>
        <v>High</v>
      </c>
    </row>
    <row r="140" spans="1:15">
      <c r="A140">
        <v>139</v>
      </c>
      <c r="B140">
        <v>19</v>
      </c>
      <c r="C140" t="str">
        <f t="shared" si="2"/>
        <v>19–21</v>
      </c>
      <c r="D140" t="s">
        <v>19</v>
      </c>
      <c r="E140" t="s">
        <v>14</v>
      </c>
      <c r="F140" t="s">
        <v>138</v>
      </c>
      <c r="G140">
        <v>5.3</v>
      </c>
      <c r="H140" t="s">
        <v>26</v>
      </c>
      <c r="I140" t="s">
        <v>17</v>
      </c>
      <c r="J140">
        <v>5.3</v>
      </c>
      <c r="K140">
        <v>6</v>
      </c>
      <c r="L140" t="s">
        <v>24</v>
      </c>
      <c r="M140">
        <v>3</v>
      </c>
      <c r="N140">
        <v>7</v>
      </c>
      <c r="O140" t="str" cm="1">
        <f t="array" ref="O140">_xlfn.IFS(
  N140&lt;=3, "Low",
  N140&lt;=6, "Moderate",
  N140&lt;=8, "High",
  N140=9, "Extreme"
)</f>
        <v>High</v>
      </c>
    </row>
    <row r="141" spans="1:15">
      <c r="A141">
        <v>140</v>
      </c>
      <c r="B141">
        <v>20</v>
      </c>
      <c r="C141" t="str">
        <f t="shared" si="2"/>
        <v>19–21</v>
      </c>
      <c r="D141" t="s">
        <v>13</v>
      </c>
      <c r="E141" t="s">
        <v>14</v>
      </c>
      <c r="F141" t="s">
        <v>139</v>
      </c>
      <c r="G141">
        <v>4</v>
      </c>
      <c r="H141" t="s">
        <v>16</v>
      </c>
      <c r="I141" t="s">
        <v>23</v>
      </c>
      <c r="J141">
        <v>8</v>
      </c>
      <c r="K141">
        <v>8</v>
      </c>
      <c r="L141" t="s">
        <v>18</v>
      </c>
      <c r="M141">
        <v>2</v>
      </c>
      <c r="N141">
        <v>5</v>
      </c>
      <c r="O141" t="str" cm="1">
        <f t="array" ref="O141">_xlfn.IFS(
  N141&lt;=3, "Low",
  N141&lt;=6, "Moderate",
  N141&lt;=8, "High",
  N141=9, "Extreme"
)</f>
        <v>Moderate</v>
      </c>
    </row>
    <row r="142" spans="1:15">
      <c r="A142">
        <v>141</v>
      </c>
      <c r="B142">
        <v>22</v>
      </c>
      <c r="C142" t="str">
        <f t="shared" si="2"/>
        <v>22–24</v>
      </c>
      <c r="D142" t="s">
        <v>19</v>
      </c>
      <c r="E142" t="s">
        <v>20</v>
      </c>
      <c r="F142" t="s">
        <v>15</v>
      </c>
      <c r="G142">
        <v>4.7</v>
      </c>
      <c r="H142" t="s">
        <v>32</v>
      </c>
      <c r="I142" t="s">
        <v>17</v>
      </c>
      <c r="J142">
        <v>6.9</v>
      </c>
      <c r="K142">
        <v>5</v>
      </c>
      <c r="L142" t="s">
        <v>24</v>
      </c>
      <c r="M142">
        <v>4</v>
      </c>
      <c r="N142">
        <v>8</v>
      </c>
      <c r="O142" t="str" cm="1">
        <f t="array" ref="O142">_xlfn.IFS(
  N142&lt;=3, "Low",
  N142&lt;=6, "Moderate",
  N142&lt;=8, "High",
  N142=9, "Extreme"
)</f>
        <v>High</v>
      </c>
    </row>
    <row r="143" spans="1:15">
      <c r="A143">
        <v>142</v>
      </c>
      <c r="B143">
        <v>21</v>
      </c>
      <c r="C143" t="str">
        <f t="shared" si="2"/>
        <v>19–21</v>
      </c>
      <c r="D143" t="s">
        <v>13</v>
      </c>
      <c r="E143" t="s">
        <v>20</v>
      </c>
      <c r="F143" t="s">
        <v>21</v>
      </c>
      <c r="G143">
        <v>5.2</v>
      </c>
      <c r="H143" t="s">
        <v>16</v>
      </c>
      <c r="I143" t="s">
        <v>17</v>
      </c>
      <c r="J143">
        <v>5.2</v>
      </c>
      <c r="K143">
        <v>6</v>
      </c>
      <c r="L143" t="s">
        <v>18</v>
      </c>
      <c r="M143">
        <v>3</v>
      </c>
      <c r="N143">
        <v>7</v>
      </c>
      <c r="O143" t="str" cm="1">
        <f t="array" ref="O143">_xlfn.IFS(
  N143&lt;=3, "Low",
  N143&lt;=6, "Moderate",
  N143&lt;=8, "High",
  N143=9, "Extreme"
)</f>
        <v>High</v>
      </c>
    </row>
    <row r="144" spans="1:15">
      <c r="A144">
        <v>143</v>
      </c>
      <c r="B144">
        <v>19</v>
      </c>
      <c r="C144" t="str">
        <f t="shared" si="2"/>
        <v>19–21</v>
      </c>
      <c r="D144" t="s">
        <v>19</v>
      </c>
      <c r="E144" t="s">
        <v>14</v>
      </c>
      <c r="F144" t="s">
        <v>136</v>
      </c>
      <c r="G144">
        <v>3.9</v>
      </c>
      <c r="H144" t="s">
        <v>26</v>
      </c>
      <c r="I144" t="s">
        <v>23</v>
      </c>
      <c r="J144">
        <v>8.1</v>
      </c>
      <c r="K144">
        <v>7</v>
      </c>
      <c r="L144" t="s">
        <v>24</v>
      </c>
      <c r="M144">
        <v>2</v>
      </c>
      <c r="N144">
        <v>5</v>
      </c>
      <c r="O144" t="str" cm="1">
        <f t="array" ref="O144">_xlfn.IFS(
  N144&lt;=3, "Low",
  N144&lt;=6, "Moderate",
  N144&lt;=8, "High",
  N144=9, "Extreme"
)</f>
        <v>Moderate</v>
      </c>
    </row>
    <row r="145" spans="1:15">
      <c r="A145">
        <v>144</v>
      </c>
      <c r="B145">
        <v>20</v>
      </c>
      <c r="C145" t="str">
        <f t="shared" si="2"/>
        <v>19–21</v>
      </c>
      <c r="D145" t="s">
        <v>13</v>
      </c>
      <c r="E145" t="s">
        <v>14</v>
      </c>
      <c r="F145" t="s">
        <v>135</v>
      </c>
      <c r="G145">
        <v>4.5999999999999996</v>
      </c>
      <c r="H145" t="s">
        <v>16</v>
      </c>
      <c r="I145" t="s">
        <v>17</v>
      </c>
      <c r="J145">
        <v>7</v>
      </c>
      <c r="K145">
        <v>5</v>
      </c>
      <c r="L145" t="s">
        <v>18</v>
      </c>
      <c r="M145">
        <v>4</v>
      </c>
      <c r="N145">
        <v>8</v>
      </c>
      <c r="O145" t="str" cm="1">
        <f t="array" ref="O145">_xlfn.IFS(
  N145&lt;=3, "Low",
  N145&lt;=6, "Moderate",
  N145&lt;=8, "High",
  N145=9, "Extreme"
)</f>
        <v>High</v>
      </c>
    </row>
    <row r="146" spans="1:15">
      <c r="A146">
        <v>145</v>
      </c>
      <c r="B146">
        <v>22</v>
      </c>
      <c r="C146" t="str">
        <f t="shared" si="2"/>
        <v>22–24</v>
      </c>
      <c r="D146" t="s">
        <v>19</v>
      </c>
      <c r="E146" t="s">
        <v>20</v>
      </c>
      <c r="F146" t="s">
        <v>138</v>
      </c>
      <c r="G146">
        <v>5.0999999999999996</v>
      </c>
      <c r="H146" t="s">
        <v>32</v>
      </c>
      <c r="I146" t="s">
        <v>17</v>
      </c>
      <c r="J146">
        <v>5.0999999999999996</v>
      </c>
      <c r="K146">
        <v>6</v>
      </c>
      <c r="L146" t="s">
        <v>24</v>
      </c>
      <c r="M146">
        <v>3</v>
      </c>
      <c r="N146">
        <v>7</v>
      </c>
      <c r="O146" t="str" cm="1">
        <f t="array" ref="O146">_xlfn.IFS(
  N146&lt;=3, "Low",
  N146&lt;=6, "Moderate",
  N146&lt;=8, "High",
  N146=9, "Extreme"
)</f>
        <v>High</v>
      </c>
    </row>
    <row r="147" spans="1:15">
      <c r="A147">
        <v>146</v>
      </c>
      <c r="B147">
        <v>21</v>
      </c>
      <c r="C147" t="str">
        <f t="shared" si="2"/>
        <v>19–21</v>
      </c>
      <c r="D147" t="s">
        <v>13</v>
      </c>
      <c r="E147" t="s">
        <v>20</v>
      </c>
      <c r="F147" t="s">
        <v>139</v>
      </c>
      <c r="G147">
        <v>3.8</v>
      </c>
      <c r="H147" t="s">
        <v>16</v>
      </c>
      <c r="I147" t="s">
        <v>23</v>
      </c>
      <c r="J147">
        <v>8.1999999999999993</v>
      </c>
      <c r="K147">
        <v>8</v>
      </c>
      <c r="L147" t="s">
        <v>18</v>
      </c>
      <c r="M147">
        <v>2</v>
      </c>
      <c r="N147">
        <v>5</v>
      </c>
      <c r="O147" t="str" cm="1">
        <f t="array" ref="O147">_xlfn.IFS(
  N147&lt;=3, "Low",
  N147&lt;=6, "Moderate",
  N147&lt;=8, "High",
  N147=9, "Extreme"
)</f>
        <v>Moderate</v>
      </c>
    </row>
    <row r="148" spans="1:15">
      <c r="A148">
        <v>147</v>
      </c>
      <c r="B148">
        <v>19</v>
      </c>
      <c r="C148" t="str">
        <f t="shared" si="2"/>
        <v>19–21</v>
      </c>
      <c r="D148" t="s">
        <v>19</v>
      </c>
      <c r="E148" t="s">
        <v>14</v>
      </c>
      <c r="F148" t="s">
        <v>15</v>
      </c>
      <c r="G148">
        <v>4.5</v>
      </c>
      <c r="H148" t="s">
        <v>26</v>
      </c>
      <c r="I148" t="s">
        <v>17</v>
      </c>
      <c r="J148">
        <v>7.1</v>
      </c>
      <c r="K148">
        <v>5</v>
      </c>
      <c r="L148" t="s">
        <v>24</v>
      </c>
      <c r="M148">
        <v>4</v>
      </c>
      <c r="N148">
        <v>8</v>
      </c>
      <c r="O148" t="str" cm="1">
        <f t="array" ref="O148">_xlfn.IFS(
  N148&lt;=3, "Low",
  N148&lt;=6, "Moderate",
  N148&lt;=8, "High",
  N148=9, "Extreme"
)</f>
        <v>High</v>
      </c>
    </row>
    <row r="149" spans="1:15">
      <c r="A149">
        <v>148</v>
      </c>
      <c r="B149">
        <v>20</v>
      </c>
      <c r="C149" t="str">
        <f t="shared" si="2"/>
        <v>19–21</v>
      </c>
      <c r="D149" t="s">
        <v>13</v>
      </c>
      <c r="E149" t="s">
        <v>14</v>
      </c>
      <c r="F149" t="s">
        <v>21</v>
      </c>
      <c r="G149">
        <v>5</v>
      </c>
      <c r="H149" t="s">
        <v>16</v>
      </c>
      <c r="I149" t="s">
        <v>17</v>
      </c>
      <c r="J149">
        <v>5</v>
      </c>
      <c r="K149">
        <v>6</v>
      </c>
      <c r="L149" t="s">
        <v>18</v>
      </c>
      <c r="M149">
        <v>3</v>
      </c>
      <c r="N149">
        <v>7</v>
      </c>
      <c r="O149" t="str" cm="1">
        <f t="array" ref="O149">_xlfn.IFS(
  N149&lt;=3, "Low",
  N149&lt;=6, "Moderate",
  N149&lt;=8, "High",
  N149=9, "Extreme"
)</f>
        <v>High</v>
      </c>
    </row>
    <row r="150" spans="1:15">
      <c r="A150">
        <v>149</v>
      </c>
      <c r="B150">
        <v>22</v>
      </c>
      <c r="C150" t="str">
        <f t="shared" si="2"/>
        <v>22–24</v>
      </c>
      <c r="D150" t="s">
        <v>19</v>
      </c>
      <c r="E150" t="s">
        <v>20</v>
      </c>
      <c r="F150" t="s">
        <v>136</v>
      </c>
      <c r="G150">
        <v>3.7</v>
      </c>
      <c r="H150" t="s">
        <v>32</v>
      </c>
      <c r="I150" t="s">
        <v>23</v>
      </c>
      <c r="J150">
        <v>8.3000000000000007</v>
      </c>
      <c r="K150">
        <v>7</v>
      </c>
      <c r="L150" t="s">
        <v>24</v>
      </c>
      <c r="M150">
        <v>2</v>
      </c>
      <c r="N150">
        <v>5</v>
      </c>
      <c r="O150" t="str" cm="1">
        <f t="array" ref="O150">_xlfn.IFS(
  N150&lt;=3, "Low",
  N150&lt;=6, "Moderate",
  N150&lt;=8, "High",
  N150=9, "Extreme"
)</f>
        <v>Moderate</v>
      </c>
    </row>
    <row r="151" spans="1:15">
      <c r="A151">
        <v>150</v>
      </c>
      <c r="B151">
        <v>21</v>
      </c>
      <c r="C151" t="str">
        <f t="shared" si="2"/>
        <v>19–21</v>
      </c>
      <c r="D151" t="s">
        <v>13</v>
      </c>
      <c r="E151" t="s">
        <v>20</v>
      </c>
      <c r="F151" t="s">
        <v>135</v>
      </c>
      <c r="G151">
        <v>4.4000000000000004</v>
      </c>
      <c r="H151" t="s">
        <v>16</v>
      </c>
      <c r="I151" t="s">
        <v>17</v>
      </c>
      <c r="J151">
        <v>7.2</v>
      </c>
      <c r="K151">
        <v>5</v>
      </c>
      <c r="L151" t="s">
        <v>18</v>
      </c>
      <c r="M151">
        <v>4</v>
      </c>
      <c r="N151">
        <v>8</v>
      </c>
      <c r="O151" t="str" cm="1">
        <f t="array" ref="O151">_xlfn.IFS(
  N151&lt;=3, "Low",
  N151&lt;=6, "Moderate",
  N151&lt;=8, "High",
  N151=9, "Extreme"
)</f>
        <v>High</v>
      </c>
    </row>
    <row r="152" spans="1:15">
      <c r="A152">
        <v>151</v>
      </c>
      <c r="B152">
        <v>19</v>
      </c>
      <c r="C152" t="str">
        <f t="shared" si="2"/>
        <v>19–21</v>
      </c>
      <c r="D152" t="s">
        <v>19</v>
      </c>
      <c r="E152" t="s">
        <v>14</v>
      </c>
      <c r="F152" t="s">
        <v>138</v>
      </c>
      <c r="G152">
        <v>4.9000000000000004</v>
      </c>
      <c r="H152" t="s">
        <v>26</v>
      </c>
      <c r="I152" t="s">
        <v>17</v>
      </c>
      <c r="J152">
        <v>4.9000000000000004</v>
      </c>
      <c r="K152">
        <v>6</v>
      </c>
      <c r="L152" t="s">
        <v>24</v>
      </c>
      <c r="M152">
        <v>3</v>
      </c>
      <c r="N152">
        <v>7</v>
      </c>
      <c r="O152" t="str" cm="1">
        <f t="array" ref="O152">_xlfn.IFS(
  N152&lt;=3, "Low",
  N152&lt;=6, "Moderate",
  N152&lt;=8, "High",
  N152=9, "Extreme"
)</f>
        <v>High</v>
      </c>
    </row>
    <row r="153" spans="1:15">
      <c r="A153">
        <v>152</v>
      </c>
      <c r="B153">
        <v>20</v>
      </c>
      <c r="C153" t="str">
        <f t="shared" si="2"/>
        <v>19–21</v>
      </c>
      <c r="D153" t="s">
        <v>13</v>
      </c>
      <c r="E153" t="s">
        <v>14</v>
      </c>
      <c r="F153" t="s">
        <v>139</v>
      </c>
      <c r="G153">
        <v>3.6</v>
      </c>
      <c r="H153" t="s">
        <v>16</v>
      </c>
      <c r="I153" t="s">
        <v>23</v>
      </c>
      <c r="J153">
        <v>8.4</v>
      </c>
      <c r="K153">
        <v>8</v>
      </c>
      <c r="L153" t="s">
        <v>18</v>
      </c>
      <c r="M153">
        <v>2</v>
      </c>
      <c r="N153">
        <v>5</v>
      </c>
      <c r="O153" t="str" cm="1">
        <f t="array" ref="O153">_xlfn.IFS(
  N153&lt;=3, "Low",
  N153&lt;=6, "Moderate",
  N153&lt;=8, "High",
  N153=9, "Extreme"
)</f>
        <v>Moderate</v>
      </c>
    </row>
    <row r="154" spans="1:15">
      <c r="A154">
        <v>153</v>
      </c>
      <c r="B154">
        <v>22</v>
      </c>
      <c r="C154" t="str">
        <f t="shared" si="2"/>
        <v>22–24</v>
      </c>
      <c r="D154" t="s">
        <v>19</v>
      </c>
      <c r="E154" t="s">
        <v>20</v>
      </c>
      <c r="F154" t="s">
        <v>15</v>
      </c>
      <c r="G154">
        <v>4.3</v>
      </c>
      <c r="H154" t="s">
        <v>32</v>
      </c>
      <c r="I154" t="s">
        <v>17</v>
      </c>
      <c r="J154">
        <v>7.3</v>
      </c>
      <c r="K154">
        <v>5</v>
      </c>
      <c r="L154" t="s">
        <v>24</v>
      </c>
      <c r="M154">
        <v>4</v>
      </c>
      <c r="N154">
        <v>8</v>
      </c>
      <c r="O154" t="str" cm="1">
        <f t="array" ref="O154">_xlfn.IFS(
  N154&lt;=3, "Low",
  N154&lt;=6, "Moderate",
  N154&lt;=8, "High",
  N154=9, "Extreme"
)</f>
        <v>High</v>
      </c>
    </row>
    <row r="155" spans="1:15">
      <c r="A155">
        <v>154</v>
      </c>
      <c r="B155">
        <v>21</v>
      </c>
      <c r="C155" t="str">
        <f t="shared" si="2"/>
        <v>19–21</v>
      </c>
      <c r="D155" t="s">
        <v>13</v>
      </c>
      <c r="E155" t="s">
        <v>20</v>
      </c>
      <c r="F155" t="s">
        <v>21</v>
      </c>
      <c r="G155">
        <v>4.8</v>
      </c>
      <c r="H155" t="s">
        <v>16</v>
      </c>
      <c r="I155" t="s">
        <v>17</v>
      </c>
      <c r="J155">
        <v>4.8</v>
      </c>
      <c r="K155">
        <v>6</v>
      </c>
      <c r="L155" t="s">
        <v>18</v>
      </c>
      <c r="M155">
        <v>3</v>
      </c>
      <c r="N155">
        <v>7</v>
      </c>
      <c r="O155" t="str" cm="1">
        <f t="array" ref="O155">_xlfn.IFS(
  N155&lt;=3, "Low",
  N155&lt;=6, "Moderate",
  N155&lt;=8, "High",
  N155=9, "Extreme"
)</f>
        <v>High</v>
      </c>
    </row>
    <row r="156" spans="1:15">
      <c r="A156">
        <v>155</v>
      </c>
      <c r="B156">
        <v>19</v>
      </c>
      <c r="C156" t="str">
        <f t="shared" si="2"/>
        <v>19–21</v>
      </c>
      <c r="D156" t="s">
        <v>19</v>
      </c>
      <c r="E156" t="s">
        <v>14</v>
      </c>
      <c r="F156" t="s">
        <v>136</v>
      </c>
      <c r="G156">
        <v>3.5</v>
      </c>
      <c r="H156" t="s">
        <v>26</v>
      </c>
      <c r="I156" t="s">
        <v>23</v>
      </c>
      <c r="J156">
        <v>8.5</v>
      </c>
      <c r="K156">
        <v>7</v>
      </c>
      <c r="L156" t="s">
        <v>24</v>
      </c>
      <c r="M156">
        <v>2</v>
      </c>
      <c r="N156">
        <v>5</v>
      </c>
      <c r="O156" t="str" cm="1">
        <f t="array" ref="O156">_xlfn.IFS(
  N156&lt;=3, "Low",
  N156&lt;=6, "Moderate",
  N156&lt;=8, "High",
  N156=9, "Extreme"
)</f>
        <v>Moderate</v>
      </c>
    </row>
    <row r="157" spans="1:15">
      <c r="A157">
        <v>156</v>
      </c>
      <c r="B157">
        <v>20</v>
      </c>
      <c r="C157" t="str">
        <f t="shared" si="2"/>
        <v>19–21</v>
      </c>
      <c r="D157" t="s">
        <v>13</v>
      </c>
      <c r="E157" t="s">
        <v>14</v>
      </c>
      <c r="F157" t="s">
        <v>135</v>
      </c>
      <c r="G157">
        <v>4.2</v>
      </c>
      <c r="H157" t="s">
        <v>16</v>
      </c>
      <c r="I157" t="s">
        <v>17</v>
      </c>
      <c r="J157">
        <v>7.4</v>
      </c>
      <c r="K157">
        <v>5</v>
      </c>
      <c r="L157" t="s">
        <v>18</v>
      </c>
      <c r="M157">
        <v>4</v>
      </c>
      <c r="N157">
        <v>8</v>
      </c>
      <c r="O157" t="str" cm="1">
        <f t="array" ref="O157">_xlfn.IFS(
  N157&lt;=3, "Low",
  N157&lt;=6, "Moderate",
  N157&lt;=8, "High",
  N157=9, "Extreme"
)</f>
        <v>High</v>
      </c>
    </row>
    <row r="158" spans="1:15">
      <c r="A158">
        <v>157</v>
      </c>
      <c r="B158">
        <v>22</v>
      </c>
      <c r="C158" t="str">
        <f t="shared" si="2"/>
        <v>22–24</v>
      </c>
      <c r="D158" t="s">
        <v>19</v>
      </c>
      <c r="E158" t="s">
        <v>20</v>
      </c>
      <c r="F158" t="s">
        <v>138</v>
      </c>
      <c r="G158">
        <v>4.7</v>
      </c>
      <c r="H158" t="s">
        <v>32</v>
      </c>
      <c r="I158" t="s">
        <v>17</v>
      </c>
      <c r="J158">
        <v>4.7</v>
      </c>
      <c r="K158">
        <v>6</v>
      </c>
      <c r="L158" t="s">
        <v>24</v>
      </c>
      <c r="M158">
        <v>3</v>
      </c>
      <c r="N158">
        <v>7</v>
      </c>
      <c r="O158" t="str" cm="1">
        <f t="array" ref="O158">_xlfn.IFS(
  N158&lt;=3, "Low",
  N158&lt;=6, "Moderate",
  N158&lt;=8, "High",
  N158=9, "Extreme"
)</f>
        <v>High</v>
      </c>
    </row>
    <row r="159" spans="1:15">
      <c r="A159">
        <v>158</v>
      </c>
      <c r="B159">
        <v>21</v>
      </c>
      <c r="C159" t="str">
        <f t="shared" si="2"/>
        <v>19–21</v>
      </c>
      <c r="D159" t="s">
        <v>13</v>
      </c>
      <c r="E159" t="s">
        <v>20</v>
      </c>
      <c r="F159" t="s">
        <v>139</v>
      </c>
      <c r="G159">
        <v>3.4</v>
      </c>
      <c r="H159" t="s">
        <v>16</v>
      </c>
      <c r="I159" t="s">
        <v>23</v>
      </c>
      <c r="J159">
        <v>8.6</v>
      </c>
      <c r="K159">
        <v>8</v>
      </c>
      <c r="L159" t="s">
        <v>18</v>
      </c>
      <c r="M159">
        <v>2</v>
      </c>
      <c r="N159">
        <v>5</v>
      </c>
      <c r="O159" t="str" cm="1">
        <f t="array" ref="O159">_xlfn.IFS(
  N159&lt;=3, "Low",
  N159&lt;=6, "Moderate",
  N159&lt;=8, "High",
  N159=9, "Extreme"
)</f>
        <v>Moderate</v>
      </c>
    </row>
    <row r="160" spans="1:15">
      <c r="A160">
        <v>159</v>
      </c>
      <c r="B160">
        <v>19</v>
      </c>
      <c r="C160" t="str">
        <f t="shared" si="2"/>
        <v>19–21</v>
      </c>
      <c r="D160" t="s">
        <v>19</v>
      </c>
      <c r="E160" t="s">
        <v>14</v>
      </c>
      <c r="F160" t="s">
        <v>15</v>
      </c>
      <c r="G160">
        <v>4.0999999999999996</v>
      </c>
      <c r="H160" t="s">
        <v>26</v>
      </c>
      <c r="I160" t="s">
        <v>17</v>
      </c>
      <c r="J160">
        <v>7.5</v>
      </c>
      <c r="K160">
        <v>5</v>
      </c>
      <c r="L160" t="s">
        <v>24</v>
      </c>
      <c r="M160">
        <v>4</v>
      </c>
      <c r="N160">
        <v>8</v>
      </c>
      <c r="O160" t="str" cm="1">
        <f t="array" ref="O160">_xlfn.IFS(
  N160&lt;=3, "Low",
  N160&lt;=6, "Moderate",
  N160&lt;=8, "High",
  N160=9, "Extreme"
)</f>
        <v>High</v>
      </c>
    </row>
    <row r="161" spans="1:15">
      <c r="A161">
        <v>160</v>
      </c>
      <c r="B161">
        <v>20</v>
      </c>
      <c r="C161" t="str">
        <f t="shared" si="2"/>
        <v>19–21</v>
      </c>
      <c r="D161" t="s">
        <v>13</v>
      </c>
      <c r="E161" t="s">
        <v>14</v>
      </c>
      <c r="F161" t="s">
        <v>21</v>
      </c>
      <c r="G161">
        <v>4.5999999999999996</v>
      </c>
      <c r="H161" t="s">
        <v>16</v>
      </c>
      <c r="I161" t="s">
        <v>17</v>
      </c>
      <c r="J161">
        <v>4.5999999999999996</v>
      </c>
      <c r="K161">
        <v>6</v>
      </c>
      <c r="L161" t="s">
        <v>18</v>
      </c>
      <c r="M161">
        <v>3</v>
      </c>
      <c r="N161">
        <v>7</v>
      </c>
      <c r="O161" t="str" cm="1">
        <f t="array" ref="O161">_xlfn.IFS(
  N161&lt;=3, "Low",
  N161&lt;=6, "Moderate",
  N161&lt;=8, "High",
  N161=9, "Extreme"
)</f>
        <v>High</v>
      </c>
    </row>
    <row r="162" spans="1:15">
      <c r="A162">
        <v>161</v>
      </c>
      <c r="B162">
        <v>19</v>
      </c>
      <c r="C162" t="str">
        <f t="shared" si="2"/>
        <v>19–21</v>
      </c>
      <c r="D162" t="s">
        <v>13</v>
      </c>
      <c r="E162" t="s">
        <v>14</v>
      </c>
      <c r="F162" t="s">
        <v>15</v>
      </c>
      <c r="G162">
        <v>5.3</v>
      </c>
      <c r="H162" t="s">
        <v>16</v>
      </c>
      <c r="I162" t="s">
        <v>17</v>
      </c>
      <c r="J162">
        <v>6.1</v>
      </c>
      <c r="K162">
        <v>5</v>
      </c>
      <c r="L162" t="s">
        <v>24</v>
      </c>
      <c r="M162">
        <v>3</v>
      </c>
      <c r="N162">
        <v>7</v>
      </c>
      <c r="O162" t="str" cm="1">
        <f t="array" ref="O162">_xlfn.IFS(
  N162&lt;=3, "Low",
  N162&lt;=6, "Moderate",
  N162&lt;=8, "High",
  N162=9, "Extreme"
)</f>
        <v>High</v>
      </c>
    </row>
    <row r="163" spans="1:15">
      <c r="A163">
        <v>162</v>
      </c>
      <c r="B163">
        <v>21</v>
      </c>
      <c r="C163" t="str">
        <f t="shared" si="2"/>
        <v>19–21</v>
      </c>
      <c r="D163" t="s">
        <v>19</v>
      </c>
      <c r="E163" t="s">
        <v>20</v>
      </c>
      <c r="F163" t="s">
        <v>21</v>
      </c>
      <c r="G163">
        <v>4.8</v>
      </c>
      <c r="H163" t="s">
        <v>32</v>
      </c>
      <c r="I163" t="s">
        <v>23</v>
      </c>
      <c r="J163">
        <v>7.2</v>
      </c>
      <c r="K163">
        <v>7</v>
      </c>
      <c r="L163" t="s">
        <v>18</v>
      </c>
      <c r="M163">
        <v>2</v>
      </c>
      <c r="N163">
        <v>6</v>
      </c>
      <c r="O163" t="str" cm="1">
        <f t="array" ref="O163">_xlfn.IFS(
  N163&lt;=3, "Low",
  N163&lt;=6, "Moderate",
  N163&lt;=8, "High",
  N163=9, "Extreme"
)</f>
        <v>Moderate</v>
      </c>
    </row>
    <row r="164" spans="1:15">
      <c r="A164">
        <v>163</v>
      </c>
      <c r="B164">
        <v>20</v>
      </c>
      <c r="C164" t="str">
        <f t="shared" si="2"/>
        <v>19–21</v>
      </c>
      <c r="D164" t="s">
        <v>13</v>
      </c>
      <c r="E164" t="s">
        <v>14</v>
      </c>
      <c r="F164" t="s">
        <v>136</v>
      </c>
      <c r="G164">
        <v>5.5</v>
      </c>
      <c r="H164" t="s">
        <v>26</v>
      </c>
      <c r="I164" t="s">
        <v>17</v>
      </c>
      <c r="J164">
        <v>5.9</v>
      </c>
      <c r="K164">
        <v>6</v>
      </c>
      <c r="L164" t="s">
        <v>24</v>
      </c>
      <c r="M164">
        <v>4</v>
      </c>
      <c r="N164">
        <v>8</v>
      </c>
      <c r="O164" t="str" cm="1">
        <f t="array" ref="O164">_xlfn.IFS(
  N164&lt;=3, "Low",
  N164&lt;=6, "Moderate",
  N164&lt;=8, "High",
  N164=9, "Extreme"
)</f>
        <v>High</v>
      </c>
    </row>
    <row r="165" spans="1:15">
      <c r="A165">
        <v>164</v>
      </c>
      <c r="B165">
        <v>22</v>
      </c>
      <c r="C165" t="str">
        <f t="shared" si="2"/>
        <v>22–24</v>
      </c>
      <c r="D165" t="s">
        <v>19</v>
      </c>
      <c r="E165" t="s">
        <v>20</v>
      </c>
      <c r="F165" t="s">
        <v>135</v>
      </c>
      <c r="G165">
        <v>4.7</v>
      </c>
      <c r="H165" t="s">
        <v>16</v>
      </c>
      <c r="I165" t="s">
        <v>17</v>
      </c>
      <c r="J165">
        <v>6.3</v>
      </c>
      <c r="K165">
        <v>5</v>
      </c>
      <c r="L165" t="s">
        <v>18</v>
      </c>
      <c r="M165">
        <v>3</v>
      </c>
      <c r="N165">
        <v>7</v>
      </c>
      <c r="O165" t="str" cm="1">
        <f t="array" ref="O165">_xlfn.IFS(
  N165&lt;=3, "Low",
  N165&lt;=6, "Moderate",
  N165&lt;=8, "High",
  N165=9, "Extreme"
)</f>
        <v>High</v>
      </c>
    </row>
    <row r="166" spans="1:15">
      <c r="A166">
        <v>165</v>
      </c>
      <c r="B166">
        <v>19</v>
      </c>
      <c r="C166" t="str">
        <f t="shared" si="2"/>
        <v>19–21</v>
      </c>
      <c r="D166" t="s">
        <v>13</v>
      </c>
      <c r="E166" t="s">
        <v>14</v>
      </c>
      <c r="F166" t="s">
        <v>138</v>
      </c>
      <c r="G166">
        <v>5.0999999999999996</v>
      </c>
      <c r="H166" t="s">
        <v>32</v>
      </c>
      <c r="I166" t="s">
        <v>23</v>
      </c>
      <c r="J166">
        <v>7</v>
      </c>
      <c r="K166">
        <v>7</v>
      </c>
      <c r="L166" t="s">
        <v>24</v>
      </c>
      <c r="M166">
        <v>2</v>
      </c>
      <c r="N166">
        <v>5</v>
      </c>
      <c r="O166" t="str" cm="1">
        <f t="array" ref="O166">_xlfn.IFS(
  N166&lt;=3, "Low",
  N166&lt;=6, "Moderate",
  N166&lt;=8, "High",
  N166=9, "Extreme"
)</f>
        <v>Moderate</v>
      </c>
    </row>
    <row r="167" spans="1:15">
      <c r="A167">
        <v>166</v>
      </c>
      <c r="B167">
        <v>21</v>
      </c>
      <c r="C167" t="str">
        <f t="shared" si="2"/>
        <v>19–21</v>
      </c>
      <c r="D167" t="s">
        <v>19</v>
      </c>
      <c r="E167" t="s">
        <v>20</v>
      </c>
      <c r="F167" t="s">
        <v>139</v>
      </c>
      <c r="G167">
        <v>5.4</v>
      </c>
      <c r="H167" t="s">
        <v>26</v>
      </c>
      <c r="I167" t="s">
        <v>17</v>
      </c>
      <c r="J167">
        <v>6</v>
      </c>
      <c r="K167">
        <v>6</v>
      </c>
      <c r="L167" t="s">
        <v>18</v>
      </c>
      <c r="M167">
        <v>4</v>
      </c>
      <c r="N167">
        <v>8</v>
      </c>
      <c r="O167" t="str" cm="1">
        <f t="array" ref="O167">_xlfn.IFS(
  N167&lt;=3, "Low",
  N167&lt;=6, "Moderate",
  N167&lt;=8, "High",
  N167=9, "Extreme"
)</f>
        <v>High</v>
      </c>
    </row>
    <row r="168" spans="1:15">
      <c r="A168">
        <v>167</v>
      </c>
      <c r="B168">
        <v>20</v>
      </c>
      <c r="C168" t="str">
        <f t="shared" si="2"/>
        <v>19–21</v>
      </c>
      <c r="D168" t="s">
        <v>13</v>
      </c>
      <c r="E168" t="s">
        <v>14</v>
      </c>
      <c r="F168" t="s">
        <v>15</v>
      </c>
      <c r="G168">
        <v>4.9000000000000004</v>
      </c>
      <c r="H168" t="s">
        <v>16</v>
      </c>
      <c r="I168" t="s">
        <v>17</v>
      </c>
      <c r="J168">
        <v>6.4</v>
      </c>
      <c r="K168">
        <v>5</v>
      </c>
      <c r="L168" t="s">
        <v>24</v>
      </c>
      <c r="M168">
        <v>3</v>
      </c>
      <c r="N168">
        <v>7</v>
      </c>
      <c r="O168" t="str" cm="1">
        <f t="array" ref="O168">_xlfn.IFS(
  N168&lt;=3, "Low",
  N168&lt;=6, "Moderate",
  N168&lt;=8, "High",
  N168=9, "Extreme"
)</f>
        <v>High</v>
      </c>
    </row>
    <row r="169" spans="1:15">
      <c r="A169">
        <v>168</v>
      </c>
      <c r="B169">
        <v>22</v>
      </c>
      <c r="C169" t="str">
        <f t="shared" si="2"/>
        <v>22–24</v>
      </c>
      <c r="D169" t="s">
        <v>19</v>
      </c>
      <c r="E169" t="s">
        <v>20</v>
      </c>
      <c r="F169" t="s">
        <v>21</v>
      </c>
      <c r="G169">
        <v>5.2</v>
      </c>
      <c r="H169" t="s">
        <v>32</v>
      </c>
      <c r="I169" t="s">
        <v>23</v>
      </c>
      <c r="J169">
        <v>7.1</v>
      </c>
      <c r="K169">
        <v>7</v>
      </c>
      <c r="L169" t="s">
        <v>18</v>
      </c>
      <c r="M169">
        <v>2</v>
      </c>
      <c r="N169">
        <v>6</v>
      </c>
      <c r="O169" t="str" cm="1">
        <f t="array" ref="O169">_xlfn.IFS(
  N169&lt;=3, "Low",
  N169&lt;=6, "Moderate",
  N169&lt;=8, "High",
  N169=9, "Extreme"
)</f>
        <v>Moderate</v>
      </c>
    </row>
    <row r="170" spans="1:15">
      <c r="A170">
        <v>169</v>
      </c>
      <c r="B170">
        <v>19</v>
      </c>
      <c r="C170" t="str">
        <f t="shared" si="2"/>
        <v>19–21</v>
      </c>
      <c r="D170" t="s">
        <v>13</v>
      </c>
      <c r="E170" t="s">
        <v>14</v>
      </c>
      <c r="F170" t="s">
        <v>136</v>
      </c>
      <c r="G170">
        <v>5.6</v>
      </c>
      <c r="H170" t="s">
        <v>26</v>
      </c>
      <c r="I170" t="s">
        <v>17</v>
      </c>
      <c r="J170">
        <v>5.8</v>
      </c>
      <c r="K170">
        <v>6</v>
      </c>
      <c r="L170" t="s">
        <v>24</v>
      </c>
      <c r="M170">
        <v>4</v>
      </c>
      <c r="N170">
        <v>8</v>
      </c>
      <c r="O170" t="str" cm="1">
        <f t="array" ref="O170">_xlfn.IFS(
  N170&lt;=3, "Low",
  N170&lt;=6, "Moderate",
  N170&lt;=8, "High",
  N170=9, "Extreme"
)</f>
        <v>High</v>
      </c>
    </row>
    <row r="171" spans="1:15">
      <c r="A171">
        <v>170</v>
      </c>
      <c r="B171">
        <v>21</v>
      </c>
      <c r="C171" t="str">
        <f t="shared" si="2"/>
        <v>19–21</v>
      </c>
      <c r="D171" t="s">
        <v>19</v>
      </c>
      <c r="E171" t="s">
        <v>20</v>
      </c>
      <c r="F171" t="s">
        <v>135</v>
      </c>
      <c r="G171">
        <v>4.5999999999999996</v>
      </c>
      <c r="H171" t="s">
        <v>16</v>
      </c>
      <c r="I171" t="s">
        <v>17</v>
      </c>
      <c r="J171">
        <v>6.5</v>
      </c>
      <c r="K171">
        <v>5</v>
      </c>
      <c r="L171" t="s">
        <v>18</v>
      </c>
      <c r="M171">
        <v>3</v>
      </c>
      <c r="N171">
        <v>7</v>
      </c>
      <c r="O171" t="str" cm="1">
        <f t="array" ref="O171">_xlfn.IFS(
  N171&lt;=3, "Low",
  N171&lt;=6, "Moderate",
  N171&lt;=8, "High",
  N171=9, "Extreme"
)</f>
        <v>High</v>
      </c>
    </row>
    <row r="172" spans="1:15">
      <c r="A172">
        <v>171</v>
      </c>
      <c r="B172">
        <v>20</v>
      </c>
      <c r="C172" t="str">
        <f t="shared" si="2"/>
        <v>19–21</v>
      </c>
      <c r="D172" t="s">
        <v>13</v>
      </c>
      <c r="E172" t="s">
        <v>14</v>
      </c>
      <c r="F172" t="s">
        <v>138</v>
      </c>
      <c r="G172">
        <v>5</v>
      </c>
      <c r="H172" t="s">
        <v>32</v>
      </c>
      <c r="I172" t="s">
        <v>23</v>
      </c>
      <c r="J172">
        <v>7.3</v>
      </c>
      <c r="K172">
        <v>7</v>
      </c>
      <c r="L172" t="s">
        <v>24</v>
      </c>
      <c r="M172">
        <v>2</v>
      </c>
      <c r="N172">
        <v>5</v>
      </c>
      <c r="O172" t="str" cm="1">
        <f t="array" ref="O172">_xlfn.IFS(
  N172&lt;=3, "Low",
  N172&lt;=6, "Moderate",
  N172&lt;=8, "High",
  N172=9, "Extreme"
)</f>
        <v>Moderate</v>
      </c>
    </row>
    <row r="173" spans="1:15">
      <c r="A173">
        <v>172</v>
      </c>
      <c r="B173">
        <v>22</v>
      </c>
      <c r="C173" t="str">
        <f t="shared" si="2"/>
        <v>22–24</v>
      </c>
      <c r="D173" t="s">
        <v>19</v>
      </c>
      <c r="E173" t="s">
        <v>20</v>
      </c>
      <c r="F173" t="s">
        <v>139</v>
      </c>
      <c r="G173">
        <v>5.3</v>
      </c>
      <c r="H173" t="s">
        <v>26</v>
      </c>
      <c r="I173" t="s">
        <v>17</v>
      </c>
      <c r="J173">
        <v>5.7</v>
      </c>
      <c r="K173">
        <v>6</v>
      </c>
      <c r="L173" t="s">
        <v>18</v>
      </c>
      <c r="M173">
        <v>4</v>
      </c>
      <c r="N173">
        <v>8</v>
      </c>
      <c r="O173" t="str" cm="1">
        <f t="array" ref="O173">_xlfn.IFS(
  N173&lt;=3, "Low",
  N173&lt;=6, "Moderate",
  N173&lt;=8, "High",
  N173=9, "Extreme"
)</f>
        <v>High</v>
      </c>
    </row>
    <row r="174" spans="1:15">
      <c r="A174">
        <v>173</v>
      </c>
      <c r="B174">
        <v>19</v>
      </c>
      <c r="C174" t="str">
        <f t="shared" si="2"/>
        <v>19–21</v>
      </c>
      <c r="D174" t="s">
        <v>13</v>
      </c>
      <c r="E174" t="s">
        <v>14</v>
      </c>
      <c r="F174" t="s">
        <v>15</v>
      </c>
      <c r="G174">
        <v>4.8</v>
      </c>
      <c r="H174" t="s">
        <v>16</v>
      </c>
      <c r="I174" t="s">
        <v>17</v>
      </c>
      <c r="J174">
        <v>6.6</v>
      </c>
      <c r="K174">
        <v>5</v>
      </c>
      <c r="L174" t="s">
        <v>24</v>
      </c>
      <c r="M174">
        <v>3</v>
      </c>
      <c r="N174">
        <v>7</v>
      </c>
      <c r="O174" t="str" cm="1">
        <f t="array" ref="O174">_xlfn.IFS(
  N174&lt;=3, "Low",
  N174&lt;=6, "Moderate",
  N174&lt;=8, "High",
  N174=9, "Extreme"
)</f>
        <v>High</v>
      </c>
    </row>
    <row r="175" spans="1:15">
      <c r="A175">
        <v>174</v>
      </c>
      <c r="B175">
        <v>21</v>
      </c>
      <c r="C175" t="str">
        <f t="shared" si="2"/>
        <v>19–21</v>
      </c>
      <c r="D175" t="s">
        <v>19</v>
      </c>
      <c r="E175" t="s">
        <v>20</v>
      </c>
      <c r="F175" t="s">
        <v>21</v>
      </c>
      <c r="G175">
        <v>5.0999999999999996</v>
      </c>
      <c r="H175" t="s">
        <v>32</v>
      </c>
      <c r="I175" t="s">
        <v>23</v>
      </c>
      <c r="J175">
        <v>7.4</v>
      </c>
      <c r="K175">
        <v>7</v>
      </c>
      <c r="L175" t="s">
        <v>18</v>
      </c>
      <c r="M175">
        <v>2</v>
      </c>
      <c r="N175">
        <v>6</v>
      </c>
      <c r="O175" t="str" cm="1">
        <f t="array" ref="O175">_xlfn.IFS(
  N175&lt;=3, "Low",
  N175&lt;=6, "Moderate",
  N175&lt;=8, "High",
  N175=9, "Extreme"
)</f>
        <v>Moderate</v>
      </c>
    </row>
    <row r="176" spans="1:15">
      <c r="A176">
        <v>175</v>
      </c>
      <c r="B176">
        <v>20</v>
      </c>
      <c r="C176" t="str">
        <f t="shared" si="2"/>
        <v>19–21</v>
      </c>
      <c r="D176" t="s">
        <v>13</v>
      </c>
      <c r="E176" t="s">
        <v>14</v>
      </c>
      <c r="F176" t="s">
        <v>136</v>
      </c>
      <c r="G176">
        <v>5.7</v>
      </c>
      <c r="H176" t="s">
        <v>26</v>
      </c>
      <c r="I176" t="s">
        <v>17</v>
      </c>
      <c r="J176">
        <v>5.6</v>
      </c>
      <c r="K176">
        <v>6</v>
      </c>
      <c r="L176" t="s">
        <v>24</v>
      </c>
      <c r="M176">
        <v>4</v>
      </c>
      <c r="N176">
        <v>8</v>
      </c>
      <c r="O176" t="str" cm="1">
        <f t="array" ref="O176">_xlfn.IFS(
  N176&lt;=3, "Low",
  N176&lt;=6, "Moderate",
  N176&lt;=8, "High",
  N176=9, "Extreme"
)</f>
        <v>High</v>
      </c>
    </row>
    <row r="177" spans="1:15">
      <c r="A177">
        <v>176</v>
      </c>
      <c r="B177">
        <v>22</v>
      </c>
      <c r="C177" t="str">
        <f t="shared" si="2"/>
        <v>22–24</v>
      </c>
      <c r="D177" t="s">
        <v>19</v>
      </c>
      <c r="E177" t="s">
        <v>20</v>
      </c>
      <c r="F177" t="s">
        <v>135</v>
      </c>
      <c r="G177">
        <v>4.5</v>
      </c>
      <c r="H177" t="s">
        <v>16</v>
      </c>
      <c r="I177" t="s">
        <v>17</v>
      </c>
      <c r="J177">
        <v>6.7</v>
      </c>
      <c r="K177">
        <v>5</v>
      </c>
      <c r="L177" t="s">
        <v>18</v>
      </c>
      <c r="M177">
        <v>3</v>
      </c>
      <c r="N177">
        <v>7</v>
      </c>
      <c r="O177" t="str" cm="1">
        <f t="array" ref="O177">_xlfn.IFS(
  N177&lt;=3, "Low",
  N177&lt;=6, "Moderate",
  N177&lt;=8, "High",
  N177=9, "Extreme"
)</f>
        <v>High</v>
      </c>
    </row>
    <row r="178" spans="1:15">
      <c r="A178">
        <v>177</v>
      </c>
      <c r="B178">
        <v>19</v>
      </c>
      <c r="C178" t="str">
        <f t="shared" si="2"/>
        <v>19–21</v>
      </c>
      <c r="D178" t="s">
        <v>13</v>
      </c>
      <c r="E178" t="s">
        <v>14</v>
      </c>
      <c r="F178" t="s">
        <v>138</v>
      </c>
      <c r="G178">
        <v>4.9000000000000004</v>
      </c>
      <c r="H178" t="s">
        <v>32</v>
      </c>
      <c r="I178" t="s">
        <v>23</v>
      </c>
      <c r="J178">
        <v>7.5</v>
      </c>
      <c r="K178">
        <v>7</v>
      </c>
      <c r="L178" t="s">
        <v>24</v>
      </c>
      <c r="M178">
        <v>2</v>
      </c>
      <c r="N178">
        <v>5</v>
      </c>
      <c r="O178" t="str" cm="1">
        <f t="array" ref="O178">_xlfn.IFS(
  N178&lt;=3, "Low",
  N178&lt;=6, "Moderate",
  N178&lt;=8, "High",
  N178=9, "Extreme"
)</f>
        <v>Moderate</v>
      </c>
    </row>
    <row r="179" spans="1:15">
      <c r="A179">
        <v>178</v>
      </c>
      <c r="B179">
        <v>21</v>
      </c>
      <c r="C179" t="str">
        <f t="shared" si="2"/>
        <v>19–21</v>
      </c>
      <c r="D179" t="s">
        <v>19</v>
      </c>
      <c r="E179" t="s">
        <v>20</v>
      </c>
      <c r="F179" t="s">
        <v>139</v>
      </c>
      <c r="G179">
        <v>5.2</v>
      </c>
      <c r="H179" t="s">
        <v>26</v>
      </c>
      <c r="I179" t="s">
        <v>17</v>
      </c>
      <c r="J179">
        <v>5.5</v>
      </c>
      <c r="K179">
        <v>6</v>
      </c>
      <c r="L179" t="s">
        <v>18</v>
      </c>
      <c r="M179">
        <v>4</v>
      </c>
      <c r="N179">
        <v>8</v>
      </c>
      <c r="O179" t="str" cm="1">
        <f t="array" ref="O179">_xlfn.IFS(
  N179&lt;=3, "Low",
  N179&lt;=6, "Moderate",
  N179&lt;=8, "High",
  N179=9, "Extreme"
)</f>
        <v>High</v>
      </c>
    </row>
    <row r="180" spans="1:15">
      <c r="A180">
        <v>179</v>
      </c>
      <c r="B180">
        <v>20</v>
      </c>
      <c r="C180" t="str">
        <f t="shared" si="2"/>
        <v>19–21</v>
      </c>
      <c r="D180" t="s">
        <v>13</v>
      </c>
      <c r="E180" t="s">
        <v>14</v>
      </c>
      <c r="F180" t="s">
        <v>15</v>
      </c>
      <c r="G180">
        <v>4.7</v>
      </c>
      <c r="H180" t="s">
        <v>16</v>
      </c>
      <c r="I180" t="s">
        <v>17</v>
      </c>
      <c r="J180">
        <v>6.8</v>
      </c>
      <c r="K180">
        <v>5</v>
      </c>
      <c r="L180" t="s">
        <v>24</v>
      </c>
      <c r="M180">
        <v>3</v>
      </c>
      <c r="N180">
        <v>7</v>
      </c>
      <c r="O180" t="str" cm="1">
        <f t="array" ref="O180">_xlfn.IFS(
  N180&lt;=3, "Low",
  N180&lt;=6, "Moderate",
  N180&lt;=8, "High",
  N180=9, "Extreme"
)</f>
        <v>High</v>
      </c>
    </row>
    <row r="181" spans="1:15">
      <c r="A181">
        <v>180</v>
      </c>
      <c r="B181">
        <v>22</v>
      </c>
      <c r="C181" t="str">
        <f t="shared" si="2"/>
        <v>22–24</v>
      </c>
      <c r="D181" t="s">
        <v>19</v>
      </c>
      <c r="E181" t="s">
        <v>20</v>
      </c>
      <c r="F181" t="s">
        <v>21</v>
      </c>
      <c r="G181">
        <v>5</v>
      </c>
      <c r="H181" t="s">
        <v>32</v>
      </c>
      <c r="I181" t="s">
        <v>23</v>
      </c>
      <c r="J181">
        <v>7.6</v>
      </c>
      <c r="K181">
        <v>7</v>
      </c>
      <c r="L181" t="s">
        <v>18</v>
      </c>
      <c r="M181">
        <v>2</v>
      </c>
      <c r="N181">
        <v>6</v>
      </c>
      <c r="O181" t="str" cm="1">
        <f t="array" ref="O181">_xlfn.IFS(
  N181&lt;=3, "Low",
  N181&lt;=6, "Moderate",
  N181&lt;=8, "High",
  N181=9, "Extreme"
)</f>
        <v>Moderate</v>
      </c>
    </row>
    <row r="182" spans="1:15">
      <c r="A182">
        <v>181</v>
      </c>
      <c r="B182">
        <v>19</v>
      </c>
      <c r="C182" t="str">
        <f t="shared" si="2"/>
        <v>19–21</v>
      </c>
      <c r="D182" t="s">
        <v>13</v>
      </c>
      <c r="E182" t="s">
        <v>14</v>
      </c>
      <c r="F182" t="s">
        <v>136</v>
      </c>
      <c r="G182">
        <v>5.8</v>
      </c>
      <c r="H182" t="s">
        <v>26</v>
      </c>
      <c r="I182" t="s">
        <v>17</v>
      </c>
      <c r="J182">
        <v>5.4</v>
      </c>
      <c r="K182">
        <v>6</v>
      </c>
      <c r="L182" t="s">
        <v>24</v>
      </c>
      <c r="M182">
        <v>4</v>
      </c>
      <c r="N182">
        <v>8</v>
      </c>
      <c r="O182" t="str" cm="1">
        <f t="array" ref="O182">_xlfn.IFS(
  N182&lt;=3, "Low",
  N182&lt;=6, "Moderate",
  N182&lt;=8, "High",
  N182=9, "Extreme"
)</f>
        <v>High</v>
      </c>
    </row>
    <row r="183" spans="1:15">
      <c r="A183">
        <v>182</v>
      </c>
      <c r="B183">
        <v>21</v>
      </c>
      <c r="C183" t="str">
        <f t="shared" si="2"/>
        <v>19–21</v>
      </c>
      <c r="D183" t="s">
        <v>19</v>
      </c>
      <c r="E183" t="s">
        <v>20</v>
      </c>
      <c r="F183" t="s">
        <v>135</v>
      </c>
      <c r="G183">
        <v>4.4000000000000004</v>
      </c>
      <c r="H183" t="s">
        <v>16</v>
      </c>
      <c r="I183" t="s">
        <v>17</v>
      </c>
      <c r="J183">
        <v>6.9</v>
      </c>
      <c r="K183">
        <v>5</v>
      </c>
      <c r="L183" t="s">
        <v>18</v>
      </c>
      <c r="M183">
        <v>3</v>
      </c>
      <c r="N183">
        <v>7</v>
      </c>
      <c r="O183" t="str" cm="1">
        <f t="array" ref="O183">_xlfn.IFS(
  N183&lt;=3, "Low",
  N183&lt;=6, "Moderate",
  N183&lt;=8, "High",
  N183=9, "Extreme"
)</f>
        <v>High</v>
      </c>
    </row>
    <row r="184" spans="1:15">
      <c r="A184">
        <v>183</v>
      </c>
      <c r="B184">
        <v>20</v>
      </c>
      <c r="C184" t="str">
        <f t="shared" si="2"/>
        <v>19–21</v>
      </c>
      <c r="D184" t="s">
        <v>13</v>
      </c>
      <c r="E184" t="s">
        <v>14</v>
      </c>
      <c r="F184" t="s">
        <v>138</v>
      </c>
      <c r="G184">
        <v>4.8</v>
      </c>
      <c r="H184" t="s">
        <v>32</v>
      </c>
      <c r="I184" t="s">
        <v>23</v>
      </c>
      <c r="J184">
        <v>7.7</v>
      </c>
      <c r="K184">
        <v>7</v>
      </c>
      <c r="L184" t="s">
        <v>24</v>
      </c>
      <c r="M184">
        <v>2</v>
      </c>
      <c r="N184">
        <v>5</v>
      </c>
      <c r="O184" t="str" cm="1">
        <f t="array" ref="O184">_xlfn.IFS(
  N184&lt;=3, "Low",
  N184&lt;=6, "Moderate",
  N184&lt;=8, "High",
  N184=9, "Extreme"
)</f>
        <v>Moderate</v>
      </c>
    </row>
    <row r="185" spans="1:15">
      <c r="A185">
        <v>184</v>
      </c>
      <c r="B185">
        <v>22</v>
      </c>
      <c r="C185" t="str">
        <f t="shared" si="2"/>
        <v>22–24</v>
      </c>
      <c r="D185" t="s">
        <v>19</v>
      </c>
      <c r="E185" t="s">
        <v>20</v>
      </c>
      <c r="F185" t="s">
        <v>139</v>
      </c>
      <c r="G185">
        <v>5.0999999999999996</v>
      </c>
      <c r="H185" t="s">
        <v>26</v>
      </c>
      <c r="I185" t="s">
        <v>17</v>
      </c>
      <c r="J185">
        <v>5.3</v>
      </c>
      <c r="K185">
        <v>6</v>
      </c>
      <c r="L185" t="s">
        <v>18</v>
      </c>
      <c r="M185">
        <v>4</v>
      </c>
      <c r="N185">
        <v>8</v>
      </c>
      <c r="O185" t="str" cm="1">
        <f t="array" ref="O185">_xlfn.IFS(
  N185&lt;=3, "Low",
  N185&lt;=6, "Moderate",
  N185&lt;=8, "High",
  N185=9, "Extreme"
)</f>
        <v>High</v>
      </c>
    </row>
    <row r="186" spans="1:15">
      <c r="A186">
        <v>185</v>
      </c>
      <c r="B186">
        <v>19</v>
      </c>
      <c r="C186" t="str">
        <f t="shared" si="2"/>
        <v>19–21</v>
      </c>
      <c r="D186" t="s">
        <v>13</v>
      </c>
      <c r="E186" t="s">
        <v>14</v>
      </c>
      <c r="F186" t="s">
        <v>15</v>
      </c>
      <c r="G186">
        <v>4.5999999999999996</v>
      </c>
      <c r="H186" t="s">
        <v>16</v>
      </c>
      <c r="I186" t="s">
        <v>17</v>
      </c>
      <c r="J186">
        <v>7</v>
      </c>
      <c r="K186">
        <v>5</v>
      </c>
      <c r="L186" t="s">
        <v>24</v>
      </c>
      <c r="M186">
        <v>3</v>
      </c>
      <c r="N186">
        <v>7</v>
      </c>
      <c r="O186" t="str" cm="1">
        <f t="array" ref="O186">_xlfn.IFS(
  N186&lt;=3, "Low",
  N186&lt;=6, "Moderate",
  N186&lt;=8, "High",
  N186=9, "Extreme"
)</f>
        <v>High</v>
      </c>
    </row>
    <row r="187" spans="1:15">
      <c r="A187">
        <v>186</v>
      </c>
      <c r="B187">
        <v>21</v>
      </c>
      <c r="C187" t="str">
        <f t="shared" si="2"/>
        <v>19–21</v>
      </c>
      <c r="D187" t="s">
        <v>19</v>
      </c>
      <c r="E187" t="s">
        <v>20</v>
      </c>
      <c r="F187" t="s">
        <v>21</v>
      </c>
      <c r="G187">
        <v>4.9000000000000004</v>
      </c>
      <c r="H187" t="s">
        <v>32</v>
      </c>
      <c r="I187" t="s">
        <v>23</v>
      </c>
      <c r="J187">
        <v>7.8</v>
      </c>
      <c r="K187">
        <v>7</v>
      </c>
      <c r="L187" t="s">
        <v>18</v>
      </c>
      <c r="M187">
        <v>2</v>
      </c>
      <c r="N187">
        <v>6</v>
      </c>
      <c r="O187" t="str" cm="1">
        <f t="array" ref="O187">_xlfn.IFS(
  N187&lt;=3, "Low",
  N187&lt;=6, "Moderate",
  N187&lt;=8, "High",
  N187=9, "Extreme"
)</f>
        <v>Moderate</v>
      </c>
    </row>
    <row r="188" spans="1:15">
      <c r="A188">
        <v>187</v>
      </c>
      <c r="B188">
        <v>20</v>
      </c>
      <c r="C188" t="str">
        <f t="shared" si="2"/>
        <v>19–21</v>
      </c>
      <c r="D188" t="s">
        <v>13</v>
      </c>
      <c r="E188" t="s">
        <v>14</v>
      </c>
      <c r="F188" t="s">
        <v>136</v>
      </c>
      <c r="G188">
        <v>5.9</v>
      </c>
      <c r="H188" t="s">
        <v>26</v>
      </c>
      <c r="I188" t="s">
        <v>17</v>
      </c>
      <c r="J188">
        <v>5.2</v>
      </c>
      <c r="K188">
        <v>6</v>
      </c>
      <c r="L188" t="s">
        <v>24</v>
      </c>
      <c r="M188">
        <v>4</v>
      </c>
      <c r="N188">
        <v>8</v>
      </c>
      <c r="O188" t="str" cm="1">
        <f t="array" ref="O188">_xlfn.IFS(
  N188&lt;=3, "Low",
  N188&lt;=6, "Moderate",
  N188&lt;=8, "High",
  N188=9, "Extreme"
)</f>
        <v>High</v>
      </c>
    </row>
    <row r="189" spans="1:15">
      <c r="A189">
        <v>188</v>
      </c>
      <c r="B189">
        <v>22</v>
      </c>
      <c r="C189" t="str">
        <f t="shared" si="2"/>
        <v>22–24</v>
      </c>
      <c r="D189" t="s">
        <v>19</v>
      </c>
      <c r="E189" t="s">
        <v>20</v>
      </c>
      <c r="F189" t="s">
        <v>135</v>
      </c>
      <c r="G189">
        <v>4.3</v>
      </c>
      <c r="H189" t="s">
        <v>16</v>
      </c>
      <c r="I189" t="s">
        <v>17</v>
      </c>
      <c r="J189">
        <v>7.1</v>
      </c>
      <c r="K189">
        <v>5</v>
      </c>
      <c r="L189" t="s">
        <v>18</v>
      </c>
      <c r="M189">
        <v>3</v>
      </c>
      <c r="N189">
        <v>7</v>
      </c>
      <c r="O189" t="str" cm="1">
        <f t="array" ref="O189">_xlfn.IFS(
  N189&lt;=3, "Low",
  N189&lt;=6, "Moderate",
  N189&lt;=8, "High",
  N189=9, "Extreme"
)</f>
        <v>High</v>
      </c>
    </row>
    <row r="190" spans="1:15">
      <c r="A190">
        <v>189</v>
      </c>
      <c r="B190">
        <v>19</v>
      </c>
      <c r="C190" t="str">
        <f t="shared" si="2"/>
        <v>19–21</v>
      </c>
      <c r="D190" t="s">
        <v>13</v>
      </c>
      <c r="E190" t="s">
        <v>14</v>
      </c>
      <c r="F190" t="s">
        <v>138</v>
      </c>
      <c r="G190">
        <v>4.7</v>
      </c>
      <c r="H190" t="s">
        <v>32</v>
      </c>
      <c r="I190" t="s">
        <v>23</v>
      </c>
      <c r="J190">
        <v>7.9</v>
      </c>
      <c r="K190">
        <v>7</v>
      </c>
      <c r="L190" t="s">
        <v>24</v>
      </c>
      <c r="M190">
        <v>2</v>
      </c>
      <c r="N190">
        <v>5</v>
      </c>
      <c r="O190" t="str" cm="1">
        <f t="array" ref="O190">_xlfn.IFS(
  N190&lt;=3, "Low",
  N190&lt;=6, "Moderate",
  N190&lt;=8, "High",
  N190=9, "Extreme"
)</f>
        <v>Moderate</v>
      </c>
    </row>
    <row r="191" spans="1:15">
      <c r="A191">
        <v>190</v>
      </c>
      <c r="B191">
        <v>21</v>
      </c>
      <c r="C191" t="str">
        <f t="shared" si="2"/>
        <v>19–21</v>
      </c>
      <c r="D191" t="s">
        <v>19</v>
      </c>
      <c r="E191" t="s">
        <v>20</v>
      </c>
      <c r="F191" t="s">
        <v>139</v>
      </c>
      <c r="G191">
        <v>5</v>
      </c>
      <c r="H191" t="s">
        <v>26</v>
      </c>
      <c r="I191" t="s">
        <v>17</v>
      </c>
      <c r="J191">
        <v>5.0999999999999996</v>
      </c>
      <c r="K191">
        <v>6</v>
      </c>
      <c r="L191" t="s">
        <v>18</v>
      </c>
      <c r="M191">
        <v>4</v>
      </c>
      <c r="N191">
        <v>8</v>
      </c>
      <c r="O191" t="str" cm="1">
        <f t="array" ref="O191">_xlfn.IFS(
  N191&lt;=3, "Low",
  N191&lt;=6, "Moderate",
  N191&lt;=8, "High",
  N191=9, "Extreme"
)</f>
        <v>High</v>
      </c>
    </row>
    <row r="192" spans="1:15">
      <c r="A192">
        <v>191</v>
      </c>
      <c r="B192">
        <v>20</v>
      </c>
      <c r="C192" t="str">
        <f t="shared" si="2"/>
        <v>19–21</v>
      </c>
      <c r="D192" t="s">
        <v>13</v>
      </c>
      <c r="E192" t="s">
        <v>14</v>
      </c>
      <c r="F192" t="s">
        <v>15</v>
      </c>
      <c r="G192">
        <v>4.5</v>
      </c>
      <c r="H192" t="s">
        <v>16</v>
      </c>
      <c r="I192" t="s">
        <v>17</v>
      </c>
      <c r="J192">
        <v>7.2</v>
      </c>
      <c r="K192">
        <v>5</v>
      </c>
      <c r="L192" t="s">
        <v>24</v>
      </c>
      <c r="M192">
        <v>3</v>
      </c>
      <c r="N192">
        <v>7</v>
      </c>
      <c r="O192" t="str" cm="1">
        <f t="array" ref="O192">_xlfn.IFS(
  N192&lt;=3, "Low",
  N192&lt;=6, "Moderate",
  N192&lt;=8, "High",
  N192=9, "Extreme"
)</f>
        <v>High</v>
      </c>
    </row>
    <row r="193" spans="1:15">
      <c r="A193">
        <v>192</v>
      </c>
      <c r="B193">
        <v>22</v>
      </c>
      <c r="C193" t="str">
        <f t="shared" si="2"/>
        <v>22–24</v>
      </c>
      <c r="D193" t="s">
        <v>19</v>
      </c>
      <c r="E193" t="s">
        <v>20</v>
      </c>
      <c r="F193" t="s">
        <v>21</v>
      </c>
      <c r="G193">
        <v>4.8</v>
      </c>
      <c r="H193" t="s">
        <v>32</v>
      </c>
      <c r="I193" t="s">
        <v>23</v>
      </c>
      <c r="J193">
        <v>8</v>
      </c>
      <c r="K193">
        <v>7</v>
      </c>
      <c r="L193" t="s">
        <v>18</v>
      </c>
      <c r="M193">
        <v>2</v>
      </c>
      <c r="N193">
        <v>6</v>
      </c>
      <c r="O193" t="str" cm="1">
        <f t="array" ref="O193">_xlfn.IFS(
  N193&lt;=3, "Low",
  N193&lt;=6, "Moderate",
  N193&lt;=8, "High",
  N193=9, "Extreme"
)</f>
        <v>Moderate</v>
      </c>
    </row>
    <row r="194" spans="1:15">
      <c r="A194">
        <v>193</v>
      </c>
      <c r="B194">
        <v>19</v>
      </c>
      <c r="C194" t="str">
        <f t="shared" si="2"/>
        <v>19–21</v>
      </c>
      <c r="D194" t="s">
        <v>13</v>
      </c>
      <c r="E194" t="s">
        <v>14</v>
      </c>
      <c r="F194" t="s">
        <v>136</v>
      </c>
      <c r="G194">
        <v>6</v>
      </c>
      <c r="H194" t="s">
        <v>26</v>
      </c>
      <c r="I194" t="s">
        <v>17</v>
      </c>
      <c r="J194">
        <v>5</v>
      </c>
      <c r="K194">
        <v>6</v>
      </c>
      <c r="L194" t="s">
        <v>24</v>
      </c>
      <c r="M194">
        <v>4</v>
      </c>
      <c r="N194">
        <v>8</v>
      </c>
      <c r="O194" t="str" cm="1">
        <f t="array" ref="O194">_xlfn.IFS(
  N194&lt;=3, "Low",
  N194&lt;=6, "Moderate",
  N194&lt;=8, "High",
  N194=9, "Extreme"
)</f>
        <v>High</v>
      </c>
    </row>
    <row r="195" spans="1:15">
      <c r="A195">
        <v>194</v>
      </c>
      <c r="B195">
        <v>21</v>
      </c>
      <c r="C195" t="str">
        <f t="shared" ref="C195:C258" si="3">IF(B195=18, "18", IF(B195&lt;=21, "19–21", "22–24"))</f>
        <v>19–21</v>
      </c>
      <c r="D195" t="s">
        <v>19</v>
      </c>
      <c r="E195" t="s">
        <v>20</v>
      </c>
      <c r="F195" t="s">
        <v>135</v>
      </c>
      <c r="G195">
        <v>4.2</v>
      </c>
      <c r="H195" t="s">
        <v>16</v>
      </c>
      <c r="I195" t="s">
        <v>17</v>
      </c>
      <c r="J195">
        <v>7.3</v>
      </c>
      <c r="K195">
        <v>5</v>
      </c>
      <c r="L195" t="s">
        <v>18</v>
      </c>
      <c r="M195">
        <v>3</v>
      </c>
      <c r="N195">
        <v>7</v>
      </c>
      <c r="O195" t="str" cm="1">
        <f t="array" ref="O195">_xlfn.IFS(
  N195&lt;=3, "Low",
  N195&lt;=6, "Moderate",
  N195&lt;=8, "High",
  N195=9, "Extreme"
)</f>
        <v>High</v>
      </c>
    </row>
    <row r="196" spans="1:15">
      <c r="A196">
        <v>195</v>
      </c>
      <c r="B196">
        <v>20</v>
      </c>
      <c r="C196" t="str">
        <f t="shared" si="3"/>
        <v>19–21</v>
      </c>
      <c r="D196" t="s">
        <v>13</v>
      </c>
      <c r="E196" t="s">
        <v>14</v>
      </c>
      <c r="F196" t="s">
        <v>138</v>
      </c>
      <c r="G196">
        <v>4.5999999999999996</v>
      </c>
      <c r="H196" t="s">
        <v>32</v>
      </c>
      <c r="I196" t="s">
        <v>23</v>
      </c>
      <c r="J196">
        <v>8.1</v>
      </c>
      <c r="K196">
        <v>7</v>
      </c>
      <c r="L196" t="s">
        <v>24</v>
      </c>
      <c r="M196">
        <v>2</v>
      </c>
      <c r="N196">
        <v>5</v>
      </c>
      <c r="O196" t="str" cm="1">
        <f t="array" ref="O196">_xlfn.IFS(
  N196&lt;=3, "Low",
  N196&lt;=6, "Moderate",
  N196&lt;=8, "High",
  N196=9, "Extreme"
)</f>
        <v>Moderate</v>
      </c>
    </row>
    <row r="197" spans="1:15">
      <c r="A197">
        <v>196</v>
      </c>
      <c r="B197">
        <v>22</v>
      </c>
      <c r="C197" t="str">
        <f t="shared" si="3"/>
        <v>22–24</v>
      </c>
      <c r="D197" t="s">
        <v>19</v>
      </c>
      <c r="E197" t="s">
        <v>20</v>
      </c>
      <c r="F197" t="s">
        <v>139</v>
      </c>
      <c r="G197">
        <v>4.9000000000000004</v>
      </c>
      <c r="H197" t="s">
        <v>26</v>
      </c>
      <c r="I197" t="s">
        <v>17</v>
      </c>
      <c r="J197">
        <v>4.9000000000000004</v>
      </c>
      <c r="K197">
        <v>6</v>
      </c>
      <c r="L197" t="s">
        <v>18</v>
      </c>
      <c r="M197">
        <v>4</v>
      </c>
      <c r="N197">
        <v>8</v>
      </c>
      <c r="O197" t="str" cm="1">
        <f t="array" ref="O197">_xlfn.IFS(
  N197&lt;=3, "Low",
  N197&lt;=6, "Moderate",
  N197&lt;=8, "High",
  N197=9, "Extreme"
)</f>
        <v>High</v>
      </c>
    </row>
    <row r="198" spans="1:15">
      <c r="A198">
        <v>197</v>
      </c>
      <c r="B198">
        <v>19</v>
      </c>
      <c r="C198" t="str">
        <f t="shared" si="3"/>
        <v>19–21</v>
      </c>
      <c r="D198" t="s">
        <v>13</v>
      </c>
      <c r="E198" t="s">
        <v>14</v>
      </c>
      <c r="F198" t="s">
        <v>15</v>
      </c>
      <c r="G198">
        <v>4.4000000000000004</v>
      </c>
      <c r="H198" t="s">
        <v>16</v>
      </c>
      <c r="I198" t="s">
        <v>17</v>
      </c>
      <c r="J198">
        <v>7.4</v>
      </c>
      <c r="K198">
        <v>5</v>
      </c>
      <c r="L198" t="s">
        <v>24</v>
      </c>
      <c r="M198">
        <v>3</v>
      </c>
      <c r="N198">
        <v>7</v>
      </c>
      <c r="O198" t="str" cm="1">
        <f t="array" ref="O198">_xlfn.IFS(
  N198&lt;=3, "Low",
  N198&lt;=6, "Moderate",
  N198&lt;=8, "High",
  N198=9, "Extreme"
)</f>
        <v>High</v>
      </c>
    </row>
    <row r="199" spans="1:15">
      <c r="A199">
        <v>198</v>
      </c>
      <c r="B199">
        <v>21</v>
      </c>
      <c r="C199" t="str">
        <f t="shared" si="3"/>
        <v>19–21</v>
      </c>
      <c r="D199" t="s">
        <v>19</v>
      </c>
      <c r="E199" t="s">
        <v>20</v>
      </c>
      <c r="F199" t="s">
        <v>21</v>
      </c>
      <c r="G199">
        <v>4.7</v>
      </c>
      <c r="H199" t="s">
        <v>32</v>
      </c>
      <c r="I199" t="s">
        <v>23</v>
      </c>
      <c r="J199">
        <v>8.1999999999999993</v>
      </c>
      <c r="K199">
        <v>7</v>
      </c>
      <c r="L199" t="s">
        <v>18</v>
      </c>
      <c r="M199">
        <v>2</v>
      </c>
      <c r="N199">
        <v>6</v>
      </c>
      <c r="O199" t="str" cm="1">
        <f t="array" ref="O199">_xlfn.IFS(
  N199&lt;=3, "Low",
  N199&lt;=6, "Moderate",
  N199&lt;=8, "High",
  N199=9, "Extreme"
)</f>
        <v>Moderate</v>
      </c>
    </row>
    <row r="200" spans="1:15">
      <c r="A200">
        <v>199</v>
      </c>
      <c r="B200">
        <v>20</v>
      </c>
      <c r="C200" t="str">
        <f t="shared" si="3"/>
        <v>19–21</v>
      </c>
      <c r="D200" t="s">
        <v>13</v>
      </c>
      <c r="E200" t="s">
        <v>14</v>
      </c>
      <c r="F200" t="s">
        <v>136</v>
      </c>
      <c r="G200">
        <v>6.1</v>
      </c>
      <c r="H200" t="s">
        <v>26</v>
      </c>
      <c r="I200" t="s">
        <v>17</v>
      </c>
      <c r="J200">
        <v>4.8</v>
      </c>
      <c r="K200">
        <v>6</v>
      </c>
      <c r="L200" t="s">
        <v>24</v>
      </c>
      <c r="M200">
        <v>4</v>
      </c>
      <c r="N200">
        <v>8</v>
      </c>
      <c r="O200" t="str" cm="1">
        <f t="array" ref="O200">_xlfn.IFS(
  N200&lt;=3, "Low",
  N200&lt;=6, "Moderate",
  N200&lt;=8, "High",
  N200=9, "Extreme"
)</f>
        <v>High</v>
      </c>
    </row>
    <row r="201" spans="1:15">
      <c r="A201">
        <v>200</v>
      </c>
      <c r="B201">
        <v>22</v>
      </c>
      <c r="C201" t="str">
        <f t="shared" si="3"/>
        <v>22–24</v>
      </c>
      <c r="D201" t="s">
        <v>19</v>
      </c>
      <c r="E201" t="s">
        <v>20</v>
      </c>
      <c r="F201" t="s">
        <v>135</v>
      </c>
      <c r="G201">
        <v>4.0999999999999996</v>
      </c>
      <c r="H201" t="s">
        <v>16</v>
      </c>
      <c r="I201" t="s">
        <v>17</v>
      </c>
      <c r="J201">
        <v>7.5</v>
      </c>
      <c r="K201">
        <v>5</v>
      </c>
      <c r="L201" t="s">
        <v>18</v>
      </c>
      <c r="M201">
        <v>3</v>
      </c>
      <c r="N201">
        <v>7</v>
      </c>
      <c r="O201" t="str" cm="1">
        <f t="array" ref="O201">_xlfn.IFS(
  N201&lt;=3, "Low",
  N201&lt;=6, "Moderate",
  N201&lt;=8, "High",
  N201=9, "Extreme"
)</f>
        <v>High</v>
      </c>
    </row>
    <row r="202" spans="1:15">
      <c r="A202">
        <v>201</v>
      </c>
      <c r="B202">
        <v>19</v>
      </c>
      <c r="C202" t="str">
        <f t="shared" si="3"/>
        <v>19–21</v>
      </c>
      <c r="D202" t="s">
        <v>13</v>
      </c>
      <c r="E202" t="s">
        <v>14</v>
      </c>
      <c r="F202" t="s">
        <v>138</v>
      </c>
      <c r="G202">
        <v>4.5</v>
      </c>
      <c r="H202" t="s">
        <v>32</v>
      </c>
      <c r="I202" t="s">
        <v>23</v>
      </c>
      <c r="J202">
        <v>8.3000000000000007</v>
      </c>
      <c r="K202">
        <v>7</v>
      </c>
      <c r="L202" t="s">
        <v>24</v>
      </c>
      <c r="M202">
        <v>2</v>
      </c>
      <c r="N202">
        <v>5</v>
      </c>
      <c r="O202" t="str" cm="1">
        <f t="array" ref="O202">_xlfn.IFS(
  N202&lt;=3, "Low",
  N202&lt;=6, "Moderate",
  N202&lt;=8, "High",
  N202=9, "Extreme"
)</f>
        <v>Moderate</v>
      </c>
    </row>
    <row r="203" spans="1:15">
      <c r="A203">
        <v>202</v>
      </c>
      <c r="B203">
        <v>21</v>
      </c>
      <c r="C203" t="str">
        <f t="shared" si="3"/>
        <v>19–21</v>
      </c>
      <c r="D203" t="s">
        <v>19</v>
      </c>
      <c r="E203" t="s">
        <v>20</v>
      </c>
      <c r="F203" t="s">
        <v>139</v>
      </c>
      <c r="G203">
        <v>4.8</v>
      </c>
      <c r="H203" t="s">
        <v>26</v>
      </c>
      <c r="I203" t="s">
        <v>17</v>
      </c>
      <c r="J203">
        <v>4.7</v>
      </c>
      <c r="K203">
        <v>6</v>
      </c>
      <c r="L203" t="s">
        <v>18</v>
      </c>
      <c r="M203">
        <v>4</v>
      </c>
      <c r="N203">
        <v>8</v>
      </c>
      <c r="O203" t="str" cm="1">
        <f t="array" ref="O203">_xlfn.IFS(
  N203&lt;=3, "Low",
  N203&lt;=6, "Moderate",
  N203&lt;=8, "High",
  N203=9, "Extreme"
)</f>
        <v>High</v>
      </c>
    </row>
    <row r="204" spans="1:15">
      <c r="A204">
        <v>203</v>
      </c>
      <c r="B204">
        <v>20</v>
      </c>
      <c r="C204" t="str">
        <f t="shared" si="3"/>
        <v>19–21</v>
      </c>
      <c r="D204" t="s">
        <v>13</v>
      </c>
      <c r="E204" t="s">
        <v>14</v>
      </c>
      <c r="F204" t="s">
        <v>15</v>
      </c>
      <c r="G204">
        <v>4.3</v>
      </c>
      <c r="H204" t="s">
        <v>16</v>
      </c>
      <c r="I204" t="s">
        <v>17</v>
      </c>
      <c r="J204">
        <v>7.6</v>
      </c>
      <c r="K204">
        <v>5</v>
      </c>
      <c r="L204" t="s">
        <v>24</v>
      </c>
      <c r="M204">
        <v>3</v>
      </c>
      <c r="N204">
        <v>7</v>
      </c>
      <c r="O204" t="str" cm="1">
        <f t="array" ref="O204">_xlfn.IFS(
  N204&lt;=3, "Low",
  N204&lt;=6, "Moderate",
  N204&lt;=8, "High",
  N204=9, "Extreme"
)</f>
        <v>High</v>
      </c>
    </row>
    <row r="205" spans="1:15">
      <c r="A205">
        <v>204</v>
      </c>
      <c r="B205">
        <v>22</v>
      </c>
      <c r="C205" t="str">
        <f t="shared" si="3"/>
        <v>22–24</v>
      </c>
      <c r="D205" t="s">
        <v>19</v>
      </c>
      <c r="E205" t="s">
        <v>20</v>
      </c>
      <c r="F205" t="s">
        <v>21</v>
      </c>
      <c r="G205">
        <v>4.5999999999999996</v>
      </c>
      <c r="H205" t="s">
        <v>32</v>
      </c>
      <c r="I205" t="s">
        <v>23</v>
      </c>
      <c r="J205">
        <v>8.4</v>
      </c>
      <c r="K205">
        <v>7</v>
      </c>
      <c r="L205" t="s">
        <v>18</v>
      </c>
      <c r="M205">
        <v>2</v>
      </c>
      <c r="N205">
        <v>6</v>
      </c>
      <c r="O205" t="str" cm="1">
        <f t="array" ref="O205">_xlfn.IFS(
  N205&lt;=3, "Low",
  N205&lt;=6, "Moderate",
  N205&lt;=8, "High",
  N205=9, "Extreme"
)</f>
        <v>Moderate</v>
      </c>
    </row>
    <row r="206" spans="1:15">
      <c r="A206">
        <v>205</v>
      </c>
      <c r="B206">
        <v>19</v>
      </c>
      <c r="C206" t="str">
        <f t="shared" si="3"/>
        <v>19–21</v>
      </c>
      <c r="D206" t="s">
        <v>13</v>
      </c>
      <c r="E206" t="s">
        <v>14</v>
      </c>
      <c r="F206" t="s">
        <v>136</v>
      </c>
      <c r="G206">
        <v>6.2</v>
      </c>
      <c r="H206" t="s">
        <v>26</v>
      </c>
      <c r="I206" t="s">
        <v>17</v>
      </c>
      <c r="J206">
        <v>4.5999999999999996</v>
      </c>
      <c r="K206">
        <v>6</v>
      </c>
      <c r="L206" t="s">
        <v>24</v>
      </c>
      <c r="M206">
        <v>4</v>
      </c>
      <c r="N206">
        <v>8</v>
      </c>
      <c r="O206" t="str" cm="1">
        <f t="array" ref="O206">_xlfn.IFS(
  N206&lt;=3, "Low",
  N206&lt;=6, "Moderate",
  N206&lt;=8, "High",
  N206=9, "Extreme"
)</f>
        <v>High</v>
      </c>
    </row>
    <row r="207" spans="1:15">
      <c r="A207">
        <v>206</v>
      </c>
      <c r="B207">
        <v>21</v>
      </c>
      <c r="C207" t="str">
        <f t="shared" si="3"/>
        <v>19–21</v>
      </c>
      <c r="D207" t="s">
        <v>19</v>
      </c>
      <c r="E207" t="s">
        <v>20</v>
      </c>
      <c r="F207" t="s">
        <v>135</v>
      </c>
      <c r="G207">
        <v>4</v>
      </c>
      <c r="H207" t="s">
        <v>16</v>
      </c>
      <c r="I207" t="s">
        <v>17</v>
      </c>
      <c r="J207">
        <v>7.7</v>
      </c>
      <c r="K207">
        <v>5</v>
      </c>
      <c r="L207" t="s">
        <v>18</v>
      </c>
      <c r="M207">
        <v>3</v>
      </c>
      <c r="N207">
        <v>7</v>
      </c>
      <c r="O207" t="str" cm="1">
        <f t="array" ref="O207">_xlfn.IFS(
  N207&lt;=3, "Low",
  N207&lt;=6, "Moderate",
  N207&lt;=8, "High",
  N207=9, "Extreme"
)</f>
        <v>High</v>
      </c>
    </row>
    <row r="208" spans="1:15">
      <c r="A208">
        <v>207</v>
      </c>
      <c r="B208">
        <v>20</v>
      </c>
      <c r="C208" t="str">
        <f t="shared" si="3"/>
        <v>19–21</v>
      </c>
      <c r="D208" t="s">
        <v>13</v>
      </c>
      <c r="E208" t="s">
        <v>14</v>
      </c>
      <c r="F208" t="s">
        <v>138</v>
      </c>
      <c r="G208">
        <v>4.4000000000000004</v>
      </c>
      <c r="H208" t="s">
        <v>32</v>
      </c>
      <c r="I208" t="s">
        <v>23</v>
      </c>
      <c r="J208">
        <v>8.5</v>
      </c>
      <c r="K208">
        <v>7</v>
      </c>
      <c r="L208" t="s">
        <v>24</v>
      </c>
      <c r="M208">
        <v>2</v>
      </c>
      <c r="N208">
        <v>5</v>
      </c>
      <c r="O208" t="str" cm="1">
        <f t="array" ref="O208">_xlfn.IFS(
  N208&lt;=3, "Low",
  N208&lt;=6, "Moderate",
  N208&lt;=8, "High",
  N208=9, "Extreme"
)</f>
        <v>Moderate</v>
      </c>
    </row>
    <row r="209" spans="1:15">
      <c r="A209">
        <v>208</v>
      </c>
      <c r="B209">
        <v>22</v>
      </c>
      <c r="C209" t="str">
        <f t="shared" si="3"/>
        <v>22–24</v>
      </c>
      <c r="D209" t="s">
        <v>19</v>
      </c>
      <c r="E209" t="s">
        <v>20</v>
      </c>
      <c r="F209" t="s">
        <v>139</v>
      </c>
      <c r="G209">
        <v>4.7</v>
      </c>
      <c r="H209" t="s">
        <v>26</v>
      </c>
      <c r="I209" t="s">
        <v>17</v>
      </c>
      <c r="J209">
        <v>4.5</v>
      </c>
      <c r="K209">
        <v>6</v>
      </c>
      <c r="L209" t="s">
        <v>18</v>
      </c>
      <c r="M209">
        <v>4</v>
      </c>
      <c r="N209">
        <v>8</v>
      </c>
      <c r="O209" t="str" cm="1">
        <f t="array" ref="O209">_xlfn.IFS(
  N209&lt;=3, "Low",
  N209&lt;=6, "Moderate",
  N209&lt;=8, "High",
  N209=9, "Extreme"
)</f>
        <v>High</v>
      </c>
    </row>
    <row r="210" spans="1:15">
      <c r="A210">
        <v>209</v>
      </c>
      <c r="B210">
        <v>19</v>
      </c>
      <c r="C210" t="str">
        <f t="shared" si="3"/>
        <v>19–21</v>
      </c>
      <c r="D210" t="s">
        <v>13</v>
      </c>
      <c r="E210" t="s">
        <v>14</v>
      </c>
      <c r="F210" t="s">
        <v>15</v>
      </c>
      <c r="G210">
        <v>4.2</v>
      </c>
      <c r="H210" t="s">
        <v>16</v>
      </c>
      <c r="I210" t="s">
        <v>17</v>
      </c>
      <c r="J210">
        <v>7.8</v>
      </c>
      <c r="K210">
        <v>5</v>
      </c>
      <c r="L210" t="s">
        <v>24</v>
      </c>
      <c r="M210">
        <v>3</v>
      </c>
      <c r="N210">
        <v>7</v>
      </c>
      <c r="O210" t="str" cm="1">
        <f t="array" ref="O210">_xlfn.IFS(
  N210&lt;=3, "Low",
  N210&lt;=6, "Moderate",
  N210&lt;=8, "High",
  N210=9, "Extreme"
)</f>
        <v>High</v>
      </c>
    </row>
    <row r="211" spans="1:15">
      <c r="A211">
        <v>210</v>
      </c>
      <c r="B211">
        <v>21</v>
      </c>
      <c r="C211" t="str">
        <f t="shared" si="3"/>
        <v>19–21</v>
      </c>
      <c r="D211" t="s">
        <v>19</v>
      </c>
      <c r="E211" t="s">
        <v>20</v>
      </c>
      <c r="F211" t="s">
        <v>21</v>
      </c>
      <c r="G211">
        <v>4.5</v>
      </c>
      <c r="H211" t="s">
        <v>32</v>
      </c>
      <c r="I211" t="s">
        <v>23</v>
      </c>
      <c r="J211">
        <v>8.6</v>
      </c>
      <c r="K211">
        <v>7</v>
      </c>
      <c r="L211" t="s">
        <v>18</v>
      </c>
      <c r="M211">
        <v>2</v>
      </c>
      <c r="N211">
        <v>6</v>
      </c>
      <c r="O211" t="str" cm="1">
        <f t="array" ref="O211">_xlfn.IFS(
  N211&lt;=3, "Low",
  N211&lt;=6, "Moderate",
  N211&lt;=8, "High",
  N211=9, "Extreme"
)</f>
        <v>Moderate</v>
      </c>
    </row>
    <row r="212" spans="1:15">
      <c r="A212">
        <v>211</v>
      </c>
      <c r="B212">
        <v>20</v>
      </c>
      <c r="C212" t="str">
        <f t="shared" si="3"/>
        <v>19–21</v>
      </c>
      <c r="D212" t="s">
        <v>13</v>
      </c>
      <c r="E212" t="s">
        <v>14</v>
      </c>
      <c r="F212" t="s">
        <v>136</v>
      </c>
      <c r="G212">
        <v>6.3</v>
      </c>
      <c r="H212" t="s">
        <v>26</v>
      </c>
      <c r="I212" t="s">
        <v>17</v>
      </c>
      <c r="J212">
        <v>4.4000000000000004</v>
      </c>
      <c r="K212">
        <v>6</v>
      </c>
      <c r="L212" t="s">
        <v>24</v>
      </c>
      <c r="M212">
        <v>4</v>
      </c>
      <c r="N212">
        <v>8</v>
      </c>
      <c r="O212" t="str" cm="1">
        <f t="array" ref="O212">_xlfn.IFS(
  N212&lt;=3, "Low",
  N212&lt;=6, "Moderate",
  N212&lt;=8, "High",
  N212=9, "Extreme"
)</f>
        <v>High</v>
      </c>
    </row>
    <row r="213" spans="1:15">
      <c r="A213">
        <v>212</v>
      </c>
      <c r="B213">
        <v>22</v>
      </c>
      <c r="C213" t="str">
        <f t="shared" si="3"/>
        <v>22–24</v>
      </c>
      <c r="D213" t="s">
        <v>19</v>
      </c>
      <c r="E213" t="s">
        <v>20</v>
      </c>
      <c r="F213" t="s">
        <v>135</v>
      </c>
      <c r="G213">
        <v>3.9</v>
      </c>
      <c r="H213" t="s">
        <v>16</v>
      </c>
      <c r="I213" t="s">
        <v>17</v>
      </c>
      <c r="J213">
        <v>7.9</v>
      </c>
      <c r="K213">
        <v>5</v>
      </c>
      <c r="L213" t="s">
        <v>18</v>
      </c>
      <c r="M213">
        <v>3</v>
      </c>
      <c r="N213">
        <v>7</v>
      </c>
      <c r="O213" t="str" cm="1">
        <f t="array" ref="O213">_xlfn.IFS(
  N213&lt;=3, "Low",
  N213&lt;=6, "Moderate",
  N213&lt;=8, "High",
  N213=9, "Extreme"
)</f>
        <v>High</v>
      </c>
    </row>
    <row r="214" spans="1:15">
      <c r="A214">
        <v>213</v>
      </c>
      <c r="B214">
        <v>19</v>
      </c>
      <c r="C214" t="str">
        <f t="shared" si="3"/>
        <v>19–21</v>
      </c>
      <c r="D214" t="s">
        <v>13</v>
      </c>
      <c r="E214" t="s">
        <v>14</v>
      </c>
      <c r="F214" t="s">
        <v>138</v>
      </c>
      <c r="G214">
        <v>4.3</v>
      </c>
      <c r="H214" t="s">
        <v>32</v>
      </c>
      <c r="I214" t="s">
        <v>23</v>
      </c>
      <c r="J214">
        <v>8.6999999999999993</v>
      </c>
      <c r="K214">
        <v>7</v>
      </c>
      <c r="L214" t="s">
        <v>24</v>
      </c>
      <c r="M214">
        <v>2</v>
      </c>
      <c r="N214">
        <v>5</v>
      </c>
      <c r="O214" t="str" cm="1">
        <f t="array" ref="O214">_xlfn.IFS(
  N214&lt;=3, "Low",
  N214&lt;=6, "Moderate",
  N214&lt;=8, "High",
  N214=9, "Extreme"
)</f>
        <v>Moderate</v>
      </c>
    </row>
    <row r="215" spans="1:15">
      <c r="A215">
        <v>214</v>
      </c>
      <c r="B215">
        <v>21</v>
      </c>
      <c r="C215" t="str">
        <f t="shared" si="3"/>
        <v>19–21</v>
      </c>
      <c r="D215" t="s">
        <v>19</v>
      </c>
      <c r="E215" t="s">
        <v>20</v>
      </c>
      <c r="F215" t="s">
        <v>139</v>
      </c>
      <c r="G215">
        <v>4.5999999999999996</v>
      </c>
      <c r="H215" t="s">
        <v>26</v>
      </c>
      <c r="I215" t="s">
        <v>17</v>
      </c>
      <c r="J215">
        <v>4.3</v>
      </c>
      <c r="K215">
        <v>6</v>
      </c>
      <c r="L215" t="s">
        <v>18</v>
      </c>
      <c r="M215">
        <v>4</v>
      </c>
      <c r="N215">
        <v>8</v>
      </c>
      <c r="O215" t="str" cm="1">
        <f t="array" ref="O215">_xlfn.IFS(
  N215&lt;=3, "Low",
  N215&lt;=6, "Moderate",
  N215&lt;=8, "High",
  N215=9, "Extreme"
)</f>
        <v>High</v>
      </c>
    </row>
    <row r="216" spans="1:15">
      <c r="A216">
        <v>215</v>
      </c>
      <c r="B216">
        <v>20</v>
      </c>
      <c r="C216" t="str">
        <f t="shared" si="3"/>
        <v>19–21</v>
      </c>
      <c r="D216" t="s">
        <v>13</v>
      </c>
      <c r="E216" t="s">
        <v>14</v>
      </c>
      <c r="F216" t="s">
        <v>15</v>
      </c>
      <c r="G216">
        <v>4.0999999999999996</v>
      </c>
      <c r="H216" t="s">
        <v>16</v>
      </c>
      <c r="I216" t="s">
        <v>17</v>
      </c>
      <c r="J216">
        <v>8</v>
      </c>
      <c r="K216">
        <v>5</v>
      </c>
      <c r="L216" t="s">
        <v>24</v>
      </c>
      <c r="M216">
        <v>3</v>
      </c>
      <c r="N216">
        <v>7</v>
      </c>
      <c r="O216" t="str" cm="1">
        <f t="array" ref="O216">_xlfn.IFS(
  N216&lt;=3, "Low",
  N216&lt;=6, "Moderate",
  N216&lt;=8, "High",
  N216=9, "Extreme"
)</f>
        <v>High</v>
      </c>
    </row>
    <row r="217" spans="1:15">
      <c r="A217">
        <v>216</v>
      </c>
      <c r="B217">
        <v>22</v>
      </c>
      <c r="C217" t="str">
        <f t="shared" si="3"/>
        <v>22–24</v>
      </c>
      <c r="D217" t="s">
        <v>19</v>
      </c>
      <c r="E217" t="s">
        <v>20</v>
      </c>
      <c r="F217" t="s">
        <v>21</v>
      </c>
      <c r="G217">
        <v>4.4000000000000004</v>
      </c>
      <c r="H217" t="s">
        <v>32</v>
      </c>
      <c r="I217" t="s">
        <v>23</v>
      </c>
      <c r="J217">
        <v>8.8000000000000007</v>
      </c>
      <c r="K217">
        <v>7</v>
      </c>
      <c r="L217" t="s">
        <v>18</v>
      </c>
      <c r="M217">
        <v>2</v>
      </c>
      <c r="N217">
        <v>6</v>
      </c>
      <c r="O217" t="str" cm="1">
        <f t="array" ref="O217">_xlfn.IFS(
  N217&lt;=3, "Low",
  N217&lt;=6, "Moderate",
  N217&lt;=8, "High",
  N217=9, "Extreme"
)</f>
        <v>Moderate</v>
      </c>
    </row>
    <row r="218" spans="1:15">
      <c r="A218">
        <v>217</v>
      </c>
      <c r="B218">
        <v>19</v>
      </c>
      <c r="C218" t="str">
        <f t="shared" si="3"/>
        <v>19–21</v>
      </c>
      <c r="D218" t="s">
        <v>13</v>
      </c>
      <c r="E218" t="s">
        <v>14</v>
      </c>
      <c r="F218" t="s">
        <v>136</v>
      </c>
      <c r="G218">
        <v>6.4</v>
      </c>
      <c r="H218" t="s">
        <v>26</v>
      </c>
      <c r="I218" t="s">
        <v>17</v>
      </c>
      <c r="J218">
        <v>4.2</v>
      </c>
      <c r="K218">
        <v>6</v>
      </c>
      <c r="L218" t="s">
        <v>24</v>
      </c>
      <c r="M218">
        <v>4</v>
      </c>
      <c r="N218">
        <v>8</v>
      </c>
      <c r="O218" t="str" cm="1">
        <f t="array" ref="O218">_xlfn.IFS(
  N218&lt;=3, "Low",
  N218&lt;=6, "Moderate",
  N218&lt;=8, "High",
  N218=9, "Extreme"
)</f>
        <v>High</v>
      </c>
    </row>
    <row r="219" spans="1:15">
      <c r="A219">
        <v>218</v>
      </c>
      <c r="B219">
        <v>21</v>
      </c>
      <c r="C219" t="str">
        <f t="shared" si="3"/>
        <v>19–21</v>
      </c>
      <c r="D219" t="s">
        <v>19</v>
      </c>
      <c r="E219" t="s">
        <v>20</v>
      </c>
      <c r="F219" t="s">
        <v>135</v>
      </c>
      <c r="G219">
        <v>3.8</v>
      </c>
      <c r="H219" t="s">
        <v>16</v>
      </c>
      <c r="I219" t="s">
        <v>17</v>
      </c>
      <c r="J219">
        <v>8.1</v>
      </c>
      <c r="K219">
        <v>5</v>
      </c>
      <c r="L219" t="s">
        <v>18</v>
      </c>
      <c r="M219">
        <v>3</v>
      </c>
      <c r="N219">
        <v>7</v>
      </c>
      <c r="O219" t="str" cm="1">
        <f t="array" ref="O219">_xlfn.IFS(
  N219&lt;=3, "Low",
  N219&lt;=6, "Moderate",
  N219&lt;=8, "High",
  N219=9, "Extreme"
)</f>
        <v>High</v>
      </c>
    </row>
    <row r="220" spans="1:15">
      <c r="A220">
        <v>219</v>
      </c>
      <c r="B220">
        <v>20</v>
      </c>
      <c r="C220" t="str">
        <f t="shared" si="3"/>
        <v>19–21</v>
      </c>
      <c r="D220" t="s">
        <v>13</v>
      </c>
      <c r="E220" t="s">
        <v>14</v>
      </c>
      <c r="F220" t="s">
        <v>138</v>
      </c>
      <c r="G220">
        <v>4.2</v>
      </c>
      <c r="H220" t="s">
        <v>32</v>
      </c>
      <c r="I220" t="s">
        <v>23</v>
      </c>
      <c r="J220">
        <v>8.9</v>
      </c>
      <c r="K220">
        <v>7</v>
      </c>
      <c r="L220" t="s">
        <v>24</v>
      </c>
      <c r="M220">
        <v>2</v>
      </c>
      <c r="N220">
        <v>5</v>
      </c>
      <c r="O220" t="str" cm="1">
        <f t="array" ref="O220">_xlfn.IFS(
  N220&lt;=3, "Low",
  N220&lt;=6, "Moderate",
  N220&lt;=8, "High",
  N220=9, "Extreme"
)</f>
        <v>Moderate</v>
      </c>
    </row>
    <row r="221" spans="1:15">
      <c r="A221">
        <v>220</v>
      </c>
      <c r="B221">
        <v>22</v>
      </c>
      <c r="C221" t="str">
        <f t="shared" si="3"/>
        <v>22–24</v>
      </c>
      <c r="D221" t="s">
        <v>19</v>
      </c>
      <c r="E221" t="s">
        <v>20</v>
      </c>
      <c r="F221" t="s">
        <v>139</v>
      </c>
      <c r="G221">
        <v>4.5</v>
      </c>
      <c r="H221" t="s">
        <v>26</v>
      </c>
      <c r="I221" t="s">
        <v>17</v>
      </c>
      <c r="J221">
        <v>4.0999999999999996</v>
      </c>
      <c r="K221">
        <v>6</v>
      </c>
      <c r="L221" t="s">
        <v>18</v>
      </c>
      <c r="M221">
        <v>4</v>
      </c>
      <c r="N221">
        <v>8</v>
      </c>
      <c r="O221" t="str" cm="1">
        <f t="array" ref="O221">_xlfn.IFS(
  N221&lt;=3, "Low",
  N221&lt;=6, "Moderate",
  N221&lt;=8, "High",
  N221=9, "Extreme"
)</f>
        <v>High</v>
      </c>
    </row>
    <row r="222" spans="1:15">
      <c r="A222">
        <v>221</v>
      </c>
      <c r="B222">
        <v>19</v>
      </c>
      <c r="C222" t="str">
        <f t="shared" si="3"/>
        <v>19–21</v>
      </c>
      <c r="D222" t="s">
        <v>13</v>
      </c>
      <c r="E222" t="s">
        <v>14</v>
      </c>
      <c r="F222" t="s">
        <v>25</v>
      </c>
      <c r="G222">
        <v>6.5</v>
      </c>
      <c r="H222" t="s">
        <v>16</v>
      </c>
      <c r="I222" t="s">
        <v>17</v>
      </c>
      <c r="J222">
        <v>6</v>
      </c>
      <c r="K222">
        <v>5</v>
      </c>
      <c r="L222" t="s">
        <v>24</v>
      </c>
      <c r="M222">
        <v>4</v>
      </c>
      <c r="N222">
        <v>9</v>
      </c>
      <c r="O222" t="str" cm="1">
        <f t="array" ref="O222">_xlfn.IFS(
  N222&lt;=3, "Low",
  N222&lt;=6, "Moderate",
  N222&lt;=8, "High",
  N222=9, "Extreme"
)</f>
        <v>Extreme</v>
      </c>
    </row>
    <row r="223" spans="1:15">
      <c r="A223">
        <v>222</v>
      </c>
      <c r="B223">
        <v>21</v>
      </c>
      <c r="C223" t="str">
        <f t="shared" si="3"/>
        <v>19–21</v>
      </c>
      <c r="D223" t="s">
        <v>19</v>
      </c>
      <c r="E223" t="s">
        <v>20</v>
      </c>
      <c r="F223" t="s">
        <v>29</v>
      </c>
      <c r="G223">
        <v>5.8</v>
      </c>
      <c r="H223" t="s">
        <v>26</v>
      </c>
      <c r="I223" t="s">
        <v>17</v>
      </c>
      <c r="J223">
        <v>6.5</v>
      </c>
      <c r="K223">
        <v>6</v>
      </c>
      <c r="L223" t="s">
        <v>18</v>
      </c>
      <c r="M223">
        <v>3</v>
      </c>
      <c r="N223">
        <v>7</v>
      </c>
      <c r="O223" t="str" cm="1">
        <f t="array" ref="O223">_xlfn.IFS(
  N223&lt;=3, "Low",
  N223&lt;=6, "Moderate",
  N223&lt;=8, "High",
  N223=9, "Extreme"
)</f>
        <v>High</v>
      </c>
    </row>
    <row r="224" spans="1:15">
      <c r="A224">
        <v>223</v>
      </c>
      <c r="B224">
        <v>20</v>
      </c>
      <c r="C224" t="str">
        <f t="shared" si="3"/>
        <v>19–21</v>
      </c>
      <c r="D224" t="s">
        <v>13</v>
      </c>
      <c r="E224" t="s">
        <v>14</v>
      </c>
      <c r="F224" t="s">
        <v>33</v>
      </c>
      <c r="G224">
        <v>4.5</v>
      </c>
      <c r="H224" t="s">
        <v>16</v>
      </c>
      <c r="I224" t="s">
        <v>23</v>
      </c>
      <c r="J224">
        <v>7.5</v>
      </c>
      <c r="K224">
        <v>8</v>
      </c>
      <c r="L224" t="s">
        <v>24</v>
      </c>
      <c r="M224">
        <v>2</v>
      </c>
      <c r="N224">
        <v>5</v>
      </c>
      <c r="O224" t="str" cm="1">
        <f t="array" ref="O224">_xlfn.IFS(
  N224&lt;=3, "Low",
  N224&lt;=6, "Moderate",
  N224&lt;=8, "High",
  N224=9, "Extreme"
)</f>
        <v>Moderate</v>
      </c>
    </row>
    <row r="225" spans="1:15">
      <c r="A225">
        <v>224</v>
      </c>
      <c r="B225">
        <v>22</v>
      </c>
      <c r="C225" t="str">
        <f t="shared" si="3"/>
        <v>22–24</v>
      </c>
      <c r="D225" t="s">
        <v>19</v>
      </c>
      <c r="E225" t="s">
        <v>20</v>
      </c>
      <c r="F225" t="s">
        <v>34</v>
      </c>
      <c r="G225">
        <v>4.2</v>
      </c>
      <c r="H225" t="s">
        <v>32</v>
      </c>
      <c r="I225" t="s">
        <v>23</v>
      </c>
      <c r="J225">
        <v>7.8</v>
      </c>
      <c r="K225">
        <v>7</v>
      </c>
      <c r="L225" t="s">
        <v>18</v>
      </c>
      <c r="M225">
        <v>2</v>
      </c>
      <c r="N225">
        <v>4</v>
      </c>
      <c r="O225" t="str" cm="1">
        <f t="array" ref="O225">_xlfn.IFS(
  N225&lt;=3, "Low",
  N225&lt;=6, "Moderate",
  N225&lt;=8, "High",
  N225=9, "Extreme"
)</f>
        <v>Moderate</v>
      </c>
    </row>
    <row r="226" spans="1:15">
      <c r="A226">
        <v>225</v>
      </c>
      <c r="B226">
        <v>19</v>
      </c>
      <c r="C226" t="str">
        <f t="shared" si="3"/>
        <v>19–21</v>
      </c>
      <c r="D226" t="s">
        <v>13</v>
      </c>
      <c r="E226" t="s">
        <v>14</v>
      </c>
      <c r="F226" t="s">
        <v>38</v>
      </c>
      <c r="G226">
        <v>3.8</v>
      </c>
      <c r="H226" t="s">
        <v>140</v>
      </c>
      <c r="I226" t="s">
        <v>23</v>
      </c>
      <c r="J226">
        <v>7.9</v>
      </c>
      <c r="K226">
        <v>8</v>
      </c>
      <c r="L226" t="s">
        <v>24</v>
      </c>
      <c r="M226">
        <v>1</v>
      </c>
      <c r="N226">
        <v>3</v>
      </c>
      <c r="O226" t="str" cm="1">
        <f t="array" ref="O226">_xlfn.IFS(
  N226&lt;=3, "Low",
  N226&lt;=6, "Moderate",
  N226&lt;=8, "High",
  N226=9, "Extreme"
)</f>
        <v>Low</v>
      </c>
    </row>
    <row r="227" spans="1:15">
      <c r="A227">
        <v>226</v>
      </c>
      <c r="B227">
        <v>21</v>
      </c>
      <c r="C227" t="str">
        <f t="shared" si="3"/>
        <v>19–21</v>
      </c>
      <c r="D227" t="s">
        <v>19</v>
      </c>
      <c r="E227" t="s">
        <v>20</v>
      </c>
      <c r="F227" t="s">
        <v>42</v>
      </c>
      <c r="G227">
        <v>5.5</v>
      </c>
      <c r="H227" t="s">
        <v>16</v>
      </c>
      <c r="I227" t="s">
        <v>17</v>
      </c>
      <c r="J227">
        <v>6.8</v>
      </c>
      <c r="K227">
        <v>6</v>
      </c>
      <c r="L227" t="s">
        <v>24</v>
      </c>
      <c r="M227">
        <v>3</v>
      </c>
      <c r="N227">
        <v>7</v>
      </c>
      <c r="O227" t="str" cm="1">
        <f t="array" ref="O227">_xlfn.IFS(
  N227&lt;=3, "Low",
  N227&lt;=6, "Moderate",
  N227&lt;=8, "High",
  N227=9, "Extreme"
)</f>
        <v>High</v>
      </c>
    </row>
    <row r="228" spans="1:15">
      <c r="A228">
        <v>227</v>
      </c>
      <c r="B228">
        <v>20</v>
      </c>
      <c r="C228" t="str">
        <f t="shared" si="3"/>
        <v>19–21</v>
      </c>
      <c r="D228" t="s">
        <v>13</v>
      </c>
      <c r="E228" t="s">
        <v>14</v>
      </c>
      <c r="F228" t="s">
        <v>39</v>
      </c>
      <c r="G228">
        <v>5.2</v>
      </c>
      <c r="H228" t="s">
        <v>141</v>
      </c>
      <c r="I228" t="s">
        <v>17</v>
      </c>
      <c r="J228">
        <v>6.5</v>
      </c>
      <c r="K228">
        <v>6</v>
      </c>
      <c r="L228" t="s">
        <v>18</v>
      </c>
      <c r="M228">
        <v>3</v>
      </c>
      <c r="N228">
        <v>6</v>
      </c>
      <c r="O228" t="str" cm="1">
        <f t="array" ref="O228">_xlfn.IFS(
  N228&lt;=3, "Low",
  N228&lt;=6, "Moderate",
  N228&lt;=8, "High",
  N228=9, "Extreme"
)</f>
        <v>Moderate</v>
      </c>
    </row>
    <row r="229" spans="1:15">
      <c r="A229">
        <v>228</v>
      </c>
      <c r="B229">
        <v>22</v>
      </c>
      <c r="C229" t="str">
        <f t="shared" si="3"/>
        <v>22–24</v>
      </c>
      <c r="D229" t="s">
        <v>19</v>
      </c>
      <c r="E229" t="s">
        <v>20</v>
      </c>
      <c r="F229" t="s">
        <v>44</v>
      </c>
      <c r="G229">
        <v>4.8</v>
      </c>
      <c r="H229" t="s">
        <v>142</v>
      </c>
      <c r="I229" t="s">
        <v>23</v>
      </c>
      <c r="J229">
        <v>7.2</v>
      </c>
      <c r="K229">
        <v>7</v>
      </c>
      <c r="L229" t="s">
        <v>24</v>
      </c>
      <c r="M229">
        <v>2</v>
      </c>
      <c r="N229">
        <v>5</v>
      </c>
      <c r="O229" t="str" cm="1">
        <f t="array" ref="O229">_xlfn.IFS(
  N229&lt;=3, "Low",
  N229&lt;=6, "Moderate",
  N229&lt;=8, "High",
  N229=9, "Extreme"
)</f>
        <v>Moderate</v>
      </c>
    </row>
    <row r="230" spans="1:15">
      <c r="A230">
        <v>229</v>
      </c>
      <c r="B230">
        <v>19</v>
      </c>
      <c r="C230" t="str">
        <f t="shared" si="3"/>
        <v>19–21</v>
      </c>
      <c r="D230" t="s">
        <v>13</v>
      </c>
      <c r="E230" t="s">
        <v>14</v>
      </c>
      <c r="F230" t="s">
        <v>25</v>
      </c>
      <c r="G230">
        <v>7</v>
      </c>
      <c r="H230" t="s">
        <v>26</v>
      </c>
      <c r="I230" t="s">
        <v>17</v>
      </c>
      <c r="J230">
        <v>5.8</v>
      </c>
      <c r="K230">
        <v>4</v>
      </c>
      <c r="L230" t="s">
        <v>18</v>
      </c>
      <c r="M230">
        <v>4</v>
      </c>
      <c r="N230">
        <v>9</v>
      </c>
      <c r="O230" t="str" cm="1">
        <f t="array" ref="O230">_xlfn.IFS(
  N230&lt;=3, "Low",
  N230&lt;=6, "Moderate",
  N230&lt;=8, "High",
  N230=9, "Extreme"
)</f>
        <v>Extreme</v>
      </c>
    </row>
    <row r="231" spans="1:15">
      <c r="A231">
        <v>230</v>
      </c>
      <c r="B231">
        <v>21</v>
      </c>
      <c r="C231" t="str">
        <f t="shared" si="3"/>
        <v>19–21</v>
      </c>
      <c r="D231" t="s">
        <v>19</v>
      </c>
      <c r="E231" t="s">
        <v>20</v>
      </c>
      <c r="F231" t="s">
        <v>29</v>
      </c>
      <c r="G231">
        <v>5.5</v>
      </c>
      <c r="H231" t="s">
        <v>16</v>
      </c>
      <c r="I231" t="s">
        <v>17</v>
      </c>
      <c r="J231">
        <v>6.7</v>
      </c>
      <c r="K231">
        <v>6</v>
      </c>
      <c r="L231" t="s">
        <v>24</v>
      </c>
      <c r="M231">
        <v>3</v>
      </c>
      <c r="N231">
        <v>7</v>
      </c>
      <c r="O231" t="str" cm="1">
        <f t="array" ref="O231">_xlfn.IFS(
  N231&lt;=3, "Low",
  N231&lt;=6, "Moderate",
  N231&lt;=8, "High",
  N231=9, "Extreme"
)</f>
        <v>High</v>
      </c>
    </row>
    <row r="232" spans="1:15">
      <c r="A232">
        <v>231</v>
      </c>
      <c r="B232">
        <v>20</v>
      </c>
      <c r="C232" t="str">
        <f t="shared" si="3"/>
        <v>19–21</v>
      </c>
      <c r="D232" t="s">
        <v>13</v>
      </c>
      <c r="E232" t="s">
        <v>14</v>
      </c>
      <c r="F232" t="s">
        <v>33</v>
      </c>
      <c r="G232">
        <v>4.7</v>
      </c>
      <c r="H232" t="s">
        <v>32</v>
      </c>
      <c r="I232" t="s">
        <v>23</v>
      </c>
      <c r="J232">
        <v>7.4</v>
      </c>
      <c r="K232">
        <v>7</v>
      </c>
      <c r="L232" t="s">
        <v>18</v>
      </c>
      <c r="M232">
        <v>2</v>
      </c>
      <c r="N232">
        <v>5</v>
      </c>
      <c r="O232" t="str" cm="1">
        <f t="array" ref="O232">_xlfn.IFS(
  N232&lt;=3, "Low",
  N232&lt;=6, "Moderate",
  N232&lt;=8, "High",
  N232=9, "Extreme"
)</f>
        <v>Moderate</v>
      </c>
    </row>
    <row r="233" spans="1:15">
      <c r="A233">
        <v>232</v>
      </c>
      <c r="B233">
        <v>22</v>
      </c>
      <c r="C233" t="str">
        <f t="shared" si="3"/>
        <v>22–24</v>
      </c>
      <c r="D233" t="s">
        <v>19</v>
      </c>
      <c r="E233" t="s">
        <v>20</v>
      </c>
      <c r="F233" t="s">
        <v>34</v>
      </c>
      <c r="G233">
        <v>4</v>
      </c>
      <c r="H233" t="s">
        <v>16</v>
      </c>
      <c r="I233" t="s">
        <v>23</v>
      </c>
      <c r="J233">
        <v>7.9</v>
      </c>
      <c r="K233">
        <v>8</v>
      </c>
      <c r="L233" t="s">
        <v>24</v>
      </c>
      <c r="M233">
        <v>1</v>
      </c>
      <c r="N233">
        <v>4</v>
      </c>
      <c r="O233" t="str" cm="1">
        <f t="array" ref="O233">_xlfn.IFS(
  N233&lt;=3, "Low",
  N233&lt;=6, "Moderate",
  N233&lt;=8, "High",
  N233=9, "Extreme"
)</f>
        <v>Moderate</v>
      </c>
    </row>
    <row r="234" spans="1:15">
      <c r="A234">
        <v>233</v>
      </c>
      <c r="B234">
        <v>19</v>
      </c>
      <c r="C234" t="str">
        <f t="shared" si="3"/>
        <v>19–21</v>
      </c>
      <c r="D234" t="s">
        <v>13</v>
      </c>
      <c r="E234" t="s">
        <v>14</v>
      </c>
      <c r="F234" t="s">
        <v>38</v>
      </c>
      <c r="G234">
        <v>3.5</v>
      </c>
      <c r="H234" t="s">
        <v>140</v>
      </c>
      <c r="I234" t="s">
        <v>23</v>
      </c>
      <c r="J234">
        <v>8</v>
      </c>
      <c r="K234">
        <v>8</v>
      </c>
      <c r="L234" t="s">
        <v>24</v>
      </c>
      <c r="M234">
        <v>1</v>
      </c>
      <c r="N234">
        <v>3</v>
      </c>
      <c r="O234" t="str" cm="1">
        <f t="array" ref="O234">_xlfn.IFS(
  N234&lt;=3, "Low",
  N234&lt;=6, "Moderate",
  N234&lt;=8, "High",
  N234=9, "Extreme"
)</f>
        <v>Low</v>
      </c>
    </row>
    <row r="235" spans="1:15">
      <c r="A235">
        <v>234</v>
      </c>
      <c r="B235">
        <v>21</v>
      </c>
      <c r="C235" t="str">
        <f t="shared" si="3"/>
        <v>19–21</v>
      </c>
      <c r="D235" t="s">
        <v>19</v>
      </c>
      <c r="E235" t="s">
        <v>20</v>
      </c>
      <c r="F235" t="s">
        <v>42</v>
      </c>
      <c r="G235">
        <v>5.7</v>
      </c>
      <c r="H235" t="s">
        <v>26</v>
      </c>
      <c r="I235" t="s">
        <v>17</v>
      </c>
      <c r="J235">
        <v>6.5</v>
      </c>
      <c r="K235">
        <v>5</v>
      </c>
      <c r="L235" t="s">
        <v>18</v>
      </c>
      <c r="M235">
        <v>3</v>
      </c>
      <c r="N235">
        <v>8</v>
      </c>
      <c r="O235" t="str" cm="1">
        <f t="array" ref="O235">_xlfn.IFS(
  N235&lt;=3, "Low",
  N235&lt;=6, "Moderate",
  N235&lt;=8, "High",
  N235=9, "Extreme"
)</f>
        <v>High</v>
      </c>
    </row>
    <row r="236" spans="1:15">
      <c r="A236">
        <v>235</v>
      </c>
      <c r="B236">
        <v>20</v>
      </c>
      <c r="C236" t="str">
        <f t="shared" si="3"/>
        <v>19–21</v>
      </c>
      <c r="D236" t="s">
        <v>13</v>
      </c>
      <c r="E236" t="s">
        <v>14</v>
      </c>
      <c r="F236" t="s">
        <v>39</v>
      </c>
      <c r="G236">
        <v>5</v>
      </c>
      <c r="H236" t="s">
        <v>141</v>
      </c>
      <c r="I236" t="s">
        <v>17</v>
      </c>
      <c r="J236">
        <v>6.8</v>
      </c>
      <c r="K236">
        <v>6</v>
      </c>
      <c r="L236" t="s">
        <v>24</v>
      </c>
      <c r="M236">
        <v>3</v>
      </c>
      <c r="N236">
        <v>6</v>
      </c>
      <c r="O236" t="str" cm="1">
        <f t="array" ref="O236">_xlfn.IFS(
  N236&lt;=3, "Low",
  N236&lt;=6, "Moderate",
  N236&lt;=8, "High",
  N236=9, "Extreme"
)</f>
        <v>Moderate</v>
      </c>
    </row>
    <row r="237" spans="1:15">
      <c r="A237">
        <v>236</v>
      </c>
      <c r="B237">
        <v>22</v>
      </c>
      <c r="C237" t="str">
        <f t="shared" si="3"/>
        <v>22–24</v>
      </c>
      <c r="D237" t="s">
        <v>19</v>
      </c>
      <c r="E237" t="s">
        <v>20</v>
      </c>
      <c r="F237" t="s">
        <v>44</v>
      </c>
      <c r="G237">
        <v>4.5</v>
      </c>
      <c r="H237" t="s">
        <v>142</v>
      </c>
      <c r="I237" t="s">
        <v>23</v>
      </c>
      <c r="J237">
        <v>7.4</v>
      </c>
      <c r="K237">
        <v>7</v>
      </c>
      <c r="L237" t="s">
        <v>18</v>
      </c>
      <c r="M237">
        <v>2</v>
      </c>
      <c r="N237">
        <v>5</v>
      </c>
      <c r="O237" t="str" cm="1">
        <f t="array" ref="O237">_xlfn.IFS(
  N237&lt;=3, "Low",
  N237&lt;=6, "Moderate",
  N237&lt;=8, "High",
  N237=9, "Extreme"
)</f>
        <v>Moderate</v>
      </c>
    </row>
    <row r="238" spans="1:15">
      <c r="A238">
        <v>237</v>
      </c>
      <c r="B238">
        <v>19</v>
      </c>
      <c r="C238" t="str">
        <f t="shared" si="3"/>
        <v>19–21</v>
      </c>
      <c r="D238" t="s">
        <v>13</v>
      </c>
      <c r="E238" t="s">
        <v>14</v>
      </c>
      <c r="F238" t="s">
        <v>25</v>
      </c>
      <c r="G238">
        <v>6.8</v>
      </c>
      <c r="H238" t="s">
        <v>16</v>
      </c>
      <c r="I238" t="s">
        <v>17</v>
      </c>
      <c r="J238">
        <v>5.9</v>
      </c>
      <c r="K238">
        <v>4</v>
      </c>
      <c r="L238" t="s">
        <v>24</v>
      </c>
      <c r="M238">
        <v>4</v>
      </c>
      <c r="N238">
        <v>9</v>
      </c>
      <c r="O238" t="str" cm="1">
        <f t="array" ref="O238">_xlfn.IFS(
  N238&lt;=3, "Low",
  N238&lt;=6, "Moderate",
  N238&lt;=8, "High",
  N238=9, "Extreme"
)</f>
        <v>Extreme</v>
      </c>
    </row>
    <row r="239" spans="1:15">
      <c r="A239">
        <v>238</v>
      </c>
      <c r="B239">
        <v>21</v>
      </c>
      <c r="C239" t="str">
        <f t="shared" si="3"/>
        <v>19–21</v>
      </c>
      <c r="D239" t="s">
        <v>19</v>
      </c>
      <c r="E239" t="s">
        <v>20</v>
      </c>
      <c r="F239" t="s">
        <v>29</v>
      </c>
      <c r="G239">
        <v>5.6</v>
      </c>
      <c r="H239" t="s">
        <v>32</v>
      </c>
      <c r="I239" t="s">
        <v>17</v>
      </c>
      <c r="J239">
        <v>6.6</v>
      </c>
      <c r="K239">
        <v>6</v>
      </c>
      <c r="L239" t="s">
        <v>18</v>
      </c>
      <c r="M239">
        <v>3</v>
      </c>
      <c r="N239">
        <v>7</v>
      </c>
      <c r="O239" t="str" cm="1">
        <f t="array" ref="O239">_xlfn.IFS(
  N239&lt;=3, "Low",
  N239&lt;=6, "Moderate",
  N239&lt;=8, "High",
  N239=9, "Extreme"
)</f>
        <v>High</v>
      </c>
    </row>
    <row r="240" spans="1:15">
      <c r="A240">
        <v>239</v>
      </c>
      <c r="B240">
        <v>20</v>
      </c>
      <c r="C240" t="str">
        <f t="shared" si="3"/>
        <v>19–21</v>
      </c>
      <c r="D240" t="s">
        <v>13</v>
      </c>
      <c r="E240" t="s">
        <v>14</v>
      </c>
      <c r="F240" t="s">
        <v>33</v>
      </c>
      <c r="G240">
        <v>4.5999999999999996</v>
      </c>
      <c r="H240" t="s">
        <v>16</v>
      </c>
      <c r="I240" t="s">
        <v>23</v>
      </c>
      <c r="J240">
        <v>7.3</v>
      </c>
      <c r="K240">
        <v>7</v>
      </c>
      <c r="L240" t="s">
        <v>24</v>
      </c>
      <c r="M240">
        <v>2</v>
      </c>
      <c r="N240">
        <v>5</v>
      </c>
      <c r="O240" t="str" cm="1">
        <f t="array" ref="O240">_xlfn.IFS(
  N240&lt;=3, "Low",
  N240&lt;=6, "Moderate",
  N240&lt;=8, "High",
  N240=9, "Extreme"
)</f>
        <v>Moderate</v>
      </c>
    </row>
    <row r="241" spans="1:15">
      <c r="A241">
        <v>240</v>
      </c>
      <c r="B241">
        <v>22</v>
      </c>
      <c r="C241" t="str">
        <f t="shared" si="3"/>
        <v>22–24</v>
      </c>
      <c r="D241" t="s">
        <v>19</v>
      </c>
      <c r="E241" t="s">
        <v>20</v>
      </c>
      <c r="F241" t="s">
        <v>34</v>
      </c>
      <c r="G241">
        <v>4.0999999999999996</v>
      </c>
      <c r="H241" t="s">
        <v>32</v>
      </c>
      <c r="I241" t="s">
        <v>23</v>
      </c>
      <c r="J241">
        <v>7.7</v>
      </c>
      <c r="K241">
        <v>8</v>
      </c>
      <c r="L241" t="s">
        <v>18</v>
      </c>
      <c r="M241">
        <v>2</v>
      </c>
      <c r="N241">
        <v>4</v>
      </c>
      <c r="O241" t="str" cm="1">
        <f t="array" ref="O241">_xlfn.IFS(
  N241&lt;=3, "Low",
  N241&lt;=6, "Moderate",
  N241&lt;=8, "High",
  N241=9, "Extreme"
)</f>
        <v>Moderate</v>
      </c>
    </row>
    <row r="242" spans="1:15">
      <c r="A242">
        <v>241</v>
      </c>
      <c r="B242">
        <v>19</v>
      </c>
      <c r="C242" t="str">
        <f t="shared" si="3"/>
        <v>19–21</v>
      </c>
      <c r="D242" t="s">
        <v>13</v>
      </c>
      <c r="E242" t="s">
        <v>14</v>
      </c>
      <c r="F242" t="s">
        <v>38</v>
      </c>
      <c r="G242">
        <v>3.7</v>
      </c>
      <c r="H242" t="s">
        <v>140</v>
      </c>
      <c r="I242" t="s">
        <v>23</v>
      </c>
      <c r="J242">
        <v>7.8</v>
      </c>
      <c r="K242">
        <v>8</v>
      </c>
      <c r="L242" t="s">
        <v>24</v>
      </c>
      <c r="M242">
        <v>1</v>
      </c>
      <c r="N242">
        <v>3</v>
      </c>
      <c r="O242" t="str" cm="1">
        <f t="array" ref="O242">_xlfn.IFS(
  N242&lt;=3, "Low",
  N242&lt;=6, "Moderate",
  N242&lt;=8, "High",
  N242=9, "Extreme"
)</f>
        <v>Low</v>
      </c>
    </row>
    <row r="243" spans="1:15">
      <c r="A243">
        <v>242</v>
      </c>
      <c r="B243">
        <v>21</v>
      </c>
      <c r="C243" t="str">
        <f t="shared" si="3"/>
        <v>19–21</v>
      </c>
      <c r="D243" t="s">
        <v>19</v>
      </c>
      <c r="E243" t="s">
        <v>20</v>
      </c>
      <c r="F243" t="s">
        <v>42</v>
      </c>
      <c r="G243">
        <v>5.4</v>
      </c>
      <c r="H243" t="s">
        <v>16</v>
      </c>
      <c r="I243" t="s">
        <v>17</v>
      </c>
      <c r="J243">
        <v>6.7</v>
      </c>
      <c r="K243">
        <v>5</v>
      </c>
      <c r="L243" t="s">
        <v>24</v>
      </c>
      <c r="M243">
        <v>3</v>
      </c>
      <c r="N243">
        <v>7</v>
      </c>
      <c r="O243" t="str" cm="1">
        <f t="array" ref="O243">_xlfn.IFS(
  N243&lt;=3, "Low",
  N243&lt;=6, "Moderate",
  N243&lt;=8, "High",
  N243=9, "Extreme"
)</f>
        <v>High</v>
      </c>
    </row>
    <row r="244" spans="1:15">
      <c r="A244">
        <v>243</v>
      </c>
      <c r="B244">
        <v>20</v>
      </c>
      <c r="C244" t="str">
        <f t="shared" si="3"/>
        <v>19–21</v>
      </c>
      <c r="D244" t="s">
        <v>13</v>
      </c>
      <c r="E244" t="s">
        <v>14</v>
      </c>
      <c r="F244" t="s">
        <v>39</v>
      </c>
      <c r="G244">
        <v>5.0999999999999996</v>
      </c>
      <c r="H244" t="s">
        <v>141</v>
      </c>
      <c r="I244" t="s">
        <v>17</v>
      </c>
      <c r="J244">
        <v>6.6</v>
      </c>
      <c r="K244">
        <v>6</v>
      </c>
      <c r="L244" t="s">
        <v>18</v>
      </c>
      <c r="M244">
        <v>3</v>
      </c>
      <c r="N244">
        <v>6</v>
      </c>
      <c r="O244" t="str" cm="1">
        <f t="array" ref="O244">_xlfn.IFS(
  N244&lt;=3, "Low",
  N244&lt;=6, "Moderate",
  N244&lt;=8, "High",
  N244=9, "Extreme"
)</f>
        <v>Moderate</v>
      </c>
    </row>
    <row r="245" spans="1:15">
      <c r="A245">
        <v>244</v>
      </c>
      <c r="B245">
        <v>22</v>
      </c>
      <c r="C245" t="str">
        <f t="shared" si="3"/>
        <v>22–24</v>
      </c>
      <c r="D245" t="s">
        <v>19</v>
      </c>
      <c r="E245" t="s">
        <v>20</v>
      </c>
      <c r="F245" t="s">
        <v>44</v>
      </c>
      <c r="G245">
        <v>4.7</v>
      </c>
      <c r="H245" t="s">
        <v>142</v>
      </c>
      <c r="I245" t="s">
        <v>23</v>
      </c>
      <c r="J245">
        <v>7.3</v>
      </c>
      <c r="K245">
        <v>7</v>
      </c>
      <c r="L245" t="s">
        <v>24</v>
      </c>
      <c r="M245">
        <v>2</v>
      </c>
      <c r="N245">
        <v>5</v>
      </c>
      <c r="O245" t="str" cm="1">
        <f t="array" ref="O245">_xlfn.IFS(
  N245&lt;=3, "Low",
  N245&lt;=6, "Moderate",
  N245&lt;=8, "High",
  N245=9, "Extreme"
)</f>
        <v>Moderate</v>
      </c>
    </row>
    <row r="246" spans="1:15">
      <c r="A246">
        <v>245</v>
      </c>
      <c r="B246">
        <v>19</v>
      </c>
      <c r="C246" t="str">
        <f t="shared" si="3"/>
        <v>19–21</v>
      </c>
      <c r="D246" t="s">
        <v>13</v>
      </c>
      <c r="E246" t="s">
        <v>14</v>
      </c>
      <c r="F246" t="s">
        <v>25</v>
      </c>
      <c r="G246">
        <v>6.9</v>
      </c>
      <c r="H246" t="s">
        <v>26</v>
      </c>
      <c r="I246" t="s">
        <v>17</v>
      </c>
      <c r="J246">
        <v>5.7</v>
      </c>
      <c r="K246">
        <v>4</v>
      </c>
      <c r="L246" t="s">
        <v>18</v>
      </c>
      <c r="M246">
        <v>4</v>
      </c>
      <c r="N246">
        <v>9</v>
      </c>
      <c r="O246" t="str" cm="1">
        <f t="array" ref="O246">_xlfn.IFS(
  N246&lt;=3, "Low",
  N246&lt;=6, "Moderate",
  N246&lt;=8, "High",
  N246=9, "Extreme"
)</f>
        <v>Extreme</v>
      </c>
    </row>
    <row r="247" spans="1:15">
      <c r="A247">
        <v>246</v>
      </c>
      <c r="B247">
        <v>21</v>
      </c>
      <c r="C247" t="str">
        <f t="shared" si="3"/>
        <v>19–21</v>
      </c>
      <c r="D247" t="s">
        <v>19</v>
      </c>
      <c r="E247" t="s">
        <v>20</v>
      </c>
      <c r="F247" t="s">
        <v>29</v>
      </c>
      <c r="G247">
        <v>5.7</v>
      </c>
      <c r="H247" t="s">
        <v>16</v>
      </c>
      <c r="I247" t="s">
        <v>17</v>
      </c>
      <c r="J247">
        <v>6.4</v>
      </c>
      <c r="K247">
        <v>6</v>
      </c>
      <c r="L247" t="s">
        <v>24</v>
      </c>
      <c r="M247">
        <v>3</v>
      </c>
      <c r="N247">
        <v>7</v>
      </c>
      <c r="O247" t="str" cm="1">
        <f t="array" ref="O247">_xlfn.IFS(
  N247&lt;=3, "Low",
  N247&lt;=6, "Moderate",
  N247&lt;=8, "High",
  N247=9, "Extreme"
)</f>
        <v>High</v>
      </c>
    </row>
    <row r="248" spans="1:15">
      <c r="A248">
        <v>247</v>
      </c>
      <c r="B248">
        <v>20</v>
      </c>
      <c r="C248" t="str">
        <f t="shared" si="3"/>
        <v>19–21</v>
      </c>
      <c r="D248" t="s">
        <v>13</v>
      </c>
      <c r="E248" t="s">
        <v>14</v>
      </c>
      <c r="F248" t="s">
        <v>33</v>
      </c>
      <c r="G248">
        <v>4.8</v>
      </c>
      <c r="H248" t="s">
        <v>32</v>
      </c>
      <c r="I248" t="s">
        <v>23</v>
      </c>
      <c r="J248">
        <v>7.2</v>
      </c>
      <c r="K248">
        <v>7</v>
      </c>
      <c r="L248" t="s">
        <v>18</v>
      </c>
      <c r="M248">
        <v>2</v>
      </c>
      <c r="N248">
        <v>5</v>
      </c>
      <c r="O248" t="str" cm="1">
        <f t="array" ref="O248">_xlfn.IFS(
  N248&lt;=3, "Low",
  N248&lt;=6, "Moderate",
  N248&lt;=8, "High",
  N248=9, "Extreme"
)</f>
        <v>Moderate</v>
      </c>
    </row>
    <row r="249" spans="1:15">
      <c r="A249">
        <v>248</v>
      </c>
      <c r="B249">
        <v>22</v>
      </c>
      <c r="C249" t="str">
        <f t="shared" si="3"/>
        <v>22–24</v>
      </c>
      <c r="D249" t="s">
        <v>19</v>
      </c>
      <c r="E249" t="s">
        <v>20</v>
      </c>
      <c r="F249" t="s">
        <v>34</v>
      </c>
      <c r="G249">
        <v>3.9</v>
      </c>
      <c r="H249" t="s">
        <v>16</v>
      </c>
      <c r="I249" t="s">
        <v>23</v>
      </c>
      <c r="J249">
        <v>7.8</v>
      </c>
      <c r="K249">
        <v>8</v>
      </c>
      <c r="L249" t="s">
        <v>24</v>
      </c>
      <c r="M249">
        <v>1</v>
      </c>
      <c r="N249">
        <v>4</v>
      </c>
      <c r="O249" t="str" cm="1">
        <f t="array" ref="O249">_xlfn.IFS(
  N249&lt;=3, "Low",
  N249&lt;=6, "Moderate",
  N249&lt;=8, "High",
  N249=9, "Extreme"
)</f>
        <v>Moderate</v>
      </c>
    </row>
    <row r="250" spans="1:15">
      <c r="A250">
        <v>249</v>
      </c>
      <c r="B250">
        <v>19</v>
      </c>
      <c r="C250" t="str">
        <f t="shared" si="3"/>
        <v>19–21</v>
      </c>
      <c r="D250" t="s">
        <v>13</v>
      </c>
      <c r="E250" t="s">
        <v>14</v>
      </c>
      <c r="F250" t="s">
        <v>38</v>
      </c>
      <c r="G250">
        <v>3.6</v>
      </c>
      <c r="H250" t="s">
        <v>140</v>
      </c>
      <c r="I250" t="s">
        <v>23</v>
      </c>
      <c r="J250">
        <v>8.1</v>
      </c>
      <c r="K250">
        <v>8</v>
      </c>
      <c r="L250" t="s">
        <v>24</v>
      </c>
      <c r="M250">
        <v>1</v>
      </c>
      <c r="N250">
        <v>3</v>
      </c>
      <c r="O250" t="str" cm="1">
        <f t="array" ref="O250">_xlfn.IFS(
  N250&lt;=3, "Low",
  N250&lt;=6, "Moderate",
  N250&lt;=8, "High",
  N250=9, "Extreme"
)</f>
        <v>Low</v>
      </c>
    </row>
    <row r="251" spans="1:15">
      <c r="A251">
        <v>250</v>
      </c>
      <c r="B251">
        <v>21</v>
      </c>
      <c r="C251" t="str">
        <f t="shared" si="3"/>
        <v>19–21</v>
      </c>
      <c r="D251" t="s">
        <v>19</v>
      </c>
      <c r="E251" t="s">
        <v>20</v>
      </c>
      <c r="F251" t="s">
        <v>42</v>
      </c>
      <c r="G251">
        <v>5.6</v>
      </c>
      <c r="H251" t="s">
        <v>26</v>
      </c>
      <c r="I251" t="s">
        <v>17</v>
      </c>
      <c r="J251">
        <v>6.6</v>
      </c>
      <c r="K251">
        <v>5</v>
      </c>
      <c r="L251" t="s">
        <v>18</v>
      </c>
      <c r="M251">
        <v>3</v>
      </c>
      <c r="N251">
        <v>8</v>
      </c>
      <c r="O251" t="str" cm="1">
        <f t="array" ref="O251">_xlfn.IFS(
  N251&lt;=3, "Low",
  N251&lt;=6, "Moderate",
  N251&lt;=8, "High",
  N251=9, "Extreme"
)</f>
        <v>High</v>
      </c>
    </row>
    <row r="252" spans="1:15">
      <c r="A252">
        <v>251</v>
      </c>
      <c r="B252">
        <v>20</v>
      </c>
      <c r="C252" t="str">
        <f t="shared" si="3"/>
        <v>19–21</v>
      </c>
      <c r="D252" t="s">
        <v>13</v>
      </c>
      <c r="E252" t="s">
        <v>14</v>
      </c>
      <c r="F252" t="s">
        <v>39</v>
      </c>
      <c r="G252">
        <v>4.9000000000000004</v>
      </c>
      <c r="H252" t="s">
        <v>141</v>
      </c>
      <c r="I252" t="s">
        <v>17</v>
      </c>
      <c r="J252">
        <v>6.9</v>
      </c>
      <c r="K252">
        <v>6</v>
      </c>
      <c r="L252" t="s">
        <v>24</v>
      </c>
      <c r="M252">
        <v>3</v>
      </c>
      <c r="N252">
        <v>6</v>
      </c>
      <c r="O252" t="str" cm="1">
        <f t="array" ref="O252">_xlfn.IFS(
  N252&lt;=3, "Low",
  N252&lt;=6, "Moderate",
  N252&lt;=8, "High",
  N252=9, "Extreme"
)</f>
        <v>Moderate</v>
      </c>
    </row>
    <row r="253" spans="1:15">
      <c r="A253">
        <v>252</v>
      </c>
      <c r="B253">
        <v>22</v>
      </c>
      <c r="C253" t="str">
        <f t="shared" si="3"/>
        <v>22–24</v>
      </c>
      <c r="D253" t="s">
        <v>19</v>
      </c>
      <c r="E253" t="s">
        <v>20</v>
      </c>
      <c r="F253" t="s">
        <v>44</v>
      </c>
      <c r="G253">
        <v>4.5999999999999996</v>
      </c>
      <c r="H253" t="s">
        <v>142</v>
      </c>
      <c r="I253" t="s">
        <v>23</v>
      </c>
      <c r="J253">
        <v>7.5</v>
      </c>
      <c r="K253">
        <v>7</v>
      </c>
      <c r="L253" t="s">
        <v>18</v>
      </c>
      <c r="M253">
        <v>2</v>
      </c>
      <c r="N253">
        <v>5</v>
      </c>
      <c r="O253" t="str" cm="1">
        <f t="array" ref="O253">_xlfn.IFS(
  N253&lt;=3, "Low",
  N253&lt;=6, "Moderate",
  N253&lt;=8, "High",
  N253=9, "Extreme"
)</f>
        <v>Moderate</v>
      </c>
    </row>
    <row r="254" spans="1:15">
      <c r="A254">
        <v>253</v>
      </c>
      <c r="B254">
        <v>19</v>
      </c>
      <c r="C254" t="str">
        <f t="shared" si="3"/>
        <v>19–21</v>
      </c>
      <c r="D254" t="s">
        <v>13</v>
      </c>
      <c r="E254" t="s">
        <v>14</v>
      </c>
      <c r="F254" t="s">
        <v>25</v>
      </c>
      <c r="G254">
        <v>6.7</v>
      </c>
      <c r="H254" t="s">
        <v>16</v>
      </c>
      <c r="I254" t="s">
        <v>17</v>
      </c>
      <c r="J254">
        <v>5.8</v>
      </c>
      <c r="K254">
        <v>4</v>
      </c>
      <c r="L254" t="s">
        <v>24</v>
      </c>
      <c r="M254">
        <v>4</v>
      </c>
      <c r="N254">
        <v>9</v>
      </c>
      <c r="O254" t="str" cm="1">
        <f t="array" ref="O254">_xlfn.IFS(
  N254&lt;=3, "Low",
  N254&lt;=6, "Moderate",
  N254&lt;=8, "High",
  N254=9, "Extreme"
)</f>
        <v>Extreme</v>
      </c>
    </row>
    <row r="255" spans="1:15">
      <c r="A255">
        <v>254</v>
      </c>
      <c r="B255">
        <v>21</v>
      </c>
      <c r="C255" t="str">
        <f t="shared" si="3"/>
        <v>19–21</v>
      </c>
      <c r="D255" t="s">
        <v>19</v>
      </c>
      <c r="E255" t="s">
        <v>20</v>
      </c>
      <c r="F255" t="s">
        <v>29</v>
      </c>
      <c r="G255">
        <v>5.4</v>
      </c>
      <c r="H255" t="s">
        <v>32</v>
      </c>
      <c r="I255" t="s">
        <v>17</v>
      </c>
      <c r="J255">
        <v>6.5</v>
      </c>
      <c r="K255">
        <v>6</v>
      </c>
      <c r="L255" t="s">
        <v>18</v>
      </c>
      <c r="M255">
        <v>3</v>
      </c>
      <c r="N255">
        <v>7</v>
      </c>
      <c r="O255" t="str" cm="1">
        <f t="array" ref="O255">_xlfn.IFS(
  N255&lt;=3, "Low",
  N255&lt;=6, "Moderate",
  N255&lt;=8, "High",
  N255=9, "Extreme"
)</f>
        <v>High</v>
      </c>
    </row>
    <row r="256" spans="1:15">
      <c r="A256">
        <v>255</v>
      </c>
      <c r="B256">
        <v>20</v>
      </c>
      <c r="C256" t="str">
        <f t="shared" si="3"/>
        <v>19–21</v>
      </c>
      <c r="D256" t="s">
        <v>13</v>
      </c>
      <c r="E256" t="s">
        <v>14</v>
      </c>
      <c r="F256" t="s">
        <v>33</v>
      </c>
      <c r="G256">
        <v>4.4000000000000004</v>
      </c>
      <c r="H256" t="s">
        <v>16</v>
      </c>
      <c r="I256" t="s">
        <v>23</v>
      </c>
      <c r="J256">
        <v>7.4</v>
      </c>
      <c r="K256">
        <v>7</v>
      </c>
      <c r="L256" t="s">
        <v>24</v>
      </c>
      <c r="M256">
        <v>2</v>
      </c>
      <c r="N256">
        <v>5</v>
      </c>
      <c r="O256" t="str" cm="1">
        <f t="array" ref="O256">_xlfn.IFS(
  N256&lt;=3, "Low",
  N256&lt;=6, "Moderate",
  N256&lt;=8, "High",
  N256=9, "Extreme"
)</f>
        <v>Moderate</v>
      </c>
    </row>
    <row r="257" spans="1:15">
      <c r="A257">
        <v>256</v>
      </c>
      <c r="B257">
        <v>22</v>
      </c>
      <c r="C257" t="str">
        <f t="shared" si="3"/>
        <v>22–24</v>
      </c>
      <c r="D257" t="s">
        <v>19</v>
      </c>
      <c r="E257" t="s">
        <v>20</v>
      </c>
      <c r="F257" t="s">
        <v>34</v>
      </c>
      <c r="G257">
        <v>4</v>
      </c>
      <c r="H257" t="s">
        <v>32</v>
      </c>
      <c r="I257" t="s">
        <v>23</v>
      </c>
      <c r="J257">
        <v>7.6</v>
      </c>
      <c r="K257">
        <v>8</v>
      </c>
      <c r="L257" t="s">
        <v>18</v>
      </c>
      <c r="M257">
        <v>2</v>
      </c>
      <c r="N257">
        <v>4</v>
      </c>
      <c r="O257" t="str" cm="1">
        <f t="array" ref="O257">_xlfn.IFS(
  N257&lt;=3, "Low",
  N257&lt;=6, "Moderate",
  N257&lt;=8, "High",
  N257=9, "Extreme"
)</f>
        <v>Moderate</v>
      </c>
    </row>
    <row r="258" spans="1:15">
      <c r="A258">
        <v>257</v>
      </c>
      <c r="B258">
        <v>19</v>
      </c>
      <c r="C258" t="str">
        <f t="shared" si="3"/>
        <v>19–21</v>
      </c>
      <c r="D258" t="s">
        <v>13</v>
      </c>
      <c r="E258" t="s">
        <v>14</v>
      </c>
      <c r="F258" t="s">
        <v>38</v>
      </c>
      <c r="G258">
        <v>3.4</v>
      </c>
      <c r="H258" t="s">
        <v>140</v>
      </c>
      <c r="I258" t="s">
        <v>23</v>
      </c>
      <c r="J258">
        <v>8.1999999999999993</v>
      </c>
      <c r="K258">
        <v>8</v>
      </c>
      <c r="L258" t="s">
        <v>24</v>
      </c>
      <c r="M258">
        <v>1</v>
      </c>
      <c r="N258">
        <v>3</v>
      </c>
      <c r="O258" t="str" cm="1">
        <f t="array" ref="O258">_xlfn.IFS(
  N258&lt;=3, "Low",
  N258&lt;=6, "Moderate",
  N258&lt;=8, "High",
  N258=9, "Extreme"
)</f>
        <v>Low</v>
      </c>
    </row>
    <row r="259" spans="1:15">
      <c r="A259">
        <v>258</v>
      </c>
      <c r="B259">
        <v>21</v>
      </c>
      <c r="C259" t="str">
        <f t="shared" ref="C259:C322" si="4">IF(B259=18, "18", IF(B259&lt;=21, "19–21", "22–24"))</f>
        <v>19–21</v>
      </c>
      <c r="D259" t="s">
        <v>19</v>
      </c>
      <c r="E259" t="s">
        <v>20</v>
      </c>
      <c r="F259" t="s">
        <v>42</v>
      </c>
      <c r="G259">
        <v>5.3</v>
      </c>
      <c r="H259" t="s">
        <v>16</v>
      </c>
      <c r="I259" t="s">
        <v>17</v>
      </c>
      <c r="J259">
        <v>6.8</v>
      </c>
      <c r="K259">
        <v>5</v>
      </c>
      <c r="L259" t="s">
        <v>24</v>
      </c>
      <c r="M259">
        <v>3</v>
      </c>
      <c r="N259">
        <v>7</v>
      </c>
      <c r="O259" t="str" cm="1">
        <f t="array" ref="O259">_xlfn.IFS(
  N259&lt;=3, "Low",
  N259&lt;=6, "Moderate",
  N259&lt;=8, "High",
  N259=9, "Extreme"
)</f>
        <v>High</v>
      </c>
    </row>
    <row r="260" spans="1:15">
      <c r="A260">
        <v>259</v>
      </c>
      <c r="B260">
        <v>20</v>
      </c>
      <c r="C260" t="str">
        <f t="shared" si="4"/>
        <v>19–21</v>
      </c>
      <c r="D260" t="s">
        <v>13</v>
      </c>
      <c r="E260" t="s">
        <v>14</v>
      </c>
      <c r="F260" t="s">
        <v>39</v>
      </c>
      <c r="G260">
        <v>5</v>
      </c>
      <c r="H260" t="s">
        <v>141</v>
      </c>
      <c r="I260" t="s">
        <v>17</v>
      </c>
      <c r="J260">
        <v>6.7</v>
      </c>
      <c r="K260">
        <v>6</v>
      </c>
      <c r="L260" t="s">
        <v>18</v>
      </c>
      <c r="M260">
        <v>3</v>
      </c>
      <c r="N260">
        <v>6</v>
      </c>
      <c r="O260" t="str" cm="1">
        <f t="array" ref="O260">_xlfn.IFS(
  N260&lt;=3, "Low",
  N260&lt;=6, "Moderate",
  N260&lt;=8, "High",
  N260=9, "Extreme"
)</f>
        <v>Moderate</v>
      </c>
    </row>
    <row r="261" spans="1:15">
      <c r="A261">
        <v>260</v>
      </c>
      <c r="B261">
        <v>22</v>
      </c>
      <c r="C261" t="str">
        <f t="shared" si="4"/>
        <v>22–24</v>
      </c>
      <c r="D261" t="s">
        <v>19</v>
      </c>
      <c r="E261" t="s">
        <v>20</v>
      </c>
      <c r="F261" t="s">
        <v>44</v>
      </c>
      <c r="G261">
        <v>4.4000000000000004</v>
      </c>
      <c r="H261" t="s">
        <v>142</v>
      </c>
      <c r="I261" t="s">
        <v>23</v>
      </c>
      <c r="J261">
        <v>7.6</v>
      </c>
      <c r="K261">
        <v>7</v>
      </c>
      <c r="L261" t="s">
        <v>24</v>
      </c>
      <c r="M261">
        <v>2</v>
      </c>
      <c r="N261">
        <v>5</v>
      </c>
      <c r="O261" t="str" cm="1">
        <f t="array" ref="O261">_xlfn.IFS(
  N261&lt;=3, "Low",
  N261&lt;=6, "Moderate",
  N261&lt;=8, "High",
  N261=9, "Extreme"
)</f>
        <v>Moderate</v>
      </c>
    </row>
    <row r="262" spans="1:15">
      <c r="A262">
        <v>261</v>
      </c>
      <c r="B262">
        <v>19</v>
      </c>
      <c r="C262" t="str">
        <f t="shared" si="4"/>
        <v>19–21</v>
      </c>
      <c r="D262" t="s">
        <v>13</v>
      </c>
      <c r="E262" t="s">
        <v>14</v>
      </c>
      <c r="F262" t="s">
        <v>25</v>
      </c>
      <c r="G262">
        <v>6.6</v>
      </c>
      <c r="H262" t="s">
        <v>26</v>
      </c>
      <c r="I262" t="s">
        <v>17</v>
      </c>
      <c r="J262">
        <v>5.6</v>
      </c>
      <c r="K262">
        <v>4</v>
      </c>
      <c r="L262" t="s">
        <v>18</v>
      </c>
      <c r="M262">
        <v>4</v>
      </c>
      <c r="N262">
        <v>9</v>
      </c>
      <c r="O262" t="str" cm="1">
        <f t="array" ref="O262">_xlfn.IFS(
  N262&lt;=3, "Low",
  N262&lt;=6, "Moderate",
  N262&lt;=8, "High",
  N262=9, "Extreme"
)</f>
        <v>Extreme</v>
      </c>
    </row>
    <row r="263" spans="1:15">
      <c r="A263">
        <v>262</v>
      </c>
      <c r="B263">
        <v>21</v>
      </c>
      <c r="C263" t="str">
        <f t="shared" si="4"/>
        <v>19–21</v>
      </c>
      <c r="D263" t="s">
        <v>19</v>
      </c>
      <c r="E263" t="s">
        <v>20</v>
      </c>
      <c r="F263" t="s">
        <v>29</v>
      </c>
      <c r="G263">
        <v>5.3</v>
      </c>
      <c r="H263" t="s">
        <v>16</v>
      </c>
      <c r="I263" t="s">
        <v>17</v>
      </c>
      <c r="J263">
        <v>6.3</v>
      </c>
      <c r="K263">
        <v>6</v>
      </c>
      <c r="L263" t="s">
        <v>24</v>
      </c>
      <c r="M263">
        <v>3</v>
      </c>
      <c r="N263">
        <v>7</v>
      </c>
      <c r="O263" t="str" cm="1">
        <f t="array" ref="O263">_xlfn.IFS(
  N263&lt;=3, "Low",
  N263&lt;=6, "Moderate",
  N263&lt;=8, "High",
  N263=9, "Extreme"
)</f>
        <v>High</v>
      </c>
    </row>
    <row r="264" spans="1:15">
      <c r="A264">
        <v>263</v>
      </c>
      <c r="B264">
        <v>20</v>
      </c>
      <c r="C264" t="str">
        <f t="shared" si="4"/>
        <v>19–21</v>
      </c>
      <c r="D264" t="s">
        <v>13</v>
      </c>
      <c r="E264" t="s">
        <v>14</v>
      </c>
      <c r="F264" t="s">
        <v>33</v>
      </c>
      <c r="G264">
        <v>4.3</v>
      </c>
      <c r="H264" t="s">
        <v>32</v>
      </c>
      <c r="I264" t="s">
        <v>23</v>
      </c>
      <c r="J264">
        <v>7.5</v>
      </c>
      <c r="K264">
        <v>7</v>
      </c>
      <c r="L264" t="s">
        <v>18</v>
      </c>
      <c r="M264">
        <v>2</v>
      </c>
      <c r="N264">
        <v>5</v>
      </c>
      <c r="O264" t="str" cm="1">
        <f t="array" ref="O264">_xlfn.IFS(
  N264&lt;=3, "Low",
  N264&lt;=6, "Moderate",
  N264&lt;=8, "High",
  N264=9, "Extreme"
)</f>
        <v>Moderate</v>
      </c>
    </row>
    <row r="265" spans="1:15">
      <c r="A265">
        <v>264</v>
      </c>
      <c r="B265">
        <v>22</v>
      </c>
      <c r="C265" t="str">
        <f t="shared" si="4"/>
        <v>22–24</v>
      </c>
      <c r="D265" t="s">
        <v>19</v>
      </c>
      <c r="E265" t="s">
        <v>20</v>
      </c>
      <c r="F265" t="s">
        <v>34</v>
      </c>
      <c r="G265">
        <v>3.8</v>
      </c>
      <c r="H265" t="s">
        <v>16</v>
      </c>
      <c r="I265" t="s">
        <v>23</v>
      </c>
      <c r="J265">
        <v>7.7</v>
      </c>
      <c r="K265">
        <v>8</v>
      </c>
      <c r="L265" t="s">
        <v>24</v>
      </c>
      <c r="M265">
        <v>1</v>
      </c>
      <c r="N265">
        <v>4</v>
      </c>
      <c r="O265" t="str" cm="1">
        <f t="array" ref="O265">_xlfn.IFS(
  N265&lt;=3, "Low",
  N265&lt;=6, "Moderate",
  N265&lt;=8, "High",
  N265=9, "Extreme"
)</f>
        <v>Moderate</v>
      </c>
    </row>
    <row r="266" spans="1:15">
      <c r="A266">
        <v>265</v>
      </c>
      <c r="B266">
        <v>19</v>
      </c>
      <c r="C266" t="str">
        <f t="shared" si="4"/>
        <v>19–21</v>
      </c>
      <c r="D266" t="s">
        <v>13</v>
      </c>
      <c r="E266" t="s">
        <v>14</v>
      </c>
      <c r="F266" t="s">
        <v>38</v>
      </c>
      <c r="G266">
        <v>3.3</v>
      </c>
      <c r="H266" t="s">
        <v>140</v>
      </c>
      <c r="I266" t="s">
        <v>23</v>
      </c>
      <c r="J266">
        <v>8.3000000000000007</v>
      </c>
      <c r="K266">
        <v>8</v>
      </c>
      <c r="L266" t="s">
        <v>24</v>
      </c>
      <c r="M266">
        <v>1</v>
      </c>
      <c r="N266">
        <v>3</v>
      </c>
      <c r="O266" t="str" cm="1">
        <f t="array" ref="O266">_xlfn.IFS(
  N266&lt;=3, "Low",
  N266&lt;=6, "Moderate",
  N266&lt;=8, "High",
  N266=9, "Extreme"
)</f>
        <v>Low</v>
      </c>
    </row>
    <row r="267" spans="1:15">
      <c r="A267">
        <v>266</v>
      </c>
      <c r="B267">
        <v>21</v>
      </c>
      <c r="C267" t="str">
        <f t="shared" si="4"/>
        <v>19–21</v>
      </c>
      <c r="D267" t="s">
        <v>19</v>
      </c>
      <c r="E267" t="s">
        <v>20</v>
      </c>
      <c r="F267" t="s">
        <v>42</v>
      </c>
      <c r="G267">
        <v>5.2</v>
      </c>
      <c r="H267" t="s">
        <v>26</v>
      </c>
      <c r="I267" t="s">
        <v>17</v>
      </c>
      <c r="J267">
        <v>6.9</v>
      </c>
      <c r="K267">
        <v>5</v>
      </c>
      <c r="L267" t="s">
        <v>18</v>
      </c>
      <c r="M267">
        <v>3</v>
      </c>
      <c r="N267">
        <v>8</v>
      </c>
      <c r="O267" t="str" cm="1">
        <f t="array" ref="O267">_xlfn.IFS(
  N267&lt;=3, "Low",
  N267&lt;=6, "Moderate",
  N267&lt;=8, "High",
  N267=9, "Extreme"
)</f>
        <v>High</v>
      </c>
    </row>
    <row r="268" spans="1:15">
      <c r="A268">
        <v>267</v>
      </c>
      <c r="B268">
        <v>20</v>
      </c>
      <c r="C268" t="str">
        <f t="shared" si="4"/>
        <v>19–21</v>
      </c>
      <c r="D268" t="s">
        <v>13</v>
      </c>
      <c r="E268" t="s">
        <v>14</v>
      </c>
      <c r="F268" t="s">
        <v>39</v>
      </c>
      <c r="G268">
        <v>4.8</v>
      </c>
      <c r="H268" t="s">
        <v>141</v>
      </c>
      <c r="I268" t="s">
        <v>17</v>
      </c>
      <c r="J268">
        <v>7</v>
      </c>
      <c r="K268">
        <v>6</v>
      </c>
      <c r="L268" t="s">
        <v>24</v>
      </c>
      <c r="M268">
        <v>3</v>
      </c>
      <c r="N268">
        <v>6</v>
      </c>
      <c r="O268" t="str" cm="1">
        <f t="array" ref="O268">_xlfn.IFS(
  N268&lt;=3, "Low",
  N268&lt;=6, "Moderate",
  N268&lt;=8, "High",
  N268=9, "Extreme"
)</f>
        <v>Moderate</v>
      </c>
    </row>
    <row r="269" spans="1:15">
      <c r="A269">
        <v>268</v>
      </c>
      <c r="B269">
        <v>22</v>
      </c>
      <c r="C269" t="str">
        <f t="shared" si="4"/>
        <v>22–24</v>
      </c>
      <c r="D269" t="s">
        <v>19</v>
      </c>
      <c r="E269" t="s">
        <v>20</v>
      </c>
      <c r="F269" t="s">
        <v>44</v>
      </c>
      <c r="G269">
        <v>4.3</v>
      </c>
      <c r="H269" t="s">
        <v>142</v>
      </c>
      <c r="I269" t="s">
        <v>23</v>
      </c>
      <c r="J269">
        <v>7.7</v>
      </c>
      <c r="K269">
        <v>7</v>
      </c>
      <c r="L269" t="s">
        <v>18</v>
      </c>
      <c r="M269">
        <v>2</v>
      </c>
      <c r="N269">
        <v>5</v>
      </c>
      <c r="O269" t="str" cm="1">
        <f t="array" ref="O269">_xlfn.IFS(
  N269&lt;=3, "Low",
  N269&lt;=6, "Moderate",
  N269&lt;=8, "High",
  N269=9, "Extreme"
)</f>
        <v>Moderate</v>
      </c>
    </row>
    <row r="270" spans="1:15">
      <c r="A270">
        <v>269</v>
      </c>
      <c r="B270">
        <v>19</v>
      </c>
      <c r="C270" t="str">
        <f t="shared" si="4"/>
        <v>19–21</v>
      </c>
      <c r="D270" t="s">
        <v>13</v>
      </c>
      <c r="E270" t="s">
        <v>14</v>
      </c>
      <c r="F270" t="s">
        <v>25</v>
      </c>
      <c r="G270">
        <v>6.4</v>
      </c>
      <c r="H270" t="s">
        <v>16</v>
      </c>
      <c r="I270" t="s">
        <v>17</v>
      </c>
      <c r="J270">
        <v>5.7</v>
      </c>
      <c r="K270">
        <v>4</v>
      </c>
      <c r="L270" t="s">
        <v>24</v>
      </c>
      <c r="M270">
        <v>4</v>
      </c>
      <c r="N270">
        <v>9</v>
      </c>
      <c r="O270" t="str" cm="1">
        <f t="array" ref="O270">_xlfn.IFS(
  N270&lt;=3, "Low",
  N270&lt;=6, "Moderate",
  N270&lt;=8, "High",
  N270=9, "Extreme"
)</f>
        <v>Extreme</v>
      </c>
    </row>
    <row r="271" spans="1:15">
      <c r="A271">
        <v>270</v>
      </c>
      <c r="B271">
        <v>21</v>
      </c>
      <c r="C271" t="str">
        <f t="shared" si="4"/>
        <v>19–21</v>
      </c>
      <c r="D271" t="s">
        <v>19</v>
      </c>
      <c r="E271" t="s">
        <v>20</v>
      </c>
      <c r="F271" t="s">
        <v>29</v>
      </c>
      <c r="G271">
        <v>5.2</v>
      </c>
      <c r="H271" t="s">
        <v>32</v>
      </c>
      <c r="I271" t="s">
        <v>17</v>
      </c>
      <c r="J271">
        <v>6.4</v>
      </c>
      <c r="K271">
        <v>6</v>
      </c>
      <c r="L271" t="s">
        <v>18</v>
      </c>
      <c r="M271">
        <v>3</v>
      </c>
      <c r="N271">
        <v>7</v>
      </c>
      <c r="O271" t="str" cm="1">
        <f t="array" ref="O271">_xlfn.IFS(
  N271&lt;=3, "Low",
  N271&lt;=6, "Moderate",
  N271&lt;=8, "High",
  N271=9, "Extreme"
)</f>
        <v>High</v>
      </c>
    </row>
    <row r="272" spans="1:15">
      <c r="A272">
        <v>271</v>
      </c>
      <c r="B272">
        <v>20</v>
      </c>
      <c r="C272" t="str">
        <f t="shared" si="4"/>
        <v>19–21</v>
      </c>
      <c r="D272" t="s">
        <v>13</v>
      </c>
      <c r="E272" t="s">
        <v>14</v>
      </c>
      <c r="F272" t="s">
        <v>33</v>
      </c>
      <c r="G272">
        <v>4.5</v>
      </c>
      <c r="H272" t="s">
        <v>16</v>
      </c>
      <c r="I272" t="s">
        <v>23</v>
      </c>
      <c r="J272">
        <v>7.3</v>
      </c>
      <c r="K272">
        <v>7</v>
      </c>
      <c r="L272" t="s">
        <v>24</v>
      </c>
      <c r="M272">
        <v>2</v>
      </c>
      <c r="N272">
        <v>5</v>
      </c>
      <c r="O272" t="str" cm="1">
        <f t="array" ref="O272">_xlfn.IFS(
  N272&lt;=3, "Low",
  N272&lt;=6, "Moderate",
  N272&lt;=8, "High",
  N272=9, "Extreme"
)</f>
        <v>Moderate</v>
      </c>
    </row>
    <row r="273" spans="1:15">
      <c r="A273">
        <v>272</v>
      </c>
      <c r="B273">
        <v>22</v>
      </c>
      <c r="C273" t="str">
        <f t="shared" si="4"/>
        <v>22–24</v>
      </c>
      <c r="D273" t="s">
        <v>19</v>
      </c>
      <c r="E273" t="s">
        <v>20</v>
      </c>
      <c r="F273" t="s">
        <v>34</v>
      </c>
      <c r="G273">
        <v>3.7</v>
      </c>
      <c r="H273" t="s">
        <v>32</v>
      </c>
      <c r="I273" t="s">
        <v>23</v>
      </c>
      <c r="J273">
        <v>7.8</v>
      </c>
      <c r="K273">
        <v>8</v>
      </c>
      <c r="L273" t="s">
        <v>18</v>
      </c>
      <c r="M273">
        <v>1</v>
      </c>
      <c r="N273">
        <v>4</v>
      </c>
      <c r="O273" t="str" cm="1">
        <f t="array" ref="O273">_xlfn.IFS(
  N273&lt;=3, "Low",
  N273&lt;=6, "Moderate",
  N273&lt;=8, "High",
  N273=9, "Extreme"
)</f>
        <v>Moderate</v>
      </c>
    </row>
    <row r="274" spans="1:15">
      <c r="A274">
        <v>273</v>
      </c>
      <c r="B274">
        <v>19</v>
      </c>
      <c r="C274" t="str">
        <f t="shared" si="4"/>
        <v>19–21</v>
      </c>
      <c r="D274" t="s">
        <v>13</v>
      </c>
      <c r="E274" t="s">
        <v>14</v>
      </c>
      <c r="F274" t="s">
        <v>38</v>
      </c>
      <c r="G274">
        <v>3.2</v>
      </c>
      <c r="H274" t="s">
        <v>140</v>
      </c>
      <c r="I274" t="s">
        <v>23</v>
      </c>
      <c r="J274">
        <v>8.4</v>
      </c>
      <c r="K274">
        <v>8</v>
      </c>
      <c r="L274" t="s">
        <v>24</v>
      </c>
      <c r="M274">
        <v>1</v>
      </c>
      <c r="N274">
        <v>3</v>
      </c>
      <c r="O274" t="str" cm="1">
        <f t="array" ref="O274">_xlfn.IFS(
  N274&lt;=3, "Low",
  N274&lt;=6, "Moderate",
  N274&lt;=8, "High",
  N274=9, "Extreme"
)</f>
        <v>Low</v>
      </c>
    </row>
    <row r="275" spans="1:15">
      <c r="A275">
        <v>274</v>
      </c>
      <c r="B275">
        <v>21</v>
      </c>
      <c r="C275" t="str">
        <f t="shared" si="4"/>
        <v>19–21</v>
      </c>
      <c r="D275" t="s">
        <v>19</v>
      </c>
      <c r="E275" t="s">
        <v>20</v>
      </c>
      <c r="F275" t="s">
        <v>42</v>
      </c>
      <c r="G275">
        <v>5.4</v>
      </c>
      <c r="H275" t="s">
        <v>16</v>
      </c>
      <c r="I275" t="s">
        <v>17</v>
      </c>
      <c r="J275">
        <v>6.7</v>
      </c>
      <c r="K275">
        <v>5</v>
      </c>
      <c r="L275" t="s">
        <v>24</v>
      </c>
      <c r="M275">
        <v>3</v>
      </c>
      <c r="N275">
        <v>7</v>
      </c>
      <c r="O275" t="str" cm="1">
        <f t="array" ref="O275">_xlfn.IFS(
  N275&lt;=3, "Low",
  N275&lt;=6, "Moderate",
  N275&lt;=8, "High",
  N275=9, "Extreme"
)</f>
        <v>High</v>
      </c>
    </row>
    <row r="276" spans="1:15">
      <c r="A276">
        <v>275</v>
      </c>
      <c r="B276">
        <v>20</v>
      </c>
      <c r="C276" t="str">
        <f t="shared" si="4"/>
        <v>19–21</v>
      </c>
      <c r="D276" t="s">
        <v>13</v>
      </c>
      <c r="E276" t="s">
        <v>14</v>
      </c>
      <c r="F276" t="s">
        <v>39</v>
      </c>
      <c r="G276">
        <v>4.7</v>
      </c>
      <c r="H276" t="s">
        <v>141</v>
      </c>
      <c r="I276" t="s">
        <v>17</v>
      </c>
      <c r="J276">
        <v>7.1</v>
      </c>
      <c r="K276">
        <v>6</v>
      </c>
      <c r="L276" t="s">
        <v>18</v>
      </c>
      <c r="M276">
        <v>3</v>
      </c>
      <c r="N276">
        <v>6</v>
      </c>
      <c r="O276" t="str" cm="1">
        <f t="array" ref="O276">_xlfn.IFS(
  N276&lt;=3, "Low",
  N276&lt;=6, "Moderate",
  N276&lt;=8, "High",
  N276=9, "Extreme"
)</f>
        <v>Moderate</v>
      </c>
    </row>
    <row r="277" spans="1:15">
      <c r="A277">
        <v>276</v>
      </c>
      <c r="B277">
        <v>22</v>
      </c>
      <c r="C277" t="str">
        <f t="shared" si="4"/>
        <v>22–24</v>
      </c>
      <c r="D277" t="s">
        <v>19</v>
      </c>
      <c r="E277" t="s">
        <v>20</v>
      </c>
      <c r="F277" t="s">
        <v>44</v>
      </c>
      <c r="G277">
        <v>4.2</v>
      </c>
      <c r="H277" t="s">
        <v>142</v>
      </c>
      <c r="I277" t="s">
        <v>23</v>
      </c>
      <c r="J277">
        <v>7.8</v>
      </c>
      <c r="K277">
        <v>7</v>
      </c>
      <c r="L277" t="s">
        <v>24</v>
      </c>
      <c r="M277">
        <v>2</v>
      </c>
      <c r="N277">
        <v>5</v>
      </c>
      <c r="O277" t="str" cm="1">
        <f t="array" ref="O277">_xlfn.IFS(
  N277&lt;=3, "Low",
  N277&lt;=6, "Moderate",
  N277&lt;=8, "High",
  N277=9, "Extreme"
)</f>
        <v>Moderate</v>
      </c>
    </row>
    <row r="278" spans="1:15">
      <c r="A278">
        <v>277</v>
      </c>
      <c r="B278">
        <v>19</v>
      </c>
      <c r="C278" t="str">
        <f t="shared" si="4"/>
        <v>19–21</v>
      </c>
      <c r="D278" t="s">
        <v>13</v>
      </c>
      <c r="E278" t="s">
        <v>14</v>
      </c>
      <c r="F278" t="s">
        <v>25</v>
      </c>
      <c r="G278">
        <v>6.6</v>
      </c>
      <c r="H278" t="s">
        <v>26</v>
      </c>
      <c r="I278" t="s">
        <v>17</v>
      </c>
      <c r="J278">
        <v>5.5</v>
      </c>
      <c r="K278">
        <v>4</v>
      </c>
      <c r="L278" t="s">
        <v>18</v>
      </c>
      <c r="M278">
        <v>4</v>
      </c>
      <c r="N278">
        <v>9</v>
      </c>
      <c r="O278" t="str" cm="1">
        <f t="array" ref="O278">_xlfn.IFS(
  N278&lt;=3, "Low",
  N278&lt;=6, "Moderate",
  N278&lt;=8, "High",
  N278=9, "Extreme"
)</f>
        <v>Extreme</v>
      </c>
    </row>
    <row r="279" spans="1:15">
      <c r="A279">
        <v>278</v>
      </c>
      <c r="B279">
        <v>21</v>
      </c>
      <c r="C279" t="str">
        <f t="shared" si="4"/>
        <v>19–21</v>
      </c>
      <c r="D279" t="s">
        <v>19</v>
      </c>
      <c r="E279" t="s">
        <v>20</v>
      </c>
      <c r="F279" t="s">
        <v>29</v>
      </c>
      <c r="G279">
        <v>5.0999999999999996</v>
      </c>
      <c r="H279" t="s">
        <v>16</v>
      </c>
      <c r="I279" t="s">
        <v>17</v>
      </c>
      <c r="J279">
        <v>6.5</v>
      </c>
      <c r="K279">
        <v>6</v>
      </c>
      <c r="L279" t="s">
        <v>24</v>
      </c>
      <c r="M279">
        <v>3</v>
      </c>
      <c r="N279">
        <v>7</v>
      </c>
      <c r="O279" t="str" cm="1">
        <f t="array" ref="O279">_xlfn.IFS(
  N279&lt;=3, "Low",
  N279&lt;=6, "Moderate",
  N279&lt;=8, "High",
  N279=9, "Extreme"
)</f>
        <v>High</v>
      </c>
    </row>
    <row r="280" spans="1:15">
      <c r="A280">
        <v>279</v>
      </c>
      <c r="B280">
        <v>20</v>
      </c>
      <c r="C280" t="str">
        <f t="shared" si="4"/>
        <v>19–21</v>
      </c>
      <c r="D280" t="s">
        <v>13</v>
      </c>
      <c r="E280" t="s">
        <v>14</v>
      </c>
      <c r="F280" t="s">
        <v>33</v>
      </c>
      <c r="G280">
        <v>4.4000000000000004</v>
      </c>
      <c r="H280" t="s">
        <v>32</v>
      </c>
      <c r="I280" t="s">
        <v>23</v>
      </c>
      <c r="J280">
        <v>7.4</v>
      </c>
      <c r="K280">
        <v>7</v>
      </c>
      <c r="L280" t="s">
        <v>18</v>
      </c>
      <c r="M280">
        <v>2</v>
      </c>
      <c r="N280">
        <v>5</v>
      </c>
      <c r="O280" t="str" cm="1">
        <f t="array" ref="O280">_xlfn.IFS(
  N280&lt;=3, "Low",
  N280&lt;=6, "Moderate",
  N280&lt;=8, "High",
  N280=9, "Extreme"
)</f>
        <v>Moderate</v>
      </c>
    </row>
    <row r="281" spans="1:15">
      <c r="A281">
        <v>280</v>
      </c>
      <c r="B281">
        <v>22</v>
      </c>
      <c r="C281" t="str">
        <f t="shared" si="4"/>
        <v>22–24</v>
      </c>
      <c r="D281" t="s">
        <v>19</v>
      </c>
      <c r="E281" t="s">
        <v>20</v>
      </c>
      <c r="F281" t="s">
        <v>34</v>
      </c>
      <c r="G281">
        <v>3.6</v>
      </c>
      <c r="H281" t="s">
        <v>16</v>
      </c>
      <c r="I281" t="s">
        <v>23</v>
      </c>
      <c r="J281">
        <v>7.9</v>
      </c>
      <c r="K281">
        <v>8</v>
      </c>
      <c r="L281" t="s">
        <v>24</v>
      </c>
      <c r="M281">
        <v>1</v>
      </c>
      <c r="N281">
        <v>4</v>
      </c>
      <c r="O281" t="str" cm="1">
        <f t="array" ref="O281">_xlfn.IFS(
  N281&lt;=3, "Low",
  N281&lt;=6, "Moderate",
  N281&lt;=8, "High",
  N281=9, "Extreme"
)</f>
        <v>Moderate</v>
      </c>
    </row>
    <row r="282" spans="1:15">
      <c r="A282">
        <v>281</v>
      </c>
      <c r="B282">
        <v>19</v>
      </c>
      <c r="C282" t="str">
        <f t="shared" si="4"/>
        <v>19–21</v>
      </c>
      <c r="D282" t="s">
        <v>13</v>
      </c>
      <c r="E282" t="s">
        <v>14</v>
      </c>
      <c r="F282" t="s">
        <v>38</v>
      </c>
      <c r="G282">
        <v>3.1</v>
      </c>
      <c r="H282" t="s">
        <v>140</v>
      </c>
      <c r="I282" t="s">
        <v>23</v>
      </c>
      <c r="J282">
        <v>8.5</v>
      </c>
      <c r="K282">
        <v>8</v>
      </c>
      <c r="L282" t="s">
        <v>24</v>
      </c>
      <c r="M282">
        <v>1</v>
      </c>
      <c r="N282">
        <v>3</v>
      </c>
      <c r="O282" t="str" cm="1">
        <f t="array" ref="O282">_xlfn.IFS(
  N282&lt;=3, "Low",
  N282&lt;=6, "Moderate",
  N282&lt;=8, "High",
  N282=9, "Extreme"
)</f>
        <v>Low</v>
      </c>
    </row>
    <row r="283" spans="1:15">
      <c r="A283">
        <v>282</v>
      </c>
      <c r="B283">
        <v>21</v>
      </c>
      <c r="C283" t="str">
        <f t="shared" si="4"/>
        <v>19–21</v>
      </c>
      <c r="D283" t="s">
        <v>19</v>
      </c>
      <c r="E283" t="s">
        <v>20</v>
      </c>
      <c r="F283" t="s">
        <v>42</v>
      </c>
      <c r="G283">
        <v>5.3</v>
      </c>
      <c r="H283" t="s">
        <v>26</v>
      </c>
      <c r="I283" t="s">
        <v>17</v>
      </c>
      <c r="J283">
        <v>6.8</v>
      </c>
      <c r="K283">
        <v>5</v>
      </c>
      <c r="L283" t="s">
        <v>18</v>
      </c>
      <c r="M283">
        <v>3</v>
      </c>
      <c r="N283">
        <v>8</v>
      </c>
      <c r="O283" t="str" cm="1">
        <f t="array" ref="O283">_xlfn.IFS(
  N283&lt;=3, "Low",
  N283&lt;=6, "Moderate",
  N283&lt;=8, "High",
  N283=9, "Extreme"
)</f>
        <v>High</v>
      </c>
    </row>
    <row r="284" spans="1:15">
      <c r="A284">
        <v>283</v>
      </c>
      <c r="B284">
        <v>20</v>
      </c>
      <c r="C284" t="str">
        <f t="shared" si="4"/>
        <v>19–21</v>
      </c>
      <c r="D284" t="s">
        <v>13</v>
      </c>
      <c r="E284" t="s">
        <v>14</v>
      </c>
      <c r="F284" t="s">
        <v>39</v>
      </c>
      <c r="G284">
        <v>4.5999999999999996</v>
      </c>
      <c r="H284" t="s">
        <v>141</v>
      </c>
      <c r="I284" t="s">
        <v>17</v>
      </c>
      <c r="J284">
        <v>7.2</v>
      </c>
      <c r="K284">
        <v>6</v>
      </c>
      <c r="L284" t="s">
        <v>24</v>
      </c>
      <c r="M284">
        <v>3</v>
      </c>
      <c r="N284">
        <v>6</v>
      </c>
      <c r="O284" t="str" cm="1">
        <f t="array" ref="O284">_xlfn.IFS(
  N284&lt;=3, "Low",
  N284&lt;=6, "Moderate",
  N284&lt;=8, "High",
  N284=9, "Extreme"
)</f>
        <v>Moderate</v>
      </c>
    </row>
    <row r="285" spans="1:15">
      <c r="A285">
        <v>284</v>
      </c>
      <c r="B285">
        <v>22</v>
      </c>
      <c r="C285" t="str">
        <f t="shared" si="4"/>
        <v>22–24</v>
      </c>
      <c r="D285" t="s">
        <v>19</v>
      </c>
      <c r="E285" t="s">
        <v>20</v>
      </c>
      <c r="F285" t="s">
        <v>44</v>
      </c>
      <c r="G285">
        <v>4.0999999999999996</v>
      </c>
      <c r="H285" t="s">
        <v>142</v>
      </c>
      <c r="I285" t="s">
        <v>23</v>
      </c>
      <c r="J285">
        <v>7.9</v>
      </c>
      <c r="K285">
        <v>7</v>
      </c>
      <c r="L285" t="s">
        <v>18</v>
      </c>
      <c r="M285">
        <v>2</v>
      </c>
      <c r="N285">
        <v>5</v>
      </c>
      <c r="O285" t="str" cm="1">
        <f t="array" ref="O285">_xlfn.IFS(
  N285&lt;=3, "Low",
  N285&lt;=6, "Moderate",
  N285&lt;=8, "High",
  N285=9, "Extreme"
)</f>
        <v>Moderate</v>
      </c>
    </row>
    <row r="286" spans="1:15">
      <c r="A286">
        <v>285</v>
      </c>
      <c r="B286">
        <v>19</v>
      </c>
      <c r="C286" t="str">
        <f t="shared" si="4"/>
        <v>19–21</v>
      </c>
      <c r="D286" t="s">
        <v>13</v>
      </c>
      <c r="E286" t="s">
        <v>14</v>
      </c>
      <c r="F286" t="s">
        <v>25</v>
      </c>
      <c r="G286">
        <v>6.7</v>
      </c>
      <c r="H286" t="s">
        <v>16</v>
      </c>
      <c r="I286" t="s">
        <v>17</v>
      </c>
      <c r="J286">
        <v>5.4</v>
      </c>
      <c r="K286">
        <v>4</v>
      </c>
      <c r="L286" t="s">
        <v>24</v>
      </c>
      <c r="M286">
        <v>4</v>
      </c>
      <c r="N286">
        <v>9</v>
      </c>
      <c r="O286" t="str" cm="1">
        <f t="array" ref="O286">_xlfn.IFS(
  N286&lt;=3, "Low",
  N286&lt;=6, "Moderate",
  N286&lt;=8, "High",
  N286=9, "Extreme"
)</f>
        <v>Extreme</v>
      </c>
    </row>
    <row r="287" spans="1:15">
      <c r="A287">
        <v>286</v>
      </c>
      <c r="B287">
        <v>21</v>
      </c>
      <c r="C287" t="str">
        <f t="shared" si="4"/>
        <v>19–21</v>
      </c>
      <c r="D287" t="s">
        <v>19</v>
      </c>
      <c r="E287" t="s">
        <v>20</v>
      </c>
      <c r="F287" t="s">
        <v>29</v>
      </c>
      <c r="G287">
        <v>5</v>
      </c>
      <c r="H287" t="s">
        <v>32</v>
      </c>
      <c r="I287" t="s">
        <v>17</v>
      </c>
      <c r="J287">
        <v>6.6</v>
      </c>
      <c r="K287">
        <v>6</v>
      </c>
      <c r="L287" t="s">
        <v>18</v>
      </c>
      <c r="M287">
        <v>3</v>
      </c>
      <c r="N287">
        <v>7</v>
      </c>
      <c r="O287" t="str" cm="1">
        <f t="array" ref="O287">_xlfn.IFS(
  N287&lt;=3, "Low",
  N287&lt;=6, "Moderate",
  N287&lt;=8, "High",
  N287=9, "Extreme"
)</f>
        <v>High</v>
      </c>
    </row>
    <row r="288" spans="1:15">
      <c r="A288">
        <v>287</v>
      </c>
      <c r="B288">
        <v>20</v>
      </c>
      <c r="C288" t="str">
        <f t="shared" si="4"/>
        <v>19–21</v>
      </c>
      <c r="D288" t="s">
        <v>13</v>
      </c>
      <c r="E288" t="s">
        <v>14</v>
      </c>
      <c r="F288" t="s">
        <v>33</v>
      </c>
      <c r="G288">
        <v>4.3</v>
      </c>
      <c r="H288" t="s">
        <v>16</v>
      </c>
      <c r="I288" t="s">
        <v>23</v>
      </c>
      <c r="J288">
        <v>7.5</v>
      </c>
      <c r="K288">
        <v>7</v>
      </c>
      <c r="L288" t="s">
        <v>24</v>
      </c>
      <c r="M288">
        <v>2</v>
      </c>
      <c r="N288">
        <v>5</v>
      </c>
      <c r="O288" t="str" cm="1">
        <f t="array" ref="O288">_xlfn.IFS(
  N288&lt;=3, "Low",
  N288&lt;=6, "Moderate",
  N288&lt;=8, "High",
  N288=9, "Extreme"
)</f>
        <v>Moderate</v>
      </c>
    </row>
    <row r="289" spans="1:15">
      <c r="A289">
        <v>288</v>
      </c>
      <c r="B289">
        <v>22</v>
      </c>
      <c r="C289" t="str">
        <f t="shared" si="4"/>
        <v>22–24</v>
      </c>
      <c r="D289" t="s">
        <v>19</v>
      </c>
      <c r="E289" t="s">
        <v>20</v>
      </c>
      <c r="F289" t="s">
        <v>34</v>
      </c>
      <c r="G289">
        <v>3.5</v>
      </c>
      <c r="H289" t="s">
        <v>32</v>
      </c>
      <c r="I289" t="s">
        <v>23</v>
      </c>
      <c r="J289">
        <v>8</v>
      </c>
      <c r="K289">
        <v>8</v>
      </c>
      <c r="L289" t="s">
        <v>18</v>
      </c>
      <c r="M289">
        <v>1</v>
      </c>
      <c r="N289">
        <v>4</v>
      </c>
      <c r="O289" t="str" cm="1">
        <f t="array" ref="O289">_xlfn.IFS(
  N289&lt;=3, "Low",
  N289&lt;=6, "Moderate",
  N289&lt;=8, "High",
  N289=9, "Extreme"
)</f>
        <v>Moderate</v>
      </c>
    </row>
    <row r="290" spans="1:15">
      <c r="A290">
        <v>289</v>
      </c>
      <c r="B290">
        <v>19</v>
      </c>
      <c r="C290" t="str">
        <f t="shared" si="4"/>
        <v>19–21</v>
      </c>
      <c r="D290" t="s">
        <v>13</v>
      </c>
      <c r="E290" t="s">
        <v>14</v>
      </c>
      <c r="F290" t="s">
        <v>38</v>
      </c>
      <c r="G290">
        <v>3</v>
      </c>
      <c r="H290" t="s">
        <v>140</v>
      </c>
      <c r="I290" t="s">
        <v>23</v>
      </c>
      <c r="J290">
        <v>8.6</v>
      </c>
      <c r="K290">
        <v>8</v>
      </c>
      <c r="L290" t="s">
        <v>24</v>
      </c>
      <c r="M290">
        <v>1</v>
      </c>
      <c r="N290">
        <v>3</v>
      </c>
      <c r="O290" t="str" cm="1">
        <f t="array" ref="O290">_xlfn.IFS(
  N290&lt;=3, "Low",
  N290&lt;=6, "Moderate",
  N290&lt;=8, "High",
  N290=9, "Extreme"
)</f>
        <v>Low</v>
      </c>
    </row>
    <row r="291" spans="1:15">
      <c r="A291">
        <v>290</v>
      </c>
      <c r="B291">
        <v>21</v>
      </c>
      <c r="C291" t="str">
        <f t="shared" si="4"/>
        <v>19–21</v>
      </c>
      <c r="D291" t="s">
        <v>19</v>
      </c>
      <c r="E291" t="s">
        <v>20</v>
      </c>
      <c r="F291" t="s">
        <v>42</v>
      </c>
      <c r="G291">
        <v>5.2</v>
      </c>
      <c r="H291" t="s">
        <v>16</v>
      </c>
      <c r="I291" t="s">
        <v>17</v>
      </c>
      <c r="J291">
        <v>6.9</v>
      </c>
      <c r="K291">
        <v>5</v>
      </c>
      <c r="L291" t="s">
        <v>24</v>
      </c>
      <c r="M291">
        <v>3</v>
      </c>
      <c r="N291">
        <v>7</v>
      </c>
      <c r="O291" t="str" cm="1">
        <f t="array" ref="O291">_xlfn.IFS(
  N291&lt;=3, "Low",
  N291&lt;=6, "Moderate",
  N291&lt;=8, "High",
  N291=9, "Extreme"
)</f>
        <v>High</v>
      </c>
    </row>
    <row r="292" spans="1:15">
      <c r="A292">
        <v>291</v>
      </c>
      <c r="B292">
        <v>20</v>
      </c>
      <c r="C292" t="str">
        <f t="shared" si="4"/>
        <v>19–21</v>
      </c>
      <c r="D292" t="s">
        <v>13</v>
      </c>
      <c r="E292" t="s">
        <v>14</v>
      </c>
      <c r="F292" t="s">
        <v>39</v>
      </c>
      <c r="G292">
        <v>4.5</v>
      </c>
      <c r="H292" t="s">
        <v>141</v>
      </c>
      <c r="I292" t="s">
        <v>17</v>
      </c>
      <c r="J292">
        <v>7.3</v>
      </c>
      <c r="K292">
        <v>6</v>
      </c>
      <c r="L292" t="s">
        <v>18</v>
      </c>
      <c r="M292">
        <v>3</v>
      </c>
      <c r="N292">
        <v>6</v>
      </c>
      <c r="O292" t="str" cm="1">
        <f t="array" ref="O292">_xlfn.IFS(
  N292&lt;=3, "Low",
  N292&lt;=6, "Moderate",
  N292&lt;=8, "High",
  N292=9, "Extreme"
)</f>
        <v>Moderate</v>
      </c>
    </row>
    <row r="293" spans="1:15">
      <c r="A293">
        <v>292</v>
      </c>
      <c r="B293">
        <v>22</v>
      </c>
      <c r="C293" t="str">
        <f t="shared" si="4"/>
        <v>22–24</v>
      </c>
      <c r="D293" t="s">
        <v>19</v>
      </c>
      <c r="E293" t="s">
        <v>20</v>
      </c>
      <c r="F293" t="s">
        <v>44</v>
      </c>
      <c r="G293">
        <v>4</v>
      </c>
      <c r="H293" t="s">
        <v>142</v>
      </c>
      <c r="I293" t="s">
        <v>23</v>
      </c>
      <c r="J293">
        <v>8</v>
      </c>
      <c r="K293">
        <v>7</v>
      </c>
      <c r="L293" t="s">
        <v>24</v>
      </c>
      <c r="M293">
        <v>2</v>
      </c>
      <c r="N293">
        <v>5</v>
      </c>
      <c r="O293" t="str" cm="1">
        <f t="array" ref="O293">_xlfn.IFS(
  N293&lt;=3, "Low",
  N293&lt;=6, "Moderate",
  N293&lt;=8, "High",
  N293=9, "Extreme"
)</f>
        <v>Moderate</v>
      </c>
    </row>
    <row r="294" spans="1:15">
      <c r="A294">
        <v>293</v>
      </c>
      <c r="B294">
        <v>19</v>
      </c>
      <c r="C294" t="str">
        <f t="shared" si="4"/>
        <v>19–21</v>
      </c>
      <c r="D294" t="s">
        <v>13</v>
      </c>
      <c r="E294" t="s">
        <v>14</v>
      </c>
      <c r="F294" t="s">
        <v>25</v>
      </c>
      <c r="G294">
        <v>6.8</v>
      </c>
      <c r="H294" t="s">
        <v>26</v>
      </c>
      <c r="I294" t="s">
        <v>17</v>
      </c>
      <c r="J294">
        <v>5.3</v>
      </c>
      <c r="K294">
        <v>4</v>
      </c>
      <c r="L294" t="s">
        <v>18</v>
      </c>
      <c r="M294">
        <v>4</v>
      </c>
      <c r="N294">
        <v>9</v>
      </c>
      <c r="O294" t="str" cm="1">
        <f t="array" ref="O294">_xlfn.IFS(
  N294&lt;=3, "Low",
  N294&lt;=6, "Moderate",
  N294&lt;=8, "High",
  N294=9, "Extreme"
)</f>
        <v>Extreme</v>
      </c>
    </row>
    <row r="295" spans="1:15">
      <c r="A295">
        <v>294</v>
      </c>
      <c r="B295">
        <v>21</v>
      </c>
      <c r="C295" t="str">
        <f t="shared" si="4"/>
        <v>19–21</v>
      </c>
      <c r="D295" t="s">
        <v>19</v>
      </c>
      <c r="E295" t="s">
        <v>20</v>
      </c>
      <c r="F295" t="s">
        <v>29</v>
      </c>
      <c r="G295">
        <v>4.9000000000000004</v>
      </c>
      <c r="H295" t="s">
        <v>16</v>
      </c>
      <c r="I295" t="s">
        <v>17</v>
      </c>
      <c r="J295">
        <v>6.7</v>
      </c>
      <c r="K295">
        <v>6</v>
      </c>
      <c r="L295" t="s">
        <v>24</v>
      </c>
      <c r="M295">
        <v>3</v>
      </c>
      <c r="N295">
        <v>7</v>
      </c>
      <c r="O295" t="str" cm="1">
        <f t="array" ref="O295">_xlfn.IFS(
  N295&lt;=3, "Low",
  N295&lt;=6, "Moderate",
  N295&lt;=8, "High",
  N295=9, "Extreme"
)</f>
        <v>High</v>
      </c>
    </row>
    <row r="296" spans="1:15">
      <c r="A296">
        <v>295</v>
      </c>
      <c r="B296">
        <v>20</v>
      </c>
      <c r="C296" t="str">
        <f t="shared" si="4"/>
        <v>19–21</v>
      </c>
      <c r="D296" t="s">
        <v>13</v>
      </c>
      <c r="E296" t="s">
        <v>14</v>
      </c>
      <c r="F296" t="s">
        <v>33</v>
      </c>
      <c r="G296">
        <v>4.2</v>
      </c>
      <c r="H296" t="s">
        <v>32</v>
      </c>
      <c r="I296" t="s">
        <v>23</v>
      </c>
      <c r="J296">
        <v>7.6</v>
      </c>
      <c r="K296">
        <v>7</v>
      </c>
      <c r="L296" t="s">
        <v>18</v>
      </c>
      <c r="M296">
        <v>2</v>
      </c>
      <c r="N296">
        <v>5</v>
      </c>
      <c r="O296" t="str" cm="1">
        <f t="array" ref="O296">_xlfn.IFS(
  N296&lt;=3, "Low",
  N296&lt;=6, "Moderate",
  N296&lt;=8, "High",
  N296=9, "Extreme"
)</f>
        <v>Moderate</v>
      </c>
    </row>
    <row r="297" spans="1:15">
      <c r="A297">
        <v>296</v>
      </c>
      <c r="B297">
        <v>22</v>
      </c>
      <c r="C297" t="str">
        <f t="shared" si="4"/>
        <v>22–24</v>
      </c>
      <c r="D297" t="s">
        <v>19</v>
      </c>
      <c r="E297" t="s">
        <v>20</v>
      </c>
      <c r="F297" t="s">
        <v>34</v>
      </c>
      <c r="G297">
        <v>3.4</v>
      </c>
      <c r="H297" t="s">
        <v>16</v>
      </c>
      <c r="I297" t="s">
        <v>23</v>
      </c>
      <c r="J297">
        <v>8.1</v>
      </c>
      <c r="K297">
        <v>8</v>
      </c>
      <c r="L297" t="s">
        <v>24</v>
      </c>
      <c r="M297">
        <v>1</v>
      </c>
      <c r="N297">
        <v>4</v>
      </c>
      <c r="O297" t="str" cm="1">
        <f t="array" ref="O297">_xlfn.IFS(
  N297&lt;=3, "Low",
  N297&lt;=6, "Moderate",
  N297&lt;=8, "High",
  N297=9, "Extreme"
)</f>
        <v>Moderate</v>
      </c>
    </row>
    <row r="298" spans="1:15">
      <c r="A298">
        <v>297</v>
      </c>
      <c r="B298">
        <v>19</v>
      </c>
      <c r="C298" t="str">
        <f t="shared" si="4"/>
        <v>19–21</v>
      </c>
      <c r="D298" t="s">
        <v>13</v>
      </c>
      <c r="E298" t="s">
        <v>14</v>
      </c>
      <c r="F298" t="s">
        <v>38</v>
      </c>
      <c r="G298">
        <v>2.9</v>
      </c>
      <c r="H298" t="s">
        <v>140</v>
      </c>
      <c r="I298" t="s">
        <v>23</v>
      </c>
      <c r="J298">
        <v>8.6999999999999993</v>
      </c>
      <c r="K298">
        <v>8</v>
      </c>
      <c r="L298" t="s">
        <v>24</v>
      </c>
      <c r="M298">
        <v>1</v>
      </c>
      <c r="N298">
        <v>3</v>
      </c>
      <c r="O298" t="str" cm="1">
        <f t="array" ref="O298">_xlfn.IFS(
  N298&lt;=3, "Low",
  N298&lt;=6, "Moderate",
  N298&lt;=8, "High",
  N298=9, "Extreme"
)</f>
        <v>Low</v>
      </c>
    </row>
    <row r="299" spans="1:15">
      <c r="A299">
        <v>298</v>
      </c>
      <c r="B299">
        <v>21</v>
      </c>
      <c r="C299" t="str">
        <f t="shared" si="4"/>
        <v>19–21</v>
      </c>
      <c r="D299" t="s">
        <v>19</v>
      </c>
      <c r="E299" t="s">
        <v>20</v>
      </c>
      <c r="F299" t="s">
        <v>42</v>
      </c>
      <c r="G299">
        <v>5.0999999999999996</v>
      </c>
      <c r="H299" t="s">
        <v>26</v>
      </c>
      <c r="I299" t="s">
        <v>17</v>
      </c>
      <c r="J299">
        <v>7</v>
      </c>
      <c r="K299">
        <v>5</v>
      </c>
      <c r="L299" t="s">
        <v>18</v>
      </c>
      <c r="M299">
        <v>3</v>
      </c>
      <c r="N299">
        <v>8</v>
      </c>
      <c r="O299" t="str" cm="1">
        <f t="array" ref="O299">_xlfn.IFS(
  N299&lt;=3, "Low",
  N299&lt;=6, "Moderate",
  N299&lt;=8, "High",
  N299=9, "Extreme"
)</f>
        <v>High</v>
      </c>
    </row>
    <row r="300" spans="1:15">
      <c r="A300">
        <v>299</v>
      </c>
      <c r="B300">
        <v>20</v>
      </c>
      <c r="C300" t="str">
        <f t="shared" si="4"/>
        <v>19–21</v>
      </c>
      <c r="D300" t="s">
        <v>13</v>
      </c>
      <c r="E300" t="s">
        <v>14</v>
      </c>
      <c r="F300" t="s">
        <v>39</v>
      </c>
      <c r="G300">
        <v>4.4000000000000004</v>
      </c>
      <c r="H300" t="s">
        <v>141</v>
      </c>
      <c r="I300" t="s">
        <v>17</v>
      </c>
      <c r="J300">
        <v>7.4</v>
      </c>
      <c r="K300">
        <v>6</v>
      </c>
      <c r="L300" t="s">
        <v>24</v>
      </c>
      <c r="M300">
        <v>3</v>
      </c>
      <c r="N300">
        <v>6</v>
      </c>
      <c r="O300" t="str" cm="1">
        <f t="array" ref="O300">_xlfn.IFS(
  N300&lt;=3, "Low",
  N300&lt;=6, "Moderate",
  N300&lt;=8, "High",
  N300=9, "Extreme"
)</f>
        <v>Moderate</v>
      </c>
    </row>
    <row r="301" spans="1:15">
      <c r="A301">
        <v>300</v>
      </c>
      <c r="B301">
        <v>22</v>
      </c>
      <c r="C301" t="str">
        <f t="shared" si="4"/>
        <v>22–24</v>
      </c>
      <c r="D301" t="s">
        <v>19</v>
      </c>
      <c r="E301" t="s">
        <v>20</v>
      </c>
      <c r="F301" t="s">
        <v>44</v>
      </c>
      <c r="G301">
        <v>3.9</v>
      </c>
      <c r="H301" t="s">
        <v>142</v>
      </c>
      <c r="I301" t="s">
        <v>23</v>
      </c>
      <c r="J301">
        <v>8.1</v>
      </c>
      <c r="K301">
        <v>7</v>
      </c>
      <c r="L301" t="s">
        <v>18</v>
      </c>
      <c r="M301">
        <v>2</v>
      </c>
      <c r="N301">
        <v>5</v>
      </c>
      <c r="O301" t="str" cm="1">
        <f t="array" ref="O301">_xlfn.IFS(
  N301&lt;=3, "Low",
  N301&lt;=6, "Moderate",
  N301&lt;=8, "High",
  N301=9, "Extreme"
)</f>
        <v>Moderate</v>
      </c>
    </row>
    <row r="302" spans="1:15">
      <c r="A302">
        <v>301</v>
      </c>
      <c r="B302">
        <v>19</v>
      </c>
      <c r="C302" t="str">
        <f t="shared" si="4"/>
        <v>19–21</v>
      </c>
      <c r="D302" t="s">
        <v>13</v>
      </c>
      <c r="E302" t="s">
        <v>14</v>
      </c>
      <c r="F302" t="s">
        <v>25</v>
      </c>
      <c r="G302">
        <v>6.9</v>
      </c>
      <c r="H302" t="s">
        <v>16</v>
      </c>
      <c r="I302" t="s">
        <v>17</v>
      </c>
      <c r="J302">
        <v>5.2</v>
      </c>
      <c r="K302">
        <v>4</v>
      </c>
      <c r="L302" t="s">
        <v>24</v>
      </c>
      <c r="M302">
        <v>4</v>
      </c>
      <c r="N302">
        <v>9</v>
      </c>
      <c r="O302" t="str" cm="1">
        <f t="array" ref="O302">_xlfn.IFS(
  N302&lt;=3, "Low",
  N302&lt;=6, "Moderate",
  N302&lt;=8, "High",
  N302=9, "Extreme"
)</f>
        <v>Extreme</v>
      </c>
    </row>
    <row r="303" spans="1:15">
      <c r="A303">
        <v>302</v>
      </c>
      <c r="B303">
        <v>21</v>
      </c>
      <c r="C303" t="str">
        <f t="shared" si="4"/>
        <v>19–21</v>
      </c>
      <c r="D303" t="s">
        <v>19</v>
      </c>
      <c r="E303" t="s">
        <v>20</v>
      </c>
      <c r="F303" t="s">
        <v>29</v>
      </c>
      <c r="G303">
        <v>4.8</v>
      </c>
      <c r="H303" t="s">
        <v>32</v>
      </c>
      <c r="I303" t="s">
        <v>17</v>
      </c>
      <c r="J303">
        <v>6.8</v>
      </c>
      <c r="K303">
        <v>6</v>
      </c>
      <c r="L303" t="s">
        <v>18</v>
      </c>
      <c r="M303">
        <v>3</v>
      </c>
      <c r="N303">
        <v>7</v>
      </c>
      <c r="O303" t="str" cm="1">
        <f t="array" ref="O303">_xlfn.IFS(
  N303&lt;=3, "Low",
  N303&lt;=6, "Moderate",
  N303&lt;=8, "High",
  N303=9, "Extreme"
)</f>
        <v>High</v>
      </c>
    </row>
    <row r="304" spans="1:15">
      <c r="A304">
        <v>303</v>
      </c>
      <c r="B304">
        <v>20</v>
      </c>
      <c r="C304" t="str">
        <f t="shared" si="4"/>
        <v>19–21</v>
      </c>
      <c r="D304" t="s">
        <v>13</v>
      </c>
      <c r="E304" t="s">
        <v>14</v>
      </c>
      <c r="F304" t="s">
        <v>33</v>
      </c>
      <c r="G304">
        <v>4.0999999999999996</v>
      </c>
      <c r="H304" t="s">
        <v>16</v>
      </c>
      <c r="I304" t="s">
        <v>23</v>
      </c>
      <c r="J304">
        <v>7.7</v>
      </c>
      <c r="K304">
        <v>7</v>
      </c>
      <c r="L304" t="s">
        <v>24</v>
      </c>
      <c r="M304">
        <v>2</v>
      </c>
      <c r="N304">
        <v>5</v>
      </c>
      <c r="O304" t="str" cm="1">
        <f t="array" ref="O304">_xlfn.IFS(
  N304&lt;=3, "Low",
  N304&lt;=6, "Moderate",
  N304&lt;=8, "High",
  N304=9, "Extreme"
)</f>
        <v>Moderate</v>
      </c>
    </row>
    <row r="305" spans="1:15">
      <c r="A305">
        <v>304</v>
      </c>
      <c r="B305">
        <v>22</v>
      </c>
      <c r="C305" t="str">
        <f t="shared" si="4"/>
        <v>22–24</v>
      </c>
      <c r="D305" t="s">
        <v>19</v>
      </c>
      <c r="E305" t="s">
        <v>20</v>
      </c>
      <c r="F305" t="s">
        <v>34</v>
      </c>
      <c r="G305">
        <v>3.3</v>
      </c>
      <c r="H305" t="s">
        <v>32</v>
      </c>
      <c r="I305" t="s">
        <v>23</v>
      </c>
      <c r="J305">
        <v>8.1999999999999993</v>
      </c>
      <c r="K305">
        <v>8</v>
      </c>
      <c r="L305" t="s">
        <v>18</v>
      </c>
      <c r="M305">
        <v>1</v>
      </c>
      <c r="N305">
        <v>4</v>
      </c>
      <c r="O305" t="str" cm="1">
        <f t="array" ref="O305">_xlfn.IFS(
  N305&lt;=3, "Low",
  N305&lt;=6, "Moderate",
  N305&lt;=8, "High",
  N305=9, "Extreme"
)</f>
        <v>Moderate</v>
      </c>
    </row>
    <row r="306" spans="1:15">
      <c r="A306">
        <v>305</v>
      </c>
      <c r="B306">
        <v>19</v>
      </c>
      <c r="C306" t="str">
        <f t="shared" si="4"/>
        <v>19–21</v>
      </c>
      <c r="D306" t="s">
        <v>13</v>
      </c>
      <c r="E306" t="s">
        <v>14</v>
      </c>
      <c r="F306" t="s">
        <v>38</v>
      </c>
      <c r="G306">
        <v>2.8</v>
      </c>
      <c r="H306" t="s">
        <v>140</v>
      </c>
      <c r="I306" t="s">
        <v>23</v>
      </c>
      <c r="J306">
        <v>8.8000000000000007</v>
      </c>
      <c r="K306">
        <v>8</v>
      </c>
      <c r="L306" t="s">
        <v>24</v>
      </c>
      <c r="M306">
        <v>1</v>
      </c>
      <c r="N306">
        <v>3</v>
      </c>
      <c r="O306" t="str" cm="1">
        <f t="array" ref="O306">_xlfn.IFS(
  N306&lt;=3, "Low",
  N306&lt;=6, "Moderate",
  N306&lt;=8, "High",
  N306=9, "Extreme"
)</f>
        <v>Low</v>
      </c>
    </row>
    <row r="307" spans="1:15">
      <c r="A307">
        <v>306</v>
      </c>
      <c r="B307">
        <v>21</v>
      </c>
      <c r="C307" t="str">
        <f t="shared" si="4"/>
        <v>19–21</v>
      </c>
      <c r="D307" t="s">
        <v>19</v>
      </c>
      <c r="E307" t="s">
        <v>20</v>
      </c>
      <c r="F307" t="s">
        <v>42</v>
      </c>
      <c r="G307">
        <v>5</v>
      </c>
      <c r="H307" t="s">
        <v>16</v>
      </c>
      <c r="I307" t="s">
        <v>17</v>
      </c>
      <c r="J307">
        <v>7.1</v>
      </c>
      <c r="K307">
        <v>5</v>
      </c>
      <c r="L307" t="s">
        <v>24</v>
      </c>
      <c r="M307">
        <v>3</v>
      </c>
      <c r="N307">
        <v>7</v>
      </c>
      <c r="O307" t="str" cm="1">
        <f t="array" ref="O307">_xlfn.IFS(
  N307&lt;=3, "Low",
  N307&lt;=6, "Moderate",
  N307&lt;=8, "High",
  N307=9, "Extreme"
)</f>
        <v>High</v>
      </c>
    </row>
    <row r="308" spans="1:15">
      <c r="A308">
        <v>307</v>
      </c>
      <c r="B308">
        <v>20</v>
      </c>
      <c r="C308" t="str">
        <f t="shared" si="4"/>
        <v>19–21</v>
      </c>
      <c r="D308" t="s">
        <v>13</v>
      </c>
      <c r="E308" t="s">
        <v>14</v>
      </c>
      <c r="F308" t="s">
        <v>39</v>
      </c>
      <c r="G308">
        <v>4.3</v>
      </c>
      <c r="H308" t="s">
        <v>141</v>
      </c>
      <c r="I308" t="s">
        <v>17</v>
      </c>
      <c r="J308">
        <v>7.5</v>
      </c>
      <c r="K308">
        <v>6</v>
      </c>
      <c r="L308" t="s">
        <v>18</v>
      </c>
      <c r="M308">
        <v>3</v>
      </c>
      <c r="N308">
        <v>6</v>
      </c>
      <c r="O308" t="str" cm="1">
        <f t="array" ref="O308">_xlfn.IFS(
  N308&lt;=3, "Low",
  N308&lt;=6, "Moderate",
  N308&lt;=8, "High",
  N308=9, "Extreme"
)</f>
        <v>Moderate</v>
      </c>
    </row>
    <row r="309" spans="1:15">
      <c r="A309">
        <v>308</v>
      </c>
      <c r="B309">
        <v>22</v>
      </c>
      <c r="C309" t="str">
        <f t="shared" si="4"/>
        <v>22–24</v>
      </c>
      <c r="D309" t="s">
        <v>19</v>
      </c>
      <c r="E309" t="s">
        <v>20</v>
      </c>
      <c r="F309" t="s">
        <v>44</v>
      </c>
      <c r="G309">
        <v>3.8</v>
      </c>
      <c r="H309" t="s">
        <v>142</v>
      </c>
      <c r="I309" t="s">
        <v>23</v>
      </c>
      <c r="J309">
        <v>8.1999999999999993</v>
      </c>
      <c r="K309">
        <v>7</v>
      </c>
      <c r="L309" t="s">
        <v>24</v>
      </c>
      <c r="M309">
        <v>2</v>
      </c>
      <c r="N309">
        <v>5</v>
      </c>
      <c r="O309" t="str" cm="1">
        <f t="array" ref="O309">_xlfn.IFS(
  N309&lt;=3, "Low",
  N309&lt;=6, "Moderate",
  N309&lt;=8, "High",
  N309=9, "Extreme"
)</f>
        <v>Moderate</v>
      </c>
    </row>
    <row r="310" spans="1:15">
      <c r="A310">
        <v>309</v>
      </c>
      <c r="B310">
        <v>19</v>
      </c>
      <c r="C310" t="str">
        <f t="shared" si="4"/>
        <v>19–21</v>
      </c>
      <c r="D310" t="s">
        <v>13</v>
      </c>
      <c r="E310" t="s">
        <v>14</v>
      </c>
      <c r="F310" t="s">
        <v>25</v>
      </c>
      <c r="G310">
        <v>7</v>
      </c>
      <c r="H310" t="s">
        <v>26</v>
      </c>
      <c r="I310" t="s">
        <v>17</v>
      </c>
      <c r="J310">
        <v>5.0999999999999996</v>
      </c>
      <c r="K310">
        <v>4</v>
      </c>
      <c r="L310" t="s">
        <v>18</v>
      </c>
      <c r="M310">
        <v>4</v>
      </c>
      <c r="N310">
        <v>9</v>
      </c>
      <c r="O310" t="str" cm="1">
        <f t="array" ref="O310">_xlfn.IFS(
  N310&lt;=3, "Low",
  N310&lt;=6, "Moderate",
  N310&lt;=8, "High",
  N310=9, "Extreme"
)</f>
        <v>Extreme</v>
      </c>
    </row>
    <row r="311" spans="1:15">
      <c r="A311">
        <v>310</v>
      </c>
      <c r="B311">
        <v>21</v>
      </c>
      <c r="C311" t="str">
        <f t="shared" si="4"/>
        <v>19–21</v>
      </c>
      <c r="D311" t="s">
        <v>19</v>
      </c>
      <c r="E311" t="s">
        <v>20</v>
      </c>
      <c r="F311" t="s">
        <v>29</v>
      </c>
      <c r="G311">
        <v>4.7</v>
      </c>
      <c r="H311" t="s">
        <v>16</v>
      </c>
      <c r="I311" t="s">
        <v>17</v>
      </c>
      <c r="J311">
        <v>6.9</v>
      </c>
      <c r="K311">
        <v>6</v>
      </c>
      <c r="L311" t="s">
        <v>24</v>
      </c>
      <c r="M311">
        <v>3</v>
      </c>
      <c r="N311">
        <v>7</v>
      </c>
      <c r="O311" t="str" cm="1">
        <f t="array" ref="O311">_xlfn.IFS(
  N311&lt;=3, "Low",
  N311&lt;=6, "Moderate",
  N311&lt;=8, "High",
  N311=9, "Extreme"
)</f>
        <v>High</v>
      </c>
    </row>
    <row r="312" spans="1:15">
      <c r="A312">
        <v>311</v>
      </c>
      <c r="B312">
        <v>20</v>
      </c>
      <c r="C312" t="str">
        <f t="shared" si="4"/>
        <v>19–21</v>
      </c>
      <c r="D312" t="s">
        <v>13</v>
      </c>
      <c r="E312" t="s">
        <v>14</v>
      </c>
      <c r="F312" t="s">
        <v>33</v>
      </c>
      <c r="G312">
        <v>4</v>
      </c>
      <c r="H312" t="s">
        <v>32</v>
      </c>
      <c r="I312" t="s">
        <v>23</v>
      </c>
      <c r="J312">
        <v>7.8</v>
      </c>
      <c r="K312">
        <v>7</v>
      </c>
      <c r="L312" t="s">
        <v>18</v>
      </c>
      <c r="M312">
        <v>2</v>
      </c>
      <c r="N312">
        <v>5</v>
      </c>
      <c r="O312" t="str" cm="1">
        <f t="array" ref="O312">_xlfn.IFS(
  N312&lt;=3, "Low",
  N312&lt;=6, "Moderate",
  N312&lt;=8, "High",
  N312=9, "Extreme"
)</f>
        <v>Moderate</v>
      </c>
    </row>
    <row r="313" spans="1:15">
      <c r="A313">
        <v>312</v>
      </c>
      <c r="B313">
        <v>22</v>
      </c>
      <c r="C313" t="str">
        <f t="shared" si="4"/>
        <v>22–24</v>
      </c>
      <c r="D313" t="s">
        <v>19</v>
      </c>
      <c r="E313" t="s">
        <v>20</v>
      </c>
      <c r="F313" t="s">
        <v>34</v>
      </c>
      <c r="G313">
        <v>3.2</v>
      </c>
      <c r="H313" t="s">
        <v>16</v>
      </c>
      <c r="I313" t="s">
        <v>23</v>
      </c>
      <c r="J313">
        <v>8.3000000000000007</v>
      </c>
      <c r="K313">
        <v>8</v>
      </c>
      <c r="L313" t="s">
        <v>24</v>
      </c>
      <c r="M313">
        <v>1</v>
      </c>
      <c r="N313">
        <v>4</v>
      </c>
      <c r="O313" t="str" cm="1">
        <f t="array" ref="O313">_xlfn.IFS(
  N313&lt;=3, "Low",
  N313&lt;=6, "Moderate",
  N313&lt;=8, "High",
  N313=9, "Extreme"
)</f>
        <v>Moderate</v>
      </c>
    </row>
    <row r="314" spans="1:15">
      <c r="A314">
        <v>313</v>
      </c>
      <c r="B314">
        <v>19</v>
      </c>
      <c r="C314" t="str">
        <f t="shared" si="4"/>
        <v>19–21</v>
      </c>
      <c r="D314" t="s">
        <v>13</v>
      </c>
      <c r="E314" t="s">
        <v>14</v>
      </c>
      <c r="F314" t="s">
        <v>38</v>
      </c>
      <c r="G314">
        <v>2.7</v>
      </c>
      <c r="H314" t="s">
        <v>140</v>
      </c>
      <c r="I314" t="s">
        <v>23</v>
      </c>
      <c r="J314">
        <v>8.9</v>
      </c>
      <c r="K314">
        <v>8</v>
      </c>
      <c r="L314" t="s">
        <v>24</v>
      </c>
      <c r="M314">
        <v>1</v>
      </c>
      <c r="N314">
        <v>3</v>
      </c>
      <c r="O314" t="str" cm="1">
        <f t="array" ref="O314">_xlfn.IFS(
  N314&lt;=3, "Low",
  N314&lt;=6, "Moderate",
  N314&lt;=8, "High",
  N314=9, "Extreme"
)</f>
        <v>Low</v>
      </c>
    </row>
    <row r="315" spans="1:15">
      <c r="A315">
        <v>314</v>
      </c>
      <c r="B315">
        <v>21</v>
      </c>
      <c r="C315" t="str">
        <f t="shared" si="4"/>
        <v>19–21</v>
      </c>
      <c r="D315" t="s">
        <v>19</v>
      </c>
      <c r="E315" t="s">
        <v>20</v>
      </c>
      <c r="F315" t="s">
        <v>42</v>
      </c>
      <c r="G315">
        <v>4.9000000000000004</v>
      </c>
      <c r="H315" t="s">
        <v>26</v>
      </c>
      <c r="I315" t="s">
        <v>17</v>
      </c>
      <c r="J315">
        <v>7.2</v>
      </c>
      <c r="K315">
        <v>5</v>
      </c>
      <c r="L315" t="s">
        <v>18</v>
      </c>
      <c r="M315">
        <v>3</v>
      </c>
      <c r="N315">
        <v>8</v>
      </c>
      <c r="O315" t="str" cm="1">
        <f t="array" ref="O315">_xlfn.IFS(
  N315&lt;=3, "Low",
  N315&lt;=6, "Moderate",
  N315&lt;=8, "High",
  N315=9, "Extreme"
)</f>
        <v>High</v>
      </c>
    </row>
    <row r="316" spans="1:15">
      <c r="A316">
        <v>315</v>
      </c>
      <c r="B316">
        <v>20</v>
      </c>
      <c r="C316" t="str">
        <f t="shared" si="4"/>
        <v>19–21</v>
      </c>
      <c r="D316" t="s">
        <v>13</v>
      </c>
      <c r="E316" t="s">
        <v>14</v>
      </c>
      <c r="F316" t="s">
        <v>39</v>
      </c>
      <c r="G316">
        <v>4.2</v>
      </c>
      <c r="H316" t="s">
        <v>141</v>
      </c>
      <c r="I316" t="s">
        <v>17</v>
      </c>
      <c r="J316">
        <v>7.6</v>
      </c>
      <c r="K316">
        <v>6</v>
      </c>
      <c r="L316" t="s">
        <v>24</v>
      </c>
      <c r="M316">
        <v>3</v>
      </c>
      <c r="N316">
        <v>6</v>
      </c>
      <c r="O316" t="str" cm="1">
        <f t="array" ref="O316">_xlfn.IFS(
  N316&lt;=3, "Low",
  N316&lt;=6, "Moderate",
  N316&lt;=8, "High",
  N316=9, "Extreme"
)</f>
        <v>Moderate</v>
      </c>
    </row>
    <row r="317" spans="1:15">
      <c r="A317">
        <v>316</v>
      </c>
      <c r="B317">
        <v>22</v>
      </c>
      <c r="C317" t="str">
        <f t="shared" si="4"/>
        <v>22–24</v>
      </c>
      <c r="D317" t="s">
        <v>19</v>
      </c>
      <c r="E317" t="s">
        <v>20</v>
      </c>
      <c r="F317" t="s">
        <v>44</v>
      </c>
      <c r="G317">
        <v>3.7</v>
      </c>
      <c r="H317" t="s">
        <v>142</v>
      </c>
      <c r="I317" t="s">
        <v>23</v>
      </c>
      <c r="J317">
        <v>8.3000000000000007</v>
      </c>
      <c r="K317">
        <v>7</v>
      </c>
      <c r="L317" t="s">
        <v>18</v>
      </c>
      <c r="M317">
        <v>2</v>
      </c>
      <c r="N317">
        <v>5</v>
      </c>
      <c r="O317" t="str" cm="1">
        <f t="array" ref="O317">_xlfn.IFS(
  N317&lt;=3, "Low",
  N317&lt;=6, "Moderate",
  N317&lt;=8, "High",
  N317=9, "Extreme"
)</f>
        <v>Moderate</v>
      </c>
    </row>
    <row r="318" spans="1:15">
      <c r="A318">
        <v>317</v>
      </c>
      <c r="B318">
        <v>19</v>
      </c>
      <c r="C318" t="str">
        <f t="shared" si="4"/>
        <v>19–21</v>
      </c>
      <c r="D318" t="s">
        <v>13</v>
      </c>
      <c r="E318" t="s">
        <v>14</v>
      </c>
      <c r="F318" t="s">
        <v>25</v>
      </c>
      <c r="G318">
        <v>7.1</v>
      </c>
      <c r="H318" t="s">
        <v>16</v>
      </c>
      <c r="I318" t="s">
        <v>17</v>
      </c>
      <c r="J318">
        <v>5</v>
      </c>
      <c r="K318">
        <v>4</v>
      </c>
      <c r="L318" t="s">
        <v>24</v>
      </c>
      <c r="M318">
        <v>4</v>
      </c>
      <c r="N318">
        <v>9</v>
      </c>
      <c r="O318" t="str" cm="1">
        <f t="array" ref="O318">_xlfn.IFS(
  N318&lt;=3, "Low",
  N318&lt;=6, "Moderate",
  N318&lt;=8, "High",
  N318=9, "Extreme"
)</f>
        <v>Extreme</v>
      </c>
    </row>
    <row r="319" spans="1:15">
      <c r="A319">
        <v>318</v>
      </c>
      <c r="B319">
        <v>21</v>
      </c>
      <c r="C319" t="str">
        <f t="shared" si="4"/>
        <v>19–21</v>
      </c>
      <c r="D319" t="s">
        <v>19</v>
      </c>
      <c r="E319" t="s">
        <v>20</v>
      </c>
      <c r="F319" t="s">
        <v>29</v>
      </c>
      <c r="G319">
        <v>4.5999999999999996</v>
      </c>
      <c r="H319" t="s">
        <v>32</v>
      </c>
      <c r="I319" t="s">
        <v>17</v>
      </c>
      <c r="J319">
        <v>7</v>
      </c>
      <c r="K319">
        <v>6</v>
      </c>
      <c r="L319" t="s">
        <v>18</v>
      </c>
      <c r="M319">
        <v>3</v>
      </c>
      <c r="N319">
        <v>7</v>
      </c>
      <c r="O319" t="str" cm="1">
        <f t="array" ref="O319">_xlfn.IFS(
  N319&lt;=3, "Low",
  N319&lt;=6, "Moderate",
  N319&lt;=8, "High",
  N319=9, "Extreme"
)</f>
        <v>High</v>
      </c>
    </row>
    <row r="320" spans="1:15">
      <c r="A320">
        <v>319</v>
      </c>
      <c r="B320">
        <v>20</v>
      </c>
      <c r="C320" t="str">
        <f t="shared" si="4"/>
        <v>19–21</v>
      </c>
      <c r="D320" t="s">
        <v>13</v>
      </c>
      <c r="E320" t="s">
        <v>14</v>
      </c>
      <c r="F320" t="s">
        <v>33</v>
      </c>
      <c r="G320">
        <v>3.9</v>
      </c>
      <c r="H320" t="s">
        <v>16</v>
      </c>
      <c r="I320" t="s">
        <v>23</v>
      </c>
      <c r="J320">
        <v>7.9</v>
      </c>
      <c r="K320">
        <v>7</v>
      </c>
      <c r="L320" t="s">
        <v>24</v>
      </c>
      <c r="M320">
        <v>2</v>
      </c>
      <c r="N320">
        <v>5</v>
      </c>
      <c r="O320" t="str" cm="1">
        <f t="array" ref="O320">_xlfn.IFS(
  N320&lt;=3, "Low",
  N320&lt;=6, "Moderate",
  N320&lt;=8, "High",
  N320=9, "Extreme"
)</f>
        <v>Moderate</v>
      </c>
    </row>
    <row r="321" spans="1:15">
      <c r="A321">
        <v>320</v>
      </c>
      <c r="B321">
        <v>22</v>
      </c>
      <c r="C321" t="str">
        <f t="shared" si="4"/>
        <v>22–24</v>
      </c>
      <c r="D321" t="s">
        <v>19</v>
      </c>
      <c r="E321" t="s">
        <v>20</v>
      </c>
      <c r="F321" t="s">
        <v>34</v>
      </c>
      <c r="G321">
        <v>3.1</v>
      </c>
      <c r="H321" t="s">
        <v>32</v>
      </c>
      <c r="I321" t="s">
        <v>23</v>
      </c>
      <c r="J321">
        <v>8.4</v>
      </c>
      <c r="K321">
        <v>8</v>
      </c>
      <c r="L321" t="s">
        <v>18</v>
      </c>
      <c r="M321">
        <v>1</v>
      </c>
      <c r="N321">
        <v>4</v>
      </c>
      <c r="O321" t="str" cm="1">
        <f t="array" ref="O321">_xlfn.IFS(
  N321&lt;=3, "Low",
  N321&lt;=6, "Moderate",
  N321&lt;=8, "High",
  N321=9, "Extreme"
)</f>
        <v>Moderate</v>
      </c>
    </row>
    <row r="322" spans="1:15">
      <c r="A322">
        <v>321</v>
      </c>
      <c r="B322">
        <v>19</v>
      </c>
      <c r="C322" t="str">
        <f t="shared" si="4"/>
        <v>19–21</v>
      </c>
      <c r="D322" t="s">
        <v>13</v>
      </c>
      <c r="E322" t="s">
        <v>14</v>
      </c>
      <c r="F322" t="s">
        <v>41</v>
      </c>
      <c r="G322">
        <v>5.2</v>
      </c>
      <c r="H322" t="s">
        <v>16</v>
      </c>
      <c r="I322" t="s">
        <v>17</v>
      </c>
      <c r="J322">
        <v>6.8</v>
      </c>
      <c r="K322">
        <v>6</v>
      </c>
      <c r="L322" t="s">
        <v>24</v>
      </c>
      <c r="M322">
        <v>3</v>
      </c>
      <c r="N322">
        <v>7</v>
      </c>
      <c r="O322" t="str" cm="1">
        <f t="array" ref="O322">_xlfn.IFS(
  N322&lt;=3, "Low",
  N322&lt;=6, "Moderate",
  N322&lt;=8, "High",
  N322=9, "Extreme"
)</f>
        <v>High</v>
      </c>
    </row>
    <row r="323" spans="1:15">
      <c r="A323">
        <v>322</v>
      </c>
      <c r="B323">
        <v>21</v>
      </c>
      <c r="C323" t="str">
        <f t="shared" ref="C323:C386" si="5">IF(B323=18, "18", IF(B323&lt;=21, "19–21", "22–24"))</f>
        <v>19–21</v>
      </c>
      <c r="D323" t="s">
        <v>19</v>
      </c>
      <c r="E323" t="s">
        <v>20</v>
      </c>
      <c r="F323" t="s">
        <v>48</v>
      </c>
      <c r="G323">
        <v>4.0999999999999996</v>
      </c>
      <c r="H323" t="s">
        <v>32</v>
      </c>
      <c r="I323" t="s">
        <v>23</v>
      </c>
      <c r="J323">
        <v>7.8</v>
      </c>
      <c r="K323">
        <v>8</v>
      </c>
      <c r="L323" t="s">
        <v>18</v>
      </c>
      <c r="M323">
        <v>2</v>
      </c>
      <c r="N323">
        <v>4</v>
      </c>
      <c r="O323" t="str" cm="1">
        <f t="array" ref="O323">_xlfn.IFS(
  N323&lt;=3, "Low",
  N323&lt;=6, "Moderate",
  N323&lt;=8, "High",
  N323=9, "Extreme"
)</f>
        <v>Moderate</v>
      </c>
    </row>
    <row r="324" spans="1:15">
      <c r="A324">
        <v>323</v>
      </c>
      <c r="B324">
        <v>20</v>
      </c>
      <c r="C324" t="str">
        <f t="shared" si="5"/>
        <v>19–21</v>
      </c>
      <c r="D324" t="s">
        <v>13</v>
      </c>
      <c r="E324" t="s">
        <v>14</v>
      </c>
      <c r="F324" t="s">
        <v>55</v>
      </c>
      <c r="G324">
        <v>5</v>
      </c>
      <c r="H324" t="s">
        <v>16</v>
      </c>
      <c r="I324" t="s">
        <v>17</v>
      </c>
      <c r="J324">
        <v>7</v>
      </c>
      <c r="K324">
        <v>7</v>
      </c>
      <c r="L324" t="s">
        <v>24</v>
      </c>
      <c r="M324">
        <v>3</v>
      </c>
      <c r="N324">
        <v>6</v>
      </c>
      <c r="O324" t="str" cm="1">
        <f t="array" ref="O324">_xlfn.IFS(
  N324&lt;=3, "Low",
  N324&lt;=6, "Moderate",
  N324&lt;=8, "High",
  N324=9, "Extreme"
)</f>
        <v>Moderate</v>
      </c>
    </row>
    <row r="325" spans="1:15">
      <c r="A325">
        <v>324</v>
      </c>
      <c r="B325">
        <v>22</v>
      </c>
      <c r="C325" t="str">
        <f t="shared" si="5"/>
        <v>22–24</v>
      </c>
      <c r="D325" t="s">
        <v>19</v>
      </c>
      <c r="E325" t="s">
        <v>20</v>
      </c>
      <c r="F325" t="s">
        <v>21</v>
      </c>
      <c r="G325">
        <v>5.8</v>
      </c>
      <c r="H325" t="s">
        <v>143</v>
      </c>
      <c r="I325" t="s">
        <v>17</v>
      </c>
      <c r="J325">
        <v>6.5</v>
      </c>
      <c r="K325">
        <v>5</v>
      </c>
      <c r="L325" t="s">
        <v>18</v>
      </c>
      <c r="M325">
        <v>4</v>
      </c>
      <c r="N325">
        <v>8</v>
      </c>
      <c r="O325" t="str" cm="1">
        <f t="array" ref="O325">_xlfn.IFS(
  N325&lt;=3, "Low",
  N325&lt;=6, "Moderate",
  N325&lt;=8, "High",
  N325=9, "Extreme"
)</f>
        <v>High</v>
      </c>
    </row>
    <row r="326" spans="1:15">
      <c r="A326">
        <v>325</v>
      </c>
      <c r="B326">
        <v>19</v>
      </c>
      <c r="C326" t="str">
        <f t="shared" si="5"/>
        <v>19–21</v>
      </c>
      <c r="D326" t="s">
        <v>13</v>
      </c>
      <c r="E326" t="s">
        <v>14</v>
      </c>
      <c r="F326" t="s">
        <v>51</v>
      </c>
      <c r="G326">
        <v>4</v>
      </c>
      <c r="H326" t="s">
        <v>16</v>
      </c>
      <c r="I326" t="s">
        <v>23</v>
      </c>
      <c r="J326">
        <v>7.9</v>
      </c>
      <c r="K326">
        <v>8</v>
      </c>
      <c r="L326" t="s">
        <v>24</v>
      </c>
      <c r="M326">
        <v>2</v>
      </c>
      <c r="N326">
        <v>4</v>
      </c>
      <c r="O326" t="str" cm="1">
        <f t="array" ref="O326">_xlfn.IFS(
  N326&lt;=3, "Low",
  N326&lt;=6, "Moderate",
  N326&lt;=8, "High",
  N326=9, "Extreme"
)</f>
        <v>Moderate</v>
      </c>
    </row>
    <row r="327" spans="1:15">
      <c r="A327">
        <v>326</v>
      </c>
      <c r="B327">
        <v>21</v>
      </c>
      <c r="C327" t="str">
        <f t="shared" si="5"/>
        <v>19–21</v>
      </c>
      <c r="D327" t="s">
        <v>19</v>
      </c>
      <c r="E327" t="s">
        <v>20</v>
      </c>
      <c r="F327" t="s">
        <v>65</v>
      </c>
      <c r="G327">
        <v>5.5</v>
      </c>
      <c r="H327" t="s">
        <v>16</v>
      </c>
      <c r="I327" t="s">
        <v>17</v>
      </c>
      <c r="J327">
        <v>6.7</v>
      </c>
      <c r="K327">
        <v>6</v>
      </c>
      <c r="L327" t="s">
        <v>24</v>
      </c>
      <c r="M327">
        <v>3</v>
      </c>
      <c r="N327">
        <v>7</v>
      </c>
      <c r="O327" t="str" cm="1">
        <f t="array" ref="O327">_xlfn.IFS(
  N327&lt;=3, "Low",
  N327&lt;=6, "Moderate",
  N327&lt;=8, "High",
  N327=9, "Extreme"
)</f>
        <v>High</v>
      </c>
    </row>
    <row r="328" spans="1:15">
      <c r="A328">
        <v>327</v>
      </c>
      <c r="B328">
        <v>20</v>
      </c>
      <c r="C328" t="str">
        <f t="shared" si="5"/>
        <v>19–21</v>
      </c>
      <c r="D328" t="s">
        <v>13</v>
      </c>
      <c r="E328" t="s">
        <v>14</v>
      </c>
      <c r="F328" t="s">
        <v>25</v>
      </c>
      <c r="G328">
        <v>6.8</v>
      </c>
      <c r="H328" t="s">
        <v>26</v>
      </c>
      <c r="I328" t="s">
        <v>17</v>
      </c>
      <c r="J328">
        <v>5.5</v>
      </c>
      <c r="K328">
        <v>5</v>
      </c>
      <c r="L328" t="s">
        <v>18</v>
      </c>
      <c r="M328">
        <v>4</v>
      </c>
      <c r="N328">
        <v>9</v>
      </c>
      <c r="O328" t="str" cm="1">
        <f t="array" ref="O328">_xlfn.IFS(
  N328&lt;=3, "Low",
  N328&lt;=6, "Moderate",
  N328&lt;=8, "High",
  N328=9, "Extreme"
)</f>
        <v>Extreme</v>
      </c>
    </row>
    <row r="329" spans="1:15">
      <c r="A329">
        <v>328</v>
      </c>
      <c r="B329">
        <v>22</v>
      </c>
      <c r="C329" t="str">
        <f t="shared" si="5"/>
        <v>22–24</v>
      </c>
      <c r="D329" t="s">
        <v>19</v>
      </c>
      <c r="E329" t="s">
        <v>20</v>
      </c>
      <c r="F329" t="s">
        <v>43</v>
      </c>
      <c r="G329">
        <v>5.6</v>
      </c>
      <c r="H329" t="s">
        <v>143</v>
      </c>
      <c r="I329" t="s">
        <v>17</v>
      </c>
      <c r="J329">
        <v>6.6</v>
      </c>
      <c r="K329">
        <v>6</v>
      </c>
      <c r="L329" t="s">
        <v>24</v>
      </c>
      <c r="M329">
        <v>3</v>
      </c>
      <c r="N329">
        <v>7</v>
      </c>
      <c r="O329" t="str" cm="1">
        <f t="array" ref="O329">_xlfn.IFS(
  N329&lt;=3, "Low",
  N329&lt;=6, "Moderate",
  N329&lt;=8, "High",
  N329=9, "Extreme"
)</f>
        <v>High</v>
      </c>
    </row>
    <row r="330" spans="1:15">
      <c r="A330">
        <v>329</v>
      </c>
      <c r="B330">
        <v>19</v>
      </c>
      <c r="C330" t="str">
        <f t="shared" si="5"/>
        <v>19–21</v>
      </c>
      <c r="D330" t="s">
        <v>13</v>
      </c>
      <c r="E330" t="s">
        <v>14</v>
      </c>
      <c r="F330" t="s">
        <v>40</v>
      </c>
      <c r="G330">
        <v>4.5</v>
      </c>
      <c r="H330" t="s">
        <v>16</v>
      </c>
      <c r="I330" t="s">
        <v>23</v>
      </c>
      <c r="J330">
        <v>7.5</v>
      </c>
      <c r="K330">
        <v>7</v>
      </c>
      <c r="L330" t="s">
        <v>18</v>
      </c>
      <c r="M330">
        <v>2</v>
      </c>
      <c r="N330">
        <v>5</v>
      </c>
      <c r="O330" t="str" cm="1">
        <f t="array" ref="O330">_xlfn.IFS(
  N330&lt;=3, "Low",
  N330&lt;=6, "Moderate",
  N330&lt;=8, "High",
  N330=9, "Extreme"
)</f>
        <v>Moderate</v>
      </c>
    </row>
    <row r="331" spans="1:15">
      <c r="A331">
        <v>330</v>
      </c>
      <c r="B331">
        <v>21</v>
      </c>
      <c r="C331" t="str">
        <f t="shared" si="5"/>
        <v>19–21</v>
      </c>
      <c r="D331" t="s">
        <v>19</v>
      </c>
      <c r="E331" t="s">
        <v>20</v>
      </c>
      <c r="F331" t="s">
        <v>31</v>
      </c>
      <c r="G331">
        <v>5.3</v>
      </c>
      <c r="H331" t="s">
        <v>16</v>
      </c>
      <c r="I331" t="s">
        <v>17</v>
      </c>
      <c r="J331">
        <v>6.9</v>
      </c>
      <c r="K331">
        <v>6</v>
      </c>
      <c r="L331" t="s">
        <v>24</v>
      </c>
      <c r="M331">
        <v>3</v>
      </c>
      <c r="N331">
        <v>7</v>
      </c>
      <c r="O331" t="str" cm="1">
        <f t="array" ref="O331">_xlfn.IFS(
  N331&lt;=3, "Low",
  N331&lt;=6, "Moderate",
  N331&lt;=8, "High",
  N331=9, "Extreme"
)</f>
        <v>High</v>
      </c>
    </row>
    <row r="332" spans="1:15">
      <c r="A332">
        <v>331</v>
      </c>
      <c r="B332">
        <v>20</v>
      </c>
      <c r="C332" t="str">
        <f t="shared" si="5"/>
        <v>19–21</v>
      </c>
      <c r="D332" t="s">
        <v>13</v>
      </c>
      <c r="E332" t="s">
        <v>14</v>
      </c>
      <c r="F332" t="s">
        <v>41</v>
      </c>
      <c r="G332">
        <v>5.0999999999999996</v>
      </c>
      <c r="H332" t="s">
        <v>26</v>
      </c>
      <c r="I332" t="s">
        <v>17</v>
      </c>
      <c r="J332">
        <v>6.7</v>
      </c>
      <c r="K332">
        <v>6</v>
      </c>
      <c r="L332" t="s">
        <v>24</v>
      </c>
      <c r="M332">
        <v>3</v>
      </c>
      <c r="N332">
        <v>7</v>
      </c>
      <c r="O332" t="str" cm="1">
        <f t="array" ref="O332">_xlfn.IFS(
  N332&lt;=3, "Low",
  N332&lt;=6, "Moderate",
  N332&lt;=8, "High",
  N332=9, "Extreme"
)</f>
        <v>High</v>
      </c>
    </row>
    <row r="333" spans="1:15">
      <c r="A333">
        <v>332</v>
      </c>
      <c r="B333">
        <v>22</v>
      </c>
      <c r="C333" t="str">
        <f t="shared" si="5"/>
        <v>22–24</v>
      </c>
      <c r="D333" t="s">
        <v>19</v>
      </c>
      <c r="E333" t="s">
        <v>20</v>
      </c>
      <c r="F333" t="s">
        <v>48</v>
      </c>
      <c r="G333">
        <v>3.9</v>
      </c>
      <c r="H333" t="s">
        <v>32</v>
      </c>
      <c r="I333" t="s">
        <v>23</v>
      </c>
      <c r="J333">
        <v>7.9</v>
      </c>
      <c r="K333">
        <v>8</v>
      </c>
      <c r="L333" t="s">
        <v>18</v>
      </c>
      <c r="M333">
        <v>2</v>
      </c>
      <c r="N333">
        <v>4</v>
      </c>
      <c r="O333" t="str" cm="1">
        <f t="array" ref="O333">_xlfn.IFS(
  N333&lt;=3, "Low",
  N333&lt;=6, "Moderate",
  N333&lt;=8, "High",
  N333=9, "Extreme"
)</f>
        <v>Moderate</v>
      </c>
    </row>
    <row r="334" spans="1:15">
      <c r="A334">
        <v>333</v>
      </c>
      <c r="B334">
        <v>19</v>
      </c>
      <c r="C334" t="str">
        <f t="shared" si="5"/>
        <v>19–21</v>
      </c>
      <c r="D334" t="s">
        <v>13</v>
      </c>
      <c r="E334" t="s">
        <v>14</v>
      </c>
      <c r="F334" t="s">
        <v>55</v>
      </c>
      <c r="G334">
        <v>4.8</v>
      </c>
      <c r="H334" t="s">
        <v>16</v>
      </c>
      <c r="I334" t="s">
        <v>17</v>
      </c>
      <c r="J334">
        <v>7.1</v>
      </c>
      <c r="K334">
        <v>7</v>
      </c>
      <c r="L334" t="s">
        <v>24</v>
      </c>
      <c r="M334">
        <v>3</v>
      </c>
      <c r="N334">
        <v>6</v>
      </c>
      <c r="O334" t="str" cm="1">
        <f t="array" ref="O334">_xlfn.IFS(
  N334&lt;=3, "Low",
  N334&lt;=6, "Moderate",
  N334&lt;=8, "High",
  N334=9, "Extreme"
)</f>
        <v>Moderate</v>
      </c>
    </row>
    <row r="335" spans="1:15">
      <c r="A335">
        <v>334</v>
      </c>
      <c r="B335">
        <v>21</v>
      </c>
      <c r="C335" t="str">
        <f t="shared" si="5"/>
        <v>19–21</v>
      </c>
      <c r="D335" t="s">
        <v>19</v>
      </c>
      <c r="E335" t="s">
        <v>20</v>
      </c>
      <c r="F335" t="s">
        <v>21</v>
      </c>
      <c r="G335">
        <v>5.9</v>
      </c>
      <c r="H335" t="s">
        <v>143</v>
      </c>
      <c r="I335" t="s">
        <v>17</v>
      </c>
      <c r="J335">
        <v>6.4</v>
      </c>
      <c r="K335">
        <v>5</v>
      </c>
      <c r="L335" t="s">
        <v>18</v>
      </c>
      <c r="M335">
        <v>4</v>
      </c>
      <c r="N335">
        <v>8</v>
      </c>
      <c r="O335" t="str" cm="1">
        <f t="array" ref="O335">_xlfn.IFS(
  N335&lt;=3, "Low",
  N335&lt;=6, "Moderate",
  N335&lt;=8, "High",
  N335=9, "Extreme"
)</f>
        <v>High</v>
      </c>
    </row>
    <row r="336" spans="1:15">
      <c r="A336">
        <v>335</v>
      </c>
      <c r="B336">
        <v>20</v>
      </c>
      <c r="C336" t="str">
        <f t="shared" si="5"/>
        <v>19–21</v>
      </c>
      <c r="D336" t="s">
        <v>13</v>
      </c>
      <c r="E336" t="s">
        <v>14</v>
      </c>
      <c r="F336" t="s">
        <v>51</v>
      </c>
      <c r="G336">
        <v>3.8</v>
      </c>
      <c r="H336" t="s">
        <v>16</v>
      </c>
      <c r="I336" t="s">
        <v>23</v>
      </c>
      <c r="J336">
        <v>8</v>
      </c>
      <c r="K336">
        <v>8</v>
      </c>
      <c r="L336" t="s">
        <v>24</v>
      </c>
      <c r="M336">
        <v>2</v>
      </c>
      <c r="N336">
        <v>4</v>
      </c>
      <c r="O336" t="str" cm="1">
        <f t="array" ref="O336">_xlfn.IFS(
  N336&lt;=3, "Low",
  N336&lt;=6, "Moderate",
  N336&lt;=8, "High",
  N336=9, "Extreme"
)</f>
        <v>Moderate</v>
      </c>
    </row>
    <row r="337" spans="1:15">
      <c r="A337">
        <v>336</v>
      </c>
      <c r="B337">
        <v>22</v>
      </c>
      <c r="C337" t="str">
        <f t="shared" si="5"/>
        <v>22–24</v>
      </c>
      <c r="D337" t="s">
        <v>19</v>
      </c>
      <c r="E337" t="s">
        <v>20</v>
      </c>
      <c r="F337" t="s">
        <v>65</v>
      </c>
      <c r="G337">
        <v>5.4</v>
      </c>
      <c r="H337" t="s">
        <v>26</v>
      </c>
      <c r="I337" t="s">
        <v>17</v>
      </c>
      <c r="J337">
        <v>6.8</v>
      </c>
      <c r="K337">
        <v>6</v>
      </c>
      <c r="L337" t="s">
        <v>24</v>
      </c>
      <c r="M337">
        <v>3</v>
      </c>
      <c r="N337">
        <v>7</v>
      </c>
      <c r="O337" t="str" cm="1">
        <f t="array" ref="O337">_xlfn.IFS(
  N337&lt;=3, "Low",
  N337&lt;=6, "Moderate",
  N337&lt;=8, "High",
  N337=9, "Extreme"
)</f>
        <v>High</v>
      </c>
    </row>
    <row r="338" spans="1:15">
      <c r="A338">
        <v>337</v>
      </c>
      <c r="B338">
        <v>19</v>
      </c>
      <c r="C338" t="str">
        <f t="shared" si="5"/>
        <v>19–21</v>
      </c>
      <c r="D338" t="s">
        <v>13</v>
      </c>
      <c r="E338" t="s">
        <v>14</v>
      </c>
      <c r="F338" t="s">
        <v>25</v>
      </c>
      <c r="G338">
        <v>6.9</v>
      </c>
      <c r="H338" t="s">
        <v>16</v>
      </c>
      <c r="I338" t="s">
        <v>17</v>
      </c>
      <c r="J338">
        <v>5.4</v>
      </c>
      <c r="K338">
        <v>5</v>
      </c>
      <c r="L338" t="s">
        <v>18</v>
      </c>
      <c r="M338">
        <v>4</v>
      </c>
      <c r="N338">
        <v>9</v>
      </c>
      <c r="O338" t="str" cm="1">
        <f t="array" ref="O338">_xlfn.IFS(
  N338&lt;=3, "Low",
  N338&lt;=6, "Moderate",
  N338&lt;=8, "High",
  N338=9, "Extreme"
)</f>
        <v>Extreme</v>
      </c>
    </row>
    <row r="339" spans="1:15">
      <c r="A339">
        <v>338</v>
      </c>
      <c r="B339">
        <v>21</v>
      </c>
      <c r="C339" t="str">
        <f t="shared" si="5"/>
        <v>19–21</v>
      </c>
      <c r="D339" t="s">
        <v>19</v>
      </c>
      <c r="E339" t="s">
        <v>20</v>
      </c>
      <c r="F339" t="s">
        <v>43</v>
      </c>
      <c r="G339">
        <v>5.7</v>
      </c>
      <c r="H339" t="s">
        <v>143</v>
      </c>
      <c r="I339" t="s">
        <v>17</v>
      </c>
      <c r="J339">
        <v>6.5</v>
      </c>
      <c r="K339">
        <v>6</v>
      </c>
      <c r="L339" t="s">
        <v>24</v>
      </c>
      <c r="M339">
        <v>3</v>
      </c>
      <c r="N339">
        <v>7</v>
      </c>
      <c r="O339" t="str" cm="1">
        <f t="array" ref="O339">_xlfn.IFS(
  N339&lt;=3, "Low",
  N339&lt;=6, "Moderate",
  N339&lt;=8, "High",
  N339=9, "Extreme"
)</f>
        <v>High</v>
      </c>
    </row>
    <row r="340" spans="1:15">
      <c r="A340">
        <v>339</v>
      </c>
      <c r="B340">
        <v>20</v>
      </c>
      <c r="C340" t="str">
        <f t="shared" si="5"/>
        <v>19–21</v>
      </c>
      <c r="D340" t="s">
        <v>13</v>
      </c>
      <c r="E340" t="s">
        <v>14</v>
      </c>
      <c r="F340" t="s">
        <v>40</v>
      </c>
      <c r="G340">
        <v>4.4000000000000004</v>
      </c>
      <c r="H340" t="s">
        <v>16</v>
      </c>
      <c r="I340" t="s">
        <v>23</v>
      </c>
      <c r="J340">
        <v>7.6</v>
      </c>
      <c r="K340">
        <v>7</v>
      </c>
      <c r="L340" t="s">
        <v>18</v>
      </c>
      <c r="M340">
        <v>2</v>
      </c>
      <c r="N340">
        <v>5</v>
      </c>
      <c r="O340" t="str" cm="1">
        <f t="array" ref="O340">_xlfn.IFS(
  N340&lt;=3, "Low",
  N340&lt;=6, "Moderate",
  N340&lt;=8, "High",
  N340=9, "Extreme"
)</f>
        <v>Moderate</v>
      </c>
    </row>
    <row r="341" spans="1:15">
      <c r="A341">
        <v>340</v>
      </c>
      <c r="B341">
        <v>22</v>
      </c>
      <c r="C341" t="str">
        <f t="shared" si="5"/>
        <v>22–24</v>
      </c>
      <c r="D341" t="s">
        <v>19</v>
      </c>
      <c r="E341" t="s">
        <v>20</v>
      </c>
      <c r="F341" t="s">
        <v>31</v>
      </c>
      <c r="G341">
        <v>5.2</v>
      </c>
      <c r="H341" t="s">
        <v>26</v>
      </c>
      <c r="I341" t="s">
        <v>17</v>
      </c>
      <c r="J341">
        <v>7</v>
      </c>
      <c r="K341">
        <v>6</v>
      </c>
      <c r="L341" t="s">
        <v>24</v>
      </c>
      <c r="M341">
        <v>3</v>
      </c>
      <c r="N341">
        <v>7</v>
      </c>
      <c r="O341" t="str" cm="1">
        <f t="array" ref="O341">_xlfn.IFS(
  N341&lt;=3, "Low",
  N341&lt;=6, "Moderate",
  N341&lt;=8, "High",
  N341=9, "Extreme"
)</f>
        <v>High</v>
      </c>
    </row>
    <row r="342" spans="1:15">
      <c r="A342">
        <v>341</v>
      </c>
      <c r="B342">
        <v>19</v>
      </c>
      <c r="C342" t="str">
        <f t="shared" si="5"/>
        <v>19–21</v>
      </c>
      <c r="D342" t="s">
        <v>13</v>
      </c>
      <c r="E342" t="s">
        <v>14</v>
      </c>
      <c r="F342" t="s">
        <v>41</v>
      </c>
      <c r="G342">
        <v>5</v>
      </c>
      <c r="H342" t="s">
        <v>16</v>
      </c>
      <c r="I342" t="s">
        <v>17</v>
      </c>
      <c r="J342">
        <v>6.9</v>
      </c>
      <c r="K342">
        <v>6</v>
      </c>
      <c r="L342" t="s">
        <v>24</v>
      </c>
      <c r="M342">
        <v>3</v>
      </c>
      <c r="N342">
        <v>7</v>
      </c>
      <c r="O342" t="str" cm="1">
        <f t="array" ref="O342">_xlfn.IFS(
  N342&lt;=3, "Low",
  N342&lt;=6, "Moderate",
  N342&lt;=8, "High",
  N342=9, "Extreme"
)</f>
        <v>High</v>
      </c>
    </row>
    <row r="343" spans="1:15">
      <c r="A343">
        <v>342</v>
      </c>
      <c r="B343">
        <v>21</v>
      </c>
      <c r="C343" t="str">
        <f t="shared" si="5"/>
        <v>19–21</v>
      </c>
      <c r="D343" t="s">
        <v>19</v>
      </c>
      <c r="E343" t="s">
        <v>20</v>
      </c>
      <c r="F343" t="s">
        <v>48</v>
      </c>
      <c r="G343">
        <v>3.8</v>
      </c>
      <c r="H343" t="s">
        <v>32</v>
      </c>
      <c r="I343" t="s">
        <v>23</v>
      </c>
      <c r="J343">
        <v>8</v>
      </c>
      <c r="K343">
        <v>8</v>
      </c>
      <c r="L343" t="s">
        <v>18</v>
      </c>
      <c r="M343">
        <v>2</v>
      </c>
      <c r="N343">
        <v>4</v>
      </c>
      <c r="O343" t="str" cm="1">
        <f t="array" ref="O343">_xlfn.IFS(
  N343&lt;=3, "Low",
  N343&lt;=6, "Moderate",
  N343&lt;=8, "High",
  N343=9, "Extreme"
)</f>
        <v>Moderate</v>
      </c>
    </row>
    <row r="344" spans="1:15">
      <c r="A344">
        <v>343</v>
      </c>
      <c r="B344">
        <v>20</v>
      </c>
      <c r="C344" t="str">
        <f t="shared" si="5"/>
        <v>19–21</v>
      </c>
      <c r="D344" t="s">
        <v>13</v>
      </c>
      <c r="E344" t="s">
        <v>14</v>
      </c>
      <c r="F344" t="s">
        <v>55</v>
      </c>
      <c r="G344">
        <v>4.7</v>
      </c>
      <c r="H344" t="s">
        <v>26</v>
      </c>
      <c r="I344" t="s">
        <v>17</v>
      </c>
      <c r="J344">
        <v>7.2</v>
      </c>
      <c r="K344">
        <v>7</v>
      </c>
      <c r="L344" t="s">
        <v>24</v>
      </c>
      <c r="M344">
        <v>3</v>
      </c>
      <c r="N344">
        <v>6</v>
      </c>
      <c r="O344" t="str" cm="1">
        <f t="array" ref="O344">_xlfn.IFS(
  N344&lt;=3, "Low",
  N344&lt;=6, "Moderate",
  N344&lt;=8, "High",
  N344=9, "Extreme"
)</f>
        <v>Moderate</v>
      </c>
    </row>
    <row r="345" spans="1:15">
      <c r="A345">
        <v>344</v>
      </c>
      <c r="B345">
        <v>22</v>
      </c>
      <c r="C345" t="str">
        <f t="shared" si="5"/>
        <v>22–24</v>
      </c>
      <c r="D345" t="s">
        <v>19</v>
      </c>
      <c r="E345" t="s">
        <v>20</v>
      </c>
      <c r="F345" t="s">
        <v>21</v>
      </c>
      <c r="G345">
        <v>6</v>
      </c>
      <c r="H345" t="s">
        <v>143</v>
      </c>
      <c r="I345" t="s">
        <v>17</v>
      </c>
      <c r="J345">
        <v>6.3</v>
      </c>
      <c r="K345">
        <v>5</v>
      </c>
      <c r="L345" t="s">
        <v>18</v>
      </c>
      <c r="M345">
        <v>4</v>
      </c>
      <c r="N345">
        <v>8</v>
      </c>
      <c r="O345" t="str" cm="1">
        <f t="array" ref="O345">_xlfn.IFS(
  N345&lt;=3, "Low",
  N345&lt;=6, "Moderate",
  N345&lt;=8, "High",
  N345=9, "Extreme"
)</f>
        <v>High</v>
      </c>
    </row>
    <row r="346" spans="1:15">
      <c r="A346">
        <v>345</v>
      </c>
      <c r="B346">
        <v>19</v>
      </c>
      <c r="C346" t="str">
        <f t="shared" si="5"/>
        <v>19–21</v>
      </c>
      <c r="D346" t="s">
        <v>13</v>
      </c>
      <c r="E346" t="s">
        <v>14</v>
      </c>
      <c r="F346" t="s">
        <v>51</v>
      </c>
      <c r="G346">
        <v>3.7</v>
      </c>
      <c r="H346" t="s">
        <v>16</v>
      </c>
      <c r="I346" t="s">
        <v>23</v>
      </c>
      <c r="J346">
        <v>8.1</v>
      </c>
      <c r="K346">
        <v>8</v>
      </c>
      <c r="L346" t="s">
        <v>24</v>
      </c>
      <c r="M346">
        <v>2</v>
      </c>
      <c r="N346">
        <v>4</v>
      </c>
      <c r="O346" t="str" cm="1">
        <f t="array" ref="O346">_xlfn.IFS(
  N346&lt;=3, "Low",
  N346&lt;=6, "Moderate",
  N346&lt;=8, "High",
  N346=9, "Extreme"
)</f>
        <v>Moderate</v>
      </c>
    </row>
    <row r="347" spans="1:15">
      <c r="A347">
        <v>346</v>
      </c>
      <c r="B347">
        <v>21</v>
      </c>
      <c r="C347" t="str">
        <f t="shared" si="5"/>
        <v>19–21</v>
      </c>
      <c r="D347" t="s">
        <v>19</v>
      </c>
      <c r="E347" t="s">
        <v>20</v>
      </c>
      <c r="F347" t="s">
        <v>65</v>
      </c>
      <c r="G347">
        <v>5.3</v>
      </c>
      <c r="H347" t="s">
        <v>16</v>
      </c>
      <c r="I347" t="s">
        <v>17</v>
      </c>
      <c r="J347">
        <v>6.9</v>
      </c>
      <c r="K347">
        <v>6</v>
      </c>
      <c r="L347" t="s">
        <v>24</v>
      </c>
      <c r="M347">
        <v>3</v>
      </c>
      <c r="N347">
        <v>7</v>
      </c>
      <c r="O347" t="str" cm="1">
        <f t="array" ref="O347">_xlfn.IFS(
  N347&lt;=3, "Low",
  N347&lt;=6, "Moderate",
  N347&lt;=8, "High",
  N347=9, "Extreme"
)</f>
        <v>High</v>
      </c>
    </row>
    <row r="348" spans="1:15">
      <c r="A348">
        <v>347</v>
      </c>
      <c r="B348">
        <v>20</v>
      </c>
      <c r="C348" t="str">
        <f t="shared" si="5"/>
        <v>19–21</v>
      </c>
      <c r="D348" t="s">
        <v>13</v>
      </c>
      <c r="E348" t="s">
        <v>14</v>
      </c>
      <c r="F348" t="s">
        <v>25</v>
      </c>
      <c r="G348">
        <v>7</v>
      </c>
      <c r="H348" t="s">
        <v>26</v>
      </c>
      <c r="I348" t="s">
        <v>17</v>
      </c>
      <c r="J348">
        <v>5.3</v>
      </c>
      <c r="K348">
        <v>5</v>
      </c>
      <c r="L348" t="s">
        <v>18</v>
      </c>
      <c r="M348">
        <v>4</v>
      </c>
      <c r="N348">
        <v>9</v>
      </c>
      <c r="O348" t="str" cm="1">
        <f t="array" ref="O348">_xlfn.IFS(
  N348&lt;=3, "Low",
  N348&lt;=6, "Moderate",
  N348&lt;=8, "High",
  N348=9, "Extreme"
)</f>
        <v>Extreme</v>
      </c>
    </row>
    <row r="349" spans="1:15">
      <c r="A349">
        <v>348</v>
      </c>
      <c r="B349">
        <v>22</v>
      </c>
      <c r="C349" t="str">
        <f t="shared" si="5"/>
        <v>22–24</v>
      </c>
      <c r="D349" t="s">
        <v>19</v>
      </c>
      <c r="E349" t="s">
        <v>20</v>
      </c>
      <c r="F349" t="s">
        <v>43</v>
      </c>
      <c r="G349">
        <v>5.8</v>
      </c>
      <c r="H349" t="s">
        <v>143</v>
      </c>
      <c r="I349" t="s">
        <v>17</v>
      </c>
      <c r="J349">
        <v>6.4</v>
      </c>
      <c r="K349">
        <v>6</v>
      </c>
      <c r="L349" t="s">
        <v>24</v>
      </c>
      <c r="M349">
        <v>3</v>
      </c>
      <c r="N349">
        <v>7</v>
      </c>
      <c r="O349" t="str" cm="1">
        <f t="array" ref="O349">_xlfn.IFS(
  N349&lt;=3, "Low",
  N349&lt;=6, "Moderate",
  N349&lt;=8, "High",
  N349=9, "Extreme"
)</f>
        <v>High</v>
      </c>
    </row>
    <row r="350" spans="1:15">
      <c r="A350">
        <v>349</v>
      </c>
      <c r="B350">
        <v>19</v>
      </c>
      <c r="C350" t="str">
        <f t="shared" si="5"/>
        <v>19–21</v>
      </c>
      <c r="D350" t="s">
        <v>13</v>
      </c>
      <c r="E350" t="s">
        <v>14</v>
      </c>
      <c r="F350" t="s">
        <v>40</v>
      </c>
      <c r="G350">
        <v>4.3</v>
      </c>
      <c r="H350" t="s">
        <v>16</v>
      </c>
      <c r="I350" t="s">
        <v>23</v>
      </c>
      <c r="J350">
        <v>7.7</v>
      </c>
      <c r="K350">
        <v>7</v>
      </c>
      <c r="L350" t="s">
        <v>18</v>
      </c>
      <c r="M350">
        <v>2</v>
      </c>
      <c r="N350">
        <v>5</v>
      </c>
      <c r="O350" t="str" cm="1">
        <f t="array" ref="O350">_xlfn.IFS(
  N350&lt;=3, "Low",
  N350&lt;=6, "Moderate",
  N350&lt;=8, "High",
  N350=9, "Extreme"
)</f>
        <v>Moderate</v>
      </c>
    </row>
    <row r="351" spans="1:15">
      <c r="A351">
        <v>350</v>
      </c>
      <c r="B351">
        <v>21</v>
      </c>
      <c r="C351" t="str">
        <f t="shared" si="5"/>
        <v>19–21</v>
      </c>
      <c r="D351" t="s">
        <v>19</v>
      </c>
      <c r="E351" t="s">
        <v>20</v>
      </c>
      <c r="F351" t="s">
        <v>31</v>
      </c>
      <c r="G351">
        <v>5.0999999999999996</v>
      </c>
      <c r="H351" t="s">
        <v>16</v>
      </c>
      <c r="I351" t="s">
        <v>17</v>
      </c>
      <c r="J351">
        <v>7.1</v>
      </c>
      <c r="K351">
        <v>6</v>
      </c>
      <c r="L351" t="s">
        <v>24</v>
      </c>
      <c r="M351">
        <v>3</v>
      </c>
      <c r="N351">
        <v>7</v>
      </c>
      <c r="O351" t="str" cm="1">
        <f t="array" ref="O351">_xlfn.IFS(
  N351&lt;=3, "Low",
  N351&lt;=6, "Moderate",
  N351&lt;=8, "High",
  N351=9, "Extreme"
)</f>
        <v>High</v>
      </c>
    </row>
    <row r="352" spans="1:15">
      <c r="A352">
        <v>351</v>
      </c>
      <c r="B352">
        <v>20</v>
      </c>
      <c r="C352" t="str">
        <f t="shared" si="5"/>
        <v>19–21</v>
      </c>
      <c r="D352" t="s">
        <v>13</v>
      </c>
      <c r="E352" t="s">
        <v>14</v>
      </c>
      <c r="F352" t="s">
        <v>41</v>
      </c>
      <c r="G352">
        <v>4.9000000000000004</v>
      </c>
      <c r="H352" t="s">
        <v>26</v>
      </c>
      <c r="I352" t="s">
        <v>17</v>
      </c>
      <c r="J352">
        <v>7</v>
      </c>
      <c r="K352">
        <v>6</v>
      </c>
      <c r="L352" t="s">
        <v>24</v>
      </c>
      <c r="M352">
        <v>3</v>
      </c>
      <c r="N352">
        <v>7</v>
      </c>
      <c r="O352" t="str" cm="1">
        <f t="array" ref="O352">_xlfn.IFS(
  N352&lt;=3, "Low",
  N352&lt;=6, "Moderate",
  N352&lt;=8, "High",
  N352=9, "Extreme"
)</f>
        <v>High</v>
      </c>
    </row>
    <row r="353" spans="1:15">
      <c r="A353">
        <v>352</v>
      </c>
      <c r="B353">
        <v>22</v>
      </c>
      <c r="C353" t="str">
        <f t="shared" si="5"/>
        <v>22–24</v>
      </c>
      <c r="D353" t="s">
        <v>19</v>
      </c>
      <c r="E353" t="s">
        <v>20</v>
      </c>
      <c r="F353" t="s">
        <v>48</v>
      </c>
      <c r="G353">
        <v>3.7</v>
      </c>
      <c r="H353" t="s">
        <v>32</v>
      </c>
      <c r="I353" t="s">
        <v>23</v>
      </c>
      <c r="J353">
        <v>8.1</v>
      </c>
      <c r="K353">
        <v>8</v>
      </c>
      <c r="L353" t="s">
        <v>18</v>
      </c>
      <c r="M353">
        <v>2</v>
      </c>
      <c r="N353">
        <v>4</v>
      </c>
      <c r="O353" t="str" cm="1">
        <f t="array" ref="O353">_xlfn.IFS(
  N353&lt;=3, "Low",
  N353&lt;=6, "Moderate",
  N353&lt;=8, "High",
  N353=9, "Extreme"
)</f>
        <v>Moderate</v>
      </c>
    </row>
    <row r="354" spans="1:15">
      <c r="A354">
        <v>353</v>
      </c>
      <c r="B354">
        <v>19</v>
      </c>
      <c r="C354" t="str">
        <f t="shared" si="5"/>
        <v>19–21</v>
      </c>
      <c r="D354" t="s">
        <v>13</v>
      </c>
      <c r="E354" t="s">
        <v>14</v>
      </c>
      <c r="F354" t="s">
        <v>55</v>
      </c>
      <c r="G354">
        <v>4.5999999999999996</v>
      </c>
      <c r="H354" t="s">
        <v>16</v>
      </c>
      <c r="I354" t="s">
        <v>17</v>
      </c>
      <c r="J354">
        <v>7.3</v>
      </c>
      <c r="K354">
        <v>7</v>
      </c>
      <c r="L354" t="s">
        <v>24</v>
      </c>
      <c r="M354">
        <v>3</v>
      </c>
      <c r="N354">
        <v>6</v>
      </c>
      <c r="O354" t="str" cm="1">
        <f t="array" ref="O354">_xlfn.IFS(
  N354&lt;=3, "Low",
  N354&lt;=6, "Moderate",
  N354&lt;=8, "High",
  N354=9, "Extreme"
)</f>
        <v>Moderate</v>
      </c>
    </row>
    <row r="355" spans="1:15">
      <c r="A355">
        <v>354</v>
      </c>
      <c r="B355">
        <v>21</v>
      </c>
      <c r="C355" t="str">
        <f t="shared" si="5"/>
        <v>19–21</v>
      </c>
      <c r="D355" t="s">
        <v>19</v>
      </c>
      <c r="E355" t="s">
        <v>20</v>
      </c>
      <c r="F355" t="s">
        <v>21</v>
      </c>
      <c r="G355">
        <v>6.1</v>
      </c>
      <c r="H355" t="s">
        <v>143</v>
      </c>
      <c r="I355" t="s">
        <v>17</v>
      </c>
      <c r="J355">
        <v>6.2</v>
      </c>
      <c r="K355">
        <v>5</v>
      </c>
      <c r="L355" t="s">
        <v>18</v>
      </c>
      <c r="M355">
        <v>4</v>
      </c>
      <c r="N355">
        <v>8</v>
      </c>
      <c r="O355" t="str" cm="1">
        <f t="array" ref="O355">_xlfn.IFS(
  N355&lt;=3, "Low",
  N355&lt;=6, "Moderate",
  N355&lt;=8, "High",
  N355=9, "Extreme"
)</f>
        <v>High</v>
      </c>
    </row>
    <row r="356" spans="1:15">
      <c r="A356">
        <v>355</v>
      </c>
      <c r="B356">
        <v>20</v>
      </c>
      <c r="C356" t="str">
        <f t="shared" si="5"/>
        <v>19–21</v>
      </c>
      <c r="D356" t="s">
        <v>13</v>
      </c>
      <c r="E356" t="s">
        <v>14</v>
      </c>
      <c r="F356" t="s">
        <v>51</v>
      </c>
      <c r="G356">
        <v>3.6</v>
      </c>
      <c r="H356" t="s">
        <v>16</v>
      </c>
      <c r="I356" t="s">
        <v>23</v>
      </c>
      <c r="J356">
        <v>8.1999999999999993</v>
      </c>
      <c r="K356">
        <v>8</v>
      </c>
      <c r="L356" t="s">
        <v>24</v>
      </c>
      <c r="M356">
        <v>2</v>
      </c>
      <c r="N356">
        <v>4</v>
      </c>
      <c r="O356" t="str" cm="1">
        <f t="array" ref="O356">_xlfn.IFS(
  N356&lt;=3, "Low",
  N356&lt;=6, "Moderate",
  N356&lt;=8, "High",
  N356=9, "Extreme"
)</f>
        <v>Moderate</v>
      </c>
    </row>
    <row r="357" spans="1:15">
      <c r="A357">
        <v>356</v>
      </c>
      <c r="B357">
        <v>22</v>
      </c>
      <c r="C357" t="str">
        <f t="shared" si="5"/>
        <v>22–24</v>
      </c>
      <c r="D357" t="s">
        <v>19</v>
      </c>
      <c r="E357" t="s">
        <v>20</v>
      </c>
      <c r="F357" t="s">
        <v>65</v>
      </c>
      <c r="G357">
        <v>5.2</v>
      </c>
      <c r="H357" t="s">
        <v>26</v>
      </c>
      <c r="I357" t="s">
        <v>17</v>
      </c>
      <c r="J357">
        <v>7</v>
      </c>
      <c r="K357">
        <v>6</v>
      </c>
      <c r="L357" t="s">
        <v>24</v>
      </c>
      <c r="M357">
        <v>3</v>
      </c>
      <c r="N357">
        <v>7</v>
      </c>
      <c r="O357" t="str" cm="1">
        <f t="array" ref="O357">_xlfn.IFS(
  N357&lt;=3, "Low",
  N357&lt;=6, "Moderate",
  N357&lt;=8, "High",
  N357=9, "Extreme"
)</f>
        <v>High</v>
      </c>
    </row>
    <row r="358" spans="1:15">
      <c r="A358">
        <v>357</v>
      </c>
      <c r="B358">
        <v>19</v>
      </c>
      <c r="C358" t="str">
        <f t="shared" si="5"/>
        <v>19–21</v>
      </c>
      <c r="D358" t="s">
        <v>13</v>
      </c>
      <c r="E358" t="s">
        <v>14</v>
      </c>
      <c r="F358" t="s">
        <v>25</v>
      </c>
      <c r="G358">
        <v>7.1</v>
      </c>
      <c r="H358" t="s">
        <v>16</v>
      </c>
      <c r="I358" t="s">
        <v>17</v>
      </c>
      <c r="J358">
        <v>5.2</v>
      </c>
      <c r="K358">
        <v>5</v>
      </c>
      <c r="L358" t="s">
        <v>18</v>
      </c>
      <c r="M358">
        <v>4</v>
      </c>
      <c r="N358">
        <v>9</v>
      </c>
      <c r="O358" t="str" cm="1">
        <f t="array" ref="O358">_xlfn.IFS(
  N358&lt;=3, "Low",
  N358&lt;=6, "Moderate",
  N358&lt;=8, "High",
  N358=9, "Extreme"
)</f>
        <v>Extreme</v>
      </c>
    </row>
    <row r="359" spans="1:15">
      <c r="A359">
        <v>358</v>
      </c>
      <c r="B359">
        <v>21</v>
      </c>
      <c r="C359" t="str">
        <f t="shared" si="5"/>
        <v>19–21</v>
      </c>
      <c r="D359" t="s">
        <v>19</v>
      </c>
      <c r="E359" t="s">
        <v>20</v>
      </c>
      <c r="F359" t="s">
        <v>43</v>
      </c>
      <c r="G359">
        <v>5.9</v>
      </c>
      <c r="H359" t="s">
        <v>143</v>
      </c>
      <c r="I359" t="s">
        <v>17</v>
      </c>
      <c r="J359">
        <v>6.3</v>
      </c>
      <c r="K359">
        <v>6</v>
      </c>
      <c r="L359" t="s">
        <v>24</v>
      </c>
      <c r="M359">
        <v>3</v>
      </c>
      <c r="N359">
        <v>7</v>
      </c>
      <c r="O359" t="str" cm="1">
        <f t="array" ref="O359">_xlfn.IFS(
  N359&lt;=3, "Low",
  N359&lt;=6, "Moderate",
  N359&lt;=8, "High",
  N359=9, "Extreme"
)</f>
        <v>High</v>
      </c>
    </row>
    <row r="360" spans="1:15">
      <c r="A360">
        <v>359</v>
      </c>
      <c r="B360">
        <v>20</v>
      </c>
      <c r="C360" t="str">
        <f t="shared" si="5"/>
        <v>19–21</v>
      </c>
      <c r="D360" t="s">
        <v>13</v>
      </c>
      <c r="E360" t="s">
        <v>14</v>
      </c>
      <c r="F360" t="s">
        <v>40</v>
      </c>
      <c r="G360">
        <v>4.2</v>
      </c>
      <c r="H360" t="s">
        <v>16</v>
      </c>
      <c r="I360" t="s">
        <v>23</v>
      </c>
      <c r="J360">
        <v>7.8</v>
      </c>
      <c r="K360">
        <v>7</v>
      </c>
      <c r="L360" t="s">
        <v>18</v>
      </c>
      <c r="M360">
        <v>2</v>
      </c>
      <c r="N360">
        <v>5</v>
      </c>
      <c r="O360" t="str" cm="1">
        <f t="array" ref="O360">_xlfn.IFS(
  N360&lt;=3, "Low",
  N360&lt;=6, "Moderate",
  N360&lt;=8, "High",
  N360=9, "Extreme"
)</f>
        <v>Moderate</v>
      </c>
    </row>
    <row r="361" spans="1:15">
      <c r="A361">
        <v>360</v>
      </c>
      <c r="B361">
        <v>22</v>
      </c>
      <c r="C361" t="str">
        <f t="shared" si="5"/>
        <v>22–24</v>
      </c>
      <c r="D361" t="s">
        <v>19</v>
      </c>
      <c r="E361" t="s">
        <v>20</v>
      </c>
      <c r="F361" t="s">
        <v>31</v>
      </c>
      <c r="G361">
        <v>5</v>
      </c>
      <c r="H361" t="s">
        <v>26</v>
      </c>
      <c r="I361" t="s">
        <v>17</v>
      </c>
      <c r="J361">
        <v>7.2</v>
      </c>
      <c r="K361">
        <v>6</v>
      </c>
      <c r="L361" t="s">
        <v>24</v>
      </c>
      <c r="M361">
        <v>3</v>
      </c>
      <c r="N361">
        <v>7</v>
      </c>
      <c r="O361" t="str" cm="1">
        <f t="array" ref="O361">_xlfn.IFS(
  N361&lt;=3, "Low",
  N361&lt;=6, "Moderate",
  N361&lt;=8, "High",
  N361=9, "Extreme"
)</f>
        <v>High</v>
      </c>
    </row>
    <row r="362" spans="1:15">
      <c r="A362">
        <v>361</v>
      </c>
      <c r="B362">
        <v>19</v>
      </c>
      <c r="C362" t="str">
        <f t="shared" si="5"/>
        <v>19–21</v>
      </c>
      <c r="D362" t="s">
        <v>13</v>
      </c>
      <c r="E362" t="s">
        <v>14</v>
      </c>
      <c r="F362" t="s">
        <v>41</v>
      </c>
      <c r="G362">
        <v>4.8</v>
      </c>
      <c r="H362" t="s">
        <v>16</v>
      </c>
      <c r="I362" t="s">
        <v>17</v>
      </c>
      <c r="J362">
        <v>7.1</v>
      </c>
      <c r="K362">
        <v>6</v>
      </c>
      <c r="L362" t="s">
        <v>24</v>
      </c>
      <c r="M362">
        <v>3</v>
      </c>
      <c r="N362">
        <v>7</v>
      </c>
      <c r="O362" t="str" cm="1">
        <f t="array" ref="O362">_xlfn.IFS(
  N362&lt;=3, "Low",
  N362&lt;=6, "Moderate",
  N362&lt;=8, "High",
  N362=9, "Extreme"
)</f>
        <v>High</v>
      </c>
    </row>
    <row r="363" spans="1:15">
      <c r="A363">
        <v>362</v>
      </c>
      <c r="B363">
        <v>21</v>
      </c>
      <c r="C363" t="str">
        <f t="shared" si="5"/>
        <v>19–21</v>
      </c>
      <c r="D363" t="s">
        <v>19</v>
      </c>
      <c r="E363" t="s">
        <v>20</v>
      </c>
      <c r="F363" t="s">
        <v>48</v>
      </c>
      <c r="G363">
        <v>3.6</v>
      </c>
      <c r="H363" t="s">
        <v>32</v>
      </c>
      <c r="I363" t="s">
        <v>23</v>
      </c>
      <c r="J363">
        <v>8.1999999999999993</v>
      </c>
      <c r="K363">
        <v>8</v>
      </c>
      <c r="L363" t="s">
        <v>18</v>
      </c>
      <c r="M363">
        <v>2</v>
      </c>
      <c r="N363">
        <v>4</v>
      </c>
      <c r="O363" t="str" cm="1">
        <f t="array" ref="O363">_xlfn.IFS(
  N363&lt;=3, "Low",
  N363&lt;=6, "Moderate",
  N363&lt;=8, "High",
  N363=9, "Extreme"
)</f>
        <v>Moderate</v>
      </c>
    </row>
    <row r="364" spans="1:15">
      <c r="A364">
        <v>363</v>
      </c>
      <c r="B364">
        <v>20</v>
      </c>
      <c r="C364" t="str">
        <f t="shared" si="5"/>
        <v>19–21</v>
      </c>
      <c r="D364" t="s">
        <v>13</v>
      </c>
      <c r="E364" t="s">
        <v>14</v>
      </c>
      <c r="F364" t="s">
        <v>55</v>
      </c>
      <c r="G364">
        <v>4.5</v>
      </c>
      <c r="H364" t="s">
        <v>26</v>
      </c>
      <c r="I364" t="s">
        <v>17</v>
      </c>
      <c r="J364">
        <v>7.4</v>
      </c>
      <c r="K364">
        <v>7</v>
      </c>
      <c r="L364" t="s">
        <v>24</v>
      </c>
      <c r="M364">
        <v>3</v>
      </c>
      <c r="N364">
        <v>6</v>
      </c>
      <c r="O364" t="str" cm="1">
        <f t="array" ref="O364">_xlfn.IFS(
  N364&lt;=3, "Low",
  N364&lt;=6, "Moderate",
  N364&lt;=8, "High",
  N364=9, "Extreme"
)</f>
        <v>Moderate</v>
      </c>
    </row>
    <row r="365" spans="1:15">
      <c r="A365">
        <v>364</v>
      </c>
      <c r="B365">
        <v>22</v>
      </c>
      <c r="C365" t="str">
        <f t="shared" si="5"/>
        <v>22–24</v>
      </c>
      <c r="D365" t="s">
        <v>19</v>
      </c>
      <c r="E365" t="s">
        <v>20</v>
      </c>
      <c r="F365" t="s">
        <v>21</v>
      </c>
      <c r="G365">
        <v>6.2</v>
      </c>
      <c r="H365" t="s">
        <v>143</v>
      </c>
      <c r="I365" t="s">
        <v>17</v>
      </c>
      <c r="J365">
        <v>6.1</v>
      </c>
      <c r="K365">
        <v>5</v>
      </c>
      <c r="L365" t="s">
        <v>18</v>
      </c>
      <c r="M365">
        <v>4</v>
      </c>
      <c r="N365">
        <v>8</v>
      </c>
      <c r="O365" t="str" cm="1">
        <f t="array" ref="O365">_xlfn.IFS(
  N365&lt;=3, "Low",
  N365&lt;=6, "Moderate",
  N365&lt;=8, "High",
  N365=9, "Extreme"
)</f>
        <v>High</v>
      </c>
    </row>
    <row r="366" spans="1:15">
      <c r="A366">
        <v>365</v>
      </c>
      <c r="B366">
        <v>19</v>
      </c>
      <c r="C366" t="str">
        <f t="shared" si="5"/>
        <v>19–21</v>
      </c>
      <c r="D366" t="s">
        <v>13</v>
      </c>
      <c r="E366" t="s">
        <v>14</v>
      </c>
      <c r="F366" t="s">
        <v>51</v>
      </c>
      <c r="G366">
        <v>3.5</v>
      </c>
      <c r="H366" t="s">
        <v>16</v>
      </c>
      <c r="I366" t="s">
        <v>23</v>
      </c>
      <c r="J366">
        <v>8.3000000000000007</v>
      </c>
      <c r="K366">
        <v>8</v>
      </c>
      <c r="L366" t="s">
        <v>24</v>
      </c>
      <c r="M366">
        <v>2</v>
      </c>
      <c r="N366">
        <v>4</v>
      </c>
      <c r="O366" t="str" cm="1">
        <f t="array" ref="O366">_xlfn.IFS(
  N366&lt;=3, "Low",
  N366&lt;=6, "Moderate",
  N366&lt;=8, "High",
  N366=9, "Extreme"
)</f>
        <v>Moderate</v>
      </c>
    </row>
    <row r="367" spans="1:15">
      <c r="A367">
        <v>366</v>
      </c>
      <c r="B367">
        <v>21</v>
      </c>
      <c r="C367" t="str">
        <f t="shared" si="5"/>
        <v>19–21</v>
      </c>
      <c r="D367" t="s">
        <v>19</v>
      </c>
      <c r="E367" t="s">
        <v>20</v>
      </c>
      <c r="F367" t="s">
        <v>65</v>
      </c>
      <c r="G367">
        <v>5.0999999999999996</v>
      </c>
      <c r="H367" t="s">
        <v>16</v>
      </c>
      <c r="I367" t="s">
        <v>17</v>
      </c>
      <c r="J367">
        <v>7.1</v>
      </c>
      <c r="K367">
        <v>6</v>
      </c>
      <c r="L367" t="s">
        <v>24</v>
      </c>
      <c r="M367">
        <v>3</v>
      </c>
      <c r="N367">
        <v>7</v>
      </c>
      <c r="O367" t="str" cm="1">
        <f t="array" ref="O367">_xlfn.IFS(
  N367&lt;=3, "Low",
  N367&lt;=6, "Moderate",
  N367&lt;=8, "High",
  N367=9, "Extreme"
)</f>
        <v>High</v>
      </c>
    </row>
    <row r="368" spans="1:15">
      <c r="A368">
        <v>367</v>
      </c>
      <c r="B368">
        <v>20</v>
      </c>
      <c r="C368" t="str">
        <f t="shared" si="5"/>
        <v>19–21</v>
      </c>
      <c r="D368" t="s">
        <v>13</v>
      </c>
      <c r="E368" t="s">
        <v>14</v>
      </c>
      <c r="F368" t="s">
        <v>25</v>
      </c>
      <c r="G368">
        <v>7.2</v>
      </c>
      <c r="H368" t="s">
        <v>26</v>
      </c>
      <c r="I368" t="s">
        <v>17</v>
      </c>
      <c r="J368">
        <v>5.0999999999999996</v>
      </c>
      <c r="K368">
        <v>5</v>
      </c>
      <c r="L368" t="s">
        <v>18</v>
      </c>
      <c r="M368">
        <v>4</v>
      </c>
      <c r="N368">
        <v>9</v>
      </c>
      <c r="O368" t="str" cm="1">
        <f t="array" ref="O368">_xlfn.IFS(
  N368&lt;=3, "Low",
  N368&lt;=6, "Moderate",
  N368&lt;=8, "High",
  N368=9, "Extreme"
)</f>
        <v>Extreme</v>
      </c>
    </row>
    <row r="369" spans="1:15">
      <c r="A369">
        <v>368</v>
      </c>
      <c r="B369">
        <v>22</v>
      </c>
      <c r="C369" t="str">
        <f t="shared" si="5"/>
        <v>22–24</v>
      </c>
      <c r="D369" t="s">
        <v>19</v>
      </c>
      <c r="E369" t="s">
        <v>20</v>
      </c>
      <c r="F369" t="s">
        <v>43</v>
      </c>
      <c r="G369">
        <v>6</v>
      </c>
      <c r="H369" t="s">
        <v>143</v>
      </c>
      <c r="I369" t="s">
        <v>17</v>
      </c>
      <c r="J369">
        <v>6.2</v>
      </c>
      <c r="K369">
        <v>6</v>
      </c>
      <c r="L369" t="s">
        <v>24</v>
      </c>
      <c r="M369">
        <v>3</v>
      </c>
      <c r="N369">
        <v>7</v>
      </c>
      <c r="O369" t="str" cm="1">
        <f t="array" ref="O369">_xlfn.IFS(
  N369&lt;=3, "Low",
  N369&lt;=6, "Moderate",
  N369&lt;=8, "High",
  N369=9, "Extreme"
)</f>
        <v>High</v>
      </c>
    </row>
    <row r="370" spans="1:15">
      <c r="A370">
        <v>369</v>
      </c>
      <c r="B370">
        <v>19</v>
      </c>
      <c r="C370" t="str">
        <f t="shared" si="5"/>
        <v>19–21</v>
      </c>
      <c r="D370" t="s">
        <v>13</v>
      </c>
      <c r="E370" t="s">
        <v>14</v>
      </c>
      <c r="F370" t="s">
        <v>40</v>
      </c>
      <c r="G370">
        <v>4.0999999999999996</v>
      </c>
      <c r="H370" t="s">
        <v>16</v>
      </c>
      <c r="I370" t="s">
        <v>23</v>
      </c>
      <c r="J370">
        <v>7.9</v>
      </c>
      <c r="K370">
        <v>7</v>
      </c>
      <c r="L370" t="s">
        <v>18</v>
      </c>
      <c r="M370">
        <v>2</v>
      </c>
      <c r="N370">
        <v>5</v>
      </c>
      <c r="O370" t="str" cm="1">
        <f t="array" ref="O370">_xlfn.IFS(
  N370&lt;=3, "Low",
  N370&lt;=6, "Moderate",
  N370&lt;=8, "High",
  N370=9, "Extreme"
)</f>
        <v>Moderate</v>
      </c>
    </row>
    <row r="371" spans="1:15">
      <c r="A371">
        <v>370</v>
      </c>
      <c r="B371">
        <v>21</v>
      </c>
      <c r="C371" t="str">
        <f t="shared" si="5"/>
        <v>19–21</v>
      </c>
      <c r="D371" t="s">
        <v>19</v>
      </c>
      <c r="E371" t="s">
        <v>20</v>
      </c>
      <c r="F371" t="s">
        <v>31</v>
      </c>
      <c r="G371">
        <v>4.9000000000000004</v>
      </c>
      <c r="H371" t="s">
        <v>16</v>
      </c>
      <c r="I371" t="s">
        <v>17</v>
      </c>
      <c r="J371">
        <v>7.3</v>
      </c>
      <c r="K371">
        <v>6</v>
      </c>
      <c r="L371" t="s">
        <v>24</v>
      </c>
      <c r="M371">
        <v>3</v>
      </c>
      <c r="N371">
        <v>7</v>
      </c>
      <c r="O371" t="str" cm="1">
        <f t="array" ref="O371">_xlfn.IFS(
  N371&lt;=3, "Low",
  N371&lt;=6, "Moderate",
  N371&lt;=8, "High",
  N371=9, "Extreme"
)</f>
        <v>High</v>
      </c>
    </row>
    <row r="372" spans="1:15">
      <c r="A372">
        <v>371</v>
      </c>
      <c r="B372">
        <v>20</v>
      </c>
      <c r="C372" t="str">
        <f t="shared" si="5"/>
        <v>19–21</v>
      </c>
      <c r="D372" t="s">
        <v>13</v>
      </c>
      <c r="E372" t="s">
        <v>14</v>
      </c>
      <c r="F372" t="s">
        <v>41</v>
      </c>
      <c r="G372">
        <v>4.7</v>
      </c>
      <c r="H372" t="s">
        <v>26</v>
      </c>
      <c r="I372" t="s">
        <v>17</v>
      </c>
      <c r="J372">
        <v>7.2</v>
      </c>
      <c r="K372">
        <v>6</v>
      </c>
      <c r="L372" t="s">
        <v>24</v>
      </c>
      <c r="M372">
        <v>3</v>
      </c>
      <c r="N372">
        <v>7</v>
      </c>
      <c r="O372" t="str" cm="1">
        <f t="array" ref="O372">_xlfn.IFS(
  N372&lt;=3, "Low",
  N372&lt;=6, "Moderate",
  N372&lt;=8, "High",
  N372=9, "Extreme"
)</f>
        <v>High</v>
      </c>
    </row>
    <row r="373" spans="1:15">
      <c r="A373">
        <v>372</v>
      </c>
      <c r="B373">
        <v>22</v>
      </c>
      <c r="C373" t="str">
        <f t="shared" si="5"/>
        <v>22–24</v>
      </c>
      <c r="D373" t="s">
        <v>19</v>
      </c>
      <c r="E373" t="s">
        <v>20</v>
      </c>
      <c r="F373" t="s">
        <v>48</v>
      </c>
      <c r="G373">
        <v>3.5</v>
      </c>
      <c r="H373" t="s">
        <v>32</v>
      </c>
      <c r="I373" t="s">
        <v>23</v>
      </c>
      <c r="J373">
        <v>8.3000000000000007</v>
      </c>
      <c r="K373">
        <v>8</v>
      </c>
      <c r="L373" t="s">
        <v>18</v>
      </c>
      <c r="M373">
        <v>2</v>
      </c>
      <c r="N373">
        <v>4</v>
      </c>
      <c r="O373" t="str" cm="1">
        <f t="array" ref="O373">_xlfn.IFS(
  N373&lt;=3, "Low",
  N373&lt;=6, "Moderate",
  N373&lt;=8, "High",
  N373=9, "Extreme"
)</f>
        <v>Moderate</v>
      </c>
    </row>
    <row r="374" spans="1:15">
      <c r="A374">
        <v>373</v>
      </c>
      <c r="B374">
        <v>19</v>
      </c>
      <c r="C374" t="str">
        <f t="shared" si="5"/>
        <v>19–21</v>
      </c>
      <c r="D374" t="s">
        <v>13</v>
      </c>
      <c r="E374" t="s">
        <v>14</v>
      </c>
      <c r="F374" t="s">
        <v>55</v>
      </c>
      <c r="G374">
        <v>4.4000000000000004</v>
      </c>
      <c r="H374" t="s">
        <v>16</v>
      </c>
      <c r="I374" t="s">
        <v>17</v>
      </c>
      <c r="J374">
        <v>7.5</v>
      </c>
      <c r="K374">
        <v>7</v>
      </c>
      <c r="L374" t="s">
        <v>24</v>
      </c>
      <c r="M374">
        <v>3</v>
      </c>
      <c r="N374">
        <v>6</v>
      </c>
      <c r="O374" t="str" cm="1">
        <f t="array" ref="O374">_xlfn.IFS(
  N374&lt;=3, "Low",
  N374&lt;=6, "Moderate",
  N374&lt;=8, "High",
  N374=9, "Extreme"
)</f>
        <v>Moderate</v>
      </c>
    </row>
    <row r="375" spans="1:15">
      <c r="A375">
        <v>374</v>
      </c>
      <c r="B375">
        <v>21</v>
      </c>
      <c r="C375" t="str">
        <f t="shared" si="5"/>
        <v>19–21</v>
      </c>
      <c r="D375" t="s">
        <v>19</v>
      </c>
      <c r="E375" t="s">
        <v>20</v>
      </c>
      <c r="F375" t="s">
        <v>21</v>
      </c>
      <c r="G375">
        <v>6.3</v>
      </c>
      <c r="H375" t="s">
        <v>143</v>
      </c>
      <c r="I375" t="s">
        <v>17</v>
      </c>
      <c r="J375">
        <v>6</v>
      </c>
      <c r="K375">
        <v>5</v>
      </c>
      <c r="L375" t="s">
        <v>18</v>
      </c>
      <c r="M375">
        <v>4</v>
      </c>
      <c r="N375">
        <v>8</v>
      </c>
      <c r="O375" t="str" cm="1">
        <f t="array" ref="O375">_xlfn.IFS(
  N375&lt;=3, "Low",
  N375&lt;=6, "Moderate",
  N375&lt;=8, "High",
  N375=9, "Extreme"
)</f>
        <v>High</v>
      </c>
    </row>
    <row r="376" spans="1:15">
      <c r="A376">
        <v>375</v>
      </c>
      <c r="B376">
        <v>20</v>
      </c>
      <c r="C376" t="str">
        <f t="shared" si="5"/>
        <v>19–21</v>
      </c>
      <c r="D376" t="s">
        <v>13</v>
      </c>
      <c r="E376" t="s">
        <v>14</v>
      </c>
      <c r="F376" t="s">
        <v>51</v>
      </c>
      <c r="G376">
        <v>3.4</v>
      </c>
      <c r="H376" t="s">
        <v>16</v>
      </c>
      <c r="I376" t="s">
        <v>23</v>
      </c>
      <c r="J376">
        <v>8.4</v>
      </c>
      <c r="K376">
        <v>8</v>
      </c>
      <c r="L376" t="s">
        <v>24</v>
      </c>
      <c r="M376">
        <v>2</v>
      </c>
      <c r="N376">
        <v>4</v>
      </c>
      <c r="O376" t="str" cm="1">
        <f t="array" ref="O376">_xlfn.IFS(
  N376&lt;=3, "Low",
  N376&lt;=6, "Moderate",
  N376&lt;=8, "High",
  N376=9, "Extreme"
)</f>
        <v>Moderate</v>
      </c>
    </row>
    <row r="377" spans="1:15">
      <c r="A377">
        <v>376</v>
      </c>
      <c r="B377">
        <v>22</v>
      </c>
      <c r="C377" t="str">
        <f t="shared" si="5"/>
        <v>22–24</v>
      </c>
      <c r="D377" t="s">
        <v>19</v>
      </c>
      <c r="E377" t="s">
        <v>20</v>
      </c>
      <c r="F377" t="s">
        <v>65</v>
      </c>
      <c r="G377">
        <v>5</v>
      </c>
      <c r="H377" t="s">
        <v>26</v>
      </c>
      <c r="I377" t="s">
        <v>17</v>
      </c>
      <c r="J377">
        <v>7.2</v>
      </c>
      <c r="K377">
        <v>6</v>
      </c>
      <c r="L377" t="s">
        <v>24</v>
      </c>
      <c r="M377">
        <v>3</v>
      </c>
      <c r="N377">
        <v>7</v>
      </c>
      <c r="O377" t="str" cm="1">
        <f t="array" ref="O377">_xlfn.IFS(
  N377&lt;=3, "Low",
  N377&lt;=6, "Moderate",
  N377&lt;=8, "High",
  N377=9, "Extreme"
)</f>
        <v>High</v>
      </c>
    </row>
    <row r="378" spans="1:15">
      <c r="A378">
        <v>377</v>
      </c>
      <c r="B378">
        <v>19</v>
      </c>
      <c r="C378" t="str">
        <f t="shared" si="5"/>
        <v>19–21</v>
      </c>
      <c r="D378" t="s">
        <v>13</v>
      </c>
      <c r="E378" t="s">
        <v>14</v>
      </c>
      <c r="F378" t="s">
        <v>25</v>
      </c>
      <c r="G378">
        <v>7.3</v>
      </c>
      <c r="H378" t="s">
        <v>16</v>
      </c>
      <c r="I378" t="s">
        <v>17</v>
      </c>
      <c r="J378">
        <v>5</v>
      </c>
      <c r="K378">
        <v>5</v>
      </c>
      <c r="L378" t="s">
        <v>18</v>
      </c>
      <c r="M378">
        <v>4</v>
      </c>
      <c r="N378">
        <v>9</v>
      </c>
      <c r="O378" t="str" cm="1">
        <f t="array" ref="O378">_xlfn.IFS(
  N378&lt;=3, "Low",
  N378&lt;=6, "Moderate",
  N378&lt;=8, "High",
  N378=9, "Extreme"
)</f>
        <v>Extreme</v>
      </c>
    </row>
    <row r="379" spans="1:15">
      <c r="A379">
        <v>378</v>
      </c>
      <c r="B379">
        <v>21</v>
      </c>
      <c r="C379" t="str">
        <f t="shared" si="5"/>
        <v>19–21</v>
      </c>
      <c r="D379" t="s">
        <v>19</v>
      </c>
      <c r="E379" t="s">
        <v>20</v>
      </c>
      <c r="F379" t="s">
        <v>43</v>
      </c>
      <c r="G379">
        <v>6.1</v>
      </c>
      <c r="H379" t="s">
        <v>143</v>
      </c>
      <c r="I379" t="s">
        <v>17</v>
      </c>
      <c r="J379">
        <v>6.1</v>
      </c>
      <c r="K379">
        <v>6</v>
      </c>
      <c r="L379" t="s">
        <v>24</v>
      </c>
      <c r="M379">
        <v>3</v>
      </c>
      <c r="N379">
        <v>7</v>
      </c>
      <c r="O379" t="str" cm="1">
        <f t="array" ref="O379">_xlfn.IFS(
  N379&lt;=3, "Low",
  N379&lt;=6, "Moderate",
  N379&lt;=8, "High",
  N379=9, "Extreme"
)</f>
        <v>High</v>
      </c>
    </row>
    <row r="380" spans="1:15">
      <c r="A380">
        <v>379</v>
      </c>
      <c r="B380">
        <v>20</v>
      </c>
      <c r="C380" t="str">
        <f t="shared" si="5"/>
        <v>19–21</v>
      </c>
      <c r="D380" t="s">
        <v>13</v>
      </c>
      <c r="E380" t="s">
        <v>14</v>
      </c>
      <c r="F380" t="s">
        <v>40</v>
      </c>
      <c r="G380">
        <v>4</v>
      </c>
      <c r="H380" t="s">
        <v>16</v>
      </c>
      <c r="I380" t="s">
        <v>23</v>
      </c>
      <c r="J380">
        <v>8</v>
      </c>
      <c r="K380">
        <v>7</v>
      </c>
      <c r="L380" t="s">
        <v>18</v>
      </c>
      <c r="M380">
        <v>2</v>
      </c>
      <c r="N380">
        <v>5</v>
      </c>
      <c r="O380" t="str" cm="1">
        <f t="array" ref="O380">_xlfn.IFS(
  N380&lt;=3, "Low",
  N380&lt;=6, "Moderate",
  N380&lt;=8, "High",
  N380=9, "Extreme"
)</f>
        <v>Moderate</v>
      </c>
    </row>
    <row r="381" spans="1:15">
      <c r="A381">
        <v>380</v>
      </c>
      <c r="B381">
        <v>22</v>
      </c>
      <c r="C381" t="str">
        <f t="shared" si="5"/>
        <v>22–24</v>
      </c>
      <c r="D381" t="s">
        <v>19</v>
      </c>
      <c r="E381" t="s">
        <v>20</v>
      </c>
      <c r="F381" t="s">
        <v>31</v>
      </c>
      <c r="G381">
        <v>4.8</v>
      </c>
      <c r="H381" t="s">
        <v>26</v>
      </c>
      <c r="I381" t="s">
        <v>17</v>
      </c>
      <c r="J381">
        <v>7.4</v>
      </c>
      <c r="K381">
        <v>6</v>
      </c>
      <c r="L381" t="s">
        <v>24</v>
      </c>
      <c r="M381">
        <v>3</v>
      </c>
      <c r="N381">
        <v>7</v>
      </c>
      <c r="O381" t="str" cm="1">
        <f t="array" ref="O381">_xlfn.IFS(
  N381&lt;=3, "Low",
  N381&lt;=6, "Moderate",
  N381&lt;=8, "High",
  N381=9, "Extreme"
)</f>
        <v>High</v>
      </c>
    </row>
    <row r="382" spans="1:15">
      <c r="A382">
        <v>381</v>
      </c>
      <c r="B382">
        <v>19</v>
      </c>
      <c r="C382" t="str">
        <f t="shared" si="5"/>
        <v>19–21</v>
      </c>
      <c r="D382" t="s">
        <v>13</v>
      </c>
      <c r="E382" t="s">
        <v>14</v>
      </c>
      <c r="F382" t="s">
        <v>41</v>
      </c>
      <c r="G382">
        <v>4.5999999999999996</v>
      </c>
      <c r="H382" t="s">
        <v>16</v>
      </c>
      <c r="I382" t="s">
        <v>17</v>
      </c>
      <c r="J382">
        <v>7.3</v>
      </c>
      <c r="K382">
        <v>6</v>
      </c>
      <c r="L382" t="s">
        <v>24</v>
      </c>
      <c r="M382">
        <v>3</v>
      </c>
      <c r="N382">
        <v>7</v>
      </c>
      <c r="O382" t="str" cm="1">
        <f t="array" ref="O382">_xlfn.IFS(
  N382&lt;=3, "Low",
  N382&lt;=6, "Moderate",
  N382&lt;=8, "High",
  N382=9, "Extreme"
)</f>
        <v>High</v>
      </c>
    </row>
    <row r="383" spans="1:15">
      <c r="A383">
        <v>382</v>
      </c>
      <c r="B383">
        <v>21</v>
      </c>
      <c r="C383" t="str">
        <f t="shared" si="5"/>
        <v>19–21</v>
      </c>
      <c r="D383" t="s">
        <v>19</v>
      </c>
      <c r="E383" t="s">
        <v>20</v>
      </c>
      <c r="F383" t="s">
        <v>48</v>
      </c>
      <c r="G383">
        <v>3.4</v>
      </c>
      <c r="H383" t="s">
        <v>32</v>
      </c>
      <c r="I383" t="s">
        <v>23</v>
      </c>
      <c r="J383">
        <v>8.4</v>
      </c>
      <c r="K383">
        <v>8</v>
      </c>
      <c r="L383" t="s">
        <v>18</v>
      </c>
      <c r="M383">
        <v>2</v>
      </c>
      <c r="N383">
        <v>4</v>
      </c>
      <c r="O383" t="str" cm="1">
        <f t="array" ref="O383">_xlfn.IFS(
  N383&lt;=3, "Low",
  N383&lt;=6, "Moderate",
  N383&lt;=8, "High",
  N383=9, "Extreme"
)</f>
        <v>Moderate</v>
      </c>
    </row>
    <row r="384" spans="1:15">
      <c r="A384">
        <v>383</v>
      </c>
      <c r="B384">
        <v>20</v>
      </c>
      <c r="C384" t="str">
        <f t="shared" si="5"/>
        <v>19–21</v>
      </c>
      <c r="D384" t="s">
        <v>13</v>
      </c>
      <c r="E384" t="s">
        <v>14</v>
      </c>
      <c r="F384" t="s">
        <v>55</v>
      </c>
      <c r="G384">
        <v>4.3</v>
      </c>
      <c r="H384" t="s">
        <v>26</v>
      </c>
      <c r="I384" t="s">
        <v>17</v>
      </c>
      <c r="J384">
        <v>7.6</v>
      </c>
      <c r="K384">
        <v>7</v>
      </c>
      <c r="L384" t="s">
        <v>24</v>
      </c>
      <c r="M384">
        <v>3</v>
      </c>
      <c r="N384">
        <v>6</v>
      </c>
      <c r="O384" t="str" cm="1">
        <f t="array" ref="O384">_xlfn.IFS(
  N384&lt;=3, "Low",
  N384&lt;=6, "Moderate",
  N384&lt;=8, "High",
  N384=9, "Extreme"
)</f>
        <v>Moderate</v>
      </c>
    </row>
    <row r="385" spans="1:15">
      <c r="A385">
        <v>384</v>
      </c>
      <c r="B385">
        <v>22</v>
      </c>
      <c r="C385" t="str">
        <f t="shared" si="5"/>
        <v>22–24</v>
      </c>
      <c r="D385" t="s">
        <v>19</v>
      </c>
      <c r="E385" t="s">
        <v>20</v>
      </c>
      <c r="F385" t="s">
        <v>21</v>
      </c>
      <c r="G385">
        <v>6.4</v>
      </c>
      <c r="H385" t="s">
        <v>143</v>
      </c>
      <c r="I385" t="s">
        <v>17</v>
      </c>
      <c r="J385">
        <v>5.9</v>
      </c>
      <c r="K385">
        <v>5</v>
      </c>
      <c r="L385" t="s">
        <v>18</v>
      </c>
      <c r="M385">
        <v>4</v>
      </c>
      <c r="N385">
        <v>8</v>
      </c>
      <c r="O385" t="str" cm="1">
        <f t="array" ref="O385">_xlfn.IFS(
  N385&lt;=3, "Low",
  N385&lt;=6, "Moderate",
  N385&lt;=8, "High",
  N385=9, "Extreme"
)</f>
        <v>High</v>
      </c>
    </row>
    <row r="386" spans="1:15">
      <c r="A386">
        <v>385</v>
      </c>
      <c r="B386">
        <v>19</v>
      </c>
      <c r="C386" t="str">
        <f t="shared" si="5"/>
        <v>19–21</v>
      </c>
      <c r="D386" t="s">
        <v>13</v>
      </c>
      <c r="E386" t="s">
        <v>14</v>
      </c>
      <c r="F386" t="s">
        <v>51</v>
      </c>
      <c r="G386">
        <v>3.3</v>
      </c>
      <c r="H386" t="s">
        <v>16</v>
      </c>
      <c r="I386" t="s">
        <v>23</v>
      </c>
      <c r="J386">
        <v>8.5</v>
      </c>
      <c r="K386">
        <v>8</v>
      </c>
      <c r="L386" t="s">
        <v>24</v>
      </c>
      <c r="M386">
        <v>2</v>
      </c>
      <c r="N386">
        <v>4</v>
      </c>
      <c r="O386" t="str" cm="1">
        <f t="array" ref="O386">_xlfn.IFS(
  N386&lt;=3, "Low",
  N386&lt;=6, "Moderate",
  N386&lt;=8, "High",
  N386=9, "Extreme"
)</f>
        <v>Moderate</v>
      </c>
    </row>
    <row r="387" spans="1:15">
      <c r="A387">
        <v>386</v>
      </c>
      <c r="B387">
        <v>21</v>
      </c>
      <c r="C387" t="str">
        <f t="shared" ref="C387:C450" si="6">IF(B387=18, "18", IF(B387&lt;=21, "19–21", "22–24"))</f>
        <v>19–21</v>
      </c>
      <c r="D387" t="s">
        <v>19</v>
      </c>
      <c r="E387" t="s">
        <v>20</v>
      </c>
      <c r="F387" t="s">
        <v>65</v>
      </c>
      <c r="G387">
        <v>4.9000000000000004</v>
      </c>
      <c r="H387" t="s">
        <v>16</v>
      </c>
      <c r="I387" t="s">
        <v>17</v>
      </c>
      <c r="J387">
        <v>7.3</v>
      </c>
      <c r="K387">
        <v>6</v>
      </c>
      <c r="L387" t="s">
        <v>24</v>
      </c>
      <c r="M387">
        <v>3</v>
      </c>
      <c r="N387">
        <v>7</v>
      </c>
      <c r="O387" t="str" cm="1">
        <f t="array" ref="O387">_xlfn.IFS(
  N387&lt;=3, "Low",
  N387&lt;=6, "Moderate",
  N387&lt;=8, "High",
  N387=9, "Extreme"
)</f>
        <v>High</v>
      </c>
    </row>
    <row r="388" spans="1:15">
      <c r="A388">
        <v>387</v>
      </c>
      <c r="B388">
        <v>20</v>
      </c>
      <c r="C388" t="str">
        <f t="shared" si="6"/>
        <v>19–21</v>
      </c>
      <c r="D388" t="s">
        <v>13</v>
      </c>
      <c r="E388" t="s">
        <v>14</v>
      </c>
      <c r="F388" t="s">
        <v>25</v>
      </c>
      <c r="G388">
        <v>7.4</v>
      </c>
      <c r="H388" t="s">
        <v>26</v>
      </c>
      <c r="I388" t="s">
        <v>17</v>
      </c>
      <c r="J388">
        <v>4.9000000000000004</v>
      </c>
      <c r="K388">
        <v>5</v>
      </c>
      <c r="L388" t="s">
        <v>18</v>
      </c>
      <c r="M388">
        <v>4</v>
      </c>
      <c r="N388">
        <v>9</v>
      </c>
      <c r="O388" t="str" cm="1">
        <f t="array" ref="O388">_xlfn.IFS(
  N388&lt;=3, "Low",
  N388&lt;=6, "Moderate",
  N388&lt;=8, "High",
  N388=9, "Extreme"
)</f>
        <v>Extreme</v>
      </c>
    </row>
    <row r="389" spans="1:15">
      <c r="A389">
        <v>388</v>
      </c>
      <c r="B389">
        <v>22</v>
      </c>
      <c r="C389" t="str">
        <f t="shared" si="6"/>
        <v>22–24</v>
      </c>
      <c r="D389" t="s">
        <v>19</v>
      </c>
      <c r="E389" t="s">
        <v>20</v>
      </c>
      <c r="F389" t="s">
        <v>43</v>
      </c>
      <c r="G389">
        <v>6.2</v>
      </c>
      <c r="H389" t="s">
        <v>143</v>
      </c>
      <c r="I389" t="s">
        <v>17</v>
      </c>
      <c r="J389">
        <v>6</v>
      </c>
      <c r="K389">
        <v>6</v>
      </c>
      <c r="L389" t="s">
        <v>24</v>
      </c>
      <c r="M389">
        <v>3</v>
      </c>
      <c r="N389">
        <v>7</v>
      </c>
      <c r="O389" t="str" cm="1">
        <f t="array" ref="O389">_xlfn.IFS(
  N389&lt;=3, "Low",
  N389&lt;=6, "Moderate",
  N389&lt;=8, "High",
  N389=9, "Extreme"
)</f>
        <v>High</v>
      </c>
    </row>
    <row r="390" spans="1:15">
      <c r="A390">
        <v>389</v>
      </c>
      <c r="B390">
        <v>19</v>
      </c>
      <c r="C390" t="str">
        <f t="shared" si="6"/>
        <v>19–21</v>
      </c>
      <c r="D390" t="s">
        <v>13</v>
      </c>
      <c r="E390" t="s">
        <v>14</v>
      </c>
      <c r="F390" t="s">
        <v>40</v>
      </c>
      <c r="G390">
        <v>3.9</v>
      </c>
      <c r="H390" t="s">
        <v>16</v>
      </c>
      <c r="I390" t="s">
        <v>23</v>
      </c>
      <c r="J390">
        <v>8.1</v>
      </c>
      <c r="K390">
        <v>7</v>
      </c>
      <c r="L390" t="s">
        <v>18</v>
      </c>
      <c r="M390">
        <v>2</v>
      </c>
      <c r="N390">
        <v>5</v>
      </c>
      <c r="O390" t="str" cm="1">
        <f t="array" ref="O390">_xlfn.IFS(
  N390&lt;=3, "Low",
  N390&lt;=6, "Moderate",
  N390&lt;=8, "High",
  N390=9, "Extreme"
)</f>
        <v>Moderate</v>
      </c>
    </row>
    <row r="391" spans="1:15">
      <c r="A391">
        <v>390</v>
      </c>
      <c r="B391">
        <v>21</v>
      </c>
      <c r="C391" t="str">
        <f t="shared" si="6"/>
        <v>19–21</v>
      </c>
      <c r="D391" t="s">
        <v>19</v>
      </c>
      <c r="E391" t="s">
        <v>20</v>
      </c>
      <c r="F391" t="s">
        <v>31</v>
      </c>
      <c r="G391">
        <v>4.7</v>
      </c>
      <c r="H391" t="s">
        <v>16</v>
      </c>
      <c r="I391" t="s">
        <v>17</v>
      </c>
      <c r="J391">
        <v>7.5</v>
      </c>
      <c r="K391">
        <v>6</v>
      </c>
      <c r="L391" t="s">
        <v>24</v>
      </c>
      <c r="M391">
        <v>3</v>
      </c>
      <c r="N391">
        <v>7</v>
      </c>
      <c r="O391" t="str" cm="1">
        <f t="array" ref="O391">_xlfn.IFS(
  N391&lt;=3, "Low",
  N391&lt;=6, "Moderate",
  N391&lt;=8, "High",
  N391=9, "Extreme"
)</f>
        <v>High</v>
      </c>
    </row>
    <row r="392" spans="1:15">
      <c r="A392">
        <v>391</v>
      </c>
      <c r="B392">
        <v>20</v>
      </c>
      <c r="C392" t="str">
        <f t="shared" si="6"/>
        <v>19–21</v>
      </c>
      <c r="D392" t="s">
        <v>13</v>
      </c>
      <c r="E392" t="s">
        <v>14</v>
      </c>
      <c r="F392" t="s">
        <v>41</v>
      </c>
      <c r="G392">
        <v>4.5</v>
      </c>
      <c r="H392" t="s">
        <v>26</v>
      </c>
      <c r="I392" t="s">
        <v>17</v>
      </c>
      <c r="J392">
        <v>7.4</v>
      </c>
      <c r="K392">
        <v>6</v>
      </c>
      <c r="L392" t="s">
        <v>24</v>
      </c>
      <c r="M392">
        <v>3</v>
      </c>
      <c r="N392">
        <v>7</v>
      </c>
      <c r="O392" t="str" cm="1">
        <f t="array" ref="O392">_xlfn.IFS(
  N392&lt;=3, "Low",
  N392&lt;=6, "Moderate",
  N392&lt;=8, "High",
  N392=9, "Extreme"
)</f>
        <v>High</v>
      </c>
    </row>
    <row r="393" spans="1:15">
      <c r="A393">
        <v>392</v>
      </c>
      <c r="B393">
        <v>22</v>
      </c>
      <c r="C393" t="str">
        <f t="shared" si="6"/>
        <v>22–24</v>
      </c>
      <c r="D393" t="s">
        <v>19</v>
      </c>
      <c r="E393" t="s">
        <v>20</v>
      </c>
      <c r="F393" t="s">
        <v>48</v>
      </c>
      <c r="G393">
        <v>3.3</v>
      </c>
      <c r="H393" t="s">
        <v>32</v>
      </c>
      <c r="I393" t="s">
        <v>23</v>
      </c>
      <c r="J393">
        <v>8.5</v>
      </c>
      <c r="K393">
        <v>8</v>
      </c>
      <c r="L393" t="s">
        <v>18</v>
      </c>
      <c r="M393">
        <v>2</v>
      </c>
      <c r="N393">
        <v>4</v>
      </c>
      <c r="O393" t="str" cm="1">
        <f t="array" ref="O393">_xlfn.IFS(
  N393&lt;=3, "Low",
  N393&lt;=6, "Moderate",
  N393&lt;=8, "High",
  N393=9, "Extreme"
)</f>
        <v>Moderate</v>
      </c>
    </row>
    <row r="394" spans="1:15">
      <c r="A394">
        <v>393</v>
      </c>
      <c r="B394">
        <v>19</v>
      </c>
      <c r="C394" t="str">
        <f t="shared" si="6"/>
        <v>19–21</v>
      </c>
      <c r="D394" t="s">
        <v>13</v>
      </c>
      <c r="E394" t="s">
        <v>14</v>
      </c>
      <c r="F394" t="s">
        <v>55</v>
      </c>
      <c r="G394">
        <v>4.2</v>
      </c>
      <c r="H394" t="s">
        <v>16</v>
      </c>
      <c r="I394" t="s">
        <v>17</v>
      </c>
      <c r="J394">
        <v>7.7</v>
      </c>
      <c r="K394">
        <v>7</v>
      </c>
      <c r="L394" t="s">
        <v>24</v>
      </c>
      <c r="M394">
        <v>3</v>
      </c>
      <c r="N394">
        <v>6</v>
      </c>
      <c r="O394" t="str" cm="1">
        <f t="array" ref="O394">_xlfn.IFS(
  N394&lt;=3, "Low",
  N394&lt;=6, "Moderate",
  N394&lt;=8, "High",
  N394=9, "Extreme"
)</f>
        <v>Moderate</v>
      </c>
    </row>
    <row r="395" spans="1:15">
      <c r="A395">
        <v>394</v>
      </c>
      <c r="B395">
        <v>21</v>
      </c>
      <c r="C395" t="str">
        <f t="shared" si="6"/>
        <v>19–21</v>
      </c>
      <c r="D395" t="s">
        <v>19</v>
      </c>
      <c r="E395" t="s">
        <v>20</v>
      </c>
      <c r="F395" t="s">
        <v>21</v>
      </c>
      <c r="G395">
        <v>6.5</v>
      </c>
      <c r="H395" t="s">
        <v>143</v>
      </c>
      <c r="I395" t="s">
        <v>17</v>
      </c>
      <c r="J395">
        <v>5.8</v>
      </c>
      <c r="K395">
        <v>5</v>
      </c>
      <c r="L395" t="s">
        <v>18</v>
      </c>
      <c r="M395">
        <v>4</v>
      </c>
      <c r="N395">
        <v>8</v>
      </c>
      <c r="O395" t="str" cm="1">
        <f t="array" ref="O395">_xlfn.IFS(
  N395&lt;=3, "Low",
  N395&lt;=6, "Moderate",
  N395&lt;=8, "High",
  N395=9, "Extreme"
)</f>
        <v>High</v>
      </c>
    </row>
    <row r="396" spans="1:15">
      <c r="A396">
        <v>395</v>
      </c>
      <c r="B396">
        <v>20</v>
      </c>
      <c r="C396" t="str">
        <f t="shared" si="6"/>
        <v>19–21</v>
      </c>
      <c r="D396" t="s">
        <v>13</v>
      </c>
      <c r="E396" t="s">
        <v>14</v>
      </c>
      <c r="F396" t="s">
        <v>51</v>
      </c>
      <c r="G396">
        <v>3.2</v>
      </c>
      <c r="H396" t="s">
        <v>16</v>
      </c>
      <c r="I396" t="s">
        <v>23</v>
      </c>
      <c r="J396">
        <v>8.6</v>
      </c>
      <c r="K396">
        <v>8</v>
      </c>
      <c r="L396" t="s">
        <v>24</v>
      </c>
      <c r="M396">
        <v>2</v>
      </c>
      <c r="N396">
        <v>4</v>
      </c>
      <c r="O396" t="str" cm="1">
        <f t="array" ref="O396">_xlfn.IFS(
  N396&lt;=3, "Low",
  N396&lt;=6, "Moderate",
  N396&lt;=8, "High",
  N396=9, "Extreme"
)</f>
        <v>Moderate</v>
      </c>
    </row>
    <row r="397" spans="1:15">
      <c r="A397">
        <v>396</v>
      </c>
      <c r="B397">
        <v>22</v>
      </c>
      <c r="C397" t="str">
        <f t="shared" si="6"/>
        <v>22–24</v>
      </c>
      <c r="D397" t="s">
        <v>19</v>
      </c>
      <c r="E397" t="s">
        <v>20</v>
      </c>
      <c r="F397" t="s">
        <v>65</v>
      </c>
      <c r="G397">
        <v>4.8</v>
      </c>
      <c r="H397" t="s">
        <v>26</v>
      </c>
      <c r="I397" t="s">
        <v>17</v>
      </c>
      <c r="J397">
        <v>7.4</v>
      </c>
      <c r="K397">
        <v>6</v>
      </c>
      <c r="L397" t="s">
        <v>24</v>
      </c>
      <c r="M397">
        <v>3</v>
      </c>
      <c r="N397">
        <v>7</v>
      </c>
      <c r="O397" t="str" cm="1">
        <f t="array" ref="O397">_xlfn.IFS(
  N397&lt;=3, "Low",
  N397&lt;=6, "Moderate",
  N397&lt;=8, "High",
  N397=9, "Extreme"
)</f>
        <v>High</v>
      </c>
    </row>
    <row r="398" spans="1:15">
      <c r="A398">
        <v>397</v>
      </c>
      <c r="B398">
        <v>19</v>
      </c>
      <c r="C398" t="str">
        <f t="shared" si="6"/>
        <v>19–21</v>
      </c>
      <c r="D398" t="s">
        <v>13</v>
      </c>
      <c r="E398" t="s">
        <v>14</v>
      </c>
      <c r="F398" t="s">
        <v>25</v>
      </c>
      <c r="G398">
        <v>7.5</v>
      </c>
      <c r="H398" t="s">
        <v>16</v>
      </c>
      <c r="I398" t="s">
        <v>17</v>
      </c>
      <c r="J398">
        <v>4.8</v>
      </c>
      <c r="K398">
        <v>5</v>
      </c>
      <c r="L398" t="s">
        <v>18</v>
      </c>
      <c r="M398">
        <v>4</v>
      </c>
      <c r="N398">
        <v>9</v>
      </c>
      <c r="O398" t="str" cm="1">
        <f t="array" ref="O398">_xlfn.IFS(
  N398&lt;=3, "Low",
  N398&lt;=6, "Moderate",
  N398&lt;=8, "High",
  N398=9, "Extreme"
)</f>
        <v>Extreme</v>
      </c>
    </row>
    <row r="399" spans="1:15">
      <c r="A399">
        <v>398</v>
      </c>
      <c r="B399">
        <v>21</v>
      </c>
      <c r="C399" t="str">
        <f t="shared" si="6"/>
        <v>19–21</v>
      </c>
      <c r="D399" t="s">
        <v>19</v>
      </c>
      <c r="E399" t="s">
        <v>20</v>
      </c>
      <c r="F399" t="s">
        <v>43</v>
      </c>
      <c r="G399">
        <v>6.3</v>
      </c>
      <c r="H399" t="s">
        <v>143</v>
      </c>
      <c r="I399" t="s">
        <v>17</v>
      </c>
      <c r="J399">
        <v>5.9</v>
      </c>
      <c r="K399">
        <v>6</v>
      </c>
      <c r="L399" t="s">
        <v>24</v>
      </c>
      <c r="M399">
        <v>3</v>
      </c>
      <c r="N399">
        <v>7</v>
      </c>
      <c r="O399" t="str" cm="1">
        <f t="array" ref="O399">_xlfn.IFS(
  N399&lt;=3, "Low",
  N399&lt;=6, "Moderate",
  N399&lt;=8, "High",
  N399=9, "Extreme"
)</f>
        <v>High</v>
      </c>
    </row>
    <row r="400" spans="1:15">
      <c r="A400">
        <v>399</v>
      </c>
      <c r="B400">
        <v>20</v>
      </c>
      <c r="C400" t="str">
        <f t="shared" si="6"/>
        <v>19–21</v>
      </c>
      <c r="D400" t="s">
        <v>13</v>
      </c>
      <c r="E400" t="s">
        <v>14</v>
      </c>
      <c r="F400" t="s">
        <v>40</v>
      </c>
      <c r="G400">
        <v>3.8</v>
      </c>
      <c r="H400" t="s">
        <v>16</v>
      </c>
      <c r="I400" t="s">
        <v>23</v>
      </c>
      <c r="J400">
        <v>8.1999999999999993</v>
      </c>
      <c r="K400">
        <v>7</v>
      </c>
      <c r="L400" t="s">
        <v>18</v>
      </c>
      <c r="M400">
        <v>2</v>
      </c>
      <c r="N400">
        <v>5</v>
      </c>
      <c r="O400" t="str" cm="1">
        <f t="array" ref="O400">_xlfn.IFS(
  N400&lt;=3, "Low",
  N400&lt;=6, "Moderate",
  N400&lt;=8, "High",
  N400=9, "Extreme"
)</f>
        <v>Moderate</v>
      </c>
    </row>
    <row r="401" spans="1:15">
      <c r="A401">
        <v>400</v>
      </c>
      <c r="B401">
        <v>22</v>
      </c>
      <c r="C401" t="str">
        <f t="shared" si="6"/>
        <v>22–24</v>
      </c>
      <c r="D401" t="s">
        <v>19</v>
      </c>
      <c r="E401" t="s">
        <v>20</v>
      </c>
      <c r="F401" t="s">
        <v>31</v>
      </c>
      <c r="G401">
        <v>4.5999999999999996</v>
      </c>
      <c r="H401" t="s">
        <v>26</v>
      </c>
      <c r="I401" t="s">
        <v>17</v>
      </c>
      <c r="J401">
        <v>7.6</v>
      </c>
      <c r="K401">
        <v>6</v>
      </c>
      <c r="L401" t="s">
        <v>24</v>
      </c>
      <c r="M401">
        <v>3</v>
      </c>
      <c r="N401">
        <v>7</v>
      </c>
      <c r="O401" t="str" cm="1">
        <f t="array" ref="O401">_xlfn.IFS(
  N401&lt;=3, "Low",
  N401&lt;=6, "Moderate",
  N401&lt;=8, "High",
  N401=9, "Extreme"
)</f>
        <v>High</v>
      </c>
    </row>
    <row r="402" spans="1:15">
      <c r="A402">
        <v>401</v>
      </c>
      <c r="B402">
        <v>19</v>
      </c>
      <c r="C402" t="str">
        <f t="shared" si="6"/>
        <v>19–21</v>
      </c>
      <c r="D402" t="s">
        <v>13</v>
      </c>
      <c r="E402" t="s">
        <v>14</v>
      </c>
      <c r="F402" t="s">
        <v>41</v>
      </c>
      <c r="G402">
        <v>4.4000000000000004</v>
      </c>
      <c r="H402" t="s">
        <v>16</v>
      </c>
      <c r="I402" t="s">
        <v>17</v>
      </c>
      <c r="J402">
        <v>7.5</v>
      </c>
      <c r="K402">
        <v>6</v>
      </c>
      <c r="L402" t="s">
        <v>24</v>
      </c>
      <c r="M402">
        <v>3</v>
      </c>
      <c r="N402">
        <v>7</v>
      </c>
      <c r="O402" t="str" cm="1">
        <f t="array" ref="O402">_xlfn.IFS(
  N402&lt;=3, "Low",
  N402&lt;=6, "Moderate",
  N402&lt;=8, "High",
  N402=9, "Extreme"
)</f>
        <v>High</v>
      </c>
    </row>
    <row r="403" spans="1:15">
      <c r="A403">
        <v>402</v>
      </c>
      <c r="B403">
        <v>21</v>
      </c>
      <c r="C403" t="str">
        <f t="shared" si="6"/>
        <v>19–21</v>
      </c>
      <c r="D403" t="s">
        <v>19</v>
      </c>
      <c r="E403" t="s">
        <v>20</v>
      </c>
      <c r="F403" t="s">
        <v>48</v>
      </c>
      <c r="G403">
        <v>3.2</v>
      </c>
      <c r="H403" t="s">
        <v>32</v>
      </c>
      <c r="I403" t="s">
        <v>23</v>
      </c>
      <c r="J403">
        <v>8.6</v>
      </c>
      <c r="K403">
        <v>8</v>
      </c>
      <c r="L403" t="s">
        <v>18</v>
      </c>
      <c r="M403">
        <v>2</v>
      </c>
      <c r="N403">
        <v>4</v>
      </c>
      <c r="O403" t="str" cm="1">
        <f t="array" ref="O403">_xlfn.IFS(
  N403&lt;=3, "Low",
  N403&lt;=6, "Moderate",
  N403&lt;=8, "High",
  N403=9, "Extreme"
)</f>
        <v>Moderate</v>
      </c>
    </row>
    <row r="404" spans="1:15">
      <c r="A404">
        <v>403</v>
      </c>
      <c r="B404">
        <v>20</v>
      </c>
      <c r="C404" t="str">
        <f t="shared" si="6"/>
        <v>19–21</v>
      </c>
      <c r="D404" t="s">
        <v>13</v>
      </c>
      <c r="E404" t="s">
        <v>14</v>
      </c>
      <c r="F404" t="s">
        <v>55</v>
      </c>
      <c r="G404">
        <v>4.0999999999999996</v>
      </c>
      <c r="H404" t="s">
        <v>26</v>
      </c>
      <c r="I404" t="s">
        <v>17</v>
      </c>
      <c r="J404">
        <v>7.8</v>
      </c>
      <c r="K404">
        <v>7</v>
      </c>
      <c r="L404" t="s">
        <v>24</v>
      </c>
      <c r="M404">
        <v>3</v>
      </c>
      <c r="N404">
        <v>6</v>
      </c>
      <c r="O404" t="str" cm="1">
        <f t="array" ref="O404">_xlfn.IFS(
  N404&lt;=3, "Low",
  N404&lt;=6, "Moderate",
  N404&lt;=8, "High",
  N404=9, "Extreme"
)</f>
        <v>Moderate</v>
      </c>
    </row>
    <row r="405" spans="1:15">
      <c r="A405">
        <v>404</v>
      </c>
      <c r="B405">
        <v>22</v>
      </c>
      <c r="C405" t="str">
        <f t="shared" si="6"/>
        <v>22–24</v>
      </c>
      <c r="D405" t="s">
        <v>19</v>
      </c>
      <c r="E405" t="s">
        <v>20</v>
      </c>
      <c r="F405" t="s">
        <v>21</v>
      </c>
      <c r="G405">
        <v>6.6</v>
      </c>
      <c r="H405" t="s">
        <v>143</v>
      </c>
      <c r="I405" t="s">
        <v>17</v>
      </c>
      <c r="J405">
        <v>5.7</v>
      </c>
      <c r="K405">
        <v>5</v>
      </c>
      <c r="L405" t="s">
        <v>18</v>
      </c>
      <c r="M405">
        <v>4</v>
      </c>
      <c r="N405">
        <v>8</v>
      </c>
      <c r="O405" t="str" cm="1">
        <f t="array" ref="O405">_xlfn.IFS(
  N405&lt;=3, "Low",
  N405&lt;=6, "Moderate",
  N405&lt;=8, "High",
  N405=9, "Extreme"
)</f>
        <v>High</v>
      </c>
    </row>
    <row r="406" spans="1:15">
      <c r="A406">
        <v>405</v>
      </c>
      <c r="B406">
        <v>19</v>
      </c>
      <c r="C406" t="str">
        <f t="shared" si="6"/>
        <v>19–21</v>
      </c>
      <c r="D406" t="s">
        <v>13</v>
      </c>
      <c r="E406" t="s">
        <v>14</v>
      </c>
      <c r="F406" t="s">
        <v>51</v>
      </c>
      <c r="G406">
        <v>3.1</v>
      </c>
      <c r="H406" t="s">
        <v>16</v>
      </c>
      <c r="I406" t="s">
        <v>23</v>
      </c>
      <c r="J406">
        <v>8.6999999999999993</v>
      </c>
      <c r="K406">
        <v>8</v>
      </c>
      <c r="L406" t="s">
        <v>24</v>
      </c>
      <c r="M406">
        <v>2</v>
      </c>
      <c r="N406">
        <v>4</v>
      </c>
      <c r="O406" t="str" cm="1">
        <f t="array" ref="O406">_xlfn.IFS(
  N406&lt;=3, "Low",
  N406&lt;=6, "Moderate",
  N406&lt;=8, "High",
  N406=9, "Extreme"
)</f>
        <v>Moderate</v>
      </c>
    </row>
    <row r="407" spans="1:15">
      <c r="A407">
        <v>406</v>
      </c>
      <c r="B407">
        <v>21</v>
      </c>
      <c r="C407" t="str">
        <f t="shared" si="6"/>
        <v>19–21</v>
      </c>
      <c r="D407" t="s">
        <v>19</v>
      </c>
      <c r="E407" t="s">
        <v>20</v>
      </c>
      <c r="F407" t="s">
        <v>65</v>
      </c>
      <c r="G407">
        <v>4.7</v>
      </c>
      <c r="H407" t="s">
        <v>16</v>
      </c>
      <c r="I407" t="s">
        <v>17</v>
      </c>
      <c r="J407">
        <v>7.5</v>
      </c>
      <c r="K407">
        <v>6</v>
      </c>
      <c r="L407" t="s">
        <v>24</v>
      </c>
      <c r="M407">
        <v>3</v>
      </c>
      <c r="N407">
        <v>7</v>
      </c>
      <c r="O407" t="str" cm="1">
        <f t="array" ref="O407">_xlfn.IFS(
  N407&lt;=3, "Low",
  N407&lt;=6, "Moderate",
  N407&lt;=8, "High",
  N407=9, "Extreme"
)</f>
        <v>High</v>
      </c>
    </row>
    <row r="408" spans="1:15">
      <c r="A408">
        <v>407</v>
      </c>
      <c r="B408">
        <v>20</v>
      </c>
      <c r="C408" t="str">
        <f t="shared" si="6"/>
        <v>19–21</v>
      </c>
      <c r="D408" t="s">
        <v>13</v>
      </c>
      <c r="E408" t="s">
        <v>14</v>
      </c>
      <c r="F408" t="s">
        <v>25</v>
      </c>
      <c r="G408">
        <v>7.6</v>
      </c>
      <c r="H408" t="s">
        <v>26</v>
      </c>
      <c r="I408" t="s">
        <v>17</v>
      </c>
      <c r="J408">
        <v>4.7</v>
      </c>
      <c r="K408">
        <v>5</v>
      </c>
      <c r="L408" t="s">
        <v>18</v>
      </c>
      <c r="M408">
        <v>4</v>
      </c>
      <c r="N408">
        <v>9</v>
      </c>
      <c r="O408" t="str" cm="1">
        <f t="array" ref="O408">_xlfn.IFS(
  N408&lt;=3, "Low",
  N408&lt;=6, "Moderate",
  N408&lt;=8, "High",
  N408=9, "Extreme"
)</f>
        <v>Extreme</v>
      </c>
    </row>
    <row r="409" spans="1:15">
      <c r="A409">
        <v>408</v>
      </c>
      <c r="B409">
        <v>22</v>
      </c>
      <c r="C409" t="str">
        <f t="shared" si="6"/>
        <v>22–24</v>
      </c>
      <c r="D409" t="s">
        <v>19</v>
      </c>
      <c r="E409" t="s">
        <v>20</v>
      </c>
      <c r="F409" t="s">
        <v>43</v>
      </c>
      <c r="G409">
        <v>6.4</v>
      </c>
      <c r="H409" t="s">
        <v>143</v>
      </c>
      <c r="I409" t="s">
        <v>17</v>
      </c>
      <c r="J409">
        <v>5.8</v>
      </c>
      <c r="K409">
        <v>6</v>
      </c>
      <c r="L409" t="s">
        <v>24</v>
      </c>
      <c r="M409">
        <v>3</v>
      </c>
      <c r="N409">
        <v>7</v>
      </c>
      <c r="O409" t="str" cm="1">
        <f t="array" ref="O409">_xlfn.IFS(
  N409&lt;=3, "Low",
  N409&lt;=6, "Moderate",
  N409&lt;=8, "High",
  N409=9, "Extreme"
)</f>
        <v>High</v>
      </c>
    </row>
    <row r="410" spans="1:15">
      <c r="A410">
        <v>409</v>
      </c>
      <c r="B410">
        <v>19</v>
      </c>
      <c r="C410" t="str">
        <f t="shared" si="6"/>
        <v>19–21</v>
      </c>
      <c r="D410" t="s">
        <v>13</v>
      </c>
      <c r="E410" t="s">
        <v>14</v>
      </c>
      <c r="F410" t="s">
        <v>40</v>
      </c>
      <c r="G410">
        <v>3.7</v>
      </c>
      <c r="H410" t="s">
        <v>16</v>
      </c>
      <c r="I410" t="s">
        <v>23</v>
      </c>
      <c r="J410">
        <v>8.3000000000000007</v>
      </c>
      <c r="K410">
        <v>7</v>
      </c>
      <c r="L410" t="s">
        <v>18</v>
      </c>
      <c r="M410">
        <v>2</v>
      </c>
      <c r="N410">
        <v>5</v>
      </c>
      <c r="O410" t="str" cm="1">
        <f t="array" ref="O410">_xlfn.IFS(
  N410&lt;=3, "Low",
  N410&lt;=6, "Moderate",
  N410&lt;=8, "High",
  N410=9, "Extreme"
)</f>
        <v>Moderate</v>
      </c>
    </row>
    <row r="411" spans="1:15">
      <c r="A411">
        <v>410</v>
      </c>
      <c r="B411">
        <v>21</v>
      </c>
      <c r="C411" t="str">
        <f t="shared" si="6"/>
        <v>19–21</v>
      </c>
      <c r="D411" t="s">
        <v>19</v>
      </c>
      <c r="E411" t="s">
        <v>20</v>
      </c>
      <c r="F411" t="s">
        <v>31</v>
      </c>
      <c r="G411">
        <v>4.5</v>
      </c>
      <c r="H411" t="s">
        <v>16</v>
      </c>
      <c r="I411" t="s">
        <v>17</v>
      </c>
      <c r="J411">
        <v>7.7</v>
      </c>
      <c r="K411">
        <v>6</v>
      </c>
      <c r="L411" t="s">
        <v>24</v>
      </c>
      <c r="M411">
        <v>3</v>
      </c>
      <c r="N411">
        <v>7</v>
      </c>
      <c r="O411" t="str" cm="1">
        <f t="array" ref="O411">_xlfn.IFS(
  N411&lt;=3, "Low",
  N411&lt;=6, "Moderate",
  N411&lt;=8, "High",
  N411=9, "Extreme"
)</f>
        <v>High</v>
      </c>
    </row>
    <row r="412" spans="1:15">
      <c r="A412">
        <v>411</v>
      </c>
      <c r="B412">
        <v>20</v>
      </c>
      <c r="C412" t="str">
        <f t="shared" si="6"/>
        <v>19–21</v>
      </c>
      <c r="D412" t="s">
        <v>13</v>
      </c>
      <c r="E412" t="s">
        <v>14</v>
      </c>
      <c r="F412" t="s">
        <v>41</v>
      </c>
      <c r="G412">
        <v>4.3</v>
      </c>
      <c r="H412" t="s">
        <v>26</v>
      </c>
      <c r="I412" t="s">
        <v>17</v>
      </c>
      <c r="J412">
        <v>7.6</v>
      </c>
      <c r="K412">
        <v>6</v>
      </c>
      <c r="L412" t="s">
        <v>24</v>
      </c>
      <c r="M412">
        <v>3</v>
      </c>
      <c r="N412">
        <v>7</v>
      </c>
      <c r="O412" t="str" cm="1">
        <f t="array" ref="O412">_xlfn.IFS(
  N412&lt;=3, "Low",
  N412&lt;=6, "Moderate",
  N412&lt;=8, "High",
  N412=9, "Extreme"
)</f>
        <v>High</v>
      </c>
    </row>
    <row r="413" spans="1:15">
      <c r="A413">
        <v>412</v>
      </c>
      <c r="B413">
        <v>22</v>
      </c>
      <c r="C413" t="str">
        <f t="shared" si="6"/>
        <v>22–24</v>
      </c>
      <c r="D413" t="s">
        <v>19</v>
      </c>
      <c r="E413" t="s">
        <v>20</v>
      </c>
      <c r="F413" t="s">
        <v>48</v>
      </c>
      <c r="G413">
        <v>3.1</v>
      </c>
      <c r="H413" t="s">
        <v>32</v>
      </c>
      <c r="I413" t="s">
        <v>23</v>
      </c>
      <c r="J413">
        <v>8.6999999999999993</v>
      </c>
      <c r="K413">
        <v>8</v>
      </c>
      <c r="L413" t="s">
        <v>18</v>
      </c>
      <c r="M413">
        <v>2</v>
      </c>
      <c r="N413">
        <v>4</v>
      </c>
      <c r="O413" t="str" cm="1">
        <f t="array" ref="O413">_xlfn.IFS(
  N413&lt;=3, "Low",
  N413&lt;=6, "Moderate",
  N413&lt;=8, "High",
  N413=9, "Extreme"
)</f>
        <v>Moderate</v>
      </c>
    </row>
    <row r="414" spans="1:15">
      <c r="A414">
        <v>413</v>
      </c>
      <c r="B414">
        <v>19</v>
      </c>
      <c r="C414" t="str">
        <f t="shared" si="6"/>
        <v>19–21</v>
      </c>
      <c r="D414" t="s">
        <v>13</v>
      </c>
      <c r="E414" t="s">
        <v>14</v>
      </c>
      <c r="F414" t="s">
        <v>55</v>
      </c>
      <c r="G414">
        <v>4</v>
      </c>
      <c r="H414" t="s">
        <v>16</v>
      </c>
      <c r="I414" t="s">
        <v>17</v>
      </c>
      <c r="J414">
        <v>7.9</v>
      </c>
      <c r="K414">
        <v>7</v>
      </c>
      <c r="L414" t="s">
        <v>24</v>
      </c>
      <c r="M414">
        <v>3</v>
      </c>
      <c r="N414">
        <v>6</v>
      </c>
      <c r="O414" t="str" cm="1">
        <f t="array" ref="O414">_xlfn.IFS(
  N414&lt;=3, "Low",
  N414&lt;=6, "Moderate",
  N414&lt;=8, "High",
  N414=9, "Extreme"
)</f>
        <v>Moderate</v>
      </c>
    </row>
    <row r="415" spans="1:15">
      <c r="A415">
        <v>414</v>
      </c>
      <c r="B415">
        <v>21</v>
      </c>
      <c r="C415" t="str">
        <f t="shared" si="6"/>
        <v>19–21</v>
      </c>
      <c r="D415" t="s">
        <v>19</v>
      </c>
      <c r="E415" t="s">
        <v>20</v>
      </c>
      <c r="F415" t="s">
        <v>21</v>
      </c>
      <c r="G415">
        <v>6.7</v>
      </c>
      <c r="H415" t="s">
        <v>143</v>
      </c>
      <c r="I415" t="s">
        <v>17</v>
      </c>
      <c r="J415">
        <v>5.6</v>
      </c>
      <c r="K415">
        <v>5</v>
      </c>
      <c r="L415" t="s">
        <v>18</v>
      </c>
      <c r="M415">
        <v>4</v>
      </c>
      <c r="N415">
        <v>8</v>
      </c>
      <c r="O415" t="str" cm="1">
        <f t="array" ref="O415">_xlfn.IFS(
  N415&lt;=3, "Low",
  N415&lt;=6, "Moderate",
  N415&lt;=8, "High",
  N415=9, "Extreme"
)</f>
        <v>High</v>
      </c>
    </row>
    <row r="416" spans="1:15">
      <c r="A416">
        <v>415</v>
      </c>
      <c r="B416">
        <v>20</v>
      </c>
      <c r="C416" t="str">
        <f t="shared" si="6"/>
        <v>19–21</v>
      </c>
      <c r="D416" t="s">
        <v>13</v>
      </c>
      <c r="E416" t="s">
        <v>14</v>
      </c>
      <c r="F416" t="s">
        <v>51</v>
      </c>
      <c r="G416">
        <v>3</v>
      </c>
      <c r="H416" t="s">
        <v>16</v>
      </c>
      <c r="I416" t="s">
        <v>23</v>
      </c>
      <c r="J416">
        <v>8.8000000000000007</v>
      </c>
      <c r="K416">
        <v>8</v>
      </c>
      <c r="L416" t="s">
        <v>24</v>
      </c>
      <c r="M416">
        <v>2</v>
      </c>
      <c r="N416">
        <v>4</v>
      </c>
      <c r="O416" t="str" cm="1">
        <f t="array" ref="O416">_xlfn.IFS(
  N416&lt;=3, "Low",
  N416&lt;=6, "Moderate",
  N416&lt;=8, "High",
  N416=9, "Extreme"
)</f>
        <v>Moderate</v>
      </c>
    </row>
    <row r="417" spans="1:15">
      <c r="A417">
        <v>416</v>
      </c>
      <c r="B417">
        <v>22</v>
      </c>
      <c r="C417" t="str">
        <f t="shared" si="6"/>
        <v>22–24</v>
      </c>
      <c r="D417" t="s">
        <v>19</v>
      </c>
      <c r="E417" t="s">
        <v>20</v>
      </c>
      <c r="F417" t="s">
        <v>65</v>
      </c>
      <c r="G417">
        <v>4.5999999999999996</v>
      </c>
      <c r="H417" t="s">
        <v>26</v>
      </c>
      <c r="I417" t="s">
        <v>17</v>
      </c>
      <c r="J417">
        <v>7.6</v>
      </c>
      <c r="K417">
        <v>6</v>
      </c>
      <c r="L417" t="s">
        <v>24</v>
      </c>
      <c r="M417">
        <v>3</v>
      </c>
      <c r="N417">
        <v>7</v>
      </c>
      <c r="O417" t="str" cm="1">
        <f t="array" ref="O417">_xlfn.IFS(
  N417&lt;=3, "Low",
  N417&lt;=6, "Moderate",
  N417&lt;=8, "High",
  N417=9, "Extreme"
)</f>
        <v>High</v>
      </c>
    </row>
    <row r="418" spans="1:15">
      <c r="A418">
        <v>417</v>
      </c>
      <c r="B418">
        <v>19</v>
      </c>
      <c r="C418" t="str">
        <f t="shared" si="6"/>
        <v>19–21</v>
      </c>
      <c r="D418" t="s">
        <v>13</v>
      </c>
      <c r="E418" t="s">
        <v>14</v>
      </c>
      <c r="F418" t="s">
        <v>25</v>
      </c>
      <c r="G418">
        <v>7.7</v>
      </c>
      <c r="H418" t="s">
        <v>16</v>
      </c>
      <c r="I418" t="s">
        <v>17</v>
      </c>
      <c r="J418">
        <v>4.5999999999999996</v>
      </c>
      <c r="K418">
        <v>5</v>
      </c>
      <c r="L418" t="s">
        <v>18</v>
      </c>
      <c r="M418">
        <v>4</v>
      </c>
      <c r="N418">
        <v>9</v>
      </c>
      <c r="O418" t="str" cm="1">
        <f t="array" ref="O418">_xlfn.IFS(
  N418&lt;=3, "Low",
  N418&lt;=6, "Moderate",
  N418&lt;=8, "High",
  N418=9, "Extreme"
)</f>
        <v>Extreme</v>
      </c>
    </row>
    <row r="419" spans="1:15">
      <c r="A419">
        <v>418</v>
      </c>
      <c r="B419">
        <v>21</v>
      </c>
      <c r="C419" t="str">
        <f t="shared" si="6"/>
        <v>19–21</v>
      </c>
      <c r="D419" t="s">
        <v>19</v>
      </c>
      <c r="E419" t="s">
        <v>20</v>
      </c>
      <c r="F419" t="s">
        <v>43</v>
      </c>
      <c r="G419">
        <v>6.5</v>
      </c>
      <c r="H419" t="s">
        <v>143</v>
      </c>
      <c r="I419" t="s">
        <v>17</v>
      </c>
      <c r="J419">
        <v>5.7</v>
      </c>
      <c r="K419">
        <v>6</v>
      </c>
      <c r="L419" t="s">
        <v>24</v>
      </c>
      <c r="M419">
        <v>3</v>
      </c>
      <c r="N419">
        <v>7</v>
      </c>
      <c r="O419" t="str" cm="1">
        <f t="array" ref="O419">_xlfn.IFS(
  N419&lt;=3, "Low",
  N419&lt;=6, "Moderate",
  N419&lt;=8, "High",
  N419=9, "Extreme"
)</f>
        <v>High</v>
      </c>
    </row>
    <row r="420" spans="1:15">
      <c r="A420">
        <v>419</v>
      </c>
      <c r="B420">
        <v>20</v>
      </c>
      <c r="C420" t="str">
        <f t="shared" si="6"/>
        <v>19–21</v>
      </c>
      <c r="D420" t="s">
        <v>13</v>
      </c>
      <c r="E420" t="s">
        <v>14</v>
      </c>
      <c r="F420" t="s">
        <v>40</v>
      </c>
      <c r="G420">
        <v>3.6</v>
      </c>
      <c r="H420" t="s">
        <v>16</v>
      </c>
      <c r="I420" t="s">
        <v>23</v>
      </c>
      <c r="J420">
        <v>8.4</v>
      </c>
      <c r="K420">
        <v>7</v>
      </c>
      <c r="L420" t="s">
        <v>18</v>
      </c>
      <c r="M420">
        <v>2</v>
      </c>
      <c r="N420">
        <v>5</v>
      </c>
      <c r="O420" t="str" cm="1">
        <f t="array" ref="O420">_xlfn.IFS(
  N420&lt;=3, "Low",
  N420&lt;=6, "Moderate",
  N420&lt;=8, "High",
  N420=9, "Extreme"
)</f>
        <v>Moderate</v>
      </c>
    </row>
    <row r="421" spans="1:15">
      <c r="A421">
        <v>420</v>
      </c>
      <c r="B421">
        <v>22</v>
      </c>
      <c r="C421" t="str">
        <f t="shared" si="6"/>
        <v>22–24</v>
      </c>
      <c r="D421" t="s">
        <v>19</v>
      </c>
      <c r="E421" t="s">
        <v>20</v>
      </c>
      <c r="F421" t="s">
        <v>31</v>
      </c>
      <c r="G421">
        <v>4.4000000000000004</v>
      </c>
      <c r="H421" t="s">
        <v>26</v>
      </c>
      <c r="I421" t="s">
        <v>17</v>
      </c>
      <c r="J421">
        <v>7.8</v>
      </c>
      <c r="K421">
        <v>6</v>
      </c>
      <c r="L421" t="s">
        <v>24</v>
      </c>
      <c r="M421">
        <v>3</v>
      </c>
      <c r="N421">
        <v>7</v>
      </c>
      <c r="O421" t="str" cm="1">
        <f t="array" ref="O421">_xlfn.IFS(
  N421&lt;=3, "Low",
  N421&lt;=6, "Moderate",
  N421&lt;=8, "High",
  N421=9, "Extreme"
)</f>
        <v>High</v>
      </c>
    </row>
    <row r="422" spans="1:15">
      <c r="A422">
        <v>421</v>
      </c>
      <c r="B422">
        <v>19</v>
      </c>
      <c r="C422" t="str">
        <f t="shared" si="6"/>
        <v>19–21</v>
      </c>
      <c r="D422" t="s">
        <v>13</v>
      </c>
      <c r="E422" t="s">
        <v>14</v>
      </c>
      <c r="F422" t="s">
        <v>41</v>
      </c>
      <c r="G422">
        <v>4.2</v>
      </c>
      <c r="H422" t="s">
        <v>16</v>
      </c>
      <c r="I422" t="s">
        <v>17</v>
      </c>
      <c r="J422">
        <v>7.7</v>
      </c>
      <c r="K422">
        <v>6</v>
      </c>
      <c r="L422" t="s">
        <v>24</v>
      </c>
      <c r="M422">
        <v>3</v>
      </c>
      <c r="N422">
        <v>7</v>
      </c>
      <c r="O422" t="str" cm="1">
        <f t="array" ref="O422">_xlfn.IFS(
  N422&lt;=3, "Low",
  N422&lt;=6, "Moderate",
  N422&lt;=8, "High",
  N422=9, "Extreme"
)</f>
        <v>High</v>
      </c>
    </row>
    <row r="423" spans="1:15">
      <c r="A423">
        <v>422</v>
      </c>
      <c r="B423">
        <v>21</v>
      </c>
      <c r="C423" t="str">
        <f t="shared" si="6"/>
        <v>19–21</v>
      </c>
      <c r="D423" t="s">
        <v>19</v>
      </c>
      <c r="E423" t="s">
        <v>20</v>
      </c>
      <c r="F423" t="s">
        <v>48</v>
      </c>
      <c r="G423">
        <v>3</v>
      </c>
      <c r="H423" t="s">
        <v>32</v>
      </c>
      <c r="I423" t="s">
        <v>23</v>
      </c>
      <c r="J423">
        <v>8.8000000000000007</v>
      </c>
      <c r="K423">
        <v>8</v>
      </c>
      <c r="L423" t="s">
        <v>18</v>
      </c>
      <c r="M423">
        <v>2</v>
      </c>
      <c r="N423">
        <v>4</v>
      </c>
      <c r="O423" t="str" cm="1">
        <f t="array" ref="O423">_xlfn.IFS(
  N423&lt;=3, "Low",
  N423&lt;=6, "Moderate",
  N423&lt;=8, "High",
  N423=9, "Extreme"
)</f>
        <v>Moderate</v>
      </c>
    </row>
    <row r="424" spans="1:15">
      <c r="A424">
        <v>423</v>
      </c>
      <c r="B424">
        <v>20</v>
      </c>
      <c r="C424" t="str">
        <f t="shared" si="6"/>
        <v>19–21</v>
      </c>
      <c r="D424" t="s">
        <v>13</v>
      </c>
      <c r="E424" t="s">
        <v>14</v>
      </c>
      <c r="F424" t="s">
        <v>55</v>
      </c>
      <c r="G424">
        <v>3.9</v>
      </c>
      <c r="H424" t="s">
        <v>26</v>
      </c>
      <c r="I424" t="s">
        <v>17</v>
      </c>
      <c r="J424">
        <v>8</v>
      </c>
      <c r="K424">
        <v>7</v>
      </c>
      <c r="L424" t="s">
        <v>24</v>
      </c>
      <c r="M424">
        <v>3</v>
      </c>
      <c r="N424">
        <v>6</v>
      </c>
      <c r="O424" t="str" cm="1">
        <f t="array" ref="O424">_xlfn.IFS(
  N424&lt;=3, "Low",
  N424&lt;=6, "Moderate",
  N424&lt;=8, "High",
  N424=9, "Extreme"
)</f>
        <v>Moderate</v>
      </c>
    </row>
    <row r="425" spans="1:15">
      <c r="A425">
        <v>424</v>
      </c>
      <c r="B425">
        <v>22</v>
      </c>
      <c r="C425" t="str">
        <f t="shared" si="6"/>
        <v>22–24</v>
      </c>
      <c r="D425" t="s">
        <v>19</v>
      </c>
      <c r="E425" t="s">
        <v>20</v>
      </c>
      <c r="F425" t="s">
        <v>21</v>
      </c>
      <c r="G425">
        <v>6.8</v>
      </c>
      <c r="H425" t="s">
        <v>143</v>
      </c>
      <c r="I425" t="s">
        <v>17</v>
      </c>
      <c r="J425">
        <v>5.5</v>
      </c>
      <c r="K425">
        <v>5</v>
      </c>
      <c r="L425" t="s">
        <v>18</v>
      </c>
      <c r="M425">
        <v>4</v>
      </c>
      <c r="N425">
        <v>8</v>
      </c>
      <c r="O425" t="str" cm="1">
        <f t="array" ref="O425">_xlfn.IFS(
  N425&lt;=3, "Low",
  N425&lt;=6, "Moderate",
  N425&lt;=8, "High",
  N425=9, "Extreme"
)</f>
        <v>High</v>
      </c>
    </row>
    <row r="426" spans="1:15">
      <c r="A426">
        <v>425</v>
      </c>
      <c r="B426">
        <v>19</v>
      </c>
      <c r="C426" t="str">
        <f t="shared" si="6"/>
        <v>19–21</v>
      </c>
      <c r="D426" t="s">
        <v>13</v>
      </c>
      <c r="E426" t="s">
        <v>14</v>
      </c>
      <c r="F426" t="s">
        <v>51</v>
      </c>
      <c r="G426">
        <v>2.9</v>
      </c>
      <c r="H426" t="s">
        <v>16</v>
      </c>
      <c r="I426" t="s">
        <v>23</v>
      </c>
      <c r="J426">
        <v>8.9</v>
      </c>
      <c r="K426">
        <v>8</v>
      </c>
      <c r="L426" t="s">
        <v>24</v>
      </c>
      <c r="M426">
        <v>2</v>
      </c>
      <c r="N426">
        <v>4</v>
      </c>
      <c r="O426" t="str" cm="1">
        <f t="array" ref="O426">_xlfn.IFS(
  N426&lt;=3, "Low",
  N426&lt;=6, "Moderate",
  N426&lt;=8, "High",
  N426=9, "Extreme"
)</f>
        <v>Moderate</v>
      </c>
    </row>
    <row r="427" spans="1:15">
      <c r="A427">
        <v>426</v>
      </c>
      <c r="B427">
        <v>21</v>
      </c>
      <c r="C427" t="str">
        <f t="shared" si="6"/>
        <v>19–21</v>
      </c>
      <c r="D427" t="s">
        <v>19</v>
      </c>
      <c r="E427" t="s">
        <v>20</v>
      </c>
      <c r="F427" t="s">
        <v>65</v>
      </c>
      <c r="G427">
        <v>4.5</v>
      </c>
      <c r="H427" t="s">
        <v>16</v>
      </c>
      <c r="I427" t="s">
        <v>17</v>
      </c>
      <c r="J427">
        <v>7.7</v>
      </c>
      <c r="K427">
        <v>6</v>
      </c>
      <c r="L427" t="s">
        <v>24</v>
      </c>
      <c r="M427">
        <v>3</v>
      </c>
      <c r="N427">
        <v>7</v>
      </c>
      <c r="O427" t="str" cm="1">
        <f t="array" ref="O427">_xlfn.IFS(
  N427&lt;=3, "Low",
  N427&lt;=6, "Moderate",
  N427&lt;=8, "High",
  N427=9, "Extreme"
)</f>
        <v>High</v>
      </c>
    </row>
    <row r="428" spans="1:15">
      <c r="A428">
        <v>427</v>
      </c>
      <c r="B428">
        <v>20</v>
      </c>
      <c r="C428" t="str">
        <f t="shared" si="6"/>
        <v>19–21</v>
      </c>
      <c r="D428" t="s">
        <v>13</v>
      </c>
      <c r="E428" t="s">
        <v>14</v>
      </c>
      <c r="F428" t="s">
        <v>25</v>
      </c>
      <c r="G428">
        <v>7.8</v>
      </c>
      <c r="H428" t="s">
        <v>26</v>
      </c>
      <c r="I428" t="s">
        <v>17</v>
      </c>
      <c r="J428">
        <v>4.5</v>
      </c>
      <c r="K428">
        <v>5</v>
      </c>
      <c r="L428" t="s">
        <v>18</v>
      </c>
      <c r="M428">
        <v>4</v>
      </c>
      <c r="N428">
        <v>9</v>
      </c>
      <c r="O428" t="str" cm="1">
        <f t="array" ref="O428">_xlfn.IFS(
  N428&lt;=3, "Low",
  N428&lt;=6, "Moderate",
  N428&lt;=8, "High",
  N428=9, "Extreme"
)</f>
        <v>Extreme</v>
      </c>
    </row>
    <row r="429" spans="1:15">
      <c r="A429">
        <v>428</v>
      </c>
      <c r="B429">
        <v>22</v>
      </c>
      <c r="C429" t="str">
        <f t="shared" si="6"/>
        <v>22–24</v>
      </c>
      <c r="D429" t="s">
        <v>19</v>
      </c>
      <c r="E429" t="s">
        <v>20</v>
      </c>
      <c r="F429" t="s">
        <v>43</v>
      </c>
      <c r="G429">
        <v>6.6</v>
      </c>
      <c r="H429" t="s">
        <v>143</v>
      </c>
      <c r="I429" t="s">
        <v>17</v>
      </c>
      <c r="J429">
        <v>5.6</v>
      </c>
      <c r="K429">
        <v>6</v>
      </c>
      <c r="L429" t="s">
        <v>24</v>
      </c>
      <c r="M429">
        <v>3</v>
      </c>
      <c r="N429">
        <v>7</v>
      </c>
      <c r="O429" t="str" cm="1">
        <f t="array" ref="O429">_xlfn.IFS(
  N429&lt;=3, "Low",
  N429&lt;=6, "Moderate",
  N429&lt;=8, "High",
  N429=9, "Extreme"
)</f>
        <v>High</v>
      </c>
    </row>
    <row r="430" spans="1:15">
      <c r="A430">
        <v>429</v>
      </c>
      <c r="B430">
        <v>19</v>
      </c>
      <c r="C430" t="str">
        <f t="shared" si="6"/>
        <v>19–21</v>
      </c>
      <c r="D430" t="s">
        <v>13</v>
      </c>
      <c r="E430" t="s">
        <v>14</v>
      </c>
      <c r="F430" t="s">
        <v>40</v>
      </c>
      <c r="G430">
        <v>3.5</v>
      </c>
      <c r="H430" t="s">
        <v>16</v>
      </c>
      <c r="I430" t="s">
        <v>23</v>
      </c>
      <c r="J430">
        <v>8.5</v>
      </c>
      <c r="K430">
        <v>7</v>
      </c>
      <c r="L430" t="s">
        <v>18</v>
      </c>
      <c r="M430">
        <v>2</v>
      </c>
      <c r="N430">
        <v>5</v>
      </c>
      <c r="O430" t="str" cm="1">
        <f t="array" ref="O430">_xlfn.IFS(
  N430&lt;=3, "Low",
  N430&lt;=6, "Moderate",
  N430&lt;=8, "High",
  N430=9, "Extreme"
)</f>
        <v>Moderate</v>
      </c>
    </row>
    <row r="431" spans="1:15">
      <c r="A431">
        <v>430</v>
      </c>
      <c r="B431">
        <v>21</v>
      </c>
      <c r="C431" t="str">
        <f t="shared" si="6"/>
        <v>19–21</v>
      </c>
      <c r="D431" t="s">
        <v>19</v>
      </c>
      <c r="E431" t="s">
        <v>20</v>
      </c>
      <c r="F431" t="s">
        <v>31</v>
      </c>
      <c r="G431">
        <v>4.3</v>
      </c>
      <c r="H431" t="s">
        <v>16</v>
      </c>
      <c r="I431" t="s">
        <v>17</v>
      </c>
      <c r="J431">
        <v>7.9</v>
      </c>
      <c r="K431">
        <v>6</v>
      </c>
      <c r="L431" t="s">
        <v>24</v>
      </c>
      <c r="M431">
        <v>3</v>
      </c>
      <c r="N431">
        <v>7</v>
      </c>
      <c r="O431" t="str" cm="1">
        <f t="array" ref="O431">_xlfn.IFS(
  N431&lt;=3, "Low",
  N431&lt;=6, "Moderate",
  N431&lt;=8, "High",
  N431=9, "Extreme"
)</f>
        <v>High</v>
      </c>
    </row>
    <row r="432" spans="1:15">
      <c r="A432">
        <v>431</v>
      </c>
      <c r="B432">
        <v>20</v>
      </c>
      <c r="C432" t="str">
        <f t="shared" si="6"/>
        <v>19–21</v>
      </c>
      <c r="D432" t="s">
        <v>13</v>
      </c>
      <c r="E432" t="s">
        <v>14</v>
      </c>
      <c r="F432" t="s">
        <v>41</v>
      </c>
      <c r="G432">
        <v>4.0999999999999996</v>
      </c>
      <c r="H432" t="s">
        <v>26</v>
      </c>
      <c r="I432" t="s">
        <v>17</v>
      </c>
      <c r="J432">
        <v>7.8</v>
      </c>
      <c r="K432">
        <v>6</v>
      </c>
      <c r="L432" t="s">
        <v>24</v>
      </c>
      <c r="M432">
        <v>3</v>
      </c>
      <c r="N432">
        <v>7</v>
      </c>
      <c r="O432" t="str" cm="1">
        <f t="array" ref="O432">_xlfn.IFS(
  N432&lt;=3, "Low",
  N432&lt;=6, "Moderate",
  N432&lt;=8, "High",
  N432=9, "Extreme"
)</f>
        <v>High</v>
      </c>
    </row>
    <row r="433" spans="1:15">
      <c r="A433">
        <v>432</v>
      </c>
      <c r="B433">
        <v>22</v>
      </c>
      <c r="C433" t="str">
        <f t="shared" si="6"/>
        <v>22–24</v>
      </c>
      <c r="D433" t="s">
        <v>19</v>
      </c>
      <c r="E433" t="s">
        <v>20</v>
      </c>
      <c r="F433" t="s">
        <v>48</v>
      </c>
      <c r="G433">
        <v>2.9</v>
      </c>
      <c r="H433" t="s">
        <v>32</v>
      </c>
      <c r="I433" t="s">
        <v>23</v>
      </c>
      <c r="J433">
        <v>8.9</v>
      </c>
      <c r="K433">
        <v>8</v>
      </c>
      <c r="L433" t="s">
        <v>18</v>
      </c>
      <c r="M433">
        <v>2</v>
      </c>
      <c r="N433">
        <v>4</v>
      </c>
      <c r="O433" t="str" cm="1">
        <f t="array" ref="O433">_xlfn.IFS(
  N433&lt;=3, "Low",
  N433&lt;=6, "Moderate",
  N433&lt;=8, "High",
  N433=9, "Extreme"
)</f>
        <v>Moderate</v>
      </c>
    </row>
    <row r="434" spans="1:15">
      <c r="A434">
        <v>433</v>
      </c>
      <c r="B434">
        <v>19</v>
      </c>
      <c r="C434" t="str">
        <f t="shared" si="6"/>
        <v>19–21</v>
      </c>
      <c r="D434" t="s">
        <v>13</v>
      </c>
      <c r="E434" t="s">
        <v>14</v>
      </c>
      <c r="F434" t="s">
        <v>55</v>
      </c>
      <c r="G434">
        <v>3.8</v>
      </c>
      <c r="H434" t="s">
        <v>16</v>
      </c>
      <c r="I434" t="s">
        <v>17</v>
      </c>
      <c r="J434">
        <v>8.1</v>
      </c>
      <c r="K434">
        <v>7</v>
      </c>
      <c r="L434" t="s">
        <v>24</v>
      </c>
      <c r="M434">
        <v>3</v>
      </c>
      <c r="N434">
        <v>6</v>
      </c>
      <c r="O434" t="str" cm="1">
        <f t="array" ref="O434">_xlfn.IFS(
  N434&lt;=3, "Low",
  N434&lt;=6, "Moderate",
  N434&lt;=8, "High",
  N434=9, "Extreme"
)</f>
        <v>Moderate</v>
      </c>
    </row>
    <row r="435" spans="1:15">
      <c r="A435">
        <v>434</v>
      </c>
      <c r="B435">
        <v>21</v>
      </c>
      <c r="C435" t="str">
        <f t="shared" si="6"/>
        <v>19–21</v>
      </c>
      <c r="D435" t="s">
        <v>19</v>
      </c>
      <c r="E435" t="s">
        <v>20</v>
      </c>
      <c r="F435" t="s">
        <v>21</v>
      </c>
      <c r="G435">
        <v>6.9</v>
      </c>
      <c r="H435" t="s">
        <v>143</v>
      </c>
      <c r="I435" t="s">
        <v>17</v>
      </c>
      <c r="J435">
        <v>5.4</v>
      </c>
      <c r="K435">
        <v>5</v>
      </c>
      <c r="L435" t="s">
        <v>18</v>
      </c>
      <c r="M435">
        <v>4</v>
      </c>
      <c r="N435">
        <v>8</v>
      </c>
      <c r="O435" t="str" cm="1">
        <f t="array" ref="O435">_xlfn.IFS(
  N435&lt;=3, "Low",
  N435&lt;=6, "Moderate",
  N435&lt;=8, "High",
  N435=9, "Extreme"
)</f>
        <v>High</v>
      </c>
    </row>
    <row r="436" spans="1:15">
      <c r="A436">
        <v>435</v>
      </c>
      <c r="B436">
        <v>20</v>
      </c>
      <c r="C436" t="str">
        <f t="shared" si="6"/>
        <v>19–21</v>
      </c>
      <c r="D436" t="s">
        <v>13</v>
      </c>
      <c r="E436" t="s">
        <v>14</v>
      </c>
      <c r="F436" t="s">
        <v>51</v>
      </c>
      <c r="G436">
        <v>2.8</v>
      </c>
      <c r="H436" t="s">
        <v>16</v>
      </c>
      <c r="I436" t="s">
        <v>23</v>
      </c>
      <c r="J436">
        <v>9</v>
      </c>
      <c r="K436">
        <v>8</v>
      </c>
      <c r="L436" t="s">
        <v>24</v>
      </c>
      <c r="M436">
        <v>2</v>
      </c>
      <c r="N436">
        <v>4</v>
      </c>
      <c r="O436" t="str" cm="1">
        <f t="array" ref="O436">_xlfn.IFS(
  N436&lt;=3, "Low",
  N436&lt;=6, "Moderate",
  N436&lt;=8, "High",
  N436=9, "Extreme"
)</f>
        <v>Moderate</v>
      </c>
    </row>
    <row r="437" spans="1:15">
      <c r="A437">
        <v>436</v>
      </c>
      <c r="B437">
        <v>22</v>
      </c>
      <c r="C437" t="str">
        <f t="shared" si="6"/>
        <v>22–24</v>
      </c>
      <c r="D437" t="s">
        <v>19</v>
      </c>
      <c r="E437" t="s">
        <v>20</v>
      </c>
      <c r="F437" t="s">
        <v>65</v>
      </c>
      <c r="G437">
        <v>4.4000000000000004</v>
      </c>
      <c r="H437" t="s">
        <v>26</v>
      </c>
      <c r="I437" t="s">
        <v>17</v>
      </c>
      <c r="J437">
        <v>7.8</v>
      </c>
      <c r="K437">
        <v>6</v>
      </c>
      <c r="L437" t="s">
        <v>24</v>
      </c>
      <c r="M437">
        <v>3</v>
      </c>
      <c r="N437">
        <v>7</v>
      </c>
      <c r="O437" t="str" cm="1">
        <f t="array" ref="O437">_xlfn.IFS(
  N437&lt;=3, "Low",
  N437&lt;=6, "Moderate",
  N437&lt;=8, "High",
  N437=9, "Extreme"
)</f>
        <v>High</v>
      </c>
    </row>
    <row r="438" spans="1:15">
      <c r="A438">
        <v>437</v>
      </c>
      <c r="B438">
        <v>19</v>
      </c>
      <c r="C438" t="str">
        <f t="shared" si="6"/>
        <v>19–21</v>
      </c>
      <c r="D438" t="s">
        <v>13</v>
      </c>
      <c r="E438" t="s">
        <v>14</v>
      </c>
      <c r="F438" t="s">
        <v>25</v>
      </c>
      <c r="G438">
        <v>7.9</v>
      </c>
      <c r="H438" t="s">
        <v>16</v>
      </c>
      <c r="I438" t="s">
        <v>17</v>
      </c>
      <c r="J438">
        <v>4.4000000000000004</v>
      </c>
      <c r="K438">
        <v>5</v>
      </c>
      <c r="L438" t="s">
        <v>18</v>
      </c>
      <c r="M438">
        <v>4</v>
      </c>
      <c r="N438">
        <v>9</v>
      </c>
      <c r="O438" t="str" cm="1">
        <f t="array" ref="O438">_xlfn.IFS(
  N438&lt;=3, "Low",
  N438&lt;=6, "Moderate",
  N438&lt;=8, "High",
  N438=9, "Extreme"
)</f>
        <v>Extreme</v>
      </c>
    </row>
    <row r="439" spans="1:15">
      <c r="A439">
        <v>438</v>
      </c>
      <c r="B439">
        <v>21</v>
      </c>
      <c r="C439" t="str">
        <f t="shared" si="6"/>
        <v>19–21</v>
      </c>
      <c r="D439" t="s">
        <v>19</v>
      </c>
      <c r="E439" t="s">
        <v>20</v>
      </c>
      <c r="F439" t="s">
        <v>43</v>
      </c>
      <c r="G439">
        <v>6.7</v>
      </c>
      <c r="H439" t="s">
        <v>143</v>
      </c>
      <c r="I439" t="s">
        <v>17</v>
      </c>
      <c r="J439">
        <v>5.5</v>
      </c>
      <c r="K439">
        <v>6</v>
      </c>
      <c r="L439" t="s">
        <v>24</v>
      </c>
      <c r="M439">
        <v>3</v>
      </c>
      <c r="N439">
        <v>7</v>
      </c>
      <c r="O439" t="str" cm="1">
        <f t="array" ref="O439">_xlfn.IFS(
  N439&lt;=3, "Low",
  N439&lt;=6, "Moderate",
  N439&lt;=8, "High",
  N439=9, "Extreme"
)</f>
        <v>High</v>
      </c>
    </row>
    <row r="440" spans="1:15">
      <c r="A440">
        <v>439</v>
      </c>
      <c r="B440">
        <v>20</v>
      </c>
      <c r="C440" t="str">
        <f t="shared" si="6"/>
        <v>19–21</v>
      </c>
      <c r="D440" t="s">
        <v>13</v>
      </c>
      <c r="E440" t="s">
        <v>14</v>
      </c>
      <c r="F440" t="s">
        <v>40</v>
      </c>
      <c r="G440">
        <v>3.4</v>
      </c>
      <c r="H440" t="s">
        <v>16</v>
      </c>
      <c r="I440" t="s">
        <v>23</v>
      </c>
      <c r="J440">
        <v>8.6</v>
      </c>
      <c r="K440">
        <v>7</v>
      </c>
      <c r="L440" t="s">
        <v>18</v>
      </c>
      <c r="M440">
        <v>2</v>
      </c>
      <c r="N440">
        <v>5</v>
      </c>
      <c r="O440" t="str" cm="1">
        <f t="array" ref="O440">_xlfn.IFS(
  N440&lt;=3, "Low",
  N440&lt;=6, "Moderate",
  N440&lt;=8, "High",
  N440=9, "Extreme"
)</f>
        <v>Moderate</v>
      </c>
    </row>
    <row r="441" spans="1:15">
      <c r="A441">
        <v>440</v>
      </c>
      <c r="B441">
        <v>22</v>
      </c>
      <c r="C441" t="str">
        <f t="shared" si="6"/>
        <v>22–24</v>
      </c>
      <c r="D441" t="s">
        <v>19</v>
      </c>
      <c r="E441" t="s">
        <v>20</v>
      </c>
      <c r="F441" t="s">
        <v>31</v>
      </c>
      <c r="G441">
        <v>4.2</v>
      </c>
      <c r="H441" t="s">
        <v>26</v>
      </c>
      <c r="I441" t="s">
        <v>17</v>
      </c>
      <c r="J441">
        <v>8</v>
      </c>
      <c r="K441">
        <v>6</v>
      </c>
      <c r="L441" t="s">
        <v>24</v>
      </c>
      <c r="M441">
        <v>3</v>
      </c>
      <c r="N441">
        <v>7</v>
      </c>
      <c r="O441" t="str" cm="1">
        <f t="array" ref="O441">_xlfn.IFS(
  N441&lt;=3, "Low",
  N441&lt;=6, "Moderate",
  N441&lt;=8, "High",
  N441=9, "Extreme"
)</f>
        <v>High</v>
      </c>
    </row>
    <row r="442" spans="1:15">
      <c r="A442">
        <v>441</v>
      </c>
      <c r="B442">
        <v>19</v>
      </c>
      <c r="C442" t="str">
        <f t="shared" si="6"/>
        <v>19–21</v>
      </c>
      <c r="D442" t="s">
        <v>13</v>
      </c>
      <c r="E442" t="s">
        <v>14</v>
      </c>
      <c r="F442" t="s">
        <v>41</v>
      </c>
      <c r="G442">
        <v>4</v>
      </c>
      <c r="H442" t="s">
        <v>16</v>
      </c>
      <c r="I442" t="s">
        <v>17</v>
      </c>
      <c r="J442">
        <v>7.9</v>
      </c>
      <c r="K442">
        <v>6</v>
      </c>
      <c r="L442" t="s">
        <v>24</v>
      </c>
      <c r="M442">
        <v>3</v>
      </c>
      <c r="N442">
        <v>7</v>
      </c>
      <c r="O442" t="str" cm="1">
        <f t="array" ref="O442">_xlfn.IFS(
  N442&lt;=3, "Low",
  N442&lt;=6, "Moderate",
  N442&lt;=8, "High",
  N442=9, "Extreme"
)</f>
        <v>High</v>
      </c>
    </row>
    <row r="443" spans="1:15">
      <c r="A443">
        <v>442</v>
      </c>
      <c r="B443">
        <v>21</v>
      </c>
      <c r="C443" t="str">
        <f t="shared" si="6"/>
        <v>19–21</v>
      </c>
      <c r="D443" t="s">
        <v>19</v>
      </c>
      <c r="E443" t="s">
        <v>20</v>
      </c>
      <c r="F443" t="s">
        <v>48</v>
      </c>
      <c r="G443">
        <v>2.8</v>
      </c>
      <c r="H443" t="s">
        <v>32</v>
      </c>
      <c r="I443" t="s">
        <v>23</v>
      </c>
      <c r="J443">
        <v>9</v>
      </c>
      <c r="K443">
        <v>8</v>
      </c>
      <c r="L443" t="s">
        <v>18</v>
      </c>
      <c r="M443">
        <v>2</v>
      </c>
      <c r="N443">
        <v>4</v>
      </c>
      <c r="O443" t="str" cm="1">
        <f t="array" ref="O443">_xlfn.IFS(
  N443&lt;=3, "Low",
  N443&lt;=6, "Moderate",
  N443&lt;=8, "High",
  N443=9, "Extreme"
)</f>
        <v>Moderate</v>
      </c>
    </row>
    <row r="444" spans="1:15">
      <c r="A444">
        <v>443</v>
      </c>
      <c r="B444">
        <v>20</v>
      </c>
      <c r="C444" t="str">
        <f t="shared" si="6"/>
        <v>19–21</v>
      </c>
      <c r="D444" t="s">
        <v>13</v>
      </c>
      <c r="E444" t="s">
        <v>14</v>
      </c>
      <c r="F444" t="s">
        <v>55</v>
      </c>
      <c r="G444">
        <v>3.7</v>
      </c>
      <c r="H444" t="s">
        <v>26</v>
      </c>
      <c r="I444" t="s">
        <v>17</v>
      </c>
      <c r="J444">
        <v>8.1999999999999993</v>
      </c>
      <c r="K444">
        <v>7</v>
      </c>
      <c r="L444" t="s">
        <v>24</v>
      </c>
      <c r="M444">
        <v>3</v>
      </c>
      <c r="N444">
        <v>6</v>
      </c>
      <c r="O444" t="str" cm="1">
        <f t="array" ref="O444">_xlfn.IFS(
  N444&lt;=3, "Low",
  N444&lt;=6, "Moderate",
  N444&lt;=8, "High",
  N444=9, "Extreme"
)</f>
        <v>Moderate</v>
      </c>
    </row>
    <row r="445" spans="1:15">
      <c r="A445">
        <v>444</v>
      </c>
      <c r="B445">
        <v>22</v>
      </c>
      <c r="C445" t="str">
        <f t="shared" si="6"/>
        <v>22–24</v>
      </c>
      <c r="D445" t="s">
        <v>19</v>
      </c>
      <c r="E445" t="s">
        <v>20</v>
      </c>
      <c r="F445" t="s">
        <v>21</v>
      </c>
      <c r="G445">
        <v>7</v>
      </c>
      <c r="H445" t="s">
        <v>143</v>
      </c>
      <c r="I445" t="s">
        <v>17</v>
      </c>
      <c r="J445">
        <v>5.3</v>
      </c>
      <c r="K445">
        <v>5</v>
      </c>
      <c r="L445" t="s">
        <v>18</v>
      </c>
      <c r="M445">
        <v>4</v>
      </c>
      <c r="N445">
        <v>8</v>
      </c>
      <c r="O445" t="str" cm="1">
        <f t="array" ref="O445">_xlfn.IFS(
  N445&lt;=3, "Low",
  N445&lt;=6, "Moderate",
  N445&lt;=8, "High",
  N445=9, "Extreme"
)</f>
        <v>High</v>
      </c>
    </row>
    <row r="446" spans="1:15">
      <c r="A446">
        <v>445</v>
      </c>
      <c r="B446">
        <v>19</v>
      </c>
      <c r="C446" t="str">
        <f t="shared" si="6"/>
        <v>19–21</v>
      </c>
      <c r="D446" t="s">
        <v>13</v>
      </c>
      <c r="E446" t="s">
        <v>14</v>
      </c>
      <c r="F446" t="s">
        <v>51</v>
      </c>
      <c r="G446">
        <v>2.7</v>
      </c>
      <c r="H446" t="s">
        <v>16</v>
      </c>
      <c r="I446" t="s">
        <v>23</v>
      </c>
      <c r="J446">
        <v>9.1</v>
      </c>
      <c r="K446">
        <v>8</v>
      </c>
      <c r="L446" t="s">
        <v>24</v>
      </c>
      <c r="M446">
        <v>2</v>
      </c>
      <c r="N446">
        <v>4</v>
      </c>
      <c r="O446" t="str" cm="1">
        <f t="array" ref="O446">_xlfn.IFS(
  N446&lt;=3, "Low",
  N446&lt;=6, "Moderate",
  N446&lt;=8, "High",
  N446=9, "Extreme"
)</f>
        <v>Moderate</v>
      </c>
    </row>
    <row r="447" spans="1:15">
      <c r="A447">
        <v>446</v>
      </c>
      <c r="B447">
        <v>21</v>
      </c>
      <c r="C447" t="str">
        <f t="shared" si="6"/>
        <v>19–21</v>
      </c>
      <c r="D447" t="s">
        <v>19</v>
      </c>
      <c r="E447" t="s">
        <v>20</v>
      </c>
      <c r="F447" t="s">
        <v>65</v>
      </c>
      <c r="G447">
        <v>4.3</v>
      </c>
      <c r="H447" t="s">
        <v>16</v>
      </c>
      <c r="I447" t="s">
        <v>17</v>
      </c>
      <c r="J447">
        <v>7.9</v>
      </c>
      <c r="K447">
        <v>6</v>
      </c>
      <c r="L447" t="s">
        <v>24</v>
      </c>
      <c r="M447">
        <v>3</v>
      </c>
      <c r="N447">
        <v>7</v>
      </c>
      <c r="O447" t="str" cm="1">
        <f t="array" ref="O447">_xlfn.IFS(
  N447&lt;=3, "Low",
  N447&lt;=6, "Moderate",
  N447&lt;=8, "High",
  N447=9, "Extreme"
)</f>
        <v>High</v>
      </c>
    </row>
    <row r="448" spans="1:15">
      <c r="A448">
        <v>447</v>
      </c>
      <c r="B448">
        <v>20</v>
      </c>
      <c r="C448" t="str">
        <f t="shared" si="6"/>
        <v>19–21</v>
      </c>
      <c r="D448" t="s">
        <v>13</v>
      </c>
      <c r="E448" t="s">
        <v>14</v>
      </c>
      <c r="F448" t="s">
        <v>25</v>
      </c>
      <c r="G448">
        <v>8</v>
      </c>
      <c r="H448" t="s">
        <v>26</v>
      </c>
      <c r="I448" t="s">
        <v>17</v>
      </c>
      <c r="J448">
        <v>4.3</v>
      </c>
      <c r="K448">
        <v>5</v>
      </c>
      <c r="L448" t="s">
        <v>18</v>
      </c>
      <c r="M448">
        <v>4</v>
      </c>
      <c r="N448">
        <v>9</v>
      </c>
      <c r="O448" t="str" cm="1">
        <f t="array" ref="O448">_xlfn.IFS(
  N448&lt;=3, "Low",
  N448&lt;=6, "Moderate",
  N448&lt;=8, "High",
  N448=9, "Extreme"
)</f>
        <v>Extreme</v>
      </c>
    </row>
    <row r="449" spans="1:15">
      <c r="A449">
        <v>448</v>
      </c>
      <c r="B449">
        <v>22</v>
      </c>
      <c r="C449" t="str">
        <f t="shared" si="6"/>
        <v>22–24</v>
      </c>
      <c r="D449" t="s">
        <v>19</v>
      </c>
      <c r="E449" t="s">
        <v>20</v>
      </c>
      <c r="F449" t="s">
        <v>43</v>
      </c>
      <c r="G449">
        <v>6.8</v>
      </c>
      <c r="H449" t="s">
        <v>143</v>
      </c>
      <c r="I449" t="s">
        <v>17</v>
      </c>
      <c r="J449">
        <v>5.4</v>
      </c>
      <c r="K449">
        <v>6</v>
      </c>
      <c r="L449" t="s">
        <v>24</v>
      </c>
      <c r="M449">
        <v>3</v>
      </c>
      <c r="N449">
        <v>7</v>
      </c>
      <c r="O449" t="str" cm="1">
        <f t="array" ref="O449">_xlfn.IFS(
  N449&lt;=3, "Low",
  N449&lt;=6, "Moderate",
  N449&lt;=8, "High",
  N449=9, "Extreme"
)</f>
        <v>High</v>
      </c>
    </row>
    <row r="450" spans="1:15">
      <c r="A450">
        <v>449</v>
      </c>
      <c r="B450">
        <v>19</v>
      </c>
      <c r="C450" t="str">
        <f t="shared" si="6"/>
        <v>19–21</v>
      </c>
      <c r="D450" t="s">
        <v>13</v>
      </c>
      <c r="E450" t="s">
        <v>14</v>
      </c>
      <c r="F450" t="s">
        <v>40</v>
      </c>
      <c r="G450">
        <v>3.3</v>
      </c>
      <c r="H450" t="s">
        <v>16</v>
      </c>
      <c r="I450" t="s">
        <v>23</v>
      </c>
      <c r="J450">
        <v>8.6999999999999993</v>
      </c>
      <c r="K450">
        <v>7</v>
      </c>
      <c r="L450" t="s">
        <v>18</v>
      </c>
      <c r="M450">
        <v>2</v>
      </c>
      <c r="N450">
        <v>5</v>
      </c>
      <c r="O450" t="str" cm="1">
        <f t="array" ref="O450">_xlfn.IFS(
  N450&lt;=3, "Low",
  N450&lt;=6, "Moderate",
  N450&lt;=8, "High",
  N450=9, "Extreme"
)</f>
        <v>Moderate</v>
      </c>
    </row>
    <row r="451" spans="1:15">
      <c r="A451">
        <v>450</v>
      </c>
      <c r="B451">
        <v>21</v>
      </c>
      <c r="C451" t="str">
        <f t="shared" ref="C451:C514" si="7">IF(B451=18, "18", IF(B451&lt;=21, "19–21", "22–24"))</f>
        <v>19–21</v>
      </c>
      <c r="D451" t="s">
        <v>19</v>
      </c>
      <c r="E451" t="s">
        <v>20</v>
      </c>
      <c r="F451" t="s">
        <v>31</v>
      </c>
      <c r="G451">
        <v>4.0999999999999996</v>
      </c>
      <c r="H451" t="s">
        <v>16</v>
      </c>
      <c r="I451" t="s">
        <v>17</v>
      </c>
      <c r="J451">
        <v>8.1</v>
      </c>
      <c r="K451">
        <v>6</v>
      </c>
      <c r="L451" t="s">
        <v>24</v>
      </c>
      <c r="M451">
        <v>3</v>
      </c>
      <c r="N451">
        <v>7</v>
      </c>
      <c r="O451" t="str" cm="1">
        <f t="array" ref="O451">_xlfn.IFS(
  N451&lt;=3, "Low",
  N451&lt;=6, "Moderate",
  N451&lt;=8, "High",
  N451=9, "Extreme"
)</f>
        <v>High</v>
      </c>
    </row>
    <row r="452" spans="1:15">
      <c r="A452">
        <v>451</v>
      </c>
      <c r="B452">
        <v>20</v>
      </c>
      <c r="C452" t="str">
        <f t="shared" si="7"/>
        <v>19–21</v>
      </c>
      <c r="D452" t="s">
        <v>13</v>
      </c>
      <c r="E452" t="s">
        <v>14</v>
      </c>
      <c r="F452" t="s">
        <v>41</v>
      </c>
      <c r="G452">
        <v>3.9</v>
      </c>
      <c r="H452" t="s">
        <v>26</v>
      </c>
      <c r="I452" t="s">
        <v>17</v>
      </c>
      <c r="J452">
        <v>8</v>
      </c>
      <c r="K452">
        <v>6</v>
      </c>
      <c r="L452" t="s">
        <v>24</v>
      </c>
      <c r="M452">
        <v>3</v>
      </c>
      <c r="N452">
        <v>7</v>
      </c>
      <c r="O452" t="str" cm="1">
        <f t="array" ref="O452">_xlfn.IFS(
  N452&lt;=3, "Low",
  N452&lt;=6, "Moderate",
  N452&lt;=8, "High",
  N452=9, "Extreme"
)</f>
        <v>High</v>
      </c>
    </row>
    <row r="453" spans="1:15">
      <c r="A453">
        <v>452</v>
      </c>
      <c r="B453">
        <v>22</v>
      </c>
      <c r="C453" t="str">
        <f t="shared" si="7"/>
        <v>22–24</v>
      </c>
      <c r="D453" t="s">
        <v>19</v>
      </c>
      <c r="E453" t="s">
        <v>20</v>
      </c>
      <c r="F453" t="s">
        <v>48</v>
      </c>
      <c r="G453">
        <v>2.7</v>
      </c>
      <c r="H453" t="s">
        <v>32</v>
      </c>
      <c r="I453" t="s">
        <v>23</v>
      </c>
      <c r="J453">
        <v>9.1</v>
      </c>
      <c r="K453">
        <v>8</v>
      </c>
      <c r="L453" t="s">
        <v>18</v>
      </c>
      <c r="M453">
        <v>2</v>
      </c>
      <c r="N453">
        <v>4</v>
      </c>
      <c r="O453" t="str" cm="1">
        <f t="array" ref="O453">_xlfn.IFS(
  N453&lt;=3, "Low",
  N453&lt;=6, "Moderate",
  N453&lt;=8, "High",
  N453=9, "Extreme"
)</f>
        <v>Moderate</v>
      </c>
    </row>
    <row r="454" spans="1:15">
      <c r="A454">
        <v>453</v>
      </c>
      <c r="B454">
        <v>19</v>
      </c>
      <c r="C454" t="str">
        <f t="shared" si="7"/>
        <v>19–21</v>
      </c>
      <c r="D454" t="s">
        <v>13</v>
      </c>
      <c r="E454" t="s">
        <v>14</v>
      </c>
      <c r="F454" t="s">
        <v>55</v>
      </c>
      <c r="G454">
        <v>3.6</v>
      </c>
      <c r="H454" t="s">
        <v>16</v>
      </c>
      <c r="I454" t="s">
        <v>17</v>
      </c>
      <c r="J454">
        <v>8.3000000000000007</v>
      </c>
      <c r="K454">
        <v>7</v>
      </c>
      <c r="L454" t="s">
        <v>24</v>
      </c>
      <c r="M454">
        <v>3</v>
      </c>
      <c r="N454">
        <v>6</v>
      </c>
      <c r="O454" t="str" cm="1">
        <f t="array" ref="O454">_xlfn.IFS(
  N454&lt;=3, "Low",
  N454&lt;=6, "Moderate",
  N454&lt;=8, "High",
  N454=9, "Extreme"
)</f>
        <v>Moderate</v>
      </c>
    </row>
    <row r="455" spans="1:15">
      <c r="A455">
        <v>454</v>
      </c>
      <c r="B455">
        <v>21</v>
      </c>
      <c r="C455" t="str">
        <f t="shared" si="7"/>
        <v>19–21</v>
      </c>
      <c r="D455" t="s">
        <v>19</v>
      </c>
      <c r="E455" t="s">
        <v>20</v>
      </c>
      <c r="F455" t="s">
        <v>21</v>
      </c>
      <c r="G455">
        <v>7.1</v>
      </c>
      <c r="H455" t="s">
        <v>143</v>
      </c>
      <c r="I455" t="s">
        <v>17</v>
      </c>
      <c r="J455">
        <v>5.2</v>
      </c>
      <c r="K455">
        <v>5</v>
      </c>
      <c r="L455" t="s">
        <v>18</v>
      </c>
      <c r="M455">
        <v>4</v>
      </c>
      <c r="N455">
        <v>8</v>
      </c>
      <c r="O455" t="str" cm="1">
        <f t="array" ref="O455">_xlfn.IFS(
  N455&lt;=3, "Low",
  N455&lt;=6, "Moderate",
  N455&lt;=8, "High",
  N455=9, "Extreme"
)</f>
        <v>High</v>
      </c>
    </row>
    <row r="456" spans="1:15">
      <c r="A456">
        <v>455</v>
      </c>
      <c r="B456">
        <v>20</v>
      </c>
      <c r="C456" t="str">
        <f t="shared" si="7"/>
        <v>19–21</v>
      </c>
      <c r="D456" t="s">
        <v>13</v>
      </c>
      <c r="E456" t="s">
        <v>14</v>
      </c>
      <c r="F456" t="s">
        <v>51</v>
      </c>
      <c r="G456">
        <v>2.6</v>
      </c>
      <c r="H456" t="s">
        <v>16</v>
      </c>
      <c r="I456" t="s">
        <v>23</v>
      </c>
      <c r="J456">
        <v>9.1999999999999993</v>
      </c>
      <c r="K456">
        <v>8</v>
      </c>
      <c r="L456" t="s">
        <v>24</v>
      </c>
      <c r="M456">
        <v>2</v>
      </c>
      <c r="N456">
        <v>4</v>
      </c>
      <c r="O456" t="str" cm="1">
        <f t="array" ref="O456">_xlfn.IFS(
  N456&lt;=3, "Low",
  N456&lt;=6, "Moderate",
  N456&lt;=8, "High",
  N456=9, "Extreme"
)</f>
        <v>Moderate</v>
      </c>
    </row>
    <row r="457" spans="1:15">
      <c r="A457">
        <v>456</v>
      </c>
      <c r="B457">
        <v>22</v>
      </c>
      <c r="C457" t="str">
        <f t="shared" si="7"/>
        <v>22–24</v>
      </c>
      <c r="D457" t="s">
        <v>19</v>
      </c>
      <c r="E457" t="s">
        <v>20</v>
      </c>
      <c r="F457" t="s">
        <v>65</v>
      </c>
      <c r="G457">
        <v>4.2</v>
      </c>
      <c r="H457" t="s">
        <v>26</v>
      </c>
      <c r="I457" t="s">
        <v>17</v>
      </c>
      <c r="J457">
        <v>8</v>
      </c>
      <c r="K457">
        <v>6</v>
      </c>
      <c r="L457" t="s">
        <v>24</v>
      </c>
      <c r="M457">
        <v>3</v>
      </c>
      <c r="N457">
        <v>7</v>
      </c>
      <c r="O457" t="str" cm="1">
        <f t="array" ref="O457">_xlfn.IFS(
  N457&lt;=3, "Low",
  N457&lt;=6, "Moderate",
  N457&lt;=8, "High",
  N457=9, "Extreme"
)</f>
        <v>High</v>
      </c>
    </row>
    <row r="458" spans="1:15">
      <c r="A458">
        <v>457</v>
      </c>
      <c r="B458">
        <v>19</v>
      </c>
      <c r="C458" t="str">
        <f t="shared" si="7"/>
        <v>19–21</v>
      </c>
      <c r="D458" t="s">
        <v>13</v>
      </c>
      <c r="E458" t="s">
        <v>14</v>
      </c>
      <c r="F458" t="s">
        <v>25</v>
      </c>
      <c r="G458">
        <v>8.1</v>
      </c>
      <c r="H458" t="s">
        <v>16</v>
      </c>
      <c r="I458" t="s">
        <v>17</v>
      </c>
      <c r="J458">
        <v>4.2</v>
      </c>
      <c r="K458">
        <v>5</v>
      </c>
      <c r="L458" t="s">
        <v>18</v>
      </c>
      <c r="M458">
        <v>4</v>
      </c>
      <c r="N458">
        <v>9</v>
      </c>
      <c r="O458" t="str" cm="1">
        <f t="array" ref="O458">_xlfn.IFS(
  N458&lt;=3, "Low",
  N458&lt;=6, "Moderate",
  N458&lt;=8, "High",
  N458=9, "Extreme"
)</f>
        <v>Extreme</v>
      </c>
    </row>
    <row r="459" spans="1:15">
      <c r="A459">
        <v>458</v>
      </c>
      <c r="B459">
        <v>21</v>
      </c>
      <c r="C459" t="str">
        <f t="shared" si="7"/>
        <v>19–21</v>
      </c>
      <c r="D459" t="s">
        <v>19</v>
      </c>
      <c r="E459" t="s">
        <v>20</v>
      </c>
      <c r="F459" t="s">
        <v>43</v>
      </c>
      <c r="G459">
        <v>6.9</v>
      </c>
      <c r="H459" t="s">
        <v>143</v>
      </c>
      <c r="I459" t="s">
        <v>17</v>
      </c>
      <c r="J459">
        <v>5.3</v>
      </c>
      <c r="K459">
        <v>6</v>
      </c>
      <c r="L459" t="s">
        <v>24</v>
      </c>
      <c r="M459">
        <v>3</v>
      </c>
      <c r="N459">
        <v>7</v>
      </c>
      <c r="O459" t="str" cm="1">
        <f t="array" ref="O459">_xlfn.IFS(
  N459&lt;=3, "Low",
  N459&lt;=6, "Moderate",
  N459&lt;=8, "High",
  N459=9, "Extreme"
)</f>
        <v>High</v>
      </c>
    </row>
    <row r="460" spans="1:15">
      <c r="A460">
        <v>459</v>
      </c>
      <c r="B460">
        <v>20</v>
      </c>
      <c r="C460" t="str">
        <f t="shared" si="7"/>
        <v>19–21</v>
      </c>
      <c r="D460" t="s">
        <v>13</v>
      </c>
      <c r="E460" t="s">
        <v>14</v>
      </c>
      <c r="F460" t="s">
        <v>40</v>
      </c>
      <c r="G460">
        <v>3.2</v>
      </c>
      <c r="H460" t="s">
        <v>16</v>
      </c>
      <c r="I460" t="s">
        <v>23</v>
      </c>
      <c r="J460">
        <v>8.8000000000000007</v>
      </c>
      <c r="K460">
        <v>7</v>
      </c>
      <c r="L460" t="s">
        <v>18</v>
      </c>
      <c r="M460">
        <v>2</v>
      </c>
      <c r="N460">
        <v>5</v>
      </c>
      <c r="O460" t="str" cm="1">
        <f t="array" ref="O460">_xlfn.IFS(
  N460&lt;=3, "Low",
  N460&lt;=6, "Moderate",
  N460&lt;=8, "High",
  N460=9, "Extreme"
)</f>
        <v>Moderate</v>
      </c>
    </row>
    <row r="461" spans="1:15">
      <c r="A461">
        <v>460</v>
      </c>
      <c r="B461">
        <v>22</v>
      </c>
      <c r="C461" t="str">
        <f t="shared" si="7"/>
        <v>22–24</v>
      </c>
      <c r="D461" t="s">
        <v>19</v>
      </c>
      <c r="E461" t="s">
        <v>20</v>
      </c>
      <c r="F461" t="s">
        <v>31</v>
      </c>
      <c r="G461">
        <v>4</v>
      </c>
      <c r="H461" t="s">
        <v>26</v>
      </c>
      <c r="I461" t="s">
        <v>17</v>
      </c>
      <c r="J461">
        <v>8.1999999999999993</v>
      </c>
      <c r="K461">
        <v>6</v>
      </c>
      <c r="L461" t="s">
        <v>24</v>
      </c>
      <c r="M461">
        <v>3</v>
      </c>
      <c r="N461">
        <v>7</v>
      </c>
      <c r="O461" t="str" cm="1">
        <f t="array" ref="O461">_xlfn.IFS(
  N461&lt;=3, "Low",
  N461&lt;=6, "Moderate",
  N461&lt;=8, "High",
  N461=9, "Extreme"
)</f>
        <v>High</v>
      </c>
    </row>
    <row r="462" spans="1:15">
      <c r="A462">
        <v>461</v>
      </c>
      <c r="B462">
        <v>19</v>
      </c>
      <c r="C462" t="str">
        <f t="shared" si="7"/>
        <v>19–21</v>
      </c>
      <c r="D462" t="s">
        <v>13</v>
      </c>
      <c r="E462" t="s">
        <v>14</v>
      </c>
      <c r="F462" t="s">
        <v>41</v>
      </c>
      <c r="G462">
        <v>3.8</v>
      </c>
      <c r="H462" t="s">
        <v>16</v>
      </c>
      <c r="I462" t="s">
        <v>17</v>
      </c>
      <c r="J462">
        <v>8.1</v>
      </c>
      <c r="K462">
        <v>6</v>
      </c>
      <c r="L462" t="s">
        <v>24</v>
      </c>
      <c r="M462">
        <v>3</v>
      </c>
      <c r="N462">
        <v>7</v>
      </c>
      <c r="O462" t="str" cm="1">
        <f t="array" ref="O462">_xlfn.IFS(
  N462&lt;=3, "Low",
  N462&lt;=6, "Moderate",
  N462&lt;=8, "High",
  N462=9, "Extreme"
)</f>
        <v>High</v>
      </c>
    </row>
    <row r="463" spans="1:15">
      <c r="A463">
        <v>462</v>
      </c>
      <c r="B463">
        <v>21</v>
      </c>
      <c r="C463" t="str">
        <f t="shared" si="7"/>
        <v>19–21</v>
      </c>
      <c r="D463" t="s">
        <v>19</v>
      </c>
      <c r="E463" t="s">
        <v>20</v>
      </c>
      <c r="F463" t="s">
        <v>48</v>
      </c>
      <c r="G463">
        <v>2.6</v>
      </c>
      <c r="H463" t="s">
        <v>32</v>
      </c>
      <c r="I463" t="s">
        <v>23</v>
      </c>
      <c r="J463">
        <v>9.1999999999999993</v>
      </c>
      <c r="K463">
        <v>8</v>
      </c>
      <c r="L463" t="s">
        <v>18</v>
      </c>
      <c r="M463">
        <v>2</v>
      </c>
      <c r="N463">
        <v>4</v>
      </c>
      <c r="O463" t="str" cm="1">
        <f t="array" ref="O463">_xlfn.IFS(
  N463&lt;=3, "Low",
  N463&lt;=6, "Moderate",
  N463&lt;=8, "High",
  N463=9, "Extreme"
)</f>
        <v>Moderate</v>
      </c>
    </row>
    <row r="464" spans="1:15">
      <c r="A464">
        <v>463</v>
      </c>
      <c r="B464">
        <v>20</v>
      </c>
      <c r="C464" t="str">
        <f t="shared" si="7"/>
        <v>19–21</v>
      </c>
      <c r="D464" t="s">
        <v>13</v>
      </c>
      <c r="E464" t="s">
        <v>14</v>
      </c>
      <c r="F464" t="s">
        <v>55</v>
      </c>
      <c r="G464">
        <v>3.5</v>
      </c>
      <c r="H464" t="s">
        <v>26</v>
      </c>
      <c r="I464" t="s">
        <v>17</v>
      </c>
      <c r="J464">
        <v>8.4</v>
      </c>
      <c r="K464">
        <v>7</v>
      </c>
      <c r="L464" t="s">
        <v>24</v>
      </c>
      <c r="M464">
        <v>3</v>
      </c>
      <c r="N464">
        <v>6</v>
      </c>
      <c r="O464" t="str" cm="1">
        <f t="array" ref="O464">_xlfn.IFS(
  N464&lt;=3, "Low",
  N464&lt;=6, "Moderate",
  N464&lt;=8, "High",
  N464=9, "Extreme"
)</f>
        <v>Moderate</v>
      </c>
    </row>
    <row r="465" spans="1:15">
      <c r="A465">
        <v>464</v>
      </c>
      <c r="B465">
        <v>22</v>
      </c>
      <c r="C465" t="str">
        <f t="shared" si="7"/>
        <v>22–24</v>
      </c>
      <c r="D465" t="s">
        <v>19</v>
      </c>
      <c r="E465" t="s">
        <v>20</v>
      </c>
      <c r="F465" t="s">
        <v>21</v>
      </c>
      <c r="G465">
        <v>7.2</v>
      </c>
      <c r="H465" t="s">
        <v>143</v>
      </c>
      <c r="I465" t="s">
        <v>17</v>
      </c>
      <c r="J465">
        <v>5.0999999999999996</v>
      </c>
      <c r="K465">
        <v>5</v>
      </c>
      <c r="L465" t="s">
        <v>18</v>
      </c>
      <c r="M465">
        <v>4</v>
      </c>
      <c r="N465">
        <v>8</v>
      </c>
      <c r="O465" t="str" cm="1">
        <f t="array" ref="O465">_xlfn.IFS(
  N465&lt;=3, "Low",
  N465&lt;=6, "Moderate",
  N465&lt;=8, "High",
  N465=9, "Extreme"
)</f>
        <v>High</v>
      </c>
    </row>
    <row r="466" spans="1:15">
      <c r="A466">
        <v>465</v>
      </c>
      <c r="B466">
        <v>19</v>
      </c>
      <c r="C466" t="str">
        <f t="shared" si="7"/>
        <v>19–21</v>
      </c>
      <c r="D466" t="s">
        <v>13</v>
      </c>
      <c r="E466" t="s">
        <v>14</v>
      </c>
      <c r="F466" t="s">
        <v>51</v>
      </c>
      <c r="G466">
        <v>2.5</v>
      </c>
      <c r="H466" t="s">
        <v>16</v>
      </c>
      <c r="I466" t="s">
        <v>23</v>
      </c>
      <c r="J466">
        <v>9.3000000000000007</v>
      </c>
      <c r="K466">
        <v>8</v>
      </c>
      <c r="L466" t="s">
        <v>24</v>
      </c>
      <c r="M466">
        <v>2</v>
      </c>
      <c r="N466">
        <v>4</v>
      </c>
      <c r="O466" t="str" cm="1">
        <f t="array" ref="O466">_xlfn.IFS(
  N466&lt;=3, "Low",
  N466&lt;=6, "Moderate",
  N466&lt;=8, "High",
  N466=9, "Extreme"
)</f>
        <v>Moderate</v>
      </c>
    </row>
    <row r="467" spans="1:15">
      <c r="A467">
        <v>466</v>
      </c>
      <c r="B467">
        <v>21</v>
      </c>
      <c r="C467" t="str">
        <f t="shared" si="7"/>
        <v>19–21</v>
      </c>
      <c r="D467" t="s">
        <v>19</v>
      </c>
      <c r="E467" t="s">
        <v>20</v>
      </c>
      <c r="F467" t="s">
        <v>65</v>
      </c>
      <c r="G467">
        <v>4.0999999999999996</v>
      </c>
      <c r="H467" t="s">
        <v>16</v>
      </c>
      <c r="I467" t="s">
        <v>17</v>
      </c>
      <c r="J467">
        <v>8.1</v>
      </c>
      <c r="K467">
        <v>6</v>
      </c>
      <c r="L467" t="s">
        <v>24</v>
      </c>
      <c r="M467">
        <v>3</v>
      </c>
      <c r="N467">
        <v>7</v>
      </c>
      <c r="O467" t="str" cm="1">
        <f t="array" ref="O467">_xlfn.IFS(
  N467&lt;=3, "Low",
  N467&lt;=6, "Moderate",
  N467&lt;=8, "High",
  N467=9, "Extreme"
)</f>
        <v>High</v>
      </c>
    </row>
    <row r="468" spans="1:15">
      <c r="A468">
        <v>467</v>
      </c>
      <c r="B468">
        <v>20</v>
      </c>
      <c r="C468" t="str">
        <f t="shared" si="7"/>
        <v>19–21</v>
      </c>
      <c r="D468" t="s">
        <v>13</v>
      </c>
      <c r="E468" t="s">
        <v>14</v>
      </c>
      <c r="F468" t="s">
        <v>25</v>
      </c>
      <c r="G468">
        <v>8.1999999999999993</v>
      </c>
      <c r="H468" t="s">
        <v>26</v>
      </c>
      <c r="I468" t="s">
        <v>17</v>
      </c>
      <c r="J468">
        <v>4.0999999999999996</v>
      </c>
      <c r="K468">
        <v>5</v>
      </c>
      <c r="L468" t="s">
        <v>18</v>
      </c>
      <c r="M468">
        <v>4</v>
      </c>
      <c r="N468">
        <v>9</v>
      </c>
      <c r="O468" t="str" cm="1">
        <f t="array" ref="O468">_xlfn.IFS(
  N468&lt;=3, "Low",
  N468&lt;=6, "Moderate",
  N468&lt;=8, "High",
  N468=9, "Extreme"
)</f>
        <v>Extreme</v>
      </c>
    </row>
    <row r="469" spans="1:15">
      <c r="A469">
        <v>468</v>
      </c>
      <c r="B469">
        <v>22</v>
      </c>
      <c r="C469" t="str">
        <f t="shared" si="7"/>
        <v>22–24</v>
      </c>
      <c r="D469" t="s">
        <v>19</v>
      </c>
      <c r="E469" t="s">
        <v>20</v>
      </c>
      <c r="F469" t="s">
        <v>43</v>
      </c>
      <c r="G469">
        <v>7</v>
      </c>
      <c r="H469" t="s">
        <v>143</v>
      </c>
      <c r="I469" t="s">
        <v>17</v>
      </c>
      <c r="J469">
        <v>5.2</v>
      </c>
      <c r="K469">
        <v>6</v>
      </c>
      <c r="L469" t="s">
        <v>24</v>
      </c>
      <c r="M469">
        <v>3</v>
      </c>
      <c r="N469">
        <v>7</v>
      </c>
      <c r="O469" t="str" cm="1">
        <f t="array" ref="O469">_xlfn.IFS(
  N469&lt;=3, "Low",
  N469&lt;=6, "Moderate",
  N469&lt;=8, "High",
  N469=9, "Extreme"
)</f>
        <v>High</v>
      </c>
    </row>
    <row r="470" spans="1:15">
      <c r="A470">
        <v>469</v>
      </c>
      <c r="B470">
        <v>19</v>
      </c>
      <c r="C470" t="str">
        <f t="shared" si="7"/>
        <v>19–21</v>
      </c>
      <c r="D470" t="s">
        <v>13</v>
      </c>
      <c r="E470" t="s">
        <v>14</v>
      </c>
      <c r="F470" t="s">
        <v>40</v>
      </c>
      <c r="G470">
        <v>3.1</v>
      </c>
      <c r="H470" t="s">
        <v>16</v>
      </c>
      <c r="I470" t="s">
        <v>23</v>
      </c>
      <c r="J470">
        <v>8.9</v>
      </c>
      <c r="K470">
        <v>7</v>
      </c>
      <c r="L470" t="s">
        <v>18</v>
      </c>
      <c r="M470">
        <v>2</v>
      </c>
      <c r="N470">
        <v>5</v>
      </c>
      <c r="O470" t="str" cm="1">
        <f t="array" ref="O470">_xlfn.IFS(
  N470&lt;=3, "Low",
  N470&lt;=6, "Moderate",
  N470&lt;=8, "High",
  N470=9, "Extreme"
)</f>
        <v>Moderate</v>
      </c>
    </row>
    <row r="471" spans="1:15">
      <c r="A471">
        <v>470</v>
      </c>
      <c r="B471">
        <v>21</v>
      </c>
      <c r="C471" t="str">
        <f t="shared" si="7"/>
        <v>19–21</v>
      </c>
      <c r="D471" t="s">
        <v>19</v>
      </c>
      <c r="E471" t="s">
        <v>20</v>
      </c>
      <c r="F471" t="s">
        <v>31</v>
      </c>
      <c r="G471">
        <v>3.9</v>
      </c>
      <c r="H471" t="s">
        <v>16</v>
      </c>
      <c r="I471" t="s">
        <v>17</v>
      </c>
      <c r="J471">
        <v>8.3000000000000007</v>
      </c>
      <c r="K471">
        <v>6</v>
      </c>
      <c r="L471" t="s">
        <v>24</v>
      </c>
      <c r="M471">
        <v>3</v>
      </c>
      <c r="N471">
        <v>7</v>
      </c>
      <c r="O471" t="str" cm="1">
        <f t="array" ref="O471">_xlfn.IFS(
  N471&lt;=3, "Low",
  N471&lt;=6, "Moderate",
  N471&lt;=8, "High",
  N471=9, "Extreme"
)</f>
        <v>High</v>
      </c>
    </row>
    <row r="472" spans="1:15">
      <c r="A472">
        <v>471</v>
      </c>
      <c r="B472">
        <v>20</v>
      </c>
      <c r="C472" t="str">
        <f t="shared" si="7"/>
        <v>19–21</v>
      </c>
      <c r="D472" t="s">
        <v>13</v>
      </c>
      <c r="E472" t="s">
        <v>14</v>
      </c>
      <c r="F472" t="s">
        <v>41</v>
      </c>
      <c r="G472">
        <v>3.7</v>
      </c>
      <c r="H472" t="s">
        <v>26</v>
      </c>
      <c r="I472" t="s">
        <v>17</v>
      </c>
      <c r="J472">
        <v>8.1999999999999993</v>
      </c>
      <c r="K472">
        <v>6</v>
      </c>
      <c r="L472" t="s">
        <v>24</v>
      </c>
      <c r="M472">
        <v>3</v>
      </c>
      <c r="N472">
        <v>7</v>
      </c>
      <c r="O472" t="str" cm="1">
        <f t="array" ref="O472">_xlfn.IFS(
  N472&lt;=3, "Low",
  N472&lt;=6, "Moderate",
  N472&lt;=8, "High",
  N472=9, "Extreme"
)</f>
        <v>High</v>
      </c>
    </row>
    <row r="473" spans="1:15">
      <c r="A473">
        <v>472</v>
      </c>
      <c r="B473">
        <v>22</v>
      </c>
      <c r="C473" t="str">
        <f t="shared" si="7"/>
        <v>22–24</v>
      </c>
      <c r="D473" t="s">
        <v>19</v>
      </c>
      <c r="E473" t="s">
        <v>20</v>
      </c>
      <c r="F473" t="s">
        <v>48</v>
      </c>
      <c r="G473">
        <v>2.5</v>
      </c>
      <c r="H473" t="s">
        <v>32</v>
      </c>
      <c r="I473" t="s">
        <v>23</v>
      </c>
      <c r="J473">
        <v>9.3000000000000007</v>
      </c>
      <c r="K473">
        <v>8</v>
      </c>
      <c r="L473" t="s">
        <v>18</v>
      </c>
      <c r="M473">
        <v>2</v>
      </c>
      <c r="N473">
        <v>4</v>
      </c>
      <c r="O473" t="str" cm="1">
        <f t="array" ref="O473">_xlfn.IFS(
  N473&lt;=3, "Low",
  N473&lt;=6, "Moderate",
  N473&lt;=8, "High",
  N473=9, "Extreme"
)</f>
        <v>Moderate</v>
      </c>
    </row>
    <row r="474" spans="1:15">
      <c r="A474">
        <v>473</v>
      </c>
      <c r="B474">
        <v>19</v>
      </c>
      <c r="C474" t="str">
        <f t="shared" si="7"/>
        <v>19–21</v>
      </c>
      <c r="D474" t="s">
        <v>13</v>
      </c>
      <c r="E474" t="s">
        <v>14</v>
      </c>
      <c r="F474" t="s">
        <v>55</v>
      </c>
      <c r="G474">
        <v>3.4</v>
      </c>
      <c r="H474" t="s">
        <v>16</v>
      </c>
      <c r="I474" t="s">
        <v>17</v>
      </c>
      <c r="J474">
        <v>8.5</v>
      </c>
      <c r="K474">
        <v>7</v>
      </c>
      <c r="L474" t="s">
        <v>24</v>
      </c>
      <c r="M474">
        <v>3</v>
      </c>
      <c r="N474">
        <v>6</v>
      </c>
      <c r="O474" t="str" cm="1">
        <f t="array" ref="O474">_xlfn.IFS(
  N474&lt;=3, "Low",
  N474&lt;=6, "Moderate",
  N474&lt;=8, "High",
  N474=9, "Extreme"
)</f>
        <v>Moderate</v>
      </c>
    </row>
    <row r="475" spans="1:15">
      <c r="A475">
        <v>474</v>
      </c>
      <c r="B475">
        <v>21</v>
      </c>
      <c r="C475" t="str">
        <f t="shared" si="7"/>
        <v>19–21</v>
      </c>
      <c r="D475" t="s">
        <v>19</v>
      </c>
      <c r="E475" t="s">
        <v>20</v>
      </c>
      <c r="F475" t="s">
        <v>21</v>
      </c>
      <c r="G475">
        <v>7.3</v>
      </c>
      <c r="H475" t="s">
        <v>143</v>
      </c>
      <c r="I475" t="s">
        <v>17</v>
      </c>
      <c r="J475">
        <v>5</v>
      </c>
      <c r="K475">
        <v>5</v>
      </c>
      <c r="L475" t="s">
        <v>18</v>
      </c>
      <c r="M475">
        <v>4</v>
      </c>
      <c r="N475">
        <v>8</v>
      </c>
      <c r="O475" t="str" cm="1">
        <f t="array" ref="O475">_xlfn.IFS(
  N475&lt;=3, "Low",
  N475&lt;=6, "Moderate",
  N475&lt;=8, "High",
  N475=9, "Extreme"
)</f>
        <v>High</v>
      </c>
    </row>
    <row r="476" spans="1:15">
      <c r="A476">
        <v>475</v>
      </c>
      <c r="B476">
        <v>20</v>
      </c>
      <c r="C476" t="str">
        <f t="shared" si="7"/>
        <v>19–21</v>
      </c>
      <c r="D476" t="s">
        <v>13</v>
      </c>
      <c r="E476" t="s">
        <v>14</v>
      </c>
      <c r="F476" t="s">
        <v>51</v>
      </c>
      <c r="G476">
        <v>2.4</v>
      </c>
      <c r="H476" t="s">
        <v>16</v>
      </c>
      <c r="I476" t="s">
        <v>23</v>
      </c>
      <c r="J476">
        <v>9.4</v>
      </c>
      <c r="K476">
        <v>8</v>
      </c>
      <c r="L476" t="s">
        <v>24</v>
      </c>
      <c r="M476">
        <v>2</v>
      </c>
      <c r="N476">
        <v>4</v>
      </c>
      <c r="O476" t="str" cm="1">
        <f t="array" ref="O476">_xlfn.IFS(
  N476&lt;=3, "Low",
  N476&lt;=6, "Moderate",
  N476&lt;=8, "High",
  N476=9, "Extreme"
)</f>
        <v>Moderate</v>
      </c>
    </row>
    <row r="477" spans="1:15">
      <c r="A477">
        <v>476</v>
      </c>
      <c r="B477">
        <v>22</v>
      </c>
      <c r="C477" t="str">
        <f t="shared" si="7"/>
        <v>22–24</v>
      </c>
      <c r="D477" t="s">
        <v>19</v>
      </c>
      <c r="E477" t="s">
        <v>20</v>
      </c>
      <c r="F477" t="s">
        <v>65</v>
      </c>
      <c r="G477">
        <v>4</v>
      </c>
      <c r="H477" t="s">
        <v>26</v>
      </c>
      <c r="I477" t="s">
        <v>17</v>
      </c>
      <c r="J477">
        <v>8.1999999999999993</v>
      </c>
      <c r="K477">
        <v>6</v>
      </c>
      <c r="L477" t="s">
        <v>24</v>
      </c>
      <c r="M477">
        <v>3</v>
      </c>
      <c r="N477">
        <v>7</v>
      </c>
      <c r="O477" t="str" cm="1">
        <f t="array" ref="O477">_xlfn.IFS(
  N477&lt;=3, "Low",
  N477&lt;=6, "Moderate",
  N477&lt;=8, "High",
  N477=9, "Extreme"
)</f>
        <v>High</v>
      </c>
    </row>
    <row r="478" spans="1:15">
      <c r="A478">
        <v>477</v>
      </c>
      <c r="B478">
        <v>19</v>
      </c>
      <c r="C478" t="str">
        <f t="shared" si="7"/>
        <v>19–21</v>
      </c>
      <c r="D478" t="s">
        <v>13</v>
      </c>
      <c r="E478" t="s">
        <v>14</v>
      </c>
      <c r="F478" t="s">
        <v>25</v>
      </c>
      <c r="G478">
        <v>8.3000000000000007</v>
      </c>
      <c r="H478" t="s">
        <v>16</v>
      </c>
      <c r="I478" t="s">
        <v>17</v>
      </c>
      <c r="J478">
        <v>4</v>
      </c>
      <c r="K478">
        <v>5</v>
      </c>
      <c r="L478" t="s">
        <v>18</v>
      </c>
      <c r="M478">
        <v>4</v>
      </c>
      <c r="N478">
        <v>9</v>
      </c>
      <c r="O478" t="str" cm="1">
        <f t="array" ref="O478">_xlfn.IFS(
  N478&lt;=3, "Low",
  N478&lt;=6, "Moderate",
  N478&lt;=8, "High",
  N478=9, "Extreme"
)</f>
        <v>Extreme</v>
      </c>
    </row>
    <row r="479" spans="1:15">
      <c r="A479">
        <v>478</v>
      </c>
      <c r="B479">
        <v>21</v>
      </c>
      <c r="C479" t="str">
        <f t="shared" si="7"/>
        <v>19–21</v>
      </c>
      <c r="D479" t="s">
        <v>19</v>
      </c>
      <c r="E479" t="s">
        <v>20</v>
      </c>
      <c r="F479" t="s">
        <v>43</v>
      </c>
      <c r="G479">
        <v>7.1</v>
      </c>
      <c r="H479" t="s">
        <v>143</v>
      </c>
      <c r="I479" t="s">
        <v>17</v>
      </c>
      <c r="J479">
        <v>5.0999999999999996</v>
      </c>
      <c r="K479">
        <v>6</v>
      </c>
      <c r="L479" t="s">
        <v>24</v>
      </c>
      <c r="M479">
        <v>3</v>
      </c>
      <c r="N479">
        <v>7</v>
      </c>
      <c r="O479" t="str" cm="1">
        <f t="array" ref="O479">_xlfn.IFS(
  N479&lt;=3, "Low",
  N479&lt;=6, "Moderate",
  N479&lt;=8, "High",
  N479=9, "Extreme"
)</f>
        <v>High</v>
      </c>
    </row>
    <row r="480" spans="1:15">
      <c r="A480">
        <v>479</v>
      </c>
      <c r="B480">
        <v>20</v>
      </c>
      <c r="C480" t="str">
        <f t="shared" si="7"/>
        <v>19–21</v>
      </c>
      <c r="D480" t="s">
        <v>13</v>
      </c>
      <c r="E480" t="s">
        <v>14</v>
      </c>
      <c r="F480" t="s">
        <v>40</v>
      </c>
      <c r="G480">
        <v>3</v>
      </c>
      <c r="H480" t="s">
        <v>16</v>
      </c>
      <c r="I480" t="s">
        <v>23</v>
      </c>
      <c r="J480">
        <v>9</v>
      </c>
      <c r="K480">
        <v>7</v>
      </c>
      <c r="L480" t="s">
        <v>18</v>
      </c>
      <c r="M480">
        <v>2</v>
      </c>
      <c r="N480">
        <v>5</v>
      </c>
      <c r="O480" t="str" cm="1">
        <f t="array" ref="O480">_xlfn.IFS(
  N480&lt;=3, "Low",
  N480&lt;=6, "Moderate",
  N480&lt;=8, "High",
  N480=9, "Extreme"
)</f>
        <v>Moderate</v>
      </c>
    </row>
    <row r="481" spans="1:15">
      <c r="A481">
        <v>480</v>
      </c>
      <c r="B481">
        <v>22</v>
      </c>
      <c r="C481" t="str">
        <f t="shared" si="7"/>
        <v>22–24</v>
      </c>
      <c r="D481" t="s">
        <v>19</v>
      </c>
      <c r="E481" t="s">
        <v>20</v>
      </c>
      <c r="F481" t="s">
        <v>31</v>
      </c>
      <c r="G481">
        <v>3.8</v>
      </c>
      <c r="H481" t="s">
        <v>26</v>
      </c>
      <c r="I481" t="s">
        <v>17</v>
      </c>
      <c r="J481">
        <v>8.4</v>
      </c>
      <c r="K481">
        <v>6</v>
      </c>
      <c r="L481" t="s">
        <v>24</v>
      </c>
      <c r="M481">
        <v>3</v>
      </c>
      <c r="N481">
        <v>7</v>
      </c>
      <c r="O481" t="str" cm="1">
        <f t="array" ref="O481">_xlfn.IFS(
  N481&lt;=3, "Low",
  N481&lt;=6, "Moderate",
  N481&lt;=8, "High",
  N481=9, "Extreme"
)</f>
        <v>High</v>
      </c>
    </row>
    <row r="482" spans="1:15">
      <c r="A482">
        <v>481</v>
      </c>
      <c r="B482">
        <v>19</v>
      </c>
      <c r="C482" t="str">
        <f t="shared" si="7"/>
        <v>19–21</v>
      </c>
      <c r="D482" t="s">
        <v>13</v>
      </c>
      <c r="E482" t="s">
        <v>14</v>
      </c>
      <c r="F482" t="s">
        <v>41</v>
      </c>
      <c r="G482">
        <v>3.6</v>
      </c>
      <c r="H482" t="s">
        <v>16</v>
      </c>
      <c r="I482" t="s">
        <v>17</v>
      </c>
      <c r="J482">
        <v>8.3000000000000007</v>
      </c>
      <c r="K482">
        <v>6</v>
      </c>
      <c r="L482" t="s">
        <v>24</v>
      </c>
      <c r="M482">
        <v>3</v>
      </c>
      <c r="N482">
        <v>7</v>
      </c>
      <c r="O482" t="str" cm="1">
        <f t="array" ref="O482">_xlfn.IFS(
  N482&lt;=3, "Low",
  N482&lt;=6, "Moderate",
  N482&lt;=8, "High",
  N482=9, "Extreme"
)</f>
        <v>High</v>
      </c>
    </row>
    <row r="483" spans="1:15">
      <c r="A483">
        <v>482</v>
      </c>
      <c r="B483">
        <v>21</v>
      </c>
      <c r="C483" t="str">
        <f t="shared" si="7"/>
        <v>19–21</v>
      </c>
      <c r="D483" t="s">
        <v>19</v>
      </c>
      <c r="E483" t="s">
        <v>20</v>
      </c>
      <c r="F483" t="s">
        <v>48</v>
      </c>
      <c r="G483">
        <v>2.4</v>
      </c>
      <c r="H483" t="s">
        <v>32</v>
      </c>
      <c r="I483" t="s">
        <v>23</v>
      </c>
      <c r="J483">
        <v>9.4</v>
      </c>
      <c r="K483">
        <v>8</v>
      </c>
      <c r="L483" t="s">
        <v>18</v>
      </c>
      <c r="M483">
        <v>2</v>
      </c>
      <c r="N483">
        <v>4</v>
      </c>
      <c r="O483" t="str" cm="1">
        <f t="array" ref="O483">_xlfn.IFS(
  N483&lt;=3, "Low",
  N483&lt;=6, "Moderate",
  N483&lt;=8, "High",
  N483=9, "Extreme"
)</f>
        <v>Moderate</v>
      </c>
    </row>
    <row r="484" spans="1:15">
      <c r="A484">
        <v>483</v>
      </c>
      <c r="B484">
        <v>20</v>
      </c>
      <c r="C484" t="str">
        <f t="shared" si="7"/>
        <v>19–21</v>
      </c>
      <c r="D484" t="s">
        <v>13</v>
      </c>
      <c r="E484" t="s">
        <v>14</v>
      </c>
      <c r="F484" t="s">
        <v>55</v>
      </c>
      <c r="G484">
        <v>3.3</v>
      </c>
      <c r="H484" t="s">
        <v>26</v>
      </c>
      <c r="I484" t="s">
        <v>17</v>
      </c>
      <c r="J484">
        <v>8.6</v>
      </c>
      <c r="K484">
        <v>7</v>
      </c>
      <c r="L484" t="s">
        <v>24</v>
      </c>
      <c r="M484">
        <v>3</v>
      </c>
      <c r="N484">
        <v>6</v>
      </c>
      <c r="O484" t="str" cm="1">
        <f t="array" ref="O484">_xlfn.IFS(
  N484&lt;=3, "Low",
  N484&lt;=6, "Moderate",
  N484&lt;=8, "High",
  N484=9, "Extreme"
)</f>
        <v>Moderate</v>
      </c>
    </row>
    <row r="485" spans="1:15">
      <c r="A485">
        <v>484</v>
      </c>
      <c r="B485">
        <v>22</v>
      </c>
      <c r="C485" t="str">
        <f t="shared" si="7"/>
        <v>22–24</v>
      </c>
      <c r="D485" t="s">
        <v>19</v>
      </c>
      <c r="E485" t="s">
        <v>20</v>
      </c>
      <c r="F485" t="s">
        <v>21</v>
      </c>
      <c r="G485">
        <v>7.4</v>
      </c>
      <c r="H485" t="s">
        <v>143</v>
      </c>
      <c r="I485" t="s">
        <v>17</v>
      </c>
      <c r="J485">
        <v>4.9000000000000004</v>
      </c>
      <c r="K485">
        <v>5</v>
      </c>
      <c r="L485" t="s">
        <v>18</v>
      </c>
      <c r="M485">
        <v>4</v>
      </c>
      <c r="N485">
        <v>8</v>
      </c>
      <c r="O485" t="str" cm="1">
        <f t="array" ref="O485">_xlfn.IFS(
  N485&lt;=3, "Low",
  N485&lt;=6, "Moderate",
  N485&lt;=8, "High",
  N485=9, "Extreme"
)</f>
        <v>High</v>
      </c>
    </row>
    <row r="486" spans="1:15">
      <c r="A486">
        <v>485</v>
      </c>
      <c r="B486">
        <v>19</v>
      </c>
      <c r="C486" t="str">
        <f t="shared" si="7"/>
        <v>19–21</v>
      </c>
      <c r="D486" t="s">
        <v>13</v>
      </c>
      <c r="E486" t="s">
        <v>14</v>
      </c>
      <c r="F486" t="s">
        <v>51</v>
      </c>
      <c r="G486">
        <v>2.2999999999999998</v>
      </c>
      <c r="H486" t="s">
        <v>16</v>
      </c>
      <c r="I486" t="s">
        <v>23</v>
      </c>
      <c r="J486">
        <v>9.5</v>
      </c>
      <c r="K486">
        <v>8</v>
      </c>
      <c r="L486" t="s">
        <v>24</v>
      </c>
      <c r="M486">
        <v>2</v>
      </c>
      <c r="N486">
        <v>4</v>
      </c>
      <c r="O486" t="str" cm="1">
        <f t="array" ref="O486">_xlfn.IFS(
  N486&lt;=3, "Low",
  N486&lt;=6, "Moderate",
  N486&lt;=8, "High",
  N486=9, "Extreme"
)</f>
        <v>Moderate</v>
      </c>
    </row>
    <row r="487" spans="1:15">
      <c r="A487">
        <v>486</v>
      </c>
      <c r="B487">
        <v>21</v>
      </c>
      <c r="C487" t="str">
        <f t="shared" si="7"/>
        <v>19–21</v>
      </c>
      <c r="D487" t="s">
        <v>19</v>
      </c>
      <c r="E487" t="s">
        <v>20</v>
      </c>
      <c r="F487" t="s">
        <v>65</v>
      </c>
      <c r="G487">
        <v>3.9</v>
      </c>
      <c r="H487" t="s">
        <v>16</v>
      </c>
      <c r="I487" t="s">
        <v>17</v>
      </c>
      <c r="J487">
        <v>8.3000000000000007</v>
      </c>
      <c r="K487">
        <v>6</v>
      </c>
      <c r="L487" t="s">
        <v>24</v>
      </c>
      <c r="M487">
        <v>3</v>
      </c>
      <c r="N487">
        <v>7</v>
      </c>
      <c r="O487" t="str" cm="1">
        <f t="array" ref="O487">_xlfn.IFS(
  N487&lt;=3, "Low",
  N487&lt;=6, "Moderate",
  N487&lt;=8, "High",
  N487=9, "Extreme"
)</f>
        <v>High</v>
      </c>
    </row>
    <row r="488" spans="1:15">
      <c r="A488">
        <v>487</v>
      </c>
      <c r="B488">
        <v>20</v>
      </c>
      <c r="C488" t="str">
        <f t="shared" si="7"/>
        <v>19–21</v>
      </c>
      <c r="D488" t="s">
        <v>13</v>
      </c>
      <c r="E488" t="s">
        <v>14</v>
      </c>
      <c r="F488" t="s">
        <v>25</v>
      </c>
      <c r="G488">
        <v>8.4</v>
      </c>
      <c r="H488" t="s">
        <v>26</v>
      </c>
      <c r="I488" t="s">
        <v>17</v>
      </c>
      <c r="J488">
        <v>3.9</v>
      </c>
      <c r="K488">
        <v>5</v>
      </c>
      <c r="L488" t="s">
        <v>18</v>
      </c>
      <c r="M488">
        <v>4</v>
      </c>
      <c r="N488">
        <v>9</v>
      </c>
      <c r="O488" t="str" cm="1">
        <f t="array" ref="O488">_xlfn.IFS(
  N488&lt;=3, "Low",
  N488&lt;=6, "Moderate",
  N488&lt;=8, "High",
  N488=9, "Extreme"
)</f>
        <v>Extreme</v>
      </c>
    </row>
    <row r="489" spans="1:15">
      <c r="A489">
        <v>488</v>
      </c>
      <c r="B489">
        <v>22</v>
      </c>
      <c r="C489" t="str">
        <f t="shared" si="7"/>
        <v>22–24</v>
      </c>
      <c r="D489" t="s">
        <v>19</v>
      </c>
      <c r="E489" t="s">
        <v>20</v>
      </c>
      <c r="F489" t="s">
        <v>43</v>
      </c>
      <c r="G489">
        <v>7.2</v>
      </c>
      <c r="H489" t="s">
        <v>143</v>
      </c>
      <c r="I489" t="s">
        <v>17</v>
      </c>
      <c r="J489">
        <v>5</v>
      </c>
      <c r="K489">
        <v>6</v>
      </c>
      <c r="L489" t="s">
        <v>24</v>
      </c>
      <c r="M489">
        <v>3</v>
      </c>
      <c r="N489">
        <v>7</v>
      </c>
      <c r="O489" t="str" cm="1">
        <f t="array" ref="O489">_xlfn.IFS(
  N489&lt;=3, "Low",
  N489&lt;=6, "Moderate",
  N489&lt;=8, "High",
  N489=9, "Extreme"
)</f>
        <v>High</v>
      </c>
    </row>
    <row r="490" spans="1:15">
      <c r="A490">
        <v>489</v>
      </c>
      <c r="B490">
        <v>19</v>
      </c>
      <c r="C490" t="str">
        <f t="shared" si="7"/>
        <v>19–21</v>
      </c>
      <c r="D490" t="s">
        <v>13</v>
      </c>
      <c r="E490" t="s">
        <v>14</v>
      </c>
      <c r="F490" t="s">
        <v>40</v>
      </c>
      <c r="G490">
        <v>2.9</v>
      </c>
      <c r="H490" t="s">
        <v>16</v>
      </c>
      <c r="I490" t="s">
        <v>23</v>
      </c>
      <c r="J490">
        <v>9.1</v>
      </c>
      <c r="K490">
        <v>7</v>
      </c>
      <c r="L490" t="s">
        <v>18</v>
      </c>
      <c r="M490">
        <v>2</v>
      </c>
      <c r="N490">
        <v>5</v>
      </c>
      <c r="O490" t="str" cm="1">
        <f t="array" ref="O490">_xlfn.IFS(
  N490&lt;=3, "Low",
  N490&lt;=6, "Moderate",
  N490&lt;=8, "High",
  N490=9, "Extreme"
)</f>
        <v>Moderate</v>
      </c>
    </row>
    <row r="491" spans="1:15">
      <c r="A491">
        <v>490</v>
      </c>
      <c r="B491">
        <v>21</v>
      </c>
      <c r="C491" t="str">
        <f t="shared" si="7"/>
        <v>19–21</v>
      </c>
      <c r="D491" t="s">
        <v>19</v>
      </c>
      <c r="E491" t="s">
        <v>20</v>
      </c>
      <c r="F491" t="s">
        <v>31</v>
      </c>
      <c r="G491">
        <v>3.7</v>
      </c>
      <c r="H491" t="s">
        <v>16</v>
      </c>
      <c r="I491" t="s">
        <v>17</v>
      </c>
      <c r="J491">
        <v>8.5</v>
      </c>
      <c r="K491">
        <v>6</v>
      </c>
      <c r="L491" t="s">
        <v>24</v>
      </c>
      <c r="M491">
        <v>3</v>
      </c>
      <c r="N491">
        <v>7</v>
      </c>
      <c r="O491" t="str" cm="1">
        <f t="array" ref="O491">_xlfn.IFS(
  N491&lt;=3, "Low",
  N491&lt;=6, "Moderate",
  N491&lt;=8, "High",
  N491=9, "Extreme"
)</f>
        <v>High</v>
      </c>
    </row>
    <row r="492" spans="1:15">
      <c r="A492">
        <v>491</v>
      </c>
      <c r="B492">
        <v>20</v>
      </c>
      <c r="C492" t="str">
        <f t="shared" si="7"/>
        <v>19–21</v>
      </c>
      <c r="D492" t="s">
        <v>13</v>
      </c>
      <c r="E492" t="s">
        <v>14</v>
      </c>
      <c r="F492" t="s">
        <v>41</v>
      </c>
      <c r="G492">
        <v>3.5</v>
      </c>
      <c r="H492" t="s">
        <v>26</v>
      </c>
      <c r="I492" t="s">
        <v>17</v>
      </c>
      <c r="J492">
        <v>8.4</v>
      </c>
      <c r="K492">
        <v>6</v>
      </c>
      <c r="L492" t="s">
        <v>24</v>
      </c>
      <c r="M492">
        <v>3</v>
      </c>
      <c r="N492">
        <v>7</v>
      </c>
      <c r="O492" t="str" cm="1">
        <f t="array" ref="O492">_xlfn.IFS(
  N492&lt;=3, "Low",
  N492&lt;=6, "Moderate",
  N492&lt;=8, "High",
  N492=9, "Extreme"
)</f>
        <v>High</v>
      </c>
    </row>
    <row r="493" spans="1:15">
      <c r="A493">
        <v>492</v>
      </c>
      <c r="B493">
        <v>22</v>
      </c>
      <c r="C493" t="str">
        <f t="shared" si="7"/>
        <v>22–24</v>
      </c>
      <c r="D493" t="s">
        <v>19</v>
      </c>
      <c r="E493" t="s">
        <v>20</v>
      </c>
      <c r="F493" t="s">
        <v>48</v>
      </c>
      <c r="G493">
        <v>2.2999999999999998</v>
      </c>
      <c r="H493" t="s">
        <v>32</v>
      </c>
      <c r="I493" t="s">
        <v>23</v>
      </c>
      <c r="J493">
        <v>9.5</v>
      </c>
      <c r="K493">
        <v>8</v>
      </c>
      <c r="L493" t="s">
        <v>18</v>
      </c>
      <c r="M493">
        <v>2</v>
      </c>
      <c r="N493">
        <v>4</v>
      </c>
      <c r="O493" t="str" cm="1">
        <f t="array" ref="O493">_xlfn.IFS(
  N493&lt;=3, "Low",
  N493&lt;=6, "Moderate",
  N493&lt;=8, "High",
  N493=9, "Extreme"
)</f>
        <v>Moderate</v>
      </c>
    </row>
    <row r="494" spans="1:15">
      <c r="A494">
        <v>493</v>
      </c>
      <c r="B494">
        <v>19</v>
      </c>
      <c r="C494" t="str">
        <f t="shared" si="7"/>
        <v>19–21</v>
      </c>
      <c r="D494" t="s">
        <v>13</v>
      </c>
      <c r="E494" t="s">
        <v>14</v>
      </c>
      <c r="F494" t="s">
        <v>55</v>
      </c>
      <c r="G494">
        <v>3.2</v>
      </c>
      <c r="H494" t="s">
        <v>16</v>
      </c>
      <c r="I494" t="s">
        <v>17</v>
      </c>
      <c r="J494">
        <v>8.6999999999999993</v>
      </c>
      <c r="K494">
        <v>7</v>
      </c>
      <c r="L494" t="s">
        <v>24</v>
      </c>
      <c r="M494">
        <v>3</v>
      </c>
      <c r="N494">
        <v>6</v>
      </c>
      <c r="O494" t="str" cm="1">
        <f t="array" ref="O494">_xlfn.IFS(
  N494&lt;=3, "Low",
  N494&lt;=6, "Moderate",
  N494&lt;=8, "High",
  N494=9, "Extreme"
)</f>
        <v>Moderate</v>
      </c>
    </row>
    <row r="495" spans="1:15">
      <c r="A495">
        <v>494</v>
      </c>
      <c r="B495">
        <v>21</v>
      </c>
      <c r="C495" t="str">
        <f t="shared" si="7"/>
        <v>19–21</v>
      </c>
      <c r="D495" t="s">
        <v>19</v>
      </c>
      <c r="E495" t="s">
        <v>20</v>
      </c>
      <c r="F495" t="s">
        <v>21</v>
      </c>
      <c r="G495">
        <v>7.5</v>
      </c>
      <c r="H495" t="s">
        <v>143</v>
      </c>
      <c r="I495" t="s">
        <v>17</v>
      </c>
      <c r="J495">
        <v>4.8</v>
      </c>
      <c r="K495">
        <v>5</v>
      </c>
      <c r="L495" t="s">
        <v>18</v>
      </c>
      <c r="M495">
        <v>4</v>
      </c>
      <c r="N495">
        <v>8</v>
      </c>
      <c r="O495" t="str" cm="1">
        <f t="array" ref="O495">_xlfn.IFS(
  N495&lt;=3, "Low",
  N495&lt;=6, "Moderate",
  N495&lt;=8, "High",
  N495=9, "Extreme"
)</f>
        <v>High</v>
      </c>
    </row>
    <row r="496" spans="1:15">
      <c r="A496">
        <v>495</v>
      </c>
      <c r="B496">
        <v>20</v>
      </c>
      <c r="C496" t="str">
        <f t="shared" si="7"/>
        <v>19–21</v>
      </c>
      <c r="D496" t="s">
        <v>13</v>
      </c>
      <c r="E496" t="s">
        <v>14</v>
      </c>
      <c r="F496" t="s">
        <v>51</v>
      </c>
      <c r="G496">
        <v>2.2000000000000002</v>
      </c>
      <c r="H496" t="s">
        <v>16</v>
      </c>
      <c r="I496" t="s">
        <v>23</v>
      </c>
      <c r="J496">
        <v>9.6</v>
      </c>
      <c r="K496">
        <v>8</v>
      </c>
      <c r="L496" t="s">
        <v>24</v>
      </c>
      <c r="M496">
        <v>2</v>
      </c>
      <c r="N496">
        <v>4</v>
      </c>
      <c r="O496" t="str" cm="1">
        <f t="array" ref="O496">_xlfn.IFS(
  N496&lt;=3, "Low",
  N496&lt;=6, "Moderate",
  N496&lt;=8, "High",
  N496=9, "Extreme"
)</f>
        <v>Moderate</v>
      </c>
    </row>
    <row r="497" spans="1:15">
      <c r="A497">
        <v>496</v>
      </c>
      <c r="B497">
        <v>22</v>
      </c>
      <c r="C497" t="str">
        <f t="shared" si="7"/>
        <v>22–24</v>
      </c>
      <c r="D497" t="s">
        <v>19</v>
      </c>
      <c r="E497" t="s">
        <v>20</v>
      </c>
      <c r="F497" t="s">
        <v>65</v>
      </c>
      <c r="G497">
        <v>3.8</v>
      </c>
      <c r="H497" t="s">
        <v>26</v>
      </c>
      <c r="I497" t="s">
        <v>17</v>
      </c>
      <c r="J497">
        <v>8.4</v>
      </c>
      <c r="K497">
        <v>6</v>
      </c>
      <c r="L497" t="s">
        <v>24</v>
      </c>
      <c r="M497">
        <v>3</v>
      </c>
      <c r="N497">
        <v>7</v>
      </c>
      <c r="O497" t="str" cm="1">
        <f t="array" ref="O497">_xlfn.IFS(
  N497&lt;=3, "Low",
  N497&lt;=6, "Moderate",
  N497&lt;=8, "High",
  N497=9, "Extreme"
)</f>
        <v>High</v>
      </c>
    </row>
    <row r="498" spans="1:15">
      <c r="A498">
        <v>497</v>
      </c>
      <c r="B498">
        <v>19</v>
      </c>
      <c r="C498" t="str">
        <f t="shared" si="7"/>
        <v>19–21</v>
      </c>
      <c r="D498" t="s">
        <v>13</v>
      </c>
      <c r="E498" t="s">
        <v>14</v>
      </c>
      <c r="F498" t="s">
        <v>25</v>
      </c>
      <c r="G498">
        <v>8.5</v>
      </c>
      <c r="H498" t="s">
        <v>16</v>
      </c>
      <c r="I498" t="s">
        <v>17</v>
      </c>
      <c r="J498">
        <v>3.8</v>
      </c>
      <c r="K498">
        <v>5</v>
      </c>
      <c r="L498" t="s">
        <v>18</v>
      </c>
      <c r="M498">
        <v>4</v>
      </c>
      <c r="N498">
        <v>9</v>
      </c>
      <c r="O498" t="str" cm="1">
        <f t="array" ref="O498">_xlfn.IFS(
  N498&lt;=3, "Low",
  N498&lt;=6, "Moderate",
  N498&lt;=8, "High",
  N498=9, "Extreme"
)</f>
        <v>Extreme</v>
      </c>
    </row>
    <row r="499" spans="1:15">
      <c r="A499">
        <v>498</v>
      </c>
      <c r="B499">
        <v>21</v>
      </c>
      <c r="C499" t="str">
        <f t="shared" si="7"/>
        <v>19–21</v>
      </c>
      <c r="D499" t="s">
        <v>19</v>
      </c>
      <c r="E499" t="s">
        <v>20</v>
      </c>
      <c r="F499" t="s">
        <v>43</v>
      </c>
      <c r="G499">
        <v>7.3</v>
      </c>
      <c r="H499" t="s">
        <v>143</v>
      </c>
      <c r="I499" t="s">
        <v>17</v>
      </c>
      <c r="J499">
        <v>4.9000000000000004</v>
      </c>
      <c r="K499">
        <v>6</v>
      </c>
      <c r="L499" t="s">
        <v>24</v>
      </c>
      <c r="M499">
        <v>3</v>
      </c>
      <c r="N499">
        <v>7</v>
      </c>
      <c r="O499" t="str" cm="1">
        <f t="array" ref="O499">_xlfn.IFS(
  N499&lt;=3, "Low",
  N499&lt;=6, "Moderate",
  N499&lt;=8, "High",
  N499=9, "Extreme"
)</f>
        <v>High</v>
      </c>
    </row>
    <row r="500" spans="1:15">
      <c r="A500">
        <v>499</v>
      </c>
      <c r="B500">
        <v>20</v>
      </c>
      <c r="C500" t="str">
        <f t="shared" si="7"/>
        <v>19–21</v>
      </c>
      <c r="D500" t="s">
        <v>13</v>
      </c>
      <c r="E500" t="s">
        <v>14</v>
      </c>
      <c r="F500" t="s">
        <v>40</v>
      </c>
      <c r="G500">
        <v>2.8</v>
      </c>
      <c r="H500" t="s">
        <v>16</v>
      </c>
      <c r="I500" t="s">
        <v>23</v>
      </c>
      <c r="J500">
        <v>9.1999999999999993</v>
      </c>
      <c r="K500">
        <v>7</v>
      </c>
      <c r="L500" t="s">
        <v>18</v>
      </c>
      <c r="M500">
        <v>2</v>
      </c>
      <c r="N500">
        <v>5</v>
      </c>
      <c r="O500" t="str" cm="1">
        <f t="array" ref="O500">_xlfn.IFS(
  N500&lt;=3, "Low",
  N500&lt;=6, "Moderate",
  N500&lt;=8, "High",
  N500=9, "Extreme"
)</f>
        <v>Moderate</v>
      </c>
    </row>
    <row r="501" spans="1:15">
      <c r="A501">
        <v>500</v>
      </c>
      <c r="B501">
        <v>22</v>
      </c>
      <c r="C501" t="str">
        <f t="shared" si="7"/>
        <v>22–24</v>
      </c>
      <c r="D501" t="s">
        <v>19</v>
      </c>
      <c r="E501" t="s">
        <v>20</v>
      </c>
      <c r="F501" t="s">
        <v>31</v>
      </c>
      <c r="G501">
        <v>3.6</v>
      </c>
      <c r="H501" t="s">
        <v>26</v>
      </c>
      <c r="I501" t="s">
        <v>17</v>
      </c>
      <c r="J501">
        <v>8.6</v>
      </c>
      <c r="K501">
        <v>6</v>
      </c>
      <c r="L501" t="s">
        <v>24</v>
      </c>
      <c r="M501">
        <v>3</v>
      </c>
      <c r="N501">
        <v>7</v>
      </c>
      <c r="O501" t="str" cm="1">
        <f t="array" ref="O501">_xlfn.IFS(
  N501&lt;=3, "Low",
  N501&lt;=6, "Moderate",
  N501&lt;=8, "High",
  N501=9, "Extreme"
)</f>
        <v>High</v>
      </c>
    </row>
    <row r="502" spans="1:15">
      <c r="A502">
        <v>501</v>
      </c>
      <c r="B502">
        <v>19</v>
      </c>
      <c r="C502" t="str">
        <f t="shared" si="7"/>
        <v>19–21</v>
      </c>
      <c r="D502" t="s">
        <v>13</v>
      </c>
      <c r="E502" t="s">
        <v>14</v>
      </c>
      <c r="F502" t="s">
        <v>36</v>
      </c>
      <c r="G502">
        <v>6.2</v>
      </c>
      <c r="H502" t="s">
        <v>143</v>
      </c>
      <c r="I502" t="s">
        <v>17</v>
      </c>
      <c r="J502">
        <v>6.3</v>
      </c>
      <c r="K502">
        <v>6</v>
      </c>
      <c r="L502" t="s">
        <v>24</v>
      </c>
      <c r="M502">
        <v>3</v>
      </c>
      <c r="N502">
        <v>7</v>
      </c>
      <c r="O502" t="str" cm="1">
        <f t="array" ref="O502">_xlfn.IFS(
  N502&lt;=3, "Low",
  N502&lt;=6, "Moderate",
  N502&lt;=8, "High",
  N502=9, "Extreme"
)</f>
        <v>High</v>
      </c>
    </row>
    <row r="503" spans="1:15">
      <c r="A503">
        <v>502</v>
      </c>
      <c r="B503">
        <v>21</v>
      </c>
      <c r="C503" t="str">
        <f t="shared" si="7"/>
        <v>19–21</v>
      </c>
      <c r="D503" t="s">
        <v>19</v>
      </c>
      <c r="E503" t="s">
        <v>20</v>
      </c>
      <c r="F503" t="s">
        <v>45</v>
      </c>
      <c r="G503">
        <v>4.5</v>
      </c>
      <c r="H503" t="s">
        <v>144</v>
      </c>
      <c r="I503" t="s">
        <v>23</v>
      </c>
      <c r="J503">
        <v>7.8</v>
      </c>
      <c r="K503">
        <v>7</v>
      </c>
      <c r="L503" t="s">
        <v>18</v>
      </c>
      <c r="M503">
        <v>2</v>
      </c>
      <c r="N503">
        <v>5</v>
      </c>
      <c r="O503" t="str" cm="1">
        <f t="array" ref="O503">_xlfn.IFS(
  N503&lt;=3, "Low",
  N503&lt;=6, "Moderate",
  N503&lt;=8, "High",
  N503=9, "Extreme"
)</f>
        <v>Moderate</v>
      </c>
    </row>
    <row r="504" spans="1:15">
      <c r="A504">
        <v>503</v>
      </c>
      <c r="B504">
        <v>20</v>
      </c>
      <c r="C504" t="str">
        <f t="shared" si="7"/>
        <v>19–21</v>
      </c>
      <c r="D504" t="s">
        <v>13</v>
      </c>
      <c r="E504" t="s">
        <v>14</v>
      </c>
      <c r="F504" t="s">
        <v>49</v>
      </c>
      <c r="G504">
        <v>3.8</v>
      </c>
      <c r="H504" t="s">
        <v>16</v>
      </c>
      <c r="I504" t="s">
        <v>23</v>
      </c>
      <c r="J504">
        <v>8.1999999999999993</v>
      </c>
      <c r="K504">
        <v>8</v>
      </c>
      <c r="L504" t="s">
        <v>24</v>
      </c>
      <c r="M504">
        <v>2</v>
      </c>
      <c r="N504">
        <v>4</v>
      </c>
      <c r="O504" t="str" cm="1">
        <f t="array" ref="O504">_xlfn.IFS(
  N504&lt;=3, "Low",
  N504&lt;=6, "Moderate",
  N504&lt;=8, "High",
  N504=9, "Extreme"
)</f>
        <v>Moderate</v>
      </c>
    </row>
    <row r="505" spans="1:15">
      <c r="A505">
        <v>504</v>
      </c>
      <c r="B505">
        <v>22</v>
      </c>
      <c r="C505" t="str">
        <f t="shared" si="7"/>
        <v>22–24</v>
      </c>
      <c r="D505" t="s">
        <v>19</v>
      </c>
      <c r="E505" t="s">
        <v>20</v>
      </c>
      <c r="F505" t="s">
        <v>56</v>
      </c>
      <c r="G505">
        <v>4.7</v>
      </c>
      <c r="H505" t="s">
        <v>16</v>
      </c>
      <c r="I505" t="s">
        <v>17</v>
      </c>
      <c r="J505">
        <v>7.5</v>
      </c>
      <c r="K505">
        <v>7</v>
      </c>
      <c r="L505" t="s">
        <v>18</v>
      </c>
      <c r="M505">
        <v>3</v>
      </c>
      <c r="N505">
        <v>6</v>
      </c>
      <c r="O505" t="str" cm="1">
        <f t="array" ref="O505">_xlfn.IFS(
  N505&lt;=3, "Low",
  N505&lt;=6, "Moderate",
  N505&lt;=8, "High",
  N505=9, "Extreme"
)</f>
        <v>Moderate</v>
      </c>
    </row>
    <row r="506" spans="1:15">
      <c r="A506">
        <v>505</v>
      </c>
      <c r="B506">
        <v>19</v>
      </c>
      <c r="C506" t="str">
        <f t="shared" si="7"/>
        <v>19–21</v>
      </c>
      <c r="D506" t="s">
        <v>13</v>
      </c>
      <c r="E506" t="s">
        <v>14</v>
      </c>
      <c r="F506" t="s">
        <v>57</v>
      </c>
      <c r="G506">
        <v>5.0999999999999996</v>
      </c>
      <c r="H506" t="s">
        <v>26</v>
      </c>
      <c r="I506" t="s">
        <v>17</v>
      </c>
      <c r="J506">
        <v>7</v>
      </c>
      <c r="K506">
        <v>6</v>
      </c>
      <c r="L506" t="s">
        <v>24</v>
      </c>
      <c r="M506">
        <v>3</v>
      </c>
      <c r="N506">
        <v>7</v>
      </c>
      <c r="O506" t="str" cm="1">
        <f t="array" ref="O506">_xlfn.IFS(
  N506&lt;=3, "Low",
  N506&lt;=6, "Moderate",
  N506&lt;=8, "High",
  N506=9, "Extreme"
)</f>
        <v>High</v>
      </c>
    </row>
    <row r="507" spans="1:15">
      <c r="A507">
        <v>506</v>
      </c>
      <c r="B507">
        <v>21</v>
      </c>
      <c r="C507" t="str">
        <f t="shared" si="7"/>
        <v>19–21</v>
      </c>
      <c r="D507" t="s">
        <v>19</v>
      </c>
      <c r="E507" t="s">
        <v>20</v>
      </c>
      <c r="F507" t="s">
        <v>58</v>
      </c>
      <c r="G507">
        <v>5.5</v>
      </c>
      <c r="H507" t="s">
        <v>143</v>
      </c>
      <c r="I507" t="s">
        <v>17</v>
      </c>
      <c r="J507">
        <v>6.8</v>
      </c>
      <c r="K507">
        <v>6</v>
      </c>
      <c r="L507" t="s">
        <v>24</v>
      </c>
      <c r="M507">
        <v>3</v>
      </c>
      <c r="N507">
        <v>7</v>
      </c>
      <c r="O507" t="str" cm="1">
        <f t="array" ref="O507">_xlfn.IFS(
  N507&lt;=3, "Low",
  N507&lt;=6, "Moderate",
  N507&lt;=8, "High",
  N507=9, "Extreme"
)</f>
        <v>High</v>
      </c>
    </row>
    <row r="508" spans="1:15">
      <c r="A508">
        <v>507</v>
      </c>
      <c r="B508">
        <v>20</v>
      </c>
      <c r="C508" t="str">
        <f t="shared" si="7"/>
        <v>19–21</v>
      </c>
      <c r="D508" t="s">
        <v>13</v>
      </c>
      <c r="E508" t="s">
        <v>14</v>
      </c>
      <c r="F508" t="s">
        <v>67</v>
      </c>
      <c r="G508">
        <v>6.5</v>
      </c>
      <c r="H508" t="s">
        <v>16</v>
      </c>
      <c r="I508" t="s">
        <v>17</v>
      </c>
      <c r="J508">
        <v>6.5</v>
      </c>
      <c r="K508">
        <v>5</v>
      </c>
      <c r="L508" t="s">
        <v>18</v>
      </c>
      <c r="M508">
        <v>4</v>
      </c>
      <c r="N508">
        <v>8</v>
      </c>
      <c r="O508" t="str" cm="1">
        <f t="array" ref="O508">_xlfn.IFS(
  N508&lt;=3, "Low",
  N508&lt;=6, "Moderate",
  N508&lt;=8, "High",
  N508=9, "Extreme"
)</f>
        <v>High</v>
      </c>
    </row>
    <row r="509" spans="1:15">
      <c r="A509">
        <v>508</v>
      </c>
      <c r="B509">
        <v>22</v>
      </c>
      <c r="C509" t="str">
        <f t="shared" si="7"/>
        <v>22–24</v>
      </c>
      <c r="D509" t="s">
        <v>19</v>
      </c>
      <c r="E509" t="s">
        <v>20</v>
      </c>
      <c r="F509" t="s">
        <v>90</v>
      </c>
      <c r="G509">
        <v>4.2</v>
      </c>
      <c r="H509" t="s">
        <v>32</v>
      </c>
      <c r="I509" t="s">
        <v>23</v>
      </c>
      <c r="J509">
        <v>7.9</v>
      </c>
      <c r="K509">
        <v>7</v>
      </c>
      <c r="L509" t="s">
        <v>24</v>
      </c>
      <c r="M509">
        <v>2</v>
      </c>
      <c r="N509">
        <v>5</v>
      </c>
      <c r="O509" t="str" cm="1">
        <f t="array" ref="O509">_xlfn.IFS(
  N509&lt;=3, "Low",
  N509&lt;=6, "Moderate",
  N509&lt;=8, "High",
  N509=9, "Extreme"
)</f>
        <v>Moderate</v>
      </c>
    </row>
    <row r="510" spans="1:15">
      <c r="A510">
        <v>509</v>
      </c>
      <c r="B510">
        <v>19</v>
      </c>
      <c r="C510" t="str">
        <f t="shared" si="7"/>
        <v>19–21</v>
      </c>
      <c r="D510" t="s">
        <v>13</v>
      </c>
      <c r="E510" t="s">
        <v>14</v>
      </c>
      <c r="F510" t="s">
        <v>21</v>
      </c>
      <c r="G510">
        <v>6.8</v>
      </c>
      <c r="H510" t="s">
        <v>143</v>
      </c>
      <c r="I510" t="s">
        <v>17</v>
      </c>
      <c r="J510">
        <v>6</v>
      </c>
      <c r="K510">
        <v>5</v>
      </c>
      <c r="L510" t="s">
        <v>18</v>
      </c>
      <c r="M510">
        <v>4</v>
      </c>
      <c r="N510">
        <v>8</v>
      </c>
      <c r="O510" t="str" cm="1">
        <f t="array" ref="O510">_xlfn.IFS(
  N510&lt;=3, "Low",
  N510&lt;=6, "Moderate",
  N510&lt;=8, "High",
  N510=9, "Extreme"
)</f>
        <v>High</v>
      </c>
    </row>
    <row r="511" spans="1:15">
      <c r="A511">
        <v>510</v>
      </c>
      <c r="B511">
        <v>21</v>
      </c>
      <c r="C511" t="str">
        <f t="shared" si="7"/>
        <v>19–21</v>
      </c>
      <c r="D511" t="s">
        <v>19</v>
      </c>
      <c r="E511" t="s">
        <v>20</v>
      </c>
      <c r="F511" t="s">
        <v>31</v>
      </c>
      <c r="G511">
        <v>4.8</v>
      </c>
      <c r="H511" t="s">
        <v>16</v>
      </c>
      <c r="I511" t="s">
        <v>17</v>
      </c>
      <c r="J511">
        <v>7.4</v>
      </c>
      <c r="K511">
        <v>7</v>
      </c>
      <c r="L511" t="s">
        <v>24</v>
      </c>
      <c r="M511">
        <v>3</v>
      </c>
      <c r="N511">
        <v>6</v>
      </c>
      <c r="O511" t="str" cm="1">
        <f t="array" ref="O511">_xlfn.IFS(
  N511&lt;=3, "Low",
  N511&lt;=6, "Moderate",
  N511&lt;=8, "High",
  N511=9, "Extreme"
)</f>
        <v>Moderate</v>
      </c>
    </row>
    <row r="512" spans="1:15">
      <c r="A512">
        <v>511</v>
      </c>
      <c r="B512">
        <v>20</v>
      </c>
      <c r="C512" t="str">
        <f t="shared" si="7"/>
        <v>19–21</v>
      </c>
      <c r="D512" t="s">
        <v>13</v>
      </c>
      <c r="E512" t="s">
        <v>14</v>
      </c>
      <c r="F512" t="s">
        <v>36</v>
      </c>
      <c r="G512">
        <v>6.1</v>
      </c>
      <c r="H512" t="s">
        <v>16</v>
      </c>
      <c r="I512" t="s">
        <v>17</v>
      </c>
      <c r="J512">
        <v>6.4</v>
      </c>
      <c r="K512">
        <v>6</v>
      </c>
      <c r="L512" t="s">
        <v>24</v>
      </c>
      <c r="M512">
        <v>3</v>
      </c>
      <c r="N512">
        <v>7</v>
      </c>
      <c r="O512" t="str" cm="1">
        <f t="array" ref="O512">_xlfn.IFS(
  N512&lt;=3, "Low",
  N512&lt;=6, "Moderate",
  N512&lt;=8, "High",
  N512=9, "Extreme"
)</f>
        <v>High</v>
      </c>
    </row>
    <row r="513" spans="1:15">
      <c r="A513">
        <v>512</v>
      </c>
      <c r="B513">
        <v>22</v>
      </c>
      <c r="C513" t="str">
        <f t="shared" si="7"/>
        <v>22–24</v>
      </c>
      <c r="D513" t="s">
        <v>19</v>
      </c>
      <c r="E513" t="s">
        <v>20</v>
      </c>
      <c r="F513" t="s">
        <v>45</v>
      </c>
      <c r="G513">
        <v>4.4000000000000004</v>
      </c>
      <c r="H513" t="s">
        <v>144</v>
      </c>
      <c r="I513" t="s">
        <v>23</v>
      </c>
      <c r="J513">
        <v>7.9</v>
      </c>
      <c r="K513">
        <v>7</v>
      </c>
      <c r="L513" t="s">
        <v>18</v>
      </c>
      <c r="M513">
        <v>2</v>
      </c>
      <c r="N513">
        <v>5</v>
      </c>
      <c r="O513" t="str" cm="1">
        <f t="array" ref="O513">_xlfn.IFS(
  N513&lt;=3, "Low",
  N513&lt;=6, "Moderate",
  N513&lt;=8, "High",
  N513=9, "Extreme"
)</f>
        <v>Moderate</v>
      </c>
    </row>
    <row r="514" spans="1:15">
      <c r="A514">
        <v>513</v>
      </c>
      <c r="B514">
        <v>19</v>
      </c>
      <c r="C514" t="str">
        <f t="shared" si="7"/>
        <v>19–21</v>
      </c>
      <c r="D514" t="s">
        <v>13</v>
      </c>
      <c r="E514" t="s">
        <v>14</v>
      </c>
      <c r="F514" t="s">
        <v>49</v>
      </c>
      <c r="G514">
        <v>3.7</v>
      </c>
      <c r="H514" t="s">
        <v>26</v>
      </c>
      <c r="I514" t="s">
        <v>23</v>
      </c>
      <c r="J514">
        <v>8.3000000000000007</v>
      </c>
      <c r="K514">
        <v>8</v>
      </c>
      <c r="L514" t="s">
        <v>24</v>
      </c>
      <c r="M514">
        <v>2</v>
      </c>
      <c r="N514">
        <v>4</v>
      </c>
      <c r="O514" t="str" cm="1">
        <f t="array" ref="O514">_xlfn.IFS(
  N514&lt;=3, "Low",
  N514&lt;=6, "Moderate",
  N514&lt;=8, "High",
  N514=9, "Extreme"
)</f>
        <v>Moderate</v>
      </c>
    </row>
    <row r="515" spans="1:15">
      <c r="A515">
        <v>514</v>
      </c>
      <c r="B515">
        <v>21</v>
      </c>
      <c r="C515" t="str">
        <f t="shared" ref="C515:C578" si="8">IF(B515=18, "18", IF(B515&lt;=21, "19–21", "22–24"))</f>
        <v>19–21</v>
      </c>
      <c r="D515" t="s">
        <v>19</v>
      </c>
      <c r="E515" t="s">
        <v>20</v>
      </c>
      <c r="F515" t="s">
        <v>56</v>
      </c>
      <c r="G515">
        <v>4.5999999999999996</v>
      </c>
      <c r="H515" t="s">
        <v>16</v>
      </c>
      <c r="I515" t="s">
        <v>17</v>
      </c>
      <c r="J515">
        <v>7.6</v>
      </c>
      <c r="K515">
        <v>7</v>
      </c>
      <c r="L515" t="s">
        <v>18</v>
      </c>
      <c r="M515">
        <v>3</v>
      </c>
      <c r="N515">
        <v>6</v>
      </c>
      <c r="O515" t="str" cm="1">
        <f t="array" ref="O515">_xlfn.IFS(
  N515&lt;=3, "Low",
  N515&lt;=6, "Moderate",
  N515&lt;=8, "High",
  N515=9, "Extreme"
)</f>
        <v>Moderate</v>
      </c>
    </row>
    <row r="516" spans="1:15">
      <c r="A516">
        <v>515</v>
      </c>
      <c r="B516">
        <v>20</v>
      </c>
      <c r="C516" t="str">
        <f t="shared" si="8"/>
        <v>19–21</v>
      </c>
      <c r="D516" t="s">
        <v>13</v>
      </c>
      <c r="E516" t="s">
        <v>14</v>
      </c>
      <c r="F516" t="s">
        <v>57</v>
      </c>
      <c r="G516">
        <v>5.2</v>
      </c>
      <c r="H516" t="s">
        <v>26</v>
      </c>
      <c r="I516" t="s">
        <v>17</v>
      </c>
      <c r="J516">
        <v>6.9</v>
      </c>
      <c r="K516">
        <v>6</v>
      </c>
      <c r="L516" t="s">
        <v>24</v>
      </c>
      <c r="M516">
        <v>3</v>
      </c>
      <c r="N516">
        <v>7</v>
      </c>
      <c r="O516" t="str" cm="1">
        <f t="array" ref="O516">_xlfn.IFS(
  N516&lt;=3, "Low",
  N516&lt;=6, "Moderate",
  N516&lt;=8, "High",
  N516=9, "Extreme"
)</f>
        <v>High</v>
      </c>
    </row>
    <row r="517" spans="1:15">
      <c r="A517">
        <v>516</v>
      </c>
      <c r="B517">
        <v>22</v>
      </c>
      <c r="C517" t="str">
        <f t="shared" si="8"/>
        <v>22–24</v>
      </c>
      <c r="D517" t="s">
        <v>19</v>
      </c>
      <c r="E517" t="s">
        <v>20</v>
      </c>
      <c r="F517" t="s">
        <v>58</v>
      </c>
      <c r="G517">
        <v>5.6</v>
      </c>
      <c r="H517" t="s">
        <v>143</v>
      </c>
      <c r="I517" t="s">
        <v>17</v>
      </c>
      <c r="J517">
        <v>6.7</v>
      </c>
      <c r="K517">
        <v>6</v>
      </c>
      <c r="L517" t="s">
        <v>24</v>
      </c>
      <c r="M517">
        <v>3</v>
      </c>
      <c r="N517">
        <v>7</v>
      </c>
      <c r="O517" t="str" cm="1">
        <f t="array" ref="O517">_xlfn.IFS(
  N517&lt;=3, "Low",
  N517&lt;=6, "Moderate",
  N517&lt;=8, "High",
  N517=9, "Extreme"
)</f>
        <v>High</v>
      </c>
    </row>
    <row r="518" spans="1:15">
      <c r="A518">
        <v>517</v>
      </c>
      <c r="B518">
        <v>19</v>
      </c>
      <c r="C518" t="str">
        <f t="shared" si="8"/>
        <v>19–21</v>
      </c>
      <c r="D518" t="s">
        <v>13</v>
      </c>
      <c r="E518" t="s">
        <v>14</v>
      </c>
      <c r="F518" t="s">
        <v>67</v>
      </c>
      <c r="G518">
        <v>6.6</v>
      </c>
      <c r="H518" t="s">
        <v>16</v>
      </c>
      <c r="I518" t="s">
        <v>17</v>
      </c>
      <c r="J518">
        <v>6.4</v>
      </c>
      <c r="K518">
        <v>5</v>
      </c>
      <c r="L518" t="s">
        <v>18</v>
      </c>
      <c r="M518">
        <v>4</v>
      </c>
      <c r="N518">
        <v>8</v>
      </c>
      <c r="O518" t="str" cm="1">
        <f t="array" ref="O518">_xlfn.IFS(
  N518&lt;=3, "Low",
  N518&lt;=6, "Moderate",
  N518&lt;=8, "High",
  N518=9, "Extreme"
)</f>
        <v>High</v>
      </c>
    </row>
    <row r="519" spans="1:15">
      <c r="A519">
        <v>518</v>
      </c>
      <c r="B519">
        <v>21</v>
      </c>
      <c r="C519" t="str">
        <f t="shared" si="8"/>
        <v>19–21</v>
      </c>
      <c r="D519" t="s">
        <v>19</v>
      </c>
      <c r="E519" t="s">
        <v>20</v>
      </c>
      <c r="F519" t="s">
        <v>90</v>
      </c>
      <c r="G519">
        <v>4.0999999999999996</v>
      </c>
      <c r="H519" t="s">
        <v>32</v>
      </c>
      <c r="I519" t="s">
        <v>23</v>
      </c>
      <c r="J519">
        <v>8</v>
      </c>
      <c r="K519">
        <v>7</v>
      </c>
      <c r="L519" t="s">
        <v>24</v>
      </c>
      <c r="M519">
        <v>2</v>
      </c>
      <c r="N519">
        <v>5</v>
      </c>
      <c r="O519" t="str" cm="1">
        <f t="array" ref="O519">_xlfn.IFS(
  N519&lt;=3, "Low",
  N519&lt;=6, "Moderate",
  N519&lt;=8, "High",
  N519=9, "Extreme"
)</f>
        <v>Moderate</v>
      </c>
    </row>
    <row r="520" spans="1:15">
      <c r="A520">
        <v>519</v>
      </c>
      <c r="B520">
        <v>20</v>
      </c>
      <c r="C520" t="str">
        <f t="shared" si="8"/>
        <v>19–21</v>
      </c>
      <c r="D520" t="s">
        <v>13</v>
      </c>
      <c r="E520" t="s">
        <v>14</v>
      </c>
      <c r="F520" t="s">
        <v>21</v>
      </c>
      <c r="G520">
        <v>6.9</v>
      </c>
      <c r="H520" t="s">
        <v>143</v>
      </c>
      <c r="I520" t="s">
        <v>17</v>
      </c>
      <c r="J520">
        <v>5.9</v>
      </c>
      <c r="K520">
        <v>5</v>
      </c>
      <c r="L520" t="s">
        <v>18</v>
      </c>
      <c r="M520">
        <v>4</v>
      </c>
      <c r="N520">
        <v>8</v>
      </c>
      <c r="O520" t="str" cm="1">
        <f t="array" ref="O520">_xlfn.IFS(
  N520&lt;=3, "Low",
  N520&lt;=6, "Moderate",
  N520&lt;=8, "High",
  N520=9, "Extreme"
)</f>
        <v>High</v>
      </c>
    </row>
    <row r="521" spans="1:15">
      <c r="A521">
        <v>520</v>
      </c>
      <c r="B521">
        <v>22</v>
      </c>
      <c r="C521" t="str">
        <f t="shared" si="8"/>
        <v>22–24</v>
      </c>
      <c r="D521" t="s">
        <v>19</v>
      </c>
      <c r="E521" t="s">
        <v>20</v>
      </c>
      <c r="F521" t="s">
        <v>31</v>
      </c>
      <c r="G521">
        <v>4.7</v>
      </c>
      <c r="H521" t="s">
        <v>26</v>
      </c>
      <c r="I521" t="s">
        <v>17</v>
      </c>
      <c r="J521">
        <v>7.5</v>
      </c>
      <c r="K521">
        <v>7</v>
      </c>
      <c r="L521" t="s">
        <v>24</v>
      </c>
      <c r="M521">
        <v>3</v>
      </c>
      <c r="N521">
        <v>6</v>
      </c>
      <c r="O521" t="str" cm="1">
        <f t="array" ref="O521">_xlfn.IFS(
  N521&lt;=3, "Low",
  N521&lt;=6, "Moderate",
  N521&lt;=8, "High",
  N521=9, "Extreme"
)</f>
        <v>Moderate</v>
      </c>
    </row>
    <row r="522" spans="1:15">
      <c r="A522">
        <v>521</v>
      </c>
      <c r="B522">
        <v>19</v>
      </c>
      <c r="C522" t="str">
        <f t="shared" si="8"/>
        <v>19–21</v>
      </c>
      <c r="D522" t="s">
        <v>13</v>
      </c>
      <c r="E522" t="s">
        <v>14</v>
      </c>
      <c r="F522" t="s">
        <v>36</v>
      </c>
      <c r="G522">
        <v>6</v>
      </c>
      <c r="H522" t="s">
        <v>143</v>
      </c>
      <c r="I522" t="s">
        <v>17</v>
      </c>
      <c r="J522">
        <v>6.5</v>
      </c>
      <c r="K522">
        <v>6</v>
      </c>
      <c r="L522" t="s">
        <v>24</v>
      </c>
      <c r="M522">
        <v>3</v>
      </c>
      <c r="N522">
        <v>7</v>
      </c>
      <c r="O522" t="str" cm="1">
        <f t="array" ref="O522">_xlfn.IFS(
  N522&lt;=3, "Low",
  N522&lt;=6, "Moderate",
  N522&lt;=8, "High",
  N522=9, "Extreme"
)</f>
        <v>High</v>
      </c>
    </row>
    <row r="523" spans="1:15">
      <c r="A523">
        <v>522</v>
      </c>
      <c r="B523">
        <v>21</v>
      </c>
      <c r="C523" t="str">
        <f t="shared" si="8"/>
        <v>19–21</v>
      </c>
      <c r="D523" t="s">
        <v>19</v>
      </c>
      <c r="E523" t="s">
        <v>20</v>
      </c>
      <c r="F523" t="s">
        <v>45</v>
      </c>
      <c r="G523">
        <v>4.3</v>
      </c>
      <c r="H523" t="s">
        <v>144</v>
      </c>
      <c r="I523" t="s">
        <v>23</v>
      </c>
      <c r="J523">
        <v>8</v>
      </c>
      <c r="K523">
        <v>7</v>
      </c>
      <c r="L523" t="s">
        <v>18</v>
      </c>
      <c r="M523">
        <v>2</v>
      </c>
      <c r="N523">
        <v>5</v>
      </c>
      <c r="O523" t="str" cm="1">
        <f t="array" ref="O523">_xlfn.IFS(
  N523&lt;=3, "Low",
  N523&lt;=6, "Moderate",
  N523&lt;=8, "High",
  N523=9, "Extreme"
)</f>
        <v>Moderate</v>
      </c>
    </row>
    <row r="524" spans="1:15">
      <c r="A524">
        <v>523</v>
      </c>
      <c r="B524">
        <v>20</v>
      </c>
      <c r="C524" t="str">
        <f t="shared" si="8"/>
        <v>19–21</v>
      </c>
      <c r="D524" t="s">
        <v>13</v>
      </c>
      <c r="E524" t="s">
        <v>14</v>
      </c>
      <c r="F524" t="s">
        <v>49</v>
      </c>
      <c r="G524">
        <v>3.6</v>
      </c>
      <c r="H524" t="s">
        <v>16</v>
      </c>
      <c r="I524" t="s">
        <v>23</v>
      </c>
      <c r="J524">
        <v>8.4</v>
      </c>
      <c r="K524">
        <v>8</v>
      </c>
      <c r="L524" t="s">
        <v>24</v>
      </c>
      <c r="M524">
        <v>2</v>
      </c>
      <c r="N524">
        <v>4</v>
      </c>
      <c r="O524" t="str" cm="1">
        <f t="array" ref="O524">_xlfn.IFS(
  N524&lt;=3, "Low",
  N524&lt;=6, "Moderate",
  N524&lt;=8, "High",
  N524=9, "Extreme"
)</f>
        <v>Moderate</v>
      </c>
    </row>
    <row r="525" spans="1:15">
      <c r="A525">
        <v>524</v>
      </c>
      <c r="B525">
        <v>22</v>
      </c>
      <c r="C525" t="str">
        <f t="shared" si="8"/>
        <v>22–24</v>
      </c>
      <c r="D525" t="s">
        <v>19</v>
      </c>
      <c r="E525" t="s">
        <v>20</v>
      </c>
      <c r="F525" t="s">
        <v>56</v>
      </c>
      <c r="G525">
        <v>4.5</v>
      </c>
      <c r="H525" t="s">
        <v>32</v>
      </c>
      <c r="I525" t="s">
        <v>17</v>
      </c>
      <c r="J525">
        <v>7.7</v>
      </c>
      <c r="K525">
        <v>7</v>
      </c>
      <c r="L525" t="s">
        <v>18</v>
      </c>
      <c r="M525">
        <v>3</v>
      </c>
      <c r="N525">
        <v>6</v>
      </c>
      <c r="O525" t="str" cm="1">
        <f t="array" ref="O525">_xlfn.IFS(
  N525&lt;=3, "Low",
  N525&lt;=6, "Moderate",
  N525&lt;=8, "High",
  N525=9, "Extreme"
)</f>
        <v>Moderate</v>
      </c>
    </row>
    <row r="526" spans="1:15">
      <c r="A526">
        <v>525</v>
      </c>
      <c r="B526">
        <v>19</v>
      </c>
      <c r="C526" t="str">
        <f t="shared" si="8"/>
        <v>19–21</v>
      </c>
      <c r="D526" t="s">
        <v>13</v>
      </c>
      <c r="E526" t="s">
        <v>14</v>
      </c>
      <c r="F526" t="s">
        <v>57</v>
      </c>
      <c r="G526">
        <v>5.3</v>
      </c>
      <c r="H526" t="s">
        <v>26</v>
      </c>
      <c r="I526" t="s">
        <v>17</v>
      </c>
      <c r="J526">
        <v>6.8</v>
      </c>
      <c r="K526">
        <v>6</v>
      </c>
      <c r="L526" t="s">
        <v>24</v>
      </c>
      <c r="M526">
        <v>3</v>
      </c>
      <c r="N526">
        <v>7</v>
      </c>
      <c r="O526" t="str" cm="1">
        <f t="array" ref="O526">_xlfn.IFS(
  N526&lt;=3, "Low",
  N526&lt;=6, "Moderate",
  N526&lt;=8, "High",
  N526=9, "Extreme"
)</f>
        <v>High</v>
      </c>
    </row>
    <row r="527" spans="1:15">
      <c r="A527">
        <v>526</v>
      </c>
      <c r="B527">
        <v>21</v>
      </c>
      <c r="C527" t="str">
        <f t="shared" si="8"/>
        <v>19–21</v>
      </c>
      <c r="D527" t="s">
        <v>19</v>
      </c>
      <c r="E527" t="s">
        <v>20</v>
      </c>
      <c r="F527" t="s">
        <v>58</v>
      </c>
      <c r="G527">
        <v>5.7</v>
      </c>
      <c r="H527" t="s">
        <v>143</v>
      </c>
      <c r="I527" t="s">
        <v>17</v>
      </c>
      <c r="J527">
        <v>6.6</v>
      </c>
      <c r="K527">
        <v>6</v>
      </c>
      <c r="L527" t="s">
        <v>24</v>
      </c>
      <c r="M527">
        <v>3</v>
      </c>
      <c r="N527">
        <v>7</v>
      </c>
      <c r="O527" t="str" cm="1">
        <f t="array" ref="O527">_xlfn.IFS(
  N527&lt;=3, "Low",
  N527&lt;=6, "Moderate",
  N527&lt;=8, "High",
  N527=9, "Extreme"
)</f>
        <v>High</v>
      </c>
    </row>
    <row r="528" spans="1:15">
      <c r="A528">
        <v>527</v>
      </c>
      <c r="B528">
        <v>20</v>
      </c>
      <c r="C528" t="str">
        <f t="shared" si="8"/>
        <v>19–21</v>
      </c>
      <c r="D528" t="s">
        <v>13</v>
      </c>
      <c r="E528" t="s">
        <v>14</v>
      </c>
      <c r="F528" t="s">
        <v>67</v>
      </c>
      <c r="G528">
        <v>6.7</v>
      </c>
      <c r="H528" t="s">
        <v>16</v>
      </c>
      <c r="I528" t="s">
        <v>17</v>
      </c>
      <c r="J528">
        <v>6.3</v>
      </c>
      <c r="K528">
        <v>5</v>
      </c>
      <c r="L528" t="s">
        <v>18</v>
      </c>
      <c r="M528">
        <v>4</v>
      </c>
      <c r="N528">
        <v>8</v>
      </c>
      <c r="O528" t="str" cm="1">
        <f t="array" ref="O528">_xlfn.IFS(
  N528&lt;=3, "Low",
  N528&lt;=6, "Moderate",
  N528&lt;=8, "High",
  N528=9, "Extreme"
)</f>
        <v>High</v>
      </c>
    </row>
    <row r="529" spans="1:15">
      <c r="A529">
        <v>528</v>
      </c>
      <c r="B529">
        <v>22</v>
      </c>
      <c r="C529" t="str">
        <f t="shared" si="8"/>
        <v>22–24</v>
      </c>
      <c r="D529" t="s">
        <v>19</v>
      </c>
      <c r="E529" t="s">
        <v>20</v>
      </c>
      <c r="F529" t="s">
        <v>90</v>
      </c>
      <c r="G529">
        <v>4</v>
      </c>
      <c r="H529" t="s">
        <v>32</v>
      </c>
      <c r="I529" t="s">
        <v>23</v>
      </c>
      <c r="J529">
        <v>8.1</v>
      </c>
      <c r="K529">
        <v>7</v>
      </c>
      <c r="L529" t="s">
        <v>24</v>
      </c>
      <c r="M529">
        <v>2</v>
      </c>
      <c r="N529">
        <v>5</v>
      </c>
      <c r="O529" t="str" cm="1">
        <f t="array" ref="O529">_xlfn.IFS(
  N529&lt;=3, "Low",
  N529&lt;=6, "Moderate",
  N529&lt;=8, "High",
  N529=9, "Extreme"
)</f>
        <v>Moderate</v>
      </c>
    </row>
    <row r="530" spans="1:15">
      <c r="A530">
        <v>529</v>
      </c>
      <c r="B530">
        <v>19</v>
      </c>
      <c r="C530" t="str">
        <f t="shared" si="8"/>
        <v>19–21</v>
      </c>
      <c r="D530" t="s">
        <v>13</v>
      </c>
      <c r="E530" t="s">
        <v>14</v>
      </c>
      <c r="F530" t="s">
        <v>21</v>
      </c>
      <c r="G530">
        <v>7</v>
      </c>
      <c r="H530" t="s">
        <v>143</v>
      </c>
      <c r="I530" t="s">
        <v>17</v>
      </c>
      <c r="J530">
        <v>5.8</v>
      </c>
      <c r="K530">
        <v>5</v>
      </c>
      <c r="L530" t="s">
        <v>18</v>
      </c>
      <c r="M530">
        <v>4</v>
      </c>
      <c r="N530">
        <v>8</v>
      </c>
      <c r="O530" t="str" cm="1">
        <f t="array" ref="O530">_xlfn.IFS(
  N530&lt;=3, "Low",
  N530&lt;=6, "Moderate",
  N530&lt;=8, "High",
  N530=9, "Extreme"
)</f>
        <v>High</v>
      </c>
    </row>
    <row r="531" spans="1:15">
      <c r="A531">
        <v>530</v>
      </c>
      <c r="B531">
        <v>21</v>
      </c>
      <c r="C531" t="str">
        <f t="shared" si="8"/>
        <v>19–21</v>
      </c>
      <c r="D531" t="s">
        <v>19</v>
      </c>
      <c r="E531" t="s">
        <v>20</v>
      </c>
      <c r="F531" t="s">
        <v>31</v>
      </c>
      <c r="G531">
        <v>4.5999999999999996</v>
      </c>
      <c r="H531" t="s">
        <v>16</v>
      </c>
      <c r="I531" t="s">
        <v>17</v>
      </c>
      <c r="J531">
        <v>7.6</v>
      </c>
      <c r="K531">
        <v>7</v>
      </c>
      <c r="L531" t="s">
        <v>24</v>
      </c>
      <c r="M531">
        <v>3</v>
      </c>
      <c r="N531">
        <v>6</v>
      </c>
      <c r="O531" t="str" cm="1">
        <f t="array" ref="O531">_xlfn.IFS(
  N531&lt;=3, "Low",
  N531&lt;=6, "Moderate",
  N531&lt;=8, "High",
  N531=9, "Extreme"
)</f>
        <v>Moderate</v>
      </c>
    </row>
    <row r="532" spans="1:15">
      <c r="A532">
        <v>531</v>
      </c>
      <c r="B532">
        <v>20</v>
      </c>
      <c r="C532" t="str">
        <f t="shared" si="8"/>
        <v>19–21</v>
      </c>
      <c r="D532" t="s">
        <v>13</v>
      </c>
      <c r="E532" t="s">
        <v>14</v>
      </c>
      <c r="F532" t="s">
        <v>36</v>
      </c>
      <c r="G532">
        <v>5.9</v>
      </c>
      <c r="H532" t="s">
        <v>26</v>
      </c>
      <c r="I532" t="s">
        <v>17</v>
      </c>
      <c r="J532">
        <v>6.6</v>
      </c>
      <c r="K532">
        <v>6</v>
      </c>
      <c r="L532" t="s">
        <v>24</v>
      </c>
      <c r="M532">
        <v>3</v>
      </c>
      <c r="N532">
        <v>7</v>
      </c>
      <c r="O532" t="str" cm="1">
        <f t="array" ref="O532">_xlfn.IFS(
  N532&lt;=3, "Low",
  N532&lt;=6, "Moderate",
  N532&lt;=8, "High",
  N532=9, "Extreme"
)</f>
        <v>High</v>
      </c>
    </row>
    <row r="533" spans="1:15">
      <c r="A533">
        <v>532</v>
      </c>
      <c r="B533">
        <v>22</v>
      </c>
      <c r="C533" t="str">
        <f t="shared" si="8"/>
        <v>22–24</v>
      </c>
      <c r="D533" t="s">
        <v>19</v>
      </c>
      <c r="E533" t="s">
        <v>20</v>
      </c>
      <c r="F533" t="s">
        <v>45</v>
      </c>
      <c r="G533">
        <v>4.2</v>
      </c>
      <c r="H533" t="s">
        <v>144</v>
      </c>
      <c r="I533" t="s">
        <v>23</v>
      </c>
      <c r="J533">
        <v>8.1</v>
      </c>
      <c r="K533">
        <v>7</v>
      </c>
      <c r="L533" t="s">
        <v>18</v>
      </c>
      <c r="M533">
        <v>2</v>
      </c>
      <c r="N533">
        <v>5</v>
      </c>
      <c r="O533" t="str" cm="1">
        <f t="array" ref="O533">_xlfn.IFS(
  N533&lt;=3, "Low",
  N533&lt;=6, "Moderate",
  N533&lt;=8, "High",
  N533=9, "Extreme"
)</f>
        <v>Moderate</v>
      </c>
    </row>
    <row r="534" spans="1:15">
      <c r="A534">
        <v>533</v>
      </c>
      <c r="B534">
        <v>19</v>
      </c>
      <c r="C534" t="str">
        <f t="shared" si="8"/>
        <v>19–21</v>
      </c>
      <c r="D534" t="s">
        <v>13</v>
      </c>
      <c r="E534" t="s">
        <v>14</v>
      </c>
      <c r="F534" t="s">
        <v>49</v>
      </c>
      <c r="G534">
        <v>3.5</v>
      </c>
      <c r="H534" t="s">
        <v>16</v>
      </c>
      <c r="I534" t="s">
        <v>23</v>
      </c>
      <c r="J534">
        <v>8.5</v>
      </c>
      <c r="K534">
        <v>8</v>
      </c>
      <c r="L534" t="s">
        <v>24</v>
      </c>
      <c r="M534">
        <v>2</v>
      </c>
      <c r="N534">
        <v>4</v>
      </c>
      <c r="O534" t="str" cm="1">
        <f t="array" ref="O534">_xlfn.IFS(
  N534&lt;=3, "Low",
  N534&lt;=6, "Moderate",
  N534&lt;=8, "High",
  N534=9, "Extreme"
)</f>
        <v>Moderate</v>
      </c>
    </row>
    <row r="535" spans="1:15">
      <c r="A535">
        <v>534</v>
      </c>
      <c r="B535">
        <v>21</v>
      </c>
      <c r="C535" t="str">
        <f t="shared" si="8"/>
        <v>19–21</v>
      </c>
      <c r="D535" t="s">
        <v>19</v>
      </c>
      <c r="E535" t="s">
        <v>20</v>
      </c>
      <c r="F535" t="s">
        <v>56</v>
      </c>
      <c r="G535">
        <v>4.4000000000000004</v>
      </c>
      <c r="H535" t="s">
        <v>32</v>
      </c>
      <c r="I535" t="s">
        <v>17</v>
      </c>
      <c r="J535">
        <v>7.8</v>
      </c>
      <c r="K535">
        <v>7</v>
      </c>
      <c r="L535" t="s">
        <v>18</v>
      </c>
      <c r="M535">
        <v>3</v>
      </c>
      <c r="N535">
        <v>6</v>
      </c>
      <c r="O535" t="str" cm="1">
        <f t="array" ref="O535">_xlfn.IFS(
  N535&lt;=3, "Low",
  N535&lt;=6, "Moderate",
  N535&lt;=8, "High",
  N535=9, "Extreme"
)</f>
        <v>Moderate</v>
      </c>
    </row>
    <row r="536" spans="1:15">
      <c r="A536">
        <v>535</v>
      </c>
      <c r="B536">
        <v>20</v>
      </c>
      <c r="C536" t="str">
        <f t="shared" si="8"/>
        <v>19–21</v>
      </c>
      <c r="D536" t="s">
        <v>13</v>
      </c>
      <c r="E536" t="s">
        <v>14</v>
      </c>
      <c r="F536" t="s">
        <v>57</v>
      </c>
      <c r="G536">
        <v>5.4</v>
      </c>
      <c r="H536" t="s">
        <v>26</v>
      </c>
      <c r="I536" t="s">
        <v>17</v>
      </c>
      <c r="J536">
        <v>6.7</v>
      </c>
      <c r="K536">
        <v>6</v>
      </c>
      <c r="L536" t="s">
        <v>24</v>
      </c>
      <c r="M536">
        <v>3</v>
      </c>
      <c r="N536">
        <v>7</v>
      </c>
      <c r="O536" t="str" cm="1">
        <f t="array" ref="O536">_xlfn.IFS(
  N536&lt;=3, "Low",
  N536&lt;=6, "Moderate",
  N536&lt;=8, "High",
  N536=9, "Extreme"
)</f>
        <v>High</v>
      </c>
    </row>
    <row r="537" spans="1:15">
      <c r="A537">
        <v>536</v>
      </c>
      <c r="B537">
        <v>22</v>
      </c>
      <c r="C537" t="str">
        <f t="shared" si="8"/>
        <v>22–24</v>
      </c>
      <c r="D537" t="s">
        <v>19</v>
      </c>
      <c r="E537" t="s">
        <v>20</v>
      </c>
      <c r="F537" t="s">
        <v>58</v>
      </c>
      <c r="G537">
        <v>5.8</v>
      </c>
      <c r="H537" t="s">
        <v>143</v>
      </c>
      <c r="I537" t="s">
        <v>17</v>
      </c>
      <c r="J537">
        <v>6.5</v>
      </c>
      <c r="K537">
        <v>6</v>
      </c>
      <c r="L537" t="s">
        <v>24</v>
      </c>
      <c r="M537">
        <v>3</v>
      </c>
      <c r="N537">
        <v>7</v>
      </c>
      <c r="O537" t="str" cm="1">
        <f t="array" ref="O537">_xlfn.IFS(
  N537&lt;=3, "Low",
  N537&lt;=6, "Moderate",
  N537&lt;=8, "High",
  N537=9, "Extreme"
)</f>
        <v>High</v>
      </c>
    </row>
    <row r="538" spans="1:15">
      <c r="A538">
        <v>537</v>
      </c>
      <c r="B538">
        <v>19</v>
      </c>
      <c r="C538" t="str">
        <f t="shared" si="8"/>
        <v>19–21</v>
      </c>
      <c r="D538" t="s">
        <v>13</v>
      </c>
      <c r="E538" t="s">
        <v>14</v>
      </c>
      <c r="F538" t="s">
        <v>67</v>
      </c>
      <c r="G538">
        <v>6.8</v>
      </c>
      <c r="H538" t="s">
        <v>16</v>
      </c>
      <c r="I538" t="s">
        <v>17</v>
      </c>
      <c r="J538">
        <v>6.2</v>
      </c>
      <c r="K538">
        <v>5</v>
      </c>
      <c r="L538" t="s">
        <v>18</v>
      </c>
      <c r="M538">
        <v>4</v>
      </c>
      <c r="N538">
        <v>8</v>
      </c>
      <c r="O538" t="str" cm="1">
        <f t="array" ref="O538">_xlfn.IFS(
  N538&lt;=3, "Low",
  N538&lt;=6, "Moderate",
  N538&lt;=8, "High",
  N538=9, "Extreme"
)</f>
        <v>High</v>
      </c>
    </row>
    <row r="539" spans="1:15">
      <c r="A539">
        <v>538</v>
      </c>
      <c r="B539">
        <v>21</v>
      </c>
      <c r="C539" t="str">
        <f t="shared" si="8"/>
        <v>19–21</v>
      </c>
      <c r="D539" t="s">
        <v>19</v>
      </c>
      <c r="E539" t="s">
        <v>20</v>
      </c>
      <c r="F539" t="s">
        <v>90</v>
      </c>
      <c r="G539">
        <v>3.9</v>
      </c>
      <c r="H539" t="s">
        <v>32</v>
      </c>
      <c r="I539" t="s">
        <v>23</v>
      </c>
      <c r="J539">
        <v>8.1999999999999993</v>
      </c>
      <c r="K539">
        <v>7</v>
      </c>
      <c r="L539" t="s">
        <v>24</v>
      </c>
      <c r="M539">
        <v>2</v>
      </c>
      <c r="N539">
        <v>5</v>
      </c>
      <c r="O539" t="str" cm="1">
        <f t="array" ref="O539">_xlfn.IFS(
  N539&lt;=3, "Low",
  N539&lt;=6, "Moderate",
  N539&lt;=8, "High",
  N539=9, "Extreme"
)</f>
        <v>Moderate</v>
      </c>
    </row>
    <row r="540" spans="1:15">
      <c r="A540">
        <v>539</v>
      </c>
      <c r="B540">
        <v>20</v>
      </c>
      <c r="C540" t="str">
        <f t="shared" si="8"/>
        <v>19–21</v>
      </c>
      <c r="D540" t="s">
        <v>13</v>
      </c>
      <c r="E540" t="s">
        <v>14</v>
      </c>
      <c r="F540" t="s">
        <v>21</v>
      </c>
      <c r="G540">
        <v>7.1</v>
      </c>
      <c r="H540" t="s">
        <v>143</v>
      </c>
      <c r="I540" t="s">
        <v>17</v>
      </c>
      <c r="J540">
        <v>5.7</v>
      </c>
      <c r="K540">
        <v>5</v>
      </c>
      <c r="L540" t="s">
        <v>18</v>
      </c>
      <c r="M540">
        <v>4</v>
      </c>
      <c r="N540">
        <v>8</v>
      </c>
      <c r="O540" t="str" cm="1">
        <f t="array" ref="O540">_xlfn.IFS(
  N540&lt;=3, "Low",
  N540&lt;=6, "Moderate",
  N540&lt;=8, "High",
  N540=9, "Extreme"
)</f>
        <v>High</v>
      </c>
    </row>
    <row r="541" spans="1:15">
      <c r="A541">
        <v>540</v>
      </c>
      <c r="B541">
        <v>22</v>
      </c>
      <c r="C541" t="str">
        <f t="shared" si="8"/>
        <v>22–24</v>
      </c>
      <c r="D541" t="s">
        <v>19</v>
      </c>
      <c r="E541" t="s">
        <v>20</v>
      </c>
      <c r="F541" t="s">
        <v>31</v>
      </c>
      <c r="G541">
        <v>4.5</v>
      </c>
      <c r="H541" t="s">
        <v>26</v>
      </c>
      <c r="I541" t="s">
        <v>17</v>
      </c>
      <c r="J541">
        <v>7.7</v>
      </c>
      <c r="K541">
        <v>7</v>
      </c>
      <c r="L541" t="s">
        <v>24</v>
      </c>
      <c r="M541">
        <v>3</v>
      </c>
      <c r="N541">
        <v>6</v>
      </c>
      <c r="O541" t="str" cm="1">
        <f t="array" ref="O541">_xlfn.IFS(
  N541&lt;=3, "Low",
  N541&lt;=6, "Moderate",
  N541&lt;=8, "High",
  N541=9, "Extreme"
)</f>
        <v>Moderate</v>
      </c>
    </row>
    <row r="542" spans="1:15">
      <c r="A542">
        <v>541</v>
      </c>
      <c r="B542">
        <v>19</v>
      </c>
      <c r="C542" t="str">
        <f t="shared" si="8"/>
        <v>19–21</v>
      </c>
      <c r="D542" t="s">
        <v>13</v>
      </c>
      <c r="E542" t="s">
        <v>14</v>
      </c>
      <c r="F542" t="s">
        <v>36</v>
      </c>
      <c r="G542">
        <v>5.8</v>
      </c>
      <c r="H542" t="s">
        <v>143</v>
      </c>
      <c r="I542" t="s">
        <v>17</v>
      </c>
      <c r="J542">
        <v>6.7</v>
      </c>
      <c r="K542">
        <v>6</v>
      </c>
      <c r="L542" t="s">
        <v>24</v>
      </c>
      <c r="M542">
        <v>3</v>
      </c>
      <c r="N542">
        <v>7</v>
      </c>
      <c r="O542" t="str" cm="1">
        <f t="array" ref="O542">_xlfn.IFS(
  N542&lt;=3, "Low",
  N542&lt;=6, "Moderate",
  N542&lt;=8, "High",
  N542=9, "Extreme"
)</f>
        <v>High</v>
      </c>
    </row>
    <row r="543" spans="1:15">
      <c r="A543">
        <v>542</v>
      </c>
      <c r="B543">
        <v>21</v>
      </c>
      <c r="C543" t="str">
        <f t="shared" si="8"/>
        <v>19–21</v>
      </c>
      <c r="D543" t="s">
        <v>19</v>
      </c>
      <c r="E543" t="s">
        <v>20</v>
      </c>
      <c r="F543" t="s">
        <v>45</v>
      </c>
      <c r="G543">
        <v>4.0999999999999996</v>
      </c>
      <c r="H543" t="s">
        <v>144</v>
      </c>
      <c r="I543" t="s">
        <v>23</v>
      </c>
      <c r="J543">
        <v>8.1999999999999993</v>
      </c>
      <c r="K543">
        <v>7</v>
      </c>
      <c r="L543" t="s">
        <v>18</v>
      </c>
      <c r="M543">
        <v>2</v>
      </c>
      <c r="N543">
        <v>5</v>
      </c>
      <c r="O543" t="str" cm="1">
        <f t="array" ref="O543">_xlfn.IFS(
  N543&lt;=3, "Low",
  N543&lt;=6, "Moderate",
  N543&lt;=8, "High",
  N543=9, "Extreme"
)</f>
        <v>Moderate</v>
      </c>
    </row>
    <row r="544" spans="1:15">
      <c r="A544">
        <v>543</v>
      </c>
      <c r="B544">
        <v>20</v>
      </c>
      <c r="C544" t="str">
        <f t="shared" si="8"/>
        <v>19–21</v>
      </c>
      <c r="D544" t="s">
        <v>13</v>
      </c>
      <c r="E544" t="s">
        <v>14</v>
      </c>
      <c r="F544" t="s">
        <v>49</v>
      </c>
      <c r="G544">
        <v>3.4</v>
      </c>
      <c r="H544" t="s">
        <v>16</v>
      </c>
      <c r="I544" t="s">
        <v>23</v>
      </c>
      <c r="J544">
        <v>8.6</v>
      </c>
      <c r="K544">
        <v>8</v>
      </c>
      <c r="L544" t="s">
        <v>24</v>
      </c>
      <c r="M544">
        <v>2</v>
      </c>
      <c r="N544">
        <v>4</v>
      </c>
      <c r="O544" t="str" cm="1">
        <f t="array" ref="O544">_xlfn.IFS(
  N544&lt;=3, "Low",
  N544&lt;=6, "Moderate",
  N544&lt;=8, "High",
  N544=9, "Extreme"
)</f>
        <v>Moderate</v>
      </c>
    </row>
    <row r="545" spans="1:15">
      <c r="A545">
        <v>544</v>
      </c>
      <c r="B545">
        <v>22</v>
      </c>
      <c r="C545" t="str">
        <f t="shared" si="8"/>
        <v>22–24</v>
      </c>
      <c r="D545" t="s">
        <v>19</v>
      </c>
      <c r="E545" t="s">
        <v>20</v>
      </c>
      <c r="F545" t="s">
        <v>56</v>
      </c>
      <c r="G545">
        <v>4.3</v>
      </c>
      <c r="H545" t="s">
        <v>16</v>
      </c>
      <c r="I545" t="s">
        <v>17</v>
      </c>
      <c r="J545">
        <v>7.9</v>
      </c>
      <c r="K545">
        <v>7</v>
      </c>
      <c r="L545" t="s">
        <v>18</v>
      </c>
      <c r="M545">
        <v>3</v>
      </c>
      <c r="N545">
        <v>6</v>
      </c>
      <c r="O545" t="str" cm="1">
        <f t="array" ref="O545">_xlfn.IFS(
  N545&lt;=3, "Low",
  N545&lt;=6, "Moderate",
  N545&lt;=8, "High",
  N545=9, "Extreme"
)</f>
        <v>Moderate</v>
      </c>
    </row>
    <row r="546" spans="1:15">
      <c r="A546">
        <v>545</v>
      </c>
      <c r="B546">
        <v>19</v>
      </c>
      <c r="C546" t="str">
        <f t="shared" si="8"/>
        <v>19–21</v>
      </c>
      <c r="D546" t="s">
        <v>13</v>
      </c>
      <c r="E546" t="s">
        <v>14</v>
      </c>
      <c r="F546" t="s">
        <v>57</v>
      </c>
      <c r="G546">
        <v>5.5</v>
      </c>
      <c r="H546" t="s">
        <v>26</v>
      </c>
      <c r="I546" t="s">
        <v>17</v>
      </c>
      <c r="J546">
        <v>6.6</v>
      </c>
      <c r="K546">
        <v>6</v>
      </c>
      <c r="L546" t="s">
        <v>24</v>
      </c>
      <c r="M546">
        <v>3</v>
      </c>
      <c r="N546">
        <v>7</v>
      </c>
      <c r="O546" t="str" cm="1">
        <f t="array" ref="O546">_xlfn.IFS(
  N546&lt;=3, "Low",
  N546&lt;=6, "Moderate",
  N546&lt;=8, "High",
  N546=9, "Extreme"
)</f>
        <v>High</v>
      </c>
    </row>
    <row r="547" spans="1:15">
      <c r="A547">
        <v>546</v>
      </c>
      <c r="B547">
        <v>21</v>
      </c>
      <c r="C547" t="str">
        <f t="shared" si="8"/>
        <v>19–21</v>
      </c>
      <c r="D547" t="s">
        <v>19</v>
      </c>
      <c r="E547" t="s">
        <v>20</v>
      </c>
      <c r="F547" t="s">
        <v>58</v>
      </c>
      <c r="G547">
        <v>5.9</v>
      </c>
      <c r="H547" t="s">
        <v>143</v>
      </c>
      <c r="I547" t="s">
        <v>17</v>
      </c>
      <c r="J547">
        <v>6.4</v>
      </c>
      <c r="K547">
        <v>6</v>
      </c>
      <c r="L547" t="s">
        <v>24</v>
      </c>
      <c r="M547">
        <v>3</v>
      </c>
      <c r="N547">
        <v>7</v>
      </c>
      <c r="O547" t="str" cm="1">
        <f t="array" ref="O547">_xlfn.IFS(
  N547&lt;=3, "Low",
  N547&lt;=6, "Moderate",
  N547&lt;=8, "High",
  N547=9, "Extreme"
)</f>
        <v>High</v>
      </c>
    </row>
    <row r="548" spans="1:15">
      <c r="A548">
        <v>547</v>
      </c>
      <c r="B548">
        <v>20</v>
      </c>
      <c r="C548" t="str">
        <f t="shared" si="8"/>
        <v>19–21</v>
      </c>
      <c r="D548" t="s">
        <v>13</v>
      </c>
      <c r="E548" t="s">
        <v>14</v>
      </c>
      <c r="F548" t="s">
        <v>67</v>
      </c>
      <c r="G548">
        <v>6.9</v>
      </c>
      <c r="H548" t="s">
        <v>16</v>
      </c>
      <c r="I548" t="s">
        <v>17</v>
      </c>
      <c r="J548">
        <v>6.1</v>
      </c>
      <c r="K548">
        <v>5</v>
      </c>
      <c r="L548" t="s">
        <v>18</v>
      </c>
      <c r="M548">
        <v>4</v>
      </c>
      <c r="N548">
        <v>8</v>
      </c>
      <c r="O548" t="str" cm="1">
        <f t="array" ref="O548">_xlfn.IFS(
  N548&lt;=3, "Low",
  N548&lt;=6, "Moderate",
  N548&lt;=8, "High",
  N548=9, "Extreme"
)</f>
        <v>High</v>
      </c>
    </row>
    <row r="549" spans="1:15">
      <c r="A549">
        <v>548</v>
      </c>
      <c r="B549">
        <v>22</v>
      </c>
      <c r="C549" t="str">
        <f t="shared" si="8"/>
        <v>22–24</v>
      </c>
      <c r="D549" t="s">
        <v>19</v>
      </c>
      <c r="E549" t="s">
        <v>20</v>
      </c>
      <c r="F549" t="s">
        <v>90</v>
      </c>
      <c r="G549">
        <v>3.8</v>
      </c>
      <c r="H549" t="s">
        <v>32</v>
      </c>
      <c r="I549" t="s">
        <v>23</v>
      </c>
      <c r="J549">
        <v>8.3000000000000007</v>
      </c>
      <c r="K549">
        <v>7</v>
      </c>
      <c r="L549" t="s">
        <v>24</v>
      </c>
      <c r="M549">
        <v>2</v>
      </c>
      <c r="N549">
        <v>5</v>
      </c>
      <c r="O549" t="str" cm="1">
        <f t="array" ref="O549">_xlfn.IFS(
  N549&lt;=3, "Low",
  N549&lt;=6, "Moderate",
  N549&lt;=8, "High",
  N549=9, "Extreme"
)</f>
        <v>Moderate</v>
      </c>
    </row>
    <row r="550" spans="1:15">
      <c r="A550">
        <v>549</v>
      </c>
      <c r="B550">
        <v>19</v>
      </c>
      <c r="C550" t="str">
        <f t="shared" si="8"/>
        <v>19–21</v>
      </c>
      <c r="D550" t="s">
        <v>13</v>
      </c>
      <c r="E550" t="s">
        <v>14</v>
      </c>
      <c r="F550" t="s">
        <v>21</v>
      </c>
      <c r="G550">
        <v>7.2</v>
      </c>
      <c r="H550" t="s">
        <v>143</v>
      </c>
      <c r="I550" t="s">
        <v>17</v>
      </c>
      <c r="J550">
        <v>5.6</v>
      </c>
      <c r="K550">
        <v>5</v>
      </c>
      <c r="L550" t="s">
        <v>18</v>
      </c>
      <c r="M550">
        <v>4</v>
      </c>
      <c r="N550">
        <v>8</v>
      </c>
      <c r="O550" t="str" cm="1">
        <f t="array" ref="O550">_xlfn.IFS(
  N550&lt;=3, "Low",
  N550&lt;=6, "Moderate",
  N550&lt;=8, "High",
  N550=9, "Extreme"
)</f>
        <v>High</v>
      </c>
    </row>
    <row r="551" spans="1:15">
      <c r="A551">
        <v>550</v>
      </c>
      <c r="B551">
        <v>21</v>
      </c>
      <c r="C551" t="str">
        <f t="shared" si="8"/>
        <v>19–21</v>
      </c>
      <c r="D551" t="s">
        <v>19</v>
      </c>
      <c r="E551" t="s">
        <v>20</v>
      </c>
      <c r="F551" t="s">
        <v>31</v>
      </c>
      <c r="G551">
        <v>4.4000000000000004</v>
      </c>
      <c r="H551" t="s">
        <v>16</v>
      </c>
      <c r="I551" t="s">
        <v>17</v>
      </c>
      <c r="J551">
        <v>7.8</v>
      </c>
      <c r="K551">
        <v>7</v>
      </c>
      <c r="L551" t="s">
        <v>24</v>
      </c>
      <c r="M551">
        <v>3</v>
      </c>
      <c r="N551">
        <v>6</v>
      </c>
      <c r="O551" t="str" cm="1">
        <f t="array" ref="O551">_xlfn.IFS(
  N551&lt;=3, "Low",
  N551&lt;=6, "Moderate",
  N551&lt;=8, "High",
  N551=9, "Extreme"
)</f>
        <v>Moderate</v>
      </c>
    </row>
    <row r="552" spans="1:15">
      <c r="A552">
        <v>551</v>
      </c>
      <c r="B552">
        <v>20</v>
      </c>
      <c r="C552" t="str">
        <f t="shared" si="8"/>
        <v>19–21</v>
      </c>
      <c r="D552" t="s">
        <v>13</v>
      </c>
      <c r="E552" t="s">
        <v>14</v>
      </c>
      <c r="F552" t="s">
        <v>36</v>
      </c>
      <c r="G552">
        <v>5.7</v>
      </c>
      <c r="H552" t="s">
        <v>26</v>
      </c>
      <c r="I552" t="s">
        <v>17</v>
      </c>
      <c r="J552">
        <v>6.8</v>
      </c>
      <c r="K552">
        <v>6</v>
      </c>
      <c r="L552" t="s">
        <v>24</v>
      </c>
      <c r="M552">
        <v>3</v>
      </c>
      <c r="N552">
        <v>7</v>
      </c>
      <c r="O552" t="str" cm="1">
        <f t="array" ref="O552">_xlfn.IFS(
  N552&lt;=3, "Low",
  N552&lt;=6, "Moderate",
  N552&lt;=8, "High",
  N552=9, "Extreme"
)</f>
        <v>High</v>
      </c>
    </row>
    <row r="553" spans="1:15">
      <c r="A553">
        <v>552</v>
      </c>
      <c r="B553">
        <v>22</v>
      </c>
      <c r="C553" t="str">
        <f t="shared" si="8"/>
        <v>22–24</v>
      </c>
      <c r="D553" t="s">
        <v>19</v>
      </c>
      <c r="E553" t="s">
        <v>20</v>
      </c>
      <c r="F553" t="s">
        <v>45</v>
      </c>
      <c r="G553">
        <v>4</v>
      </c>
      <c r="H553" t="s">
        <v>144</v>
      </c>
      <c r="I553" t="s">
        <v>23</v>
      </c>
      <c r="J553">
        <v>8.3000000000000007</v>
      </c>
      <c r="K553">
        <v>7</v>
      </c>
      <c r="L553" t="s">
        <v>18</v>
      </c>
      <c r="M553">
        <v>2</v>
      </c>
      <c r="N553">
        <v>5</v>
      </c>
      <c r="O553" t="str" cm="1">
        <f t="array" ref="O553">_xlfn.IFS(
  N553&lt;=3, "Low",
  N553&lt;=6, "Moderate",
  N553&lt;=8, "High",
  N553=9, "Extreme"
)</f>
        <v>Moderate</v>
      </c>
    </row>
    <row r="554" spans="1:15">
      <c r="A554">
        <v>553</v>
      </c>
      <c r="B554">
        <v>19</v>
      </c>
      <c r="C554" t="str">
        <f t="shared" si="8"/>
        <v>19–21</v>
      </c>
      <c r="D554" t="s">
        <v>13</v>
      </c>
      <c r="E554" t="s">
        <v>14</v>
      </c>
      <c r="F554" t="s">
        <v>49</v>
      </c>
      <c r="G554">
        <v>3.3</v>
      </c>
      <c r="H554" t="s">
        <v>16</v>
      </c>
      <c r="I554" t="s">
        <v>23</v>
      </c>
      <c r="J554">
        <v>8.6999999999999993</v>
      </c>
      <c r="K554">
        <v>8</v>
      </c>
      <c r="L554" t="s">
        <v>24</v>
      </c>
      <c r="M554">
        <v>2</v>
      </c>
      <c r="N554">
        <v>4</v>
      </c>
      <c r="O554" t="str" cm="1">
        <f t="array" ref="O554">_xlfn.IFS(
  N554&lt;=3, "Low",
  N554&lt;=6, "Moderate",
  N554&lt;=8, "High",
  N554=9, "Extreme"
)</f>
        <v>Moderate</v>
      </c>
    </row>
    <row r="555" spans="1:15">
      <c r="A555">
        <v>554</v>
      </c>
      <c r="B555">
        <v>21</v>
      </c>
      <c r="C555" t="str">
        <f t="shared" si="8"/>
        <v>19–21</v>
      </c>
      <c r="D555" t="s">
        <v>19</v>
      </c>
      <c r="E555" t="s">
        <v>20</v>
      </c>
      <c r="F555" t="s">
        <v>56</v>
      </c>
      <c r="G555">
        <v>4.2</v>
      </c>
      <c r="H555" t="s">
        <v>32</v>
      </c>
      <c r="I555" t="s">
        <v>17</v>
      </c>
      <c r="J555">
        <v>8</v>
      </c>
      <c r="K555">
        <v>7</v>
      </c>
      <c r="L555" t="s">
        <v>18</v>
      </c>
      <c r="M555">
        <v>3</v>
      </c>
      <c r="N555">
        <v>6</v>
      </c>
      <c r="O555" t="str" cm="1">
        <f t="array" ref="O555">_xlfn.IFS(
  N555&lt;=3, "Low",
  N555&lt;=6, "Moderate",
  N555&lt;=8, "High",
  N555=9, "Extreme"
)</f>
        <v>Moderate</v>
      </c>
    </row>
    <row r="556" spans="1:15">
      <c r="A556">
        <v>555</v>
      </c>
      <c r="B556">
        <v>20</v>
      </c>
      <c r="C556" t="str">
        <f t="shared" si="8"/>
        <v>19–21</v>
      </c>
      <c r="D556" t="s">
        <v>13</v>
      </c>
      <c r="E556" t="s">
        <v>14</v>
      </c>
      <c r="F556" t="s">
        <v>57</v>
      </c>
      <c r="G556">
        <v>5.6</v>
      </c>
      <c r="H556" t="s">
        <v>26</v>
      </c>
      <c r="I556" t="s">
        <v>17</v>
      </c>
      <c r="J556">
        <v>6.5</v>
      </c>
      <c r="K556">
        <v>6</v>
      </c>
      <c r="L556" t="s">
        <v>24</v>
      </c>
      <c r="M556">
        <v>3</v>
      </c>
      <c r="N556">
        <v>7</v>
      </c>
      <c r="O556" t="str" cm="1">
        <f t="array" ref="O556">_xlfn.IFS(
  N556&lt;=3, "Low",
  N556&lt;=6, "Moderate",
  N556&lt;=8, "High",
  N556=9, "Extreme"
)</f>
        <v>High</v>
      </c>
    </row>
    <row r="557" spans="1:15">
      <c r="A557">
        <v>556</v>
      </c>
      <c r="B557">
        <v>22</v>
      </c>
      <c r="C557" t="str">
        <f t="shared" si="8"/>
        <v>22–24</v>
      </c>
      <c r="D557" t="s">
        <v>19</v>
      </c>
      <c r="E557" t="s">
        <v>20</v>
      </c>
      <c r="F557" t="s">
        <v>58</v>
      </c>
      <c r="G557">
        <v>6</v>
      </c>
      <c r="H557" t="s">
        <v>143</v>
      </c>
      <c r="I557" t="s">
        <v>17</v>
      </c>
      <c r="J557">
        <v>6.3</v>
      </c>
      <c r="K557">
        <v>6</v>
      </c>
      <c r="L557" t="s">
        <v>24</v>
      </c>
      <c r="M557">
        <v>3</v>
      </c>
      <c r="N557">
        <v>7</v>
      </c>
      <c r="O557" t="str" cm="1">
        <f t="array" ref="O557">_xlfn.IFS(
  N557&lt;=3, "Low",
  N557&lt;=6, "Moderate",
  N557&lt;=8, "High",
  N557=9, "Extreme"
)</f>
        <v>High</v>
      </c>
    </row>
    <row r="558" spans="1:15">
      <c r="A558">
        <v>557</v>
      </c>
      <c r="B558">
        <v>19</v>
      </c>
      <c r="C558" t="str">
        <f t="shared" si="8"/>
        <v>19–21</v>
      </c>
      <c r="D558" t="s">
        <v>13</v>
      </c>
      <c r="E558" t="s">
        <v>14</v>
      </c>
      <c r="F558" t="s">
        <v>67</v>
      </c>
      <c r="G558">
        <v>7</v>
      </c>
      <c r="H558" t="s">
        <v>16</v>
      </c>
      <c r="I558" t="s">
        <v>17</v>
      </c>
      <c r="J558">
        <v>6</v>
      </c>
      <c r="K558">
        <v>5</v>
      </c>
      <c r="L558" t="s">
        <v>18</v>
      </c>
      <c r="M558">
        <v>4</v>
      </c>
      <c r="N558">
        <v>8</v>
      </c>
      <c r="O558" t="str" cm="1">
        <f t="array" ref="O558">_xlfn.IFS(
  N558&lt;=3, "Low",
  N558&lt;=6, "Moderate",
  N558&lt;=8, "High",
  N558=9, "Extreme"
)</f>
        <v>High</v>
      </c>
    </row>
    <row r="559" spans="1:15">
      <c r="A559">
        <v>558</v>
      </c>
      <c r="B559">
        <v>21</v>
      </c>
      <c r="C559" t="str">
        <f t="shared" si="8"/>
        <v>19–21</v>
      </c>
      <c r="D559" t="s">
        <v>19</v>
      </c>
      <c r="E559" t="s">
        <v>20</v>
      </c>
      <c r="F559" t="s">
        <v>90</v>
      </c>
      <c r="G559">
        <v>3.7</v>
      </c>
      <c r="H559" t="s">
        <v>32</v>
      </c>
      <c r="I559" t="s">
        <v>23</v>
      </c>
      <c r="J559">
        <v>8.4</v>
      </c>
      <c r="K559">
        <v>7</v>
      </c>
      <c r="L559" t="s">
        <v>24</v>
      </c>
      <c r="M559">
        <v>2</v>
      </c>
      <c r="N559">
        <v>5</v>
      </c>
      <c r="O559" t="str" cm="1">
        <f t="array" ref="O559">_xlfn.IFS(
  N559&lt;=3, "Low",
  N559&lt;=6, "Moderate",
  N559&lt;=8, "High",
  N559=9, "Extreme"
)</f>
        <v>Moderate</v>
      </c>
    </row>
    <row r="560" spans="1:15">
      <c r="A560">
        <v>559</v>
      </c>
      <c r="B560">
        <v>20</v>
      </c>
      <c r="C560" t="str">
        <f t="shared" si="8"/>
        <v>19–21</v>
      </c>
      <c r="D560" t="s">
        <v>13</v>
      </c>
      <c r="E560" t="s">
        <v>14</v>
      </c>
      <c r="F560" t="s">
        <v>21</v>
      </c>
      <c r="G560">
        <v>7.3</v>
      </c>
      <c r="H560" t="s">
        <v>143</v>
      </c>
      <c r="I560" t="s">
        <v>17</v>
      </c>
      <c r="J560">
        <v>5.5</v>
      </c>
      <c r="K560">
        <v>5</v>
      </c>
      <c r="L560" t="s">
        <v>18</v>
      </c>
      <c r="M560">
        <v>4</v>
      </c>
      <c r="N560">
        <v>8</v>
      </c>
      <c r="O560" t="str" cm="1">
        <f t="array" ref="O560">_xlfn.IFS(
  N560&lt;=3, "Low",
  N560&lt;=6, "Moderate",
  N560&lt;=8, "High",
  N560=9, "Extreme"
)</f>
        <v>High</v>
      </c>
    </row>
    <row r="561" spans="1:15">
      <c r="A561">
        <v>560</v>
      </c>
      <c r="B561">
        <v>22</v>
      </c>
      <c r="C561" t="str">
        <f t="shared" si="8"/>
        <v>22–24</v>
      </c>
      <c r="D561" t="s">
        <v>19</v>
      </c>
      <c r="E561" t="s">
        <v>20</v>
      </c>
      <c r="F561" t="s">
        <v>31</v>
      </c>
      <c r="G561">
        <v>4.3</v>
      </c>
      <c r="H561" t="s">
        <v>26</v>
      </c>
      <c r="I561" t="s">
        <v>17</v>
      </c>
      <c r="J561">
        <v>7.9</v>
      </c>
      <c r="K561">
        <v>7</v>
      </c>
      <c r="L561" t="s">
        <v>24</v>
      </c>
      <c r="M561">
        <v>3</v>
      </c>
      <c r="N561">
        <v>6</v>
      </c>
      <c r="O561" t="str" cm="1">
        <f t="array" ref="O561">_xlfn.IFS(
  N561&lt;=3, "Low",
  N561&lt;=6, "Moderate",
  N561&lt;=8, "High",
  N561=9, "Extreme"
)</f>
        <v>Moderate</v>
      </c>
    </row>
    <row r="562" spans="1:15">
      <c r="A562">
        <v>561</v>
      </c>
      <c r="B562">
        <v>19</v>
      </c>
      <c r="C562" t="str">
        <f t="shared" si="8"/>
        <v>19–21</v>
      </c>
      <c r="D562" t="s">
        <v>13</v>
      </c>
      <c r="E562" t="s">
        <v>14</v>
      </c>
      <c r="F562" t="s">
        <v>36</v>
      </c>
      <c r="G562">
        <v>5.6</v>
      </c>
      <c r="H562" t="s">
        <v>143</v>
      </c>
      <c r="I562" t="s">
        <v>17</v>
      </c>
      <c r="J562">
        <v>6.9</v>
      </c>
      <c r="K562">
        <v>6</v>
      </c>
      <c r="L562" t="s">
        <v>24</v>
      </c>
      <c r="M562">
        <v>3</v>
      </c>
      <c r="N562">
        <v>7</v>
      </c>
      <c r="O562" t="str" cm="1">
        <f t="array" ref="O562">_xlfn.IFS(
  N562&lt;=3, "Low",
  N562&lt;=6, "Moderate",
  N562&lt;=8, "High",
  N562=9, "Extreme"
)</f>
        <v>High</v>
      </c>
    </row>
    <row r="563" spans="1:15">
      <c r="A563">
        <v>562</v>
      </c>
      <c r="B563">
        <v>21</v>
      </c>
      <c r="C563" t="str">
        <f t="shared" si="8"/>
        <v>19–21</v>
      </c>
      <c r="D563" t="s">
        <v>19</v>
      </c>
      <c r="E563" t="s">
        <v>20</v>
      </c>
      <c r="F563" t="s">
        <v>45</v>
      </c>
      <c r="G563">
        <v>3.9</v>
      </c>
      <c r="H563" t="s">
        <v>144</v>
      </c>
      <c r="I563" t="s">
        <v>23</v>
      </c>
      <c r="J563">
        <v>8.4</v>
      </c>
      <c r="K563">
        <v>7</v>
      </c>
      <c r="L563" t="s">
        <v>18</v>
      </c>
      <c r="M563">
        <v>2</v>
      </c>
      <c r="N563">
        <v>5</v>
      </c>
      <c r="O563" t="str" cm="1">
        <f t="array" ref="O563">_xlfn.IFS(
  N563&lt;=3, "Low",
  N563&lt;=6, "Moderate",
  N563&lt;=8, "High",
  N563=9, "Extreme"
)</f>
        <v>Moderate</v>
      </c>
    </row>
    <row r="564" spans="1:15">
      <c r="A564">
        <v>563</v>
      </c>
      <c r="B564">
        <v>20</v>
      </c>
      <c r="C564" t="str">
        <f t="shared" si="8"/>
        <v>19–21</v>
      </c>
      <c r="D564" t="s">
        <v>13</v>
      </c>
      <c r="E564" t="s">
        <v>14</v>
      </c>
      <c r="F564" t="s">
        <v>49</v>
      </c>
      <c r="G564">
        <v>3.2</v>
      </c>
      <c r="H564" t="s">
        <v>16</v>
      </c>
      <c r="I564" t="s">
        <v>23</v>
      </c>
      <c r="J564">
        <v>8.8000000000000007</v>
      </c>
      <c r="K564">
        <v>8</v>
      </c>
      <c r="L564" t="s">
        <v>24</v>
      </c>
      <c r="M564">
        <v>2</v>
      </c>
      <c r="N564">
        <v>4</v>
      </c>
      <c r="O564" t="str" cm="1">
        <f t="array" ref="O564">_xlfn.IFS(
  N564&lt;=3, "Low",
  N564&lt;=6, "Moderate",
  N564&lt;=8, "High",
  N564=9, "Extreme"
)</f>
        <v>Moderate</v>
      </c>
    </row>
    <row r="565" spans="1:15">
      <c r="A565">
        <v>564</v>
      </c>
      <c r="B565">
        <v>22</v>
      </c>
      <c r="C565" t="str">
        <f t="shared" si="8"/>
        <v>22–24</v>
      </c>
      <c r="D565" t="s">
        <v>19</v>
      </c>
      <c r="E565" t="s">
        <v>20</v>
      </c>
      <c r="F565" t="s">
        <v>56</v>
      </c>
      <c r="G565">
        <v>4.0999999999999996</v>
      </c>
      <c r="H565" t="s">
        <v>16</v>
      </c>
      <c r="I565" t="s">
        <v>17</v>
      </c>
      <c r="J565">
        <v>8.1</v>
      </c>
      <c r="K565">
        <v>7</v>
      </c>
      <c r="L565" t="s">
        <v>18</v>
      </c>
      <c r="M565">
        <v>3</v>
      </c>
      <c r="N565">
        <v>6</v>
      </c>
      <c r="O565" t="str" cm="1">
        <f t="array" ref="O565">_xlfn.IFS(
  N565&lt;=3, "Low",
  N565&lt;=6, "Moderate",
  N565&lt;=8, "High",
  N565=9, "Extreme"
)</f>
        <v>Moderate</v>
      </c>
    </row>
    <row r="566" spans="1:15">
      <c r="A566">
        <v>565</v>
      </c>
      <c r="B566">
        <v>19</v>
      </c>
      <c r="C566" t="str">
        <f t="shared" si="8"/>
        <v>19–21</v>
      </c>
      <c r="D566" t="s">
        <v>13</v>
      </c>
      <c r="E566" t="s">
        <v>14</v>
      </c>
      <c r="F566" t="s">
        <v>57</v>
      </c>
      <c r="G566">
        <v>5.7</v>
      </c>
      <c r="H566" t="s">
        <v>26</v>
      </c>
      <c r="I566" t="s">
        <v>17</v>
      </c>
      <c r="J566">
        <v>6.4</v>
      </c>
      <c r="K566">
        <v>6</v>
      </c>
      <c r="L566" t="s">
        <v>24</v>
      </c>
      <c r="M566">
        <v>3</v>
      </c>
      <c r="N566">
        <v>7</v>
      </c>
      <c r="O566" t="str" cm="1">
        <f t="array" ref="O566">_xlfn.IFS(
  N566&lt;=3, "Low",
  N566&lt;=6, "Moderate",
  N566&lt;=8, "High",
  N566=9, "Extreme"
)</f>
        <v>High</v>
      </c>
    </row>
    <row r="567" spans="1:15">
      <c r="A567">
        <v>566</v>
      </c>
      <c r="B567">
        <v>21</v>
      </c>
      <c r="C567" t="str">
        <f t="shared" si="8"/>
        <v>19–21</v>
      </c>
      <c r="D567" t="s">
        <v>19</v>
      </c>
      <c r="E567" t="s">
        <v>20</v>
      </c>
      <c r="F567" t="s">
        <v>58</v>
      </c>
      <c r="G567">
        <v>6.1</v>
      </c>
      <c r="H567" t="s">
        <v>143</v>
      </c>
      <c r="I567" t="s">
        <v>17</v>
      </c>
      <c r="J567">
        <v>6.2</v>
      </c>
      <c r="K567">
        <v>6</v>
      </c>
      <c r="L567" t="s">
        <v>24</v>
      </c>
      <c r="M567">
        <v>3</v>
      </c>
      <c r="N567">
        <v>7</v>
      </c>
      <c r="O567" t="str" cm="1">
        <f t="array" ref="O567">_xlfn.IFS(
  N567&lt;=3, "Low",
  N567&lt;=6, "Moderate",
  N567&lt;=8, "High",
  N567=9, "Extreme"
)</f>
        <v>High</v>
      </c>
    </row>
    <row r="568" spans="1:15">
      <c r="A568">
        <v>567</v>
      </c>
      <c r="B568">
        <v>20</v>
      </c>
      <c r="C568" t="str">
        <f t="shared" si="8"/>
        <v>19–21</v>
      </c>
      <c r="D568" t="s">
        <v>13</v>
      </c>
      <c r="E568" t="s">
        <v>14</v>
      </c>
      <c r="F568" t="s">
        <v>67</v>
      </c>
      <c r="G568">
        <v>7.1</v>
      </c>
      <c r="H568" t="s">
        <v>16</v>
      </c>
      <c r="I568" t="s">
        <v>17</v>
      </c>
      <c r="J568">
        <v>5.9</v>
      </c>
      <c r="K568">
        <v>5</v>
      </c>
      <c r="L568" t="s">
        <v>18</v>
      </c>
      <c r="M568">
        <v>4</v>
      </c>
      <c r="N568">
        <v>8</v>
      </c>
      <c r="O568" t="str" cm="1">
        <f t="array" ref="O568">_xlfn.IFS(
  N568&lt;=3, "Low",
  N568&lt;=6, "Moderate",
  N568&lt;=8, "High",
  N568=9, "Extreme"
)</f>
        <v>High</v>
      </c>
    </row>
    <row r="569" spans="1:15">
      <c r="A569">
        <v>568</v>
      </c>
      <c r="B569">
        <v>22</v>
      </c>
      <c r="C569" t="str">
        <f t="shared" si="8"/>
        <v>22–24</v>
      </c>
      <c r="D569" t="s">
        <v>19</v>
      </c>
      <c r="E569" t="s">
        <v>20</v>
      </c>
      <c r="F569" t="s">
        <v>90</v>
      </c>
      <c r="G569">
        <v>3.6</v>
      </c>
      <c r="H569" t="s">
        <v>32</v>
      </c>
      <c r="I569" t="s">
        <v>23</v>
      </c>
      <c r="J569">
        <v>8.5</v>
      </c>
      <c r="K569">
        <v>7</v>
      </c>
      <c r="L569" t="s">
        <v>24</v>
      </c>
      <c r="M569">
        <v>2</v>
      </c>
      <c r="N569">
        <v>5</v>
      </c>
      <c r="O569" t="str" cm="1">
        <f t="array" ref="O569">_xlfn.IFS(
  N569&lt;=3, "Low",
  N569&lt;=6, "Moderate",
  N569&lt;=8, "High",
  N569=9, "Extreme"
)</f>
        <v>Moderate</v>
      </c>
    </row>
    <row r="570" spans="1:15">
      <c r="A570">
        <v>569</v>
      </c>
      <c r="B570">
        <v>19</v>
      </c>
      <c r="C570" t="str">
        <f t="shared" si="8"/>
        <v>19–21</v>
      </c>
      <c r="D570" t="s">
        <v>13</v>
      </c>
      <c r="E570" t="s">
        <v>14</v>
      </c>
      <c r="F570" t="s">
        <v>21</v>
      </c>
      <c r="G570">
        <v>7.4</v>
      </c>
      <c r="H570" t="s">
        <v>143</v>
      </c>
      <c r="I570" t="s">
        <v>17</v>
      </c>
      <c r="J570">
        <v>5.4</v>
      </c>
      <c r="K570">
        <v>5</v>
      </c>
      <c r="L570" t="s">
        <v>18</v>
      </c>
      <c r="M570">
        <v>4</v>
      </c>
      <c r="N570">
        <v>8</v>
      </c>
      <c r="O570" t="str" cm="1">
        <f t="array" ref="O570">_xlfn.IFS(
  N570&lt;=3, "Low",
  N570&lt;=6, "Moderate",
  N570&lt;=8, "High",
  N570=9, "Extreme"
)</f>
        <v>High</v>
      </c>
    </row>
    <row r="571" spans="1:15">
      <c r="A571">
        <v>570</v>
      </c>
      <c r="B571">
        <v>21</v>
      </c>
      <c r="C571" t="str">
        <f t="shared" si="8"/>
        <v>19–21</v>
      </c>
      <c r="D571" t="s">
        <v>19</v>
      </c>
      <c r="E571" t="s">
        <v>20</v>
      </c>
      <c r="F571" t="s">
        <v>31</v>
      </c>
      <c r="G571">
        <v>4.2</v>
      </c>
      <c r="H571" t="s">
        <v>16</v>
      </c>
      <c r="I571" t="s">
        <v>17</v>
      </c>
      <c r="J571">
        <v>8</v>
      </c>
      <c r="K571">
        <v>7</v>
      </c>
      <c r="L571" t="s">
        <v>24</v>
      </c>
      <c r="M571">
        <v>3</v>
      </c>
      <c r="N571">
        <v>6</v>
      </c>
      <c r="O571" t="str" cm="1">
        <f t="array" ref="O571">_xlfn.IFS(
  N571&lt;=3, "Low",
  N571&lt;=6, "Moderate",
  N571&lt;=8, "High",
  N571=9, "Extreme"
)</f>
        <v>Moderate</v>
      </c>
    </row>
    <row r="572" spans="1:15">
      <c r="A572">
        <v>571</v>
      </c>
      <c r="B572">
        <v>20</v>
      </c>
      <c r="C572" t="str">
        <f t="shared" si="8"/>
        <v>19–21</v>
      </c>
      <c r="D572" t="s">
        <v>13</v>
      </c>
      <c r="E572" t="s">
        <v>14</v>
      </c>
      <c r="F572" t="s">
        <v>41</v>
      </c>
      <c r="G572">
        <v>6.1</v>
      </c>
      <c r="H572" t="s">
        <v>16</v>
      </c>
      <c r="I572" t="s">
        <v>17</v>
      </c>
      <c r="J572">
        <v>7.2</v>
      </c>
      <c r="K572">
        <v>5</v>
      </c>
      <c r="L572" t="s">
        <v>24</v>
      </c>
      <c r="M572">
        <v>4</v>
      </c>
      <c r="N572">
        <v>7</v>
      </c>
      <c r="O572" t="str" cm="1">
        <f t="array" ref="O572">_xlfn.IFS(
  N572&lt;=3, "Low",
  N572&lt;=6, "Moderate",
  N572&lt;=8, "High",
  N572=9, "Extreme"
)</f>
        <v>High</v>
      </c>
    </row>
    <row r="573" spans="1:15">
      <c r="A573">
        <v>572</v>
      </c>
      <c r="B573">
        <v>23</v>
      </c>
      <c r="C573" t="str">
        <f t="shared" si="8"/>
        <v>22–24</v>
      </c>
      <c r="D573" t="s">
        <v>19</v>
      </c>
      <c r="E573" t="s">
        <v>20</v>
      </c>
      <c r="F573" t="s">
        <v>48</v>
      </c>
      <c r="G573">
        <v>3.8</v>
      </c>
      <c r="H573" t="s">
        <v>22</v>
      </c>
      <c r="I573" t="s">
        <v>23</v>
      </c>
      <c r="J573">
        <v>7.8</v>
      </c>
      <c r="K573">
        <v>8</v>
      </c>
      <c r="L573" t="s">
        <v>18</v>
      </c>
      <c r="M573">
        <v>2</v>
      </c>
      <c r="N573">
        <v>4</v>
      </c>
      <c r="O573" t="str" cm="1">
        <f t="array" ref="O573">_xlfn.IFS(
  N573&lt;=3, "Low",
  N573&lt;=6, "Moderate",
  N573&lt;=8, "High",
  N573=9, "Extreme"
)</f>
        <v>Moderate</v>
      </c>
    </row>
    <row r="574" spans="1:15">
      <c r="A574">
        <v>573</v>
      </c>
      <c r="B574">
        <v>19</v>
      </c>
      <c r="C574" t="str">
        <f t="shared" si="8"/>
        <v>19–21</v>
      </c>
      <c r="D574" t="s">
        <v>13</v>
      </c>
      <c r="E574" t="s">
        <v>14</v>
      </c>
      <c r="F574" t="s">
        <v>55</v>
      </c>
      <c r="G574">
        <v>5.5</v>
      </c>
      <c r="H574" t="s">
        <v>26</v>
      </c>
      <c r="I574" t="s">
        <v>17</v>
      </c>
      <c r="J574">
        <v>6.8</v>
      </c>
      <c r="K574">
        <v>6</v>
      </c>
      <c r="L574" t="s">
        <v>24</v>
      </c>
      <c r="M574">
        <v>4</v>
      </c>
      <c r="N574">
        <v>8</v>
      </c>
      <c r="O574" t="str" cm="1">
        <f t="array" ref="O574">_xlfn.IFS(
  N574&lt;=3, "Low",
  N574&lt;=6, "Moderate",
  N574&lt;=8, "High",
  N574=9, "Extreme"
)</f>
        <v>High</v>
      </c>
    </row>
    <row r="575" spans="1:15">
      <c r="A575">
        <v>574</v>
      </c>
      <c r="B575">
        <v>22</v>
      </c>
      <c r="C575" t="str">
        <f t="shared" si="8"/>
        <v>22–24</v>
      </c>
      <c r="D575" t="s">
        <v>19</v>
      </c>
      <c r="E575" t="s">
        <v>20</v>
      </c>
      <c r="F575" t="s">
        <v>21</v>
      </c>
      <c r="G575">
        <v>7.2</v>
      </c>
      <c r="H575" t="s">
        <v>32</v>
      </c>
      <c r="I575" t="s">
        <v>17</v>
      </c>
      <c r="J575">
        <v>5.9</v>
      </c>
      <c r="K575">
        <v>4</v>
      </c>
      <c r="L575" t="s">
        <v>24</v>
      </c>
      <c r="M575">
        <v>5</v>
      </c>
      <c r="N575">
        <v>9</v>
      </c>
      <c r="O575" t="str" cm="1">
        <f t="array" ref="O575">_xlfn.IFS(
  N575&lt;=3, "Low",
  N575&lt;=6, "Moderate",
  N575&lt;=8, "High",
  N575=9, "Extreme"
)</f>
        <v>Extreme</v>
      </c>
    </row>
    <row r="576" spans="1:15">
      <c r="A576">
        <v>575</v>
      </c>
      <c r="B576">
        <v>21</v>
      </c>
      <c r="C576" t="str">
        <f t="shared" si="8"/>
        <v>19–21</v>
      </c>
      <c r="D576" t="s">
        <v>13</v>
      </c>
      <c r="E576" t="s">
        <v>14</v>
      </c>
      <c r="F576" t="s">
        <v>51</v>
      </c>
      <c r="G576">
        <v>4.2</v>
      </c>
      <c r="H576" t="s">
        <v>16</v>
      </c>
      <c r="I576" t="s">
        <v>23</v>
      </c>
      <c r="J576">
        <v>7.5</v>
      </c>
      <c r="K576">
        <v>7</v>
      </c>
      <c r="L576" t="s">
        <v>18</v>
      </c>
      <c r="M576">
        <v>2</v>
      </c>
      <c r="N576">
        <v>5</v>
      </c>
      <c r="O576" t="str" cm="1">
        <f t="array" ref="O576">_xlfn.IFS(
  N576&lt;=3, "Low",
  N576&lt;=6, "Moderate",
  N576&lt;=8, "High",
  N576=9, "Extreme"
)</f>
        <v>Moderate</v>
      </c>
    </row>
    <row r="577" spans="1:15">
      <c r="A577">
        <v>576</v>
      </c>
      <c r="B577">
        <v>24</v>
      </c>
      <c r="C577" t="str">
        <f t="shared" si="8"/>
        <v>22–24</v>
      </c>
      <c r="D577" t="s">
        <v>19</v>
      </c>
      <c r="E577" t="s">
        <v>20</v>
      </c>
      <c r="F577" t="s">
        <v>65</v>
      </c>
      <c r="G577">
        <v>6.8</v>
      </c>
      <c r="H577" t="s">
        <v>26</v>
      </c>
      <c r="I577" t="s">
        <v>17</v>
      </c>
      <c r="J577">
        <v>6.2</v>
      </c>
      <c r="K577">
        <v>5</v>
      </c>
      <c r="L577" t="s">
        <v>24</v>
      </c>
      <c r="M577">
        <v>4</v>
      </c>
      <c r="N577">
        <v>8</v>
      </c>
      <c r="O577" t="str" cm="1">
        <f t="array" ref="O577">_xlfn.IFS(
  N577&lt;=3, "Low",
  N577&lt;=6, "Moderate",
  N577&lt;=8, "High",
  N577=9, "Extreme"
)</f>
        <v>High</v>
      </c>
    </row>
    <row r="578" spans="1:15">
      <c r="A578">
        <v>577</v>
      </c>
      <c r="B578">
        <v>20</v>
      </c>
      <c r="C578" t="str">
        <f t="shared" si="8"/>
        <v>19–21</v>
      </c>
      <c r="D578" t="s">
        <v>13</v>
      </c>
      <c r="E578" t="s">
        <v>14</v>
      </c>
      <c r="F578" t="s">
        <v>25</v>
      </c>
      <c r="G578">
        <v>5.9</v>
      </c>
      <c r="H578" t="s">
        <v>16</v>
      </c>
      <c r="I578" t="s">
        <v>17</v>
      </c>
      <c r="J578">
        <v>6.7</v>
      </c>
      <c r="K578">
        <v>6</v>
      </c>
      <c r="L578" t="s">
        <v>18</v>
      </c>
      <c r="M578">
        <v>3</v>
      </c>
      <c r="N578">
        <v>7</v>
      </c>
      <c r="O578" t="str" cm="1">
        <f t="array" ref="O578">_xlfn.IFS(
  N578&lt;=3, "Low",
  N578&lt;=6, "Moderate",
  N578&lt;=8, "High",
  N578=9, "Extreme"
)</f>
        <v>High</v>
      </c>
    </row>
    <row r="579" spans="1:15">
      <c r="A579">
        <v>578</v>
      </c>
      <c r="B579">
        <v>22</v>
      </c>
      <c r="C579" t="str">
        <f t="shared" ref="C579:C642" si="9">IF(B579=18, "18", IF(B579&lt;=21, "19–21", "22–24"))</f>
        <v>22–24</v>
      </c>
      <c r="D579" t="s">
        <v>19</v>
      </c>
      <c r="E579" t="s">
        <v>20</v>
      </c>
      <c r="F579" t="s">
        <v>43</v>
      </c>
      <c r="G579">
        <v>6.5</v>
      </c>
      <c r="H579" t="s">
        <v>32</v>
      </c>
      <c r="I579" t="s">
        <v>17</v>
      </c>
      <c r="J579">
        <v>6.1</v>
      </c>
      <c r="K579">
        <v>5</v>
      </c>
      <c r="L579" t="s">
        <v>24</v>
      </c>
      <c r="M579">
        <v>4</v>
      </c>
      <c r="N579">
        <v>8</v>
      </c>
      <c r="O579" t="str" cm="1">
        <f t="array" ref="O579">_xlfn.IFS(
  N579&lt;=3, "Low",
  N579&lt;=6, "Moderate",
  N579&lt;=8, "High",
  N579=9, "Extreme"
)</f>
        <v>High</v>
      </c>
    </row>
    <row r="580" spans="1:15">
      <c r="A580">
        <v>579</v>
      </c>
      <c r="B580">
        <v>19</v>
      </c>
      <c r="C580" t="str">
        <f t="shared" si="9"/>
        <v>19–21</v>
      </c>
      <c r="D580" t="s">
        <v>13</v>
      </c>
      <c r="E580" t="s">
        <v>14</v>
      </c>
      <c r="F580" t="s">
        <v>40</v>
      </c>
      <c r="G580">
        <v>4.7</v>
      </c>
      <c r="H580" t="s">
        <v>22</v>
      </c>
      <c r="I580" t="s">
        <v>23</v>
      </c>
      <c r="J580">
        <v>7.4</v>
      </c>
      <c r="K580">
        <v>7</v>
      </c>
      <c r="L580" t="s">
        <v>24</v>
      </c>
      <c r="M580">
        <v>2</v>
      </c>
      <c r="N580">
        <v>5</v>
      </c>
      <c r="O580" t="str" cm="1">
        <f t="array" ref="O580">_xlfn.IFS(
  N580&lt;=3, "Low",
  N580&lt;=6, "Moderate",
  N580&lt;=8, "High",
  N580=9, "Extreme"
)</f>
        <v>Moderate</v>
      </c>
    </row>
    <row r="581" spans="1:15">
      <c r="A581">
        <v>580</v>
      </c>
      <c r="B581">
        <v>23</v>
      </c>
      <c r="C581" t="str">
        <f t="shared" si="9"/>
        <v>22–24</v>
      </c>
      <c r="D581" t="s">
        <v>19</v>
      </c>
      <c r="E581" t="s">
        <v>20</v>
      </c>
      <c r="F581" t="s">
        <v>31</v>
      </c>
      <c r="G581">
        <v>5.2</v>
      </c>
      <c r="H581" t="s">
        <v>16</v>
      </c>
      <c r="I581" t="s">
        <v>17</v>
      </c>
      <c r="J581">
        <v>7</v>
      </c>
      <c r="K581">
        <v>6</v>
      </c>
      <c r="L581" t="s">
        <v>18</v>
      </c>
      <c r="M581">
        <v>3</v>
      </c>
      <c r="N581">
        <v>6</v>
      </c>
      <c r="O581" t="str" cm="1">
        <f t="array" ref="O581">_xlfn.IFS(
  N581&lt;=3, "Low",
  N581&lt;=6, "Moderate",
  N581&lt;=8, "High",
  N581=9, "Extreme"
)</f>
        <v>Moderate</v>
      </c>
    </row>
    <row r="582" spans="1:15">
      <c r="A582">
        <v>581</v>
      </c>
      <c r="B582">
        <v>21</v>
      </c>
      <c r="C582" t="str">
        <f t="shared" si="9"/>
        <v>19–21</v>
      </c>
      <c r="D582" t="s">
        <v>13</v>
      </c>
      <c r="E582" t="s">
        <v>14</v>
      </c>
      <c r="F582" t="s">
        <v>29</v>
      </c>
      <c r="G582">
        <v>6.3</v>
      </c>
      <c r="H582" t="s">
        <v>26</v>
      </c>
      <c r="I582" t="s">
        <v>17</v>
      </c>
      <c r="J582">
        <v>6.4</v>
      </c>
      <c r="K582">
        <v>5</v>
      </c>
      <c r="L582" t="s">
        <v>24</v>
      </c>
      <c r="M582">
        <v>4</v>
      </c>
      <c r="N582">
        <v>8</v>
      </c>
      <c r="O582" t="str" cm="1">
        <f t="array" ref="O582">_xlfn.IFS(
  N582&lt;=3, "Low",
  N582&lt;=6, "Moderate",
  N582&lt;=8, "High",
  N582=9, "Extreme"
)</f>
        <v>High</v>
      </c>
    </row>
    <row r="583" spans="1:15">
      <c r="A583">
        <v>582</v>
      </c>
      <c r="B583">
        <v>24</v>
      </c>
      <c r="C583" t="str">
        <f t="shared" si="9"/>
        <v>22–24</v>
      </c>
      <c r="D583" t="s">
        <v>19</v>
      </c>
      <c r="E583" t="s">
        <v>20</v>
      </c>
      <c r="F583" t="s">
        <v>42</v>
      </c>
      <c r="G583">
        <v>4.9000000000000004</v>
      </c>
      <c r="H583" t="s">
        <v>32</v>
      </c>
      <c r="I583" t="s">
        <v>23</v>
      </c>
      <c r="J583">
        <v>7.3</v>
      </c>
      <c r="K583">
        <v>7</v>
      </c>
      <c r="L583" t="s">
        <v>18</v>
      </c>
      <c r="M583">
        <v>2</v>
      </c>
      <c r="N583">
        <v>5</v>
      </c>
      <c r="O583" t="str" cm="1">
        <f t="array" ref="O583">_xlfn.IFS(
  N583&lt;=3, "Low",
  N583&lt;=6, "Moderate",
  N583&lt;=8, "High",
  N583=9, "Extreme"
)</f>
        <v>Moderate</v>
      </c>
    </row>
    <row r="584" spans="1:15">
      <c r="A584">
        <v>583</v>
      </c>
      <c r="B584">
        <v>20</v>
      </c>
      <c r="C584" t="str">
        <f t="shared" si="9"/>
        <v>19–21</v>
      </c>
      <c r="D584" t="s">
        <v>13</v>
      </c>
      <c r="E584" t="s">
        <v>14</v>
      </c>
      <c r="F584" t="s">
        <v>44</v>
      </c>
      <c r="G584">
        <v>6.7</v>
      </c>
      <c r="H584" t="s">
        <v>16</v>
      </c>
      <c r="I584" t="s">
        <v>17</v>
      </c>
      <c r="J584">
        <v>6</v>
      </c>
      <c r="K584">
        <v>5</v>
      </c>
      <c r="L584" t="s">
        <v>24</v>
      </c>
      <c r="M584">
        <v>4</v>
      </c>
      <c r="N584">
        <v>8</v>
      </c>
      <c r="O584" t="str" cm="1">
        <f t="array" ref="O584">_xlfn.IFS(
  N584&lt;=3, "Low",
  N584&lt;=6, "Moderate",
  N584&lt;=8, "High",
  N584=9, "Extreme"
)</f>
        <v>High</v>
      </c>
    </row>
    <row r="585" spans="1:15">
      <c r="A585">
        <v>584</v>
      </c>
      <c r="B585">
        <v>22</v>
      </c>
      <c r="C585" t="str">
        <f t="shared" si="9"/>
        <v>22–24</v>
      </c>
      <c r="D585" t="s">
        <v>19</v>
      </c>
      <c r="E585" t="s">
        <v>20</v>
      </c>
      <c r="F585" t="s">
        <v>45</v>
      </c>
      <c r="G585">
        <v>5.8</v>
      </c>
      <c r="H585" t="s">
        <v>144</v>
      </c>
      <c r="I585" t="s">
        <v>17</v>
      </c>
      <c r="J585">
        <v>6.5</v>
      </c>
      <c r="K585">
        <v>6</v>
      </c>
      <c r="L585" t="s">
        <v>18</v>
      </c>
      <c r="M585">
        <v>3</v>
      </c>
      <c r="N585">
        <v>7</v>
      </c>
      <c r="O585" t="str" cm="1">
        <f t="array" ref="O585">_xlfn.IFS(
  N585&lt;=3, "Low",
  N585&lt;=6, "Moderate",
  N585&lt;=8, "High",
  N585=9, "Extreme"
)</f>
        <v>High</v>
      </c>
    </row>
    <row r="586" spans="1:15">
      <c r="A586">
        <v>585</v>
      </c>
      <c r="B586">
        <v>19</v>
      </c>
      <c r="C586" t="str">
        <f t="shared" si="9"/>
        <v>19–21</v>
      </c>
      <c r="D586" t="s">
        <v>13</v>
      </c>
      <c r="E586" t="s">
        <v>14</v>
      </c>
      <c r="F586" t="s">
        <v>38</v>
      </c>
      <c r="G586">
        <v>4.5</v>
      </c>
      <c r="H586" t="s">
        <v>22</v>
      </c>
      <c r="I586" t="s">
        <v>23</v>
      </c>
      <c r="J586">
        <v>7.6</v>
      </c>
      <c r="K586">
        <v>8</v>
      </c>
      <c r="L586" t="s">
        <v>24</v>
      </c>
      <c r="M586">
        <v>2</v>
      </c>
      <c r="N586">
        <v>4</v>
      </c>
      <c r="O586" t="str" cm="1">
        <f t="array" ref="O586">_xlfn.IFS(
  N586&lt;=3, "Low",
  N586&lt;=6, "Moderate",
  N586&lt;=8, "High",
  N586=9, "Extreme"
)</f>
        <v>Moderate</v>
      </c>
    </row>
    <row r="587" spans="1:15">
      <c r="A587">
        <v>586</v>
      </c>
      <c r="B587">
        <v>23</v>
      </c>
      <c r="C587" t="str">
        <f t="shared" si="9"/>
        <v>22–24</v>
      </c>
      <c r="D587" t="s">
        <v>19</v>
      </c>
      <c r="E587" t="s">
        <v>20</v>
      </c>
      <c r="F587" t="s">
        <v>90</v>
      </c>
      <c r="G587">
        <v>6.4</v>
      </c>
      <c r="H587" t="s">
        <v>32</v>
      </c>
      <c r="I587" t="s">
        <v>17</v>
      </c>
      <c r="J587">
        <v>6.3</v>
      </c>
      <c r="K587">
        <v>5</v>
      </c>
      <c r="L587" t="s">
        <v>24</v>
      </c>
      <c r="M587">
        <v>4</v>
      </c>
      <c r="N587">
        <v>8</v>
      </c>
      <c r="O587" t="str" cm="1">
        <f t="array" ref="O587">_xlfn.IFS(
  N587&lt;=3, "Low",
  N587&lt;=6, "Moderate",
  N587&lt;=8, "High",
  N587=9, "Extreme"
)</f>
        <v>High</v>
      </c>
    </row>
    <row r="588" spans="1:15">
      <c r="A588">
        <v>587</v>
      </c>
      <c r="B588">
        <v>21</v>
      </c>
      <c r="C588" t="str">
        <f t="shared" si="9"/>
        <v>19–21</v>
      </c>
      <c r="D588" t="s">
        <v>13</v>
      </c>
      <c r="E588" t="s">
        <v>14</v>
      </c>
      <c r="F588" t="s">
        <v>89</v>
      </c>
      <c r="G588">
        <v>4.0999999999999996</v>
      </c>
      <c r="H588" t="s">
        <v>16</v>
      </c>
      <c r="I588" t="s">
        <v>23</v>
      </c>
      <c r="J588">
        <v>7.7</v>
      </c>
      <c r="K588">
        <v>7</v>
      </c>
      <c r="L588" t="s">
        <v>18</v>
      </c>
      <c r="M588">
        <v>2</v>
      </c>
      <c r="N588">
        <v>5</v>
      </c>
      <c r="O588" t="str" cm="1">
        <f t="array" ref="O588">_xlfn.IFS(
  N588&lt;=3, "Low",
  N588&lt;=6, "Moderate",
  N588&lt;=8, "High",
  N588=9, "Extreme"
)</f>
        <v>Moderate</v>
      </c>
    </row>
    <row r="589" spans="1:15">
      <c r="A589">
        <v>588</v>
      </c>
      <c r="B589">
        <v>24</v>
      </c>
      <c r="C589" t="str">
        <f t="shared" si="9"/>
        <v>22–24</v>
      </c>
      <c r="D589" t="s">
        <v>19</v>
      </c>
      <c r="E589" t="s">
        <v>20</v>
      </c>
      <c r="F589" t="s">
        <v>41</v>
      </c>
      <c r="G589">
        <v>6.6</v>
      </c>
      <c r="H589" t="s">
        <v>26</v>
      </c>
      <c r="I589" t="s">
        <v>17</v>
      </c>
      <c r="J589">
        <v>6.2</v>
      </c>
      <c r="K589">
        <v>5</v>
      </c>
      <c r="L589" t="s">
        <v>24</v>
      </c>
      <c r="M589">
        <v>4</v>
      </c>
      <c r="N589">
        <v>8</v>
      </c>
      <c r="O589" t="str" cm="1">
        <f t="array" ref="O589">_xlfn.IFS(
  N589&lt;=3, "Low",
  N589&lt;=6, "Moderate",
  N589&lt;=8, "High",
  N589=9, "Extreme"
)</f>
        <v>High</v>
      </c>
    </row>
    <row r="590" spans="1:15">
      <c r="A590">
        <v>589</v>
      </c>
      <c r="B590">
        <v>20</v>
      </c>
      <c r="C590" t="str">
        <f t="shared" si="9"/>
        <v>19–21</v>
      </c>
      <c r="D590" t="s">
        <v>13</v>
      </c>
      <c r="E590" t="s">
        <v>14</v>
      </c>
      <c r="F590" t="s">
        <v>48</v>
      </c>
      <c r="G590">
        <v>4.4000000000000004</v>
      </c>
      <c r="H590" t="s">
        <v>16</v>
      </c>
      <c r="I590" t="s">
        <v>23</v>
      </c>
      <c r="J590">
        <v>7.4</v>
      </c>
      <c r="K590">
        <v>7</v>
      </c>
      <c r="L590" t="s">
        <v>18</v>
      </c>
      <c r="M590">
        <v>2</v>
      </c>
      <c r="N590">
        <v>5</v>
      </c>
      <c r="O590" t="str" cm="1">
        <f t="array" ref="O590">_xlfn.IFS(
  N590&lt;=3, "Low",
  N590&lt;=6, "Moderate",
  N590&lt;=8, "High",
  N590=9, "Extreme"
)</f>
        <v>Moderate</v>
      </c>
    </row>
    <row r="591" spans="1:15">
      <c r="A591">
        <v>590</v>
      </c>
      <c r="B591">
        <v>22</v>
      </c>
      <c r="C591" t="str">
        <f t="shared" si="9"/>
        <v>22–24</v>
      </c>
      <c r="D591" t="s">
        <v>19</v>
      </c>
      <c r="E591" t="s">
        <v>20</v>
      </c>
      <c r="F591" t="s">
        <v>55</v>
      </c>
      <c r="G591">
        <v>5.7</v>
      </c>
      <c r="H591" t="s">
        <v>22</v>
      </c>
      <c r="I591" t="s">
        <v>17</v>
      </c>
      <c r="J591">
        <v>6.8</v>
      </c>
      <c r="K591">
        <v>6</v>
      </c>
      <c r="L591" t="s">
        <v>24</v>
      </c>
      <c r="M591">
        <v>3</v>
      </c>
      <c r="N591">
        <v>7</v>
      </c>
      <c r="O591" t="str" cm="1">
        <f t="array" ref="O591">_xlfn.IFS(
  N591&lt;=3, "Low",
  N591&lt;=6, "Moderate",
  N591&lt;=8, "High",
  N591=9, "Extreme"
)</f>
        <v>High</v>
      </c>
    </row>
    <row r="592" spans="1:15">
      <c r="A592">
        <v>591</v>
      </c>
      <c r="B592">
        <v>19</v>
      </c>
      <c r="C592" t="str">
        <f t="shared" si="9"/>
        <v>19–21</v>
      </c>
      <c r="D592" t="s">
        <v>13</v>
      </c>
      <c r="E592" t="s">
        <v>14</v>
      </c>
      <c r="F592" t="s">
        <v>21</v>
      </c>
      <c r="G592">
        <v>7</v>
      </c>
      <c r="H592" t="s">
        <v>16</v>
      </c>
      <c r="I592" t="s">
        <v>17</v>
      </c>
      <c r="J592">
        <v>5.8</v>
      </c>
      <c r="K592">
        <v>4</v>
      </c>
      <c r="L592" t="s">
        <v>24</v>
      </c>
      <c r="M592">
        <v>5</v>
      </c>
      <c r="N592">
        <v>9</v>
      </c>
      <c r="O592" t="str" cm="1">
        <f t="array" ref="O592">_xlfn.IFS(
  N592&lt;=3, "Low",
  N592&lt;=6, "Moderate",
  N592&lt;=8, "High",
  N592=9, "Extreme"
)</f>
        <v>Extreme</v>
      </c>
    </row>
    <row r="593" spans="1:15">
      <c r="A593">
        <v>592</v>
      </c>
      <c r="B593">
        <v>23</v>
      </c>
      <c r="C593" t="str">
        <f t="shared" si="9"/>
        <v>22–24</v>
      </c>
      <c r="D593" t="s">
        <v>19</v>
      </c>
      <c r="E593" t="s">
        <v>20</v>
      </c>
      <c r="F593" t="s">
        <v>51</v>
      </c>
      <c r="G593">
        <v>4.3</v>
      </c>
      <c r="H593" t="s">
        <v>32</v>
      </c>
      <c r="I593" t="s">
        <v>23</v>
      </c>
      <c r="J593">
        <v>7.5</v>
      </c>
      <c r="K593">
        <v>7</v>
      </c>
      <c r="L593" t="s">
        <v>18</v>
      </c>
      <c r="M593">
        <v>2</v>
      </c>
      <c r="N593">
        <v>5</v>
      </c>
      <c r="O593" t="str" cm="1">
        <f t="array" ref="O593">_xlfn.IFS(
  N593&lt;=3, "Low",
  N593&lt;=6, "Moderate",
  N593&lt;=8, "High",
  N593=9, "Extreme"
)</f>
        <v>Moderate</v>
      </c>
    </row>
    <row r="594" spans="1:15">
      <c r="A594">
        <v>593</v>
      </c>
      <c r="B594">
        <v>21</v>
      </c>
      <c r="C594" t="str">
        <f t="shared" si="9"/>
        <v>19–21</v>
      </c>
      <c r="D594" t="s">
        <v>13</v>
      </c>
      <c r="E594" t="s">
        <v>14</v>
      </c>
      <c r="F594" t="s">
        <v>65</v>
      </c>
      <c r="G594">
        <v>6.9</v>
      </c>
      <c r="H594" t="s">
        <v>26</v>
      </c>
      <c r="I594" t="s">
        <v>17</v>
      </c>
      <c r="J594">
        <v>6.1</v>
      </c>
      <c r="K594">
        <v>5</v>
      </c>
      <c r="L594" t="s">
        <v>24</v>
      </c>
      <c r="M594">
        <v>4</v>
      </c>
      <c r="N594">
        <v>8</v>
      </c>
      <c r="O594" t="str" cm="1">
        <f t="array" ref="O594">_xlfn.IFS(
  N594&lt;=3, "Low",
  N594&lt;=6, "Moderate",
  N594&lt;=8, "High",
  N594=9, "Extreme"
)</f>
        <v>High</v>
      </c>
    </row>
    <row r="595" spans="1:15">
      <c r="A595">
        <v>594</v>
      </c>
      <c r="B595">
        <v>24</v>
      </c>
      <c r="C595" t="str">
        <f t="shared" si="9"/>
        <v>22–24</v>
      </c>
      <c r="D595" t="s">
        <v>19</v>
      </c>
      <c r="E595" t="s">
        <v>20</v>
      </c>
      <c r="F595" t="s">
        <v>25</v>
      </c>
      <c r="G595">
        <v>5.6</v>
      </c>
      <c r="H595" t="s">
        <v>16</v>
      </c>
      <c r="I595" t="s">
        <v>17</v>
      </c>
      <c r="J595">
        <v>6.9</v>
      </c>
      <c r="K595">
        <v>6</v>
      </c>
      <c r="L595" t="s">
        <v>18</v>
      </c>
      <c r="M595">
        <v>3</v>
      </c>
      <c r="N595">
        <v>7</v>
      </c>
      <c r="O595" t="str" cm="1">
        <f t="array" ref="O595">_xlfn.IFS(
  N595&lt;=3, "Low",
  N595&lt;=6, "Moderate",
  N595&lt;=8, "High",
  N595=9, "Extreme"
)</f>
        <v>High</v>
      </c>
    </row>
    <row r="596" spans="1:15">
      <c r="A596">
        <v>595</v>
      </c>
      <c r="B596">
        <v>20</v>
      </c>
      <c r="C596" t="str">
        <f t="shared" si="9"/>
        <v>19–21</v>
      </c>
      <c r="D596" t="s">
        <v>13</v>
      </c>
      <c r="E596" t="s">
        <v>14</v>
      </c>
      <c r="F596" t="s">
        <v>43</v>
      </c>
      <c r="G596">
        <v>6.2</v>
      </c>
      <c r="H596" t="s">
        <v>32</v>
      </c>
      <c r="I596" t="s">
        <v>17</v>
      </c>
      <c r="J596">
        <v>6.3</v>
      </c>
      <c r="K596">
        <v>5</v>
      </c>
      <c r="L596" t="s">
        <v>24</v>
      </c>
      <c r="M596">
        <v>4</v>
      </c>
      <c r="N596">
        <v>8</v>
      </c>
      <c r="O596" t="str" cm="1">
        <f t="array" ref="O596">_xlfn.IFS(
  N596&lt;=3, "Low",
  N596&lt;=6, "Moderate",
  N596&lt;=8, "High",
  N596=9, "Extreme"
)</f>
        <v>High</v>
      </c>
    </row>
    <row r="597" spans="1:15">
      <c r="A597">
        <v>596</v>
      </c>
      <c r="B597">
        <v>21</v>
      </c>
      <c r="C597" t="str">
        <f t="shared" si="9"/>
        <v>19–21</v>
      </c>
      <c r="D597" t="s">
        <v>19</v>
      </c>
      <c r="E597" t="s">
        <v>14</v>
      </c>
      <c r="F597" t="s">
        <v>40</v>
      </c>
      <c r="G597">
        <v>5.8</v>
      </c>
      <c r="H597" t="s">
        <v>16</v>
      </c>
      <c r="I597" t="s">
        <v>17</v>
      </c>
      <c r="J597">
        <v>6.7</v>
      </c>
      <c r="K597">
        <v>6</v>
      </c>
      <c r="L597" t="s">
        <v>24</v>
      </c>
      <c r="M597">
        <v>3</v>
      </c>
      <c r="N597">
        <v>7</v>
      </c>
      <c r="O597" t="str" cm="1">
        <f t="array" ref="O597">_xlfn.IFS(
  N597&lt;=3, "Low",
  N597&lt;=6, "Moderate",
  N597&lt;=8, "High",
  N597=9, "Extreme"
)</f>
        <v>High</v>
      </c>
    </row>
    <row r="598" spans="1:15">
      <c r="A598">
        <v>597</v>
      </c>
      <c r="B598">
        <v>23</v>
      </c>
      <c r="C598" t="str">
        <f t="shared" si="9"/>
        <v>22–24</v>
      </c>
      <c r="D598" t="s">
        <v>13</v>
      </c>
      <c r="E598" t="s">
        <v>20</v>
      </c>
      <c r="F598" t="s">
        <v>31</v>
      </c>
      <c r="G598">
        <v>4.9000000000000004</v>
      </c>
      <c r="H598" t="s">
        <v>26</v>
      </c>
      <c r="I598" t="s">
        <v>23</v>
      </c>
      <c r="J598">
        <v>7.3</v>
      </c>
      <c r="K598">
        <v>7</v>
      </c>
      <c r="L598" t="s">
        <v>18</v>
      </c>
      <c r="M598">
        <v>2</v>
      </c>
      <c r="N598">
        <v>5</v>
      </c>
      <c r="O598" t="str" cm="1">
        <f t="array" ref="O598">_xlfn.IFS(
  N598&lt;=3, "Low",
  N598&lt;=6, "Moderate",
  N598&lt;=8, "High",
  N598=9, "Extreme"
)</f>
        <v>Moderate</v>
      </c>
    </row>
    <row r="599" spans="1:15">
      <c r="A599">
        <v>598</v>
      </c>
      <c r="B599">
        <v>20</v>
      </c>
      <c r="C599" t="str">
        <f t="shared" si="9"/>
        <v>19–21</v>
      </c>
      <c r="D599" t="s">
        <v>19</v>
      </c>
      <c r="E599" t="s">
        <v>14</v>
      </c>
      <c r="F599" t="s">
        <v>29</v>
      </c>
      <c r="G599">
        <v>6.4</v>
      </c>
      <c r="H599" t="s">
        <v>32</v>
      </c>
      <c r="I599" t="s">
        <v>17</v>
      </c>
      <c r="J599">
        <v>6.2</v>
      </c>
      <c r="K599">
        <v>5</v>
      </c>
      <c r="L599" t="s">
        <v>24</v>
      </c>
      <c r="M599">
        <v>4</v>
      </c>
      <c r="N599">
        <v>8</v>
      </c>
      <c r="O599" t="str" cm="1">
        <f t="array" ref="O599">_xlfn.IFS(
  N599&lt;=3, "Low",
  N599&lt;=6, "Moderate",
  N599&lt;=8, "High",
  N599=9, "Extreme"
)</f>
        <v>High</v>
      </c>
    </row>
    <row r="600" spans="1:15">
      <c r="A600">
        <v>599</v>
      </c>
      <c r="B600">
        <v>22</v>
      </c>
      <c r="C600" t="str">
        <f t="shared" si="9"/>
        <v>22–24</v>
      </c>
      <c r="D600" t="s">
        <v>13</v>
      </c>
      <c r="E600" t="s">
        <v>20</v>
      </c>
      <c r="F600" t="s">
        <v>42</v>
      </c>
      <c r="G600">
        <v>5.0999999999999996</v>
      </c>
      <c r="H600" t="s">
        <v>22</v>
      </c>
      <c r="I600" t="s">
        <v>23</v>
      </c>
      <c r="J600">
        <v>7.1</v>
      </c>
      <c r="K600">
        <v>7</v>
      </c>
      <c r="L600" t="s">
        <v>18</v>
      </c>
      <c r="M600">
        <v>2</v>
      </c>
      <c r="N600">
        <v>5</v>
      </c>
      <c r="O600" t="str" cm="1">
        <f t="array" ref="O600">_xlfn.IFS(
  N600&lt;=3, "Low",
  N600&lt;=6, "Moderate",
  N600&lt;=8, "High",
  N600=9, "Extreme"
)</f>
        <v>Moderate</v>
      </c>
    </row>
    <row r="601" spans="1:15">
      <c r="A601">
        <v>600</v>
      </c>
      <c r="B601">
        <v>19</v>
      </c>
      <c r="C601" t="str">
        <f t="shared" si="9"/>
        <v>19–21</v>
      </c>
      <c r="D601" t="s">
        <v>19</v>
      </c>
      <c r="E601" t="s">
        <v>14</v>
      </c>
      <c r="F601" t="s">
        <v>44</v>
      </c>
      <c r="G601">
        <v>6.7</v>
      </c>
      <c r="H601" t="s">
        <v>16</v>
      </c>
      <c r="I601" t="s">
        <v>17</v>
      </c>
      <c r="J601">
        <v>6</v>
      </c>
      <c r="K601">
        <v>4</v>
      </c>
      <c r="L601" t="s">
        <v>24</v>
      </c>
      <c r="M601">
        <v>4</v>
      </c>
      <c r="N601">
        <v>8</v>
      </c>
      <c r="O601" t="str" cm="1">
        <f t="array" ref="O601">_xlfn.IFS(
  N601&lt;=3, "Low",
  N601&lt;=6, "Moderate",
  N601&lt;=8, "High",
  N601=9, "Extreme"
)</f>
        <v>High</v>
      </c>
    </row>
    <row r="602" spans="1:15">
      <c r="A602">
        <v>601</v>
      </c>
      <c r="B602">
        <v>24</v>
      </c>
      <c r="C602" t="str">
        <f t="shared" si="9"/>
        <v>22–24</v>
      </c>
      <c r="D602" t="s">
        <v>13</v>
      </c>
      <c r="E602" t="s">
        <v>20</v>
      </c>
      <c r="F602" t="s">
        <v>45</v>
      </c>
      <c r="G602">
        <v>5.5</v>
      </c>
      <c r="H602" t="s">
        <v>144</v>
      </c>
      <c r="I602" t="s">
        <v>17</v>
      </c>
      <c r="J602">
        <v>6.8</v>
      </c>
      <c r="K602">
        <v>6</v>
      </c>
      <c r="L602" t="s">
        <v>18</v>
      </c>
      <c r="M602">
        <v>3</v>
      </c>
      <c r="N602">
        <v>7</v>
      </c>
      <c r="O602" t="str" cm="1">
        <f t="array" ref="O602">_xlfn.IFS(
  N602&lt;=3, "Low",
  N602&lt;=6, "Moderate",
  N602&lt;=8, "High",
  N602=9, "Extreme"
)</f>
        <v>High</v>
      </c>
    </row>
    <row r="603" spans="1:15">
      <c r="A603">
        <v>602</v>
      </c>
      <c r="B603">
        <v>21</v>
      </c>
      <c r="C603" t="str">
        <f t="shared" si="9"/>
        <v>19–21</v>
      </c>
      <c r="D603" t="s">
        <v>19</v>
      </c>
      <c r="E603" t="s">
        <v>14</v>
      </c>
      <c r="F603" t="s">
        <v>38</v>
      </c>
      <c r="G603">
        <v>4.3</v>
      </c>
      <c r="H603" t="s">
        <v>22</v>
      </c>
      <c r="I603" t="s">
        <v>23</v>
      </c>
      <c r="J603">
        <v>7.6</v>
      </c>
      <c r="K603">
        <v>8</v>
      </c>
      <c r="L603" t="s">
        <v>24</v>
      </c>
      <c r="M603">
        <v>2</v>
      </c>
      <c r="N603">
        <v>4</v>
      </c>
      <c r="O603" t="str" cm="1">
        <f t="array" ref="O603">_xlfn.IFS(
  N603&lt;=3, "Low",
  N603&lt;=6, "Moderate",
  N603&lt;=8, "High",
  N603=9, "Extreme"
)</f>
        <v>Moderate</v>
      </c>
    </row>
    <row r="604" spans="1:15">
      <c r="A604">
        <v>603</v>
      </c>
      <c r="B604">
        <v>23</v>
      </c>
      <c r="C604" t="str">
        <f t="shared" si="9"/>
        <v>22–24</v>
      </c>
      <c r="D604" t="s">
        <v>13</v>
      </c>
      <c r="E604" t="s">
        <v>20</v>
      </c>
      <c r="F604" t="s">
        <v>90</v>
      </c>
      <c r="G604">
        <v>6.2</v>
      </c>
      <c r="H604" t="s">
        <v>16</v>
      </c>
      <c r="I604" t="s">
        <v>17</v>
      </c>
      <c r="J604">
        <v>6.4</v>
      </c>
      <c r="K604">
        <v>5</v>
      </c>
      <c r="L604" t="s">
        <v>24</v>
      </c>
      <c r="M604">
        <v>4</v>
      </c>
      <c r="N604">
        <v>8</v>
      </c>
      <c r="O604" t="str" cm="1">
        <f t="array" ref="O604">_xlfn.IFS(
  N604&lt;=3, "Low",
  N604&lt;=6, "Moderate",
  N604&lt;=8, "High",
  N604=9, "Extreme"
)</f>
        <v>High</v>
      </c>
    </row>
    <row r="605" spans="1:15">
      <c r="A605">
        <v>604</v>
      </c>
      <c r="B605">
        <v>20</v>
      </c>
      <c r="C605" t="str">
        <f t="shared" si="9"/>
        <v>19–21</v>
      </c>
      <c r="D605" t="s">
        <v>19</v>
      </c>
      <c r="E605" t="s">
        <v>14</v>
      </c>
      <c r="F605" t="s">
        <v>89</v>
      </c>
      <c r="G605">
        <v>4.5</v>
      </c>
      <c r="H605" t="s">
        <v>32</v>
      </c>
      <c r="I605" t="s">
        <v>23</v>
      </c>
      <c r="J605">
        <v>7.4</v>
      </c>
      <c r="K605">
        <v>7</v>
      </c>
      <c r="L605" t="s">
        <v>18</v>
      </c>
      <c r="M605">
        <v>2</v>
      </c>
      <c r="N605">
        <v>5</v>
      </c>
      <c r="O605" t="str" cm="1">
        <f t="array" ref="O605">_xlfn.IFS(
  N605&lt;=3, "Low",
  N605&lt;=6, "Moderate",
  N605&lt;=8, "High",
  N605=9, "Extreme"
)</f>
        <v>Moderate</v>
      </c>
    </row>
    <row r="606" spans="1:15">
      <c r="A606">
        <v>605</v>
      </c>
      <c r="B606">
        <v>22</v>
      </c>
      <c r="C606" t="str">
        <f t="shared" si="9"/>
        <v>22–24</v>
      </c>
      <c r="D606" t="s">
        <v>13</v>
      </c>
      <c r="E606" t="s">
        <v>20</v>
      </c>
      <c r="F606" t="s">
        <v>41</v>
      </c>
      <c r="G606">
        <v>6.3</v>
      </c>
      <c r="H606" t="s">
        <v>26</v>
      </c>
      <c r="I606" t="s">
        <v>17</v>
      </c>
      <c r="J606">
        <v>6.3</v>
      </c>
      <c r="K606">
        <v>5</v>
      </c>
      <c r="L606" t="s">
        <v>24</v>
      </c>
      <c r="M606">
        <v>4</v>
      </c>
      <c r="N606">
        <v>8</v>
      </c>
      <c r="O606" t="str" cm="1">
        <f t="array" ref="O606">_xlfn.IFS(
  N606&lt;=3, "Low",
  N606&lt;=6, "Moderate",
  N606&lt;=8, "High",
  N606=9, "Extreme"
)</f>
        <v>High</v>
      </c>
    </row>
    <row r="607" spans="1:15">
      <c r="A607">
        <v>606</v>
      </c>
      <c r="B607">
        <v>19</v>
      </c>
      <c r="C607" t="str">
        <f t="shared" si="9"/>
        <v>19–21</v>
      </c>
      <c r="D607" t="s">
        <v>19</v>
      </c>
      <c r="E607" t="s">
        <v>14</v>
      </c>
      <c r="F607" t="s">
        <v>48</v>
      </c>
      <c r="G607">
        <v>4.7</v>
      </c>
      <c r="H607" t="s">
        <v>16</v>
      </c>
      <c r="I607" t="s">
        <v>23</v>
      </c>
      <c r="J607">
        <v>7.2</v>
      </c>
      <c r="K607">
        <v>7</v>
      </c>
      <c r="L607" t="s">
        <v>18</v>
      </c>
      <c r="M607">
        <v>2</v>
      </c>
      <c r="N607">
        <v>5</v>
      </c>
      <c r="O607" t="str" cm="1">
        <f t="array" ref="O607">_xlfn.IFS(
  N607&lt;=3, "Low",
  N607&lt;=6, "Moderate",
  N607&lt;=8, "High",
  N607=9, "Extreme"
)</f>
        <v>Moderate</v>
      </c>
    </row>
    <row r="608" spans="1:15">
      <c r="A608">
        <v>607</v>
      </c>
      <c r="B608">
        <v>24</v>
      </c>
      <c r="C608" t="str">
        <f t="shared" si="9"/>
        <v>22–24</v>
      </c>
      <c r="D608" t="s">
        <v>13</v>
      </c>
      <c r="E608" t="s">
        <v>20</v>
      </c>
      <c r="F608" t="s">
        <v>55</v>
      </c>
      <c r="G608">
        <v>5.9</v>
      </c>
      <c r="H608" t="s">
        <v>22</v>
      </c>
      <c r="I608" t="s">
        <v>17</v>
      </c>
      <c r="J608">
        <v>6.6</v>
      </c>
      <c r="K608">
        <v>6</v>
      </c>
      <c r="L608" t="s">
        <v>24</v>
      </c>
      <c r="M608">
        <v>3</v>
      </c>
      <c r="N608">
        <v>7</v>
      </c>
      <c r="O608" t="str" cm="1">
        <f t="array" ref="O608">_xlfn.IFS(
  N608&lt;=3, "Low",
  N608&lt;=6, "Moderate",
  N608&lt;=8, "High",
  N608=9, "Extreme"
)</f>
        <v>High</v>
      </c>
    </row>
    <row r="609" spans="1:15">
      <c r="A609">
        <v>608</v>
      </c>
      <c r="B609">
        <v>21</v>
      </c>
      <c r="C609" t="str">
        <f t="shared" si="9"/>
        <v>19–21</v>
      </c>
      <c r="D609" t="s">
        <v>19</v>
      </c>
      <c r="E609" t="s">
        <v>14</v>
      </c>
      <c r="F609" t="s">
        <v>21</v>
      </c>
      <c r="G609">
        <v>7.1</v>
      </c>
      <c r="H609" t="s">
        <v>32</v>
      </c>
      <c r="I609" t="s">
        <v>17</v>
      </c>
      <c r="J609">
        <v>5.7</v>
      </c>
      <c r="K609">
        <v>4</v>
      </c>
      <c r="L609" t="s">
        <v>24</v>
      </c>
      <c r="M609">
        <v>5</v>
      </c>
      <c r="N609">
        <v>9</v>
      </c>
      <c r="O609" t="str" cm="1">
        <f t="array" ref="O609">_xlfn.IFS(
  N609&lt;=3, "Low",
  N609&lt;=6, "Moderate",
  N609&lt;=8, "High",
  N609=9, "Extreme"
)</f>
        <v>Extreme</v>
      </c>
    </row>
    <row r="610" spans="1:15">
      <c r="A610">
        <v>609</v>
      </c>
      <c r="B610">
        <v>23</v>
      </c>
      <c r="C610" t="str">
        <f t="shared" si="9"/>
        <v>22–24</v>
      </c>
      <c r="D610" t="s">
        <v>13</v>
      </c>
      <c r="E610" t="s">
        <v>20</v>
      </c>
      <c r="F610" t="s">
        <v>51</v>
      </c>
      <c r="G610">
        <v>4.4000000000000004</v>
      </c>
      <c r="H610" t="s">
        <v>16</v>
      </c>
      <c r="I610" t="s">
        <v>23</v>
      </c>
      <c r="J610">
        <v>7.4</v>
      </c>
      <c r="K610">
        <v>7</v>
      </c>
      <c r="L610" t="s">
        <v>18</v>
      </c>
      <c r="M610">
        <v>2</v>
      </c>
      <c r="N610">
        <v>5</v>
      </c>
      <c r="O610" t="str" cm="1">
        <f t="array" ref="O610">_xlfn.IFS(
  N610&lt;=3, "Low",
  N610&lt;=6, "Moderate",
  N610&lt;=8, "High",
  N610=9, "Extreme"
)</f>
        <v>Moderate</v>
      </c>
    </row>
    <row r="611" spans="1:15">
      <c r="A611">
        <v>610</v>
      </c>
      <c r="B611">
        <v>20</v>
      </c>
      <c r="C611" t="str">
        <f t="shared" si="9"/>
        <v>19–21</v>
      </c>
      <c r="D611" t="s">
        <v>19</v>
      </c>
      <c r="E611" t="s">
        <v>14</v>
      </c>
      <c r="F611" t="s">
        <v>65</v>
      </c>
      <c r="G611">
        <v>6.6</v>
      </c>
      <c r="H611" t="s">
        <v>26</v>
      </c>
      <c r="I611" t="s">
        <v>17</v>
      </c>
      <c r="J611">
        <v>6.2</v>
      </c>
      <c r="K611">
        <v>5</v>
      </c>
      <c r="L611" t="s">
        <v>24</v>
      </c>
      <c r="M611">
        <v>4</v>
      </c>
      <c r="N611">
        <v>8</v>
      </c>
      <c r="O611" t="str" cm="1">
        <f t="array" ref="O611">_xlfn.IFS(
  N611&lt;=3, "Low",
  N611&lt;=6, "Moderate",
  N611&lt;=8, "High",
  N611=9, "Extreme"
)</f>
        <v>High</v>
      </c>
    </row>
    <row r="612" spans="1:15">
      <c r="A612">
        <v>611</v>
      </c>
      <c r="B612">
        <v>22</v>
      </c>
      <c r="C612" t="str">
        <f t="shared" si="9"/>
        <v>22–24</v>
      </c>
      <c r="D612" t="s">
        <v>13</v>
      </c>
      <c r="E612" t="s">
        <v>20</v>
      </c>
      <c r="F612" t="s">
        <v>25</v>
      </c>
      <c r="G612">
        <v>5.4</v>
      </c>
      <c r="H612" t="s">
        <v>16</v>
      </c>
      <c r="I612" t="s">
        <v>17</v>
      </c>
      <c r="J612">
        <v>6.9</v>
      </c>
      <c r="K612">
        <v>6</v>
      </c>
      <c r="L612" t="s">
        <v>18</v>
      </c>
      <c r="M612">
        <v>3</v>
      </c>
      <c r="N612">
        <v>7</v>
      </c>
      <c r="O612" t="str" cm="1">
        <f t="array" ref="O612">_xlfn.IFS(
  N612&lt;=3, "Low",
  N612&lt;=6, "Moderate",
  N612&lt;=8, "High",
  N612=9, "Extreme"
)</f>
        <v>High</v>
      </c>
    </row>
    <row r="613" spans="1:15">
      <c r="A613">
        <v>612</v>
      </c>
      <c r="B613">
        <v>19</v>
      </c>
      <c r="C613" t="str">
        <f t="shared" si="9"/>
        <v>19–21</v>
      </c>
      <c r="D613" t="s">
        <v>19</v>
      </c>
      <c r="E613" t="s">
        <v>14</v>
      </c>
      <c r="F613" t="s">
        <v>43</v>
      </c>
      <c r="G613">
        <v>6.5</v>
      </c>
      <c r="H613" t="s">
        <v>32</v>
      </c>
      <c r="I613" t="s">
        <v>17</v>
      </c>
      <c r="J613">
        <v>6.1</v>
      </c>
      <c r="K613">
        <v>5</v>
      </c>
      <c r="L613" t="s">
        <v>24</v>
      </c>
      <c r="M613">
        <v>4</v>
      </c>
      <c r="N613">
        <v>8</v>
      </c>
      <c r="O613" t="str" cm="1">
        <f t="array" ref="O613">_xlfn.IFS(
  N613&lt;=3, "Low",
  N613&lt;=6, "Moderate",
  N613&lt;=8, "High",
  N613=9, "Extreme"
)</f>
        <v>High</v>
      </c>
    </row>
    <row r="614" spans="1:15">
      <c r="A614">
        <v>613</v>
      </c>
      <c r="B614">
        <v>24</v>
      </c>
      <c r="C614" t="str">
        <f t="shared" si="9"/>
        <v>22–24</v>
      </c>
      <c r="D614" t="s">
        <v>13</v>
      </c>
      <c r="E614" t="s">
        <v>20</v>
      </c>
      <c r="F614" t="s">
        <v>40</v>
      </c>
      <c r="G614">
        <v>4.8</v>
      </c>
      <c r="H614" t="s">
        <v>22</v>
      </c>
      <c r="I614" t="s">
        <v>23</v>
      </c>
      <c r="J614">
        <v>7.3</v>
      </c>
      <c r="K614">
        <v>7</v>
      </c>
      <c r="L614" t="s">
        <v>18</v>
      </c>
      <c r="M614">
        <v>2</v>
      </c>
      <c r="N614">
        <v>5</v>
      </c>
      <c r="O614" t="str" cm="1">
        <f t="array" ref="O614">_xlfn.IFS(
  N614&lt;=3, "Low",
  N614&lt;=6, "Moderate",
  N614&lt;=8, "High",
  N614=9, "Extreme"
)</f>
        <v>Moderate</v>
      </c>
    </row>
    <row r="615" spans="1:15">
      <c r="A615">
        <v>614</v>
      </c>
      <c r="B615">
        <v>21</v>
      </c>
      <c r="C615" t="str">
        <f t="shared" si="9"/>
        <v>19–21</v>
      </c>
      <c r="D615" t="s">
        <v>19</v>
      </c>
      <c r="E615" t="s">
        <v>14</v>
      </c>
      <c r="F615" t="s">
        <v>31</v>
      </c>
      <c r="G615">
        <v>5.7</v>
      </c>
      <c r="H615" t="s">
        <v>16</v>
      </c>
      <c r="I615" t="s">
        <v>17</v>
      </c>
      <c r="J615">
        <v>6.7</v>
      </c>
      <c r="K615">
        <v>6</v>
      </c>
      <c r="L615" t="s">
        <v>24</v>
      </c>
      <c r="M615">
        <v>3</v>
      </c>
      <c r="N615">
        <v>7</v>
      </c>
      <c r="O615" t="str" cm="1">
        <f t="array" ref="O615">_xlfn.IFS(
  N615&lt;=3, "Low",
  N615&lt;=6, "Moderate",
  N615&lt;=8, "High",
  N615=9, "Extreme"
)</f>
        <v>High</v>
      </c>
    </row>
    <row r="616" spans="1:15">
      <c r="A616">
        <v>615</v>
      </c>
      <c r="B616">
        <v>23</v>
      </c>
      <c r="C616" t="str">
        <f t="shared" si="9"/>
        <v>22–24</v>
      </c>
      <c r="D616" t="s">
        <v>13</v>
      </c>
      <c r="E616" t="s">
        <v>20</v>
      </c>
      <c r="F616" t="s">
        <v>29</v>
      </c>
      <c r="G616">
        <v>6.1</v>
      </c>
      <c r="H616" t="s">
        <v>26</v>
      </c>
      <c r="I616" t="s">
        <v>17</v>
      </c>
      <c r="J616">
        <v>6.4</v>
      </c>
      <c r="K616">
        <v>5</v>
      </c>
      <c r="L616" t="s">
        <v>24</v>
      </c>
      <c r="M616">
        <v>4</v>
      </c>
      <c r="N616">
        <v>8</v>
      </c>
      <c r="O616" t="str" cm="1">
        <f t="array" ref="O616">_xlfn.IFS(
  N616&lt;=3, "Low",
  N616&lt;=6, "Moderate",
  N616&lt;=8, "High",
  N616=9, "Extreme"
)</f>
        <v>High</v>
      </c>
    </row>
    <row r="617" spans="1:15">
      <c r="A617">
        <v>616</v>
      </c>
      <c r="B617">
        <v>20</v>
      </c>
      <c r="C617" t="str">
        <f t="shared" si="9"/>
        <v>19–21</v>
      </c>
      <c r="D617" t="s">
        <v>19</v>
      </c>
      <c r="E617" t="s">
        <v>14</v>
      </c>
      <c r="F617" t="s">
        <v>42</v>
      </c>
      <c r="G617">
        <v>4.5999999999999996</v>
      </c>
      <c r="H617" t="s">
        <v>32</v>
      </c>
      <c r="I617" t="s">
        <v>23</v>
      </c>
      <c r="J617">
        <v>7.2</v>
      </c>
      <c r="K617">
        <v>7</v>
      </c>
      <c r="L617" t="s">
        <v>18</v>
      </c>
      <c r="M617">
        <v>2</v>
      </c>
      <c r="N617">
        <v>5</v>
      </c>
      <c r="O617" t="str" cm="1">
        <f t="array" ref="O617">_xlfn.IFS(
  N617&lt;=3, "Low",
  N617&lt;=6, "Moderate",
  N617&lt;=8, "High",
  N617=9, "Extreme"
)</f>
        <v>Moderate</v>
      </c>
    </row>
    <row r="618" spans="1:15">
      <c r="A618">
        <v>617</v>
      </c>
      <c r="B618">
        <v>22</v>
      </c>
      <c r="C618" t="str">
        <f t="shared" si="9"/>
        <v>22–24</v>
      </c>
      <c r="D618" t="s">
        <v>13</v>
      </c>
      <c r="E618" t="s">
        <v>20</v>
      </c>
      <c r="F618" t="s">
        <v>44</v>
      </c>
      <c r="G618">
        <v>6.8</v>
      </c>
      <c r="H618" t="s">
        <v>16</v>
      </c>
      <c r="I618" t="s">
        <v>17</v>
      </c>
      <c r="J618">
        <v>5.9</v>
      </c>
      <c r="K618">
        <v>4</v>
      </c>
      <c r="L618" t="s">
        <v>24</v>
      </c>
      <c r="M618">
        <v>5</v>
      </c>
      <c r="N618">
        <v>9</v>
      </c>
      <c r="O618" t="str" cm="1">
        <f t="array" ref="O618">_xlfn.IFS(
  N618&lt;=3, "Low",
  N618&lt;=6, "Moderate",
  N618&lt;=8, "High",
  N618=9, "Extreme"
)</f>
        <v>Extreme</v>
      </c>
    </row>
    <row r="619" spans="1:15">
      <c r="A619">
        <v>618</v>
      </c>
      <c r="B619">
        <v>19</v>
      </c>
      <c r="C619" t="str">
        <f t="shared" si="9"/>
        <v>19–21</v>
      </c>
      <c r="D619" t="s">
        <v>19</v>
      </c>
      <c r="E619" t="s">
        <v>14</v>
      </c>
      <c r="F619" t="s">
        <v>45</v>
      </c>
      <c r="G619">
        <v>5.6</v>
      </c>
      <c r="H619" t="s">
        <v>144</v>
      </c>
      <c r="I619" t="s">
        <v>17</v>
      </c>
      <c r="J619">
        <v>6.8</v>
      </c>
      <c r="K619">
        <v>6</v>
      </c>
      <c r="L619" t="s">
        <v>18</v>
      </c>
      <c r="M619">
        <v>3</v>
      </c>
      <c r="N619">
        <v>7</v>
      </c>
      <c r="O619" t="str" cm="1">
        <f t="array" ref="O619">_xlfn.IFS(
  N619&lt;=3, "Low",
  N619&lt;=6, "Moderate",
  N619&lt;=8, "High",
  N619=9, "Extreme"
)</f>
        <v>High</v>
      </c>
    </row>
    <row r="620" spans="1:15">
      <c r="A620">
        <v>619</v>
      </c>
      <c r="B620">
        <v>24</v>
      </c>
      <c r="C620" t="str">
        <f t="shared" si="9"/>
        <v>22–24</v>
      </c>
      <c r="D620" t="s">
        <v>13</v>
      </c>
      <c r="E620" t="s">
        <v>20</v>
      </c>
      <c r="F620" t="s">
        <v>38</v>
      </c>
      <c r="G620">
        <v>4.2</v>
      </c>
      <c r="H620" t="s">
        <v>22</v>
      </c>
      <c r="I620" t="s">
        <v>23</v>
      </c>
      <c r="J620">
        <v>7.5</v>
      </c>
      <c r="K620">
        <v>8</v>
      </c>
      <c r="L620" t="s">
        <v>24</v>
      </c>
      <c r="M620">
        <v>2</v>
      </c>
      <c r="N620">
        <v>4</v>
      </c>
      <c r="O620" t="str" cm="1">
        <f t="array" ref="O620">_xlfn.IFS(
  N620&lt;=3, "Low",
  N620&lt;=6, "Moderate",
  N620&lt;=8, "High",
  N620=9, "Extreme"
)</f>
        <v>Moderate</v>
      </c>
    </row>
    <row r="621" spans="1:15">
      <c r="A621">
        <v>620</v>
      </c>
      <c r="B621">
        <v>21</v>
      </c>
      <c r="C621" t="str">
        <f t="shared" si="9"/>
        <v>19–21</v>
      </c>
      <c r="D621" t="s">
        <v>19</v>
      </c>
      <c r="E621" t="s">
        <v>14</v>
      </c>
      <c r="F621" t="s">
        <v>90</v>
      </c>
      <c r="G621">
        <v>6.3</v>
      </c>
      <c r="H621" t="s">
        <v>26</v>
      </c>
      <c r="I621" t="s">
        <v>17</v>
      </c>
      <c r="J621">
        <v>6.3</v>
      </c>
      <c r="K621">
        <v>5</v>
      </c>
      <c r="L621" t="s">
        <v>24</v>
      </c>
      <c r="M621">
        <v>4</v>
      </c>
      <c r="N621">
        <v>8</v>
      </c>
      <c r="O621" t="str" cm="1">
        <f t="array" ref="O621">_xlfn.IFS(
  N621&lt;=3, "Low",
  N621&lt;=6, "Moderate",
  N621&lt;=8, "High",
  N621=9, "Extreme"
)</f>
        <v>High</v>
      </c>
    </row>
    <row r="622" spans="1:15">
      <c r="A622">
        <v>621</v>
      </c>
      <c r="B622">
        <v>23</v>
      </c>
      <c r="C622" t="str">
        <f t="shared" si="9"/>
        <v>22–24</v>
      </c>
      <c r="D622" t="s">
        <v>13</v>
      </c>
      <c r="E622" t="s">
        <v>20</v>
      </c>
      <c r="F622" t="s">
        <v>89</v>
      </c>
      <c r="G622">
        <v>4.4000000000000004</v>
      </c>
      <c r="H622" t="s">
        <v>16</v>
      </c>
      <c r="I622" t="s">
        <v>23</v>
      </c>
      <c r="J622">
        <v>7.4</v>
      </c>
      <c r="K622">
        <v>7</v>
      </c>
      <c r="L622" t="s">
        <v>18</v>
      </c>
      <c r="M622">
        <v>2</v>
      </c>
      <c r="N622">
        <v>5</v>
      </c>
      <c r="O622" t="str" cm="1">
        <f t="array" ref="O622">_xlfn.IFS(
  N622&lt;=3, "Low",
  N622&lt;=6, "Moderate",
  N622&lt;=8, "High",
  N622=9, "Extreme"
)</f>
        <v>Moderate</v>
      </c>
    </row>
    <row r="623" spans="1:15">
      <c r="A623">
        <v>622</v>
      </c>
      <c r="B623">
        <v>20</v>
      </c>
      <c r="C623" t="str">
        <f t="shared" si="9"/>
        <v>19–21</v>
      </c>
      <c r="D623" t="s">
        <v>19</v>
      </c>
      <c r="E623" t="s">
        <v>14</v>
      </c>
      <c r="F623" t="s">
        <v>41</v>
      </c>
      <c r="G623">
        <v>6.5</v>
      </c>
      <c r="H623" t="s">
        <v>32</v>
      </c>
      <c r="I623" t="s">
        <v>17</v>
      </c>
      <c r="J623">
        <v>6.2</v>
      </c>
      <c r="K623">
        <v>5</v>
      </c>
      <c r="L623" t="s">
        <v>24</v>
      </c>
      <c r="M623">
        <v>4</v>
      </c>
      <c r="N623">
        <v>8</v>
      </c>
      <c r="O623" t="str" cm="1">
        <f t="array" ref="O623">_xlfn.IFS(
  N623&lt;=3, "Low",
  N623&lt;=6, "Moderate",
  N623&lt;=8, "High",
  N623=9, "Extreme"
)</f>
        <v>High</v>
      </c>
    </row>
    <row r="624" spans="1:15">
      <c r="A624">
        <v>623</v>
      </c>
      <c r="B624">
        <v>22</v>
      </c>
      <c r="C624" t="str">
        <f t="shared" si="9"/>
        <v>22–24</v>
      </c>
      <c r="D624" t="s">
        <v>13</v>
      </c>
      <c r="E624" t="s">
        <v>20</v>
      </c>
      <c r="F624" t="s">
        <v>48</v>
      </c>
      <c r="G624">
        <v>4.5999999999999996</v>
      </c>
      <c r="H624" t="s">
        <v>22</v>
      </c>
      <c r="I624" t="s">
        <v>23</v>
      </c>
      <c r="J624">
        <v>7.3</v>
      </c>
      <c r="K624">
        <v>7</v>
      </c>
      <c r="L624" t="s">
        <v>18</v>
      </c>
      <c r="M624">
        <v>2</v>
      </c>
      <c r="N624">
        <v>5</v>
      </c>
      <c r="O624" t="str" cm="1">
        <f t="array" ref="O624">_xlfn.IFS(
  N624&lt;=3, "Low",
  N624&lt;=6, "Moderate",
  N624&lt;=8, "High",
  N624=9, "Extreme"
)</f>
        <v>Moderate</v>
      </c>
    </row>
    <row r="625" spans="1:15">
      <c r="A625">
        <v>624</v>
      </c>
      <c r="B625">
        <v>19</v>
      </c>
      <c r="C625" t="str">
        <f t="shared" si="9"/>
        <v>19–21</v>
      </c>
      <c r="D625" t="s">
        <v>19</v>
      </c>
      <c r="E625" t="s">
        <v>14</v>
      </c>
      <c r="F625" t="s">
        <v>55</v>
      </c>
      <c r="G625">
        <v>5.8</v>
      </c>
      <c r="H625" t="s">
        <v>16</v>
      </c>
      <c r="I625" t="s">
        <v>17</v>
      </c>
      <c r="J625">
        <v>6.6</v>
      </c>
      <c r="K625">
        <v>6</v>
      </c>
      <c r="L625" t="s">
        <v>24</v>
      </c>
      <c r="M625">
        <v>3</v>
      </c>
      <c r="N625">
        <v>7</v>
      </c>
      <c r="O625" t="str" cm="1">
        <f t="array" ref="O625">_xlfn.IFS(
  N625&lt;=3, "Low",
  N625&lt;=6, "Moderate",
  N625&lt;=8, "High",
  N625=9, "Extreme"
)</f>
        <v>High</v>
      </c>
    </row>
    <row r="626" spans="1:15">
      <c r="A626">
        <v>625</v>
      </c>
      <c r="B626">
        <v>24</v>
      </c>
      <c r="C626" t="str">
        <f t="shared" si="9"/>
        <v>22–24</v>
      </c>
      <c r="D626" t="s">
        <v>13</v>
      </c>
      <c r="E626" t="s">
        <v>20</v>
      </c>
      <c r="F626" t="s">
        <v>21</v>
      </c>
      <c r="G626">
        <v>7</v>
      </c>
      <c r="H626" t="s">
        <v>26</v>
      </c>
      <c r="I626" t="s">
        <v>17</v>
      </c>
      <c r="J626">
        <v>5.8</v>
      </c>
      <c r="K626">
        <v>4</v>
      </c>
      <c r="L626" t="s">
        <v>24</v>
      </c>
      <c r="M626">
        <v>5</v>
      </c>
      <c r="N626">
        <v>9</v>
      </c>
      <c r="O626" t="str" cm="1">
        <f t="array" ref="O626">_xlfn.IFS(
  N626&lt;=3, "Low",
  N626&lt;=6, "Moderate",
  N626&lt;=8, "High",
  N626=9, "Extreme"
)</f>
        <v>Extreme</v>
      </c>
    </row>
    <row r="627" spans="1:15">
      <c r="A627">
        <v>626</v>
      </c>
      <c r="B627">
        <v>21</v>
      </c>
      <c r="C627" t="str">
        <f t="shared" si="9"/>
        <v>19–21</v>
      </c>
      <c r="D627" t="s">
        <v>19</v>
      </c>
      <c r="E627" t="s">
        <v>14</v>
      </c>
      <c r="F627" t="s">
        <v>51</v>
      </c>
      <c r="G627">
        <v>4.5</v>
      </c>
      <c r="H627" t="s">
        <v>32</v>
      </c>
      <c r="I627" t="s">
        <v>23</v>
      </c>
      <c r="J627">
        <v>7.3</v>
      </c>
      <c r="K627">
        <v>7</v>
      </c>
      <c r="L627" t="s">
        <v>18</v>
      </c>
      <c r="M627">
        <v>2</v>
      </c>
      <c r="N627">
        <v>5</v>
      </c>
      <c r="O627" t="str" cm="1">
        <f t="array" ref="O627">_xlfn.IFS(
  N627&lt;=3, "Low",
  N627&lt;=6, "Moderate",
  N627&lt;=8, "High",
  N627=9, "Extreme"
)</f>
        <v>Moderate</v>
      </c>
    </row>
    <row r="628" spans="1:15">
      <c r="A628">
        <v>627</v>
      </c>
      <c r="B628">
        <v>23</v>
      </c>
      <c r="C628" t="str">
        <f t="shared" si="9"/>
        <v>22–24</v>
      </c>
      <c r="D628" t="s">
        <v>13</v>
      </c>
      <c r="E628" t="s">
        <v>20</v>
      </c>
      <c r="F628" t="s">
        <v>65</v>
      </c>
      <c r="G628">
        <v>6.7</v>
      </c>
      <c r="H628" t="s">
        <v>16</v>
      </c>
      <c r="I628" t="s">
        <v>17</v>
      </c>
      <c r="J628">
        <v>6.1</v>
      </c>
      <c r="K628">
        <v>5</v>
      </c>
      <c r="L628" t="s">
        <v>24</v>
      </c>
      <c r="M628">
        <v>4</v>
      </c>
      <c r="N628">
        <v>8</v>
      </c>
      <c r="O628" t="str" cm="1">
        <f t="array" ref="O628">_xlfn.IFS(
  N628&lt;=3, "Low",
  N628&lt;=6, "Moderate",
  N628&lt;=8, "High",
  N628=9, "Extreme"
)</f>
        <v>High</v>
      </c>
    </row>
    <row r="629" spans="1:15">
      <c r="A629">
        <v>628</v>
      </c>
      <c r="B629">
        <v>20</v>
      </c>
      <c r="C629" t="str">
        <f t="shared" si="9"/>
        <v>19–21</v>
      </c>
      <c r="D629" t="s">
        <v>19</v>
      </c>
      <c r="E629" t="s">
        <v>14</v>
      </c>
      <c r="F629" t="s">
        <v>25</v>
      </c>
      <c r="G629">
        <v>5.5</v>
      </c>
      <c r="H629" t="s">
        <v>22</v>
      </c>
      <c r="I629" t="s">
        <v>17</v>
      </c>
      <c r="J629">
        <v>6.8</v>
      </c>
      <c r="K629">
        <v>6</v>
      </c>
      <c r="L629" t="s">
        <v>18</v>
      </c>
      <c r="M629">
        <v>3</v>
      </c>
      <c r="N629">
        <v>7</v>
      </c>
      <c r="O629" t="str" cm="1">
        <f t="array" ref="O629">_xlfn.IFS(
  N629&lt;=3, "Low",
  N629&lt;=6, "Moderate",
  N629&lt;=8, "High",
  N629=9, "Extreme"
)</f>
        <v>High</v>
      </c>
    </row>
    <row r="630" spans="1:15">
      <c r="A630">
        <v>629</v>
      </c>
      <c r="B630">
        <v>22</v>
      </c>
      <c r="C630" t="str">
        <f t="shared" si="9"/>
        <v>22–24</v>
      </c>
      <c r="D630" t="s">
        <v>13</v>
      </c>
      <c r="E630" t="s">
        <v>20</v>
      </c>
      <c r="F630" t="s">
        <v>43</v>
      </c>
      <c r="G630">
        <v>6.4</v>
      </c>
      <c r="H630" t="s">
        <v>32</v>
      </c>
      <c r="I630" t="s">
        <v>17</v>
      </c>
      <c r="J630">
        <v>6.2</v>
      </c>
      <c r="K630">
        <v>5</v>
      </c>
      <c r="L630" t="s">
        <v>24</v>
      </c>
      <c r="M630">
        <v>4</v>
      </c>
      <c r="N630">
        <v>8</v>
      </c>
      <c r="O630" t="str" cm="1">
        <f t="array" ref="O630">_xlfn.IFS(
  N630&lt;=3, "Low",
  N630&lt;=6, "Moderate",
  N630&lt;=8, "High",
  N630=9, "Extreme"
)</f>
        <v>High</v>
      </c>
    </row>
    <row r="631" spans="1:15">
      <c r="A631">
        <v>630</v>
      </c>
      <c r="B631">
        <v>19</v>
      </c>
      <c r="C631" t="str">
        <f t="shared" si="9"/>
        <v>19–21</v>
      </c>
      <c r="D631" t="s">
        <v>19</v>
      </c>
      <c r="E631" t="s">
        <v>14</v>
      </c>
      <c r="F631" t="s">
        <v>40</v>
      </c>
      <c r="G631">
        <v>4.7</v>
      </c>
      <c r="H631" t="s">
        <v>16</v>
      </c>
      <c r="I631" t="s">
        <v>23</v>
      </c>
      <c r="J631">
        <v>7.2</v>
      </c>
      <c r="K631">
        <v>7</v>
      </c>
      <c r="L631" t="s">
        <v>18</v>
      </c>
      <c r="M631">
        <v>2</v>
      </c>
      <c r="N631">
        <v>5</v>
      </c>
      <c r="O631" t="str" cm="1">
        <f t="array" ref="O631">_xlfn.IFS(
  N631&lt;=3, "Low",
  N631&lt;=6, "Moderate",
  N631&lt;=8, "High",
  N631=9, "Extreme"
)</f>
        <v>Moderate</v>
      </c>
    </row>
    <row r="632" spans="1:15">
      <c r="A632">
        <v>631</v>
      </c>
      <c r="B632">
        <v>24</v>
      </c>
      <c r="C632" t="str">
        <f t="shared" si="9"/>
        <v>22–24</v>
      </c>
      <c r="D632" t="s">
        <v>13</v>
      </c>
      <c r="E632" t="s">
        <v>20</v>
      </c>
      <c r="F632" t="s">
        <v>31</v>
      </c>
      <c r="G632">
        <v>5.6</v>
      </c>
      <c r="H632" t="s">
        <v>26</v>
      </c>
      <c r="I632" t="s">
        <v>17</v>
      </c>
      <c r="J632">
        <v>6.7</v>
      </c>
      <c r="K632">
        <v>6</v>
      </c>
      <c r="L632" t="s">
        <v>24</v>
      </c>
      <c r="M632">
        <v>3</v>
      </c>
      <c r="N632">
        <v>7</v>
      </c>
      <c r="O632" t="str" cm="1">
        <f t="array" ref="O632">_xlfn.IFS(
  N632&lt;=3, "Low",
  N632&lt;=6, "Moderate",
  N632&lt;=8, "High",
  N632=9, "Extreme"
)</f>
        <v>High</v>
      </c>
    </row>
    <row r="633" spans="1:15">
      <c r="A633">
        <v>632</v>
      </c>
      <c r="B633">
        <v>21</v>
      </c>
      <c r="C633" t="str">
        <f t="shared" si="9"/>
        <v>19–21</v>
      </c>
      <c r="D633" t="s">
        <v>19</v>
      </c>
      <c r="E633" t="s">
        <v>14</v>
      </c>
      <c r="F633" t="s">
        <v>29</v>
      </c>
      <c r="G633">
        <v>6.2</v>
      </c>
      <c r="H633" t="s">
        <v>32</v>
      </c>
      <c r="I633" t="s">
        <v>17</v>
      </c>
      <c r="J633">
        <v>6.3</v>
      </c>
      <c r="K633">
        <v>5</v>
      </c>
      <c r="L633" t="s">
        <v>24</v>
      </c>
      <c r="M633">
        <v>4</v>
      </c>
      <c r="N633">
        <v>8</v>
      </c>
      <c r="O633" t="str" cm="1">
        <f t="array" ref="O633">_xlfn.IFS(
  N633&lt;=3, "Low",
  N633&lt;=6, "Moderate",
  N633&lt;=8, "High",
  N633=9, "Extreme"
)</f>
        <v>High</v>
      </c>
    </row>
    <row r="634" spans="1:15">
      <c r="A634">
        <v>633</v>
      </c>
      <c r="B634">
        <v>23</v>
      </c>
      <c r="C634" t="str">
        <f t="shared" si="9"/>
        <v>22–24</v>
      </c>
      <c r="D634" t="s">
        <v>13</v>
      </c>
      <c r="E634" t="s">
        <v>20</v>
      </c>
      <c r="F634" t="s">
        <v>42</v>
      </c>
      <c r="G634">
        <v>4.8</v>
      </c>
      <c r="H634" t="s">
        <v>22</v>
      </c>
      <c r="I634" t="s">
        <v>23</v>
      </c>
      <c r="J634">
        <v>7.1</v>
      </c>
      <c r="K634">
        <v>7</v>
      </c>
      <c r="L634" t="s">
        <v>18</v>
      </c>
      <c r="M634">
        <v>2</v>
      </c>
      <c r="N634">
        <v>5</v>
      </c>
      <c r="O634" t="str" cm="1">
        <f t="array" ref="O634">_xlfn.IFS(
  N634&lt;=3, "Low",
  N634&lt;=6, "Moderate",
  N634&lt;=8, "High",
  N634=9, "Extreme"
)</f>
        <v>Moderate</v>
      </c>
    </row>
    <row r="635" spans="1:15">
      <c r="A635">
        <v>634</v>
      </c>
      <c r="B635">
        <v>20</v>
      </c>
      <c r="C635" t="str">
        <f t="shared" si="9"/>
        <v>19–21</v>
      </c>
      <c r="D635" t="s">
        <v>19</v>
      </c>
      <c r="E635" t="s">
        <v>14</v>
      </c>
      <c r="F635" t="s">
        <v>44</v>
      </c>
      <c r="G635">
        <v>6.9</v>
      </c>
      <c r="H635" t="s">
        <v>16</v>
      </c>
      <c r="I635" t="s">
        <v>17</v>
      </c>
      <c r="J635">
        <v>5.9</v>
      </c>
      <c r="K635">
        <v>4</v>
      </c>
      <c r="L635" t="s">
        <v>24</v>
      </c>
      <c r="M635">
        <v>5</v>
      </c>
      <c r="N635">
        <v>9</v>
      </c>
      <c r="O635" t="str" cm="1">
        <f t="array" ref="O635">_xlfn.IFS(
  N635&lt;=3, "Low",
  N635&lt;=6, "Moderate",
  N635&lt;=8, "High",
  N635=9, "Extreme"
)</f>
        <v>Extreme</v>
      </c>
    </row>
    <row r="636" spans="1:15">
      <c r="A636">
        <v>635</v>
      </c>
      <c r="B636">
        <v>22</v>
      </c>
      <c r="C636" t="str">
        <f t="shared" si="9"/>
        <v>22–24</v>
      </c>
      <c r="D636" t="s">
        <v>13</v>
      </c>
      <c r="E636" t="s">
        <v>20</v>
      </c>
      <c r="F636" t="s">
        <v>45</v>
      </c>
      <c r="G636">
        <v>5.7</v>
      </c>
      <c r="H636" t="s">
        <v>144</v>
      </c>
      <c r="I636" t="s">
        <v>17</v>
      </c>
      <c r="J636">
        <v>6.7</v>
      </c>
      <c r="K636">
        <v>6</v>
      </c>
      <c r="L636" t="s">
        <v>18</v>
      </c>
      <c r="M636">
        <v>3</v>
      </c>
      <c r="N636">
        <v>7</v>
      </c>
      <c r="O636" t="str" cm="1">
        <f t="array" ref="O636">_xlfn.IFS(
  N636&lt;=3, "Low",
  N636&lt;=6, "Moderate",
  N636&lt;=8, "High",
  N636=9, "Extreme"
)</f>
        <v>High</v>
      </c>
    </row>
    <row r="637" spans="1:15">
      <c r="A637">
        <v>636</v>
      </c>
      <c r="B637">
        <v>19</v>
      </c>
      <c r="C637" t="str">
        <f t="shared" si="9"/>
        <v>19–21</v>
      </c>
      <c r="D637" t="s">
        <v>19</v>
      </c>
      <c r="E637" t="s">
        <v>14</v>
      </c>
      <c r="F637" t="s">
        <v>38</v>
      </c>
      <c r="G637">
        <v>4.4000000000000004</v>
      </c>
      <c r="H637" t="s">
        <v>22</v>
      </c>
      <c r="I637" t="s">
        <v>23</v>
      </c>
      <c r="J637">
        <v>7.4</v>
      </c>
      <c r="K637">
        <v>8</v>
      </c>
      <c r="L637" t="s">
        <v>24</v>
      </c>
      <c r="M637">
        <v>2</v>
      </c>
      <c r="N637">
        <v>4</v>
      </c>
      <c r="O637" t="str" cm="1">
        <f t="array" ref="O637">_xlfn.IFS(
  N637&lt;=3, "Low",
  N637&lt;=6, "Moderate",
  N637&lt;=8, "High",
  N637=9, "Extreme"
)</f>
        <v>Moderate</v>
      </c>
    </row>
    <row r="638" spans="1:15">
      <c r="A638">
        <v>637</v>
      </c>
      <c r="B638">
        <v>24</v>
      </c>
      <c r="C638" t="str">
        <f t="shared" si="9"/>
        <v>22–24</v>
      </c>
      <c r="D638" t="s">
        <v>13</v>
      </c>
      <c r="E638" t="s">
        <v>20</v>
      </c>
      <c r="F638" t="s">
        <v>90</v>
      </c>
      <c r="G638">
        <v>6.1</v>
      </c>
      <c r="H638" t="s">
        <v>26</v>
      </c>
      <c r="I638" t="s">
        <v>17</v>
      </c>
      <c r="J638">
        <v>6.4</v>
      </c>
      <c r="K638">
        <v>5</v>
      </c>
      <c r="L638" t="s">
        <v>24</v>
      </c>
      <c r="M638">
        <v>4</v>
      </c>
      <c r="N638">
        <v>8</v>
      </c>
      <c r="O638" t="str" cm="1">
        <f t="array" ref="O638">_xlfn.IFS(
  N638&lt;=3, "Low",
  N638&lt;=6, "Moderate",
  N638&lt;=8, "High",
  N638=9, "Extreme"
)</f>
        <v>High</v>
      </c>
    </row>
    <row r="639" spans="1:15">
      <c r="A639">
        <v>638</v>
      </c>
      <c r="B639">
        <v>21</v>
      </c>
      <c r="C639" t="str">
        <f t="shared" si="9"/>
        <v>19–21</v>
      </c>
      <c r="D639" t="s">
        <v>19</v>
      </c>
      <c r="E639" t="s">
        <v>14</v>
      </c>
      <c r="F639" t="s">
        <v>89</v>
      </c>
      <c r="G639">
        <v>4.3</v>
      </c>
      <c r="H639" t="s">
        <v>16</v>
      </c>
      <c r="I639" t="s">
        <v>23</v>
      </c>
      <c r="J639">
        <v>7.5</v>
      </c>
      <c r="K639">
        <v>7</v>
      </c>
      <c r="L639" t="s">
        <v>18</v>
      </c>
      <c r="M639">
        <v>2</v>
      </c>
      <c r="N639">
        <v>5</v>
      </c>
      <c r="O639" t="str" cm="1">
        <f t="array" ref="O639">_xlfn.IFS(
  N639&lt;=3, "Low",
  N639&lt;=6, "Moderate",
  N639&lt;=8, "High",
  N639=9, "Extreme"
)</f>
        <v>Moderate</v>
      </c>
    </row>
    <row r="640" spans="1:15">
      <c r="A640">
        <v>639</v>
      </c>
      <c r="B640">
        <v>23</v>
      </c>
      <c r="C640" t="str">
        <f t="shared" si="9"/>
        <v>22–24</v>
      </c>
      <c r="D640" t="s">
        <v>13</v>
      </c>
      <c r="E640" t="s">
        <v>20</v>
      </c>
      <c r="F640" t="s">
        <v>41</v>
      </c>
      <c r="G640">
        <v>6.4</v>
      </c>
      <c r="H640" t="s">
        <v>32</v>
      </c>
      <c r="I640" t="s">
        <v>17</v>
      </c>
      <c r="J640">
        <v>6.2</v>
      </c>
      <c r="K640">
        <v>5</v>
      </c>
      <c r="L640" t="s">
        <v>24</v>
      </c>
      <c r="M640">
        <v>4</v>
      </c>
      <c r="N640">
        <v>8</v>
      </c>
      <c r="O640" t="str" cm="1">
        <f t="array" ref="O640">_xlfn.IFS(
  N640&lt;=3, "Low",
  N640&lt;=6, "Moderate",
  N640&lt;=8, "High",
  N640=9, "Extreme"
)</f>
        <v>High</v>
      </c>
    </row>
    <row r="641" spans="1:15">
      <c r="A641">
        <v>640</v>
      </c>
      <c r="B641">
        <v>20</v>
      </c>
      <c r="C641" t="str">
        <f t="shared" si="9"/>
        <v>19–21</v>
      </c>
      <c r="D641" t="s">
        <v>19</v>
      </c>
      <c r="E641" t="s">
        <v>14</v>
      </c>
      <c r="F641" t="s">
        <v>48</v>
      </c>
      <c r="G641">
        <v>4.5</v>
      </c>
      <c r="H641" t="s">
        <v>22</v>
      </c>
      <c r="I641" t="s">
        <v>23</v>
      </c>
      <c r="J641">
        <v>7.3</v>
      </c>
      <c r="K641">
        <v>7</v>
      </c>
      <c r="L641" t="s">
        <v>18</v>
      </c>
      <c r="M641">
        <v>2</v>
      </c>
      <c r="N641">
        <v>5</v>
      </c>
      <c r="O641" t="str" cm="1">
        <f t="array" ref="O641">_xlfn.IFS(
  N641&lt;=3, "Low",
  N641&lt;=6, "Moderate",
  N641&lt;=8, "High",
  N641=9, "Extreme"
)</f>
        <v>Moderate</v>
      </c>
    </row>
    <row r="642" spans="1:15">
      <c r="A642">
        <v>641</v>
      </c>
      <c r="B642">
        <v>22</v>
      </c>
      <c r="C642" t="str">
        <f t="shared" si="9"/>
        <v>22–24</v>
      </c>
      <c r="D642" t="s">
        <v>13</v>
      </c>
      <c r="E642" t="s">
        <v>20</v>
      </c>
      <c r="F642" t="s">
        <v>55</v>
      </c>
      <c r="G642">
        <v>5.9</v>
      </c>
      <c r="H642" t="s">
        <v>16</v>
      </c>
      <c r="I642" t="s">
        <v>17</v>
      </c>
      <c r="J642">
        <v>6.5</v>
      </c>
      <c r="K642">
        <v>6</v>
      </c>
      <c r="L642" t="s">
        <v>24</v>
      </c>
      <c r="M642">
        <v>3</v>
      </c>
      <c r="N642">
        <v>7</v>
      </c>
      <c r="O642" t="str" cm="1">
        <f t="array" ref="O642">_xlfn.IFS(
  N642&lt;=3, "Low",
  N642&lt;=6, "Moderate",
  N642&lt;=8, "High",
  N642=9, "Extreme"
)</f>
        <v>High</v>
      </c>
    </row>
    <row r="643" spans="1:15">
      <c r="A643">
        <v>642</v>
      </c>
      <c r="B643">
        <v>19</v>
      </c>
      <c r="C643" t="str">
        <f t="shared" ref="C643:C706" si="10">IF(B643=18, "18", IF(B643&lt;=21, "19–21", "22–24"))</f>
        <v>19–21</v>
      </c>
      <c r="D643" t="s">
        <v>19</v>
      </c>
      <c r="E643" t="s">
        <v>14</v>
      </c>
      <c r="F643" t="s">
        <v>21</v>
      </c>
      <c r="G643">
        <v>7.2</v>
      </c>
      <c r="H643" t="s">
        <v>26</v>
      </c>
      <c r="I643" t="s">
        <v>17</v>
      </c>
      <c r="J643">
        <v>5.7</v>
      </c>
      <c r="K643">
        <v>4</v>
      </c>
      <c r="L643" t="s">
        <v>24</v>
      </c>
      <c r="M643">
        <v>5</v>
      </c>
      <c r="N643">
        <v>9</v>
      </c>
      <c r="O643" t="str" cm="1">
        <f t="array" ref="O643">_xlfn.IFS(
  N643&lt;=3, "Low",
  N643&lt;=6, "Moderate",
  N643&lt;=8, "High",
  N643=9, "Extreme"
)</f>
        <v>Extreme</v>
      </c>
    </row>
    <row r="644" spans="1:15">
      <c r="A644">
        <v>643</v>
      </c>
      <c r="B644">
        <v>24</v>
      </c>
      <c r="C644" t="str">
        <f t="shared" si="10"/>
        <v>22–24</v>
      </c>
      <c r="D644" t="s">
        <v>13</v>
      </c>
      <c r="E644" t="s">
        <v>20</v>
      </c>
      <c r="F644" t="s">
        <v>51</v>
      </c>
      <c r="G644">
        <v>4.5999999999999996</v>
      </c>
      <c r="H644" t="s">
        <v>32</v>
      </c>
      <c r="I644" t="s">
        <v>23</v>
      </c>
      <c r="J644">
        <v>7.2</v>
      </c>
      <c r="K644">
        <v>7</v>
      </c>
      <c r="L644" t="s">
        <v>18</v>
      </c>
      <c r="M644">
        <v>2</v>
      </c>
      <c r="N644">
        <v>5</v>
      </c>
      <c r="O644" t="str" cm="1">
        <f t="array" ref="O644">_xlfn.IFS(
  N644&lt;=3, "Low",
  N644&lt;=6, "Moderate",
  N644&lt;=8, "High",
  N644=9, "Extreme"
)</f>
        <v>Moderate</v>
      </c>
    </row>
    <row r="645" spans="1:15">
      <c r="A645">
        <v>644</v>
      </c>
      <c r="B645">
        <v>21</v>
      </c>
      <c r="C645" t="str">
        <f t="shared" si="10"/>
        <v>19–21</v>
      </c>
      <c r="D645" t="s">
        <v>19</v>
      </c>
      <c r="E645" t="s">
        <v>14</v>
      </c>
      <c r="F645" t="s">
        <v>65</v>
      </c>
      <c r="G645">
        <v>6.8</v>
      </c>
      <c r="H645" t="s">
        <v>16</v>
      </c>
      <c r="I645" t="s">
        <v>17</v>
      </c>
      <c r="J645">
        <v>6</v>
      </c>
      <c r="K645">
        <v>5</v>
      </c>
      <c r="L645" t="s">
        <v>24</v>
      </c>
      <c r="M645">
        <v>4</v>
      </c>
      <c r="N645">
        <v>8</v>
      </c>
      <c r="O645" t="str" cm="1">
        <f t="array" ref="O645">_xlfn.IFS(
  N645&lt;=3, "Low",
  N645&lt;=6, "Moderate",
  N645&lt;=8, "High",
  N645=9, "Extreme"
)</f>
        <v>High</v>
      </c>
    </row>
    <row r="646" spans="1:15">
      <c r="A646">
        <v>645</v>
      </c>
      <c r="B646">
        <v>23</v>
      </c>
      <c r="C646" t="str">
        <f t="shared" si="10"/>
        <v>22–24</v>
      </c>
      <c r="D646" t="s">
        <v>13</v>
      </c>
      <c r="E646" t="s">
        <v>20</v>
      </c>
      <c r="F646" t="s">
        <v>25</v>
      </c>
      <c r="G646">
        <v>5.3</v>
      </c>
      <c r="H646" t="s">
        <v>22</v>
      </c>
      <c r="I646" t="s">
        <v>17</v>
      </c>
      <c r="J646">
        <v>6.8</v>
      </c>
      <c r="K646">
        <v>6</v>
      </c>
      <c r="L646" t="s">
        <v>18</v>
      </c>
      <c r="M646">
        <v>3</v>
      </c>
      <c r="N646">
        <v>7</v>
      </c>
      <c r="O646" t="str" cm="1">
        <f t="array" ref="O646">_xlfn.IFS(
  N646&lt;=3, "Low",
  N646&lt;=6, "Moderate",
  N646&lt;=8, "High",
  N646=9, "Extreme"
)</f>
        <v>High</v>
      </c>
    </row>
    <row r="647" spans="1:15">
      <c r="A647">
        <v>646</v>
      </c>
      <c r="B647">
        <v>22</v>
      </c>
      <c r="C647" t="str">
        <f t="shared" si="10"/>
        <v>22–24</v>
      </c>
      <c r="D647" t="s">
        <v>19</v>
      </c>
      <c r="E647" t="s">
        <v>20</v>
      </c>
      <c r="F647" t="s">
        <v>43</v>
      </c>
      <c r="G647">
        <v>6.3</v>
      </c>
      <c r="H647" t="s">
        <v>32</v>
      </c>
      <c r="I647" t="s">
        <v>17</v>
      </c>
      <c r="J647">
        <v>6.2</v>
      </c>
      <c r="K647">
        <v>5</v>
      </c>
      <c r="L647" t="s">
        <v>24</v>
      </c>
      <c r="M647">
        <v>4</v>
      </c>
      <c r="N647">
        <v>8</v>
      </c>
      <c r="O647" t="str" cm="1">
        <f t="array" ref="O647">_xlfn.IFS(
  N647&lt;=3, "Low",
  N647&lt;=6, "Moderate",
  N647&lt;=8, "High",
  N647=9, "Extreme"
)</f>
        <v>High</v>
      </c>
    </row>
    <row r="648" spans="1:15">
      <c r="A648">
        <v>647</v>
      </c>
      <c r="B648">
        <v>20</v>
      </c>
      <c r="C648" t="str">
        <f t="shared" si="10"/>
        <v>19–21</v>
      </c>
      <c r="D648" t="s">
        <v>13</v>
      </c>
      <c r="E648" t="s">
        <v>14</v>
      </c>
      <c r="F648" t="s">
        <v>40</v>
      </c>
      <c r="G648">
        <v>4.8</v>
      </c>
      <c r="H648" t="s">
        <v>16</v>
      </c>
      <c r="I648" t="s">
        <v>23</v>
      </c>
      <c r="J648">
        <v>7.1</v>
      </c>
      <c r="K648">
        <v>7</v>
      </c>
      <c r="L648" t="s">
        <v>18</v>
      </c>
      <c r="M648">
        <v>2</v>
      </c>
      <c r="N648">
        <v>5</v>
      </c>
      <c r="O648" t="str" cm="1">
        <f t="array" ref="O648">_xlfn.IFS(
  N648&lt;=3, "Low",
  N648&lt;=6, "Moderate",
  N648&lt;=8, "High",
  N648=9, "Extreme"
)</f>
        <v>Moderate</v>
      </c>
    </row>
    <row r="649" spans="1:15">
      <c r="A649">
        <v>648</v>
      </c>
      <c r="B649">
        <v>23</v>
      </c>
      <c r="C649" t="str">
        <f t="shared" si="10"/>
        <v>22–24</v>
      </c>
      <c r="D649" t="s">
        <v>19</v>
      </c>
      <c r="E649" t="s">
        <v>20</v>
      </c>
      <c r="F649" t="s">
        <v>31</v>
      </c>
      <c r="G649">
        <v>5.7</v>
      </c>
      <c r="H649" t="s">
        <v>26</v>
      </c>
      <c r="I649" t="s">
        <v>17</v>
      </c>
      <c r="J649">
        <v>6.6</v>
      </c>
      <c r="K649">
        <v>6</v>
      </c>
      <c r="L649" t="s">
        <v>24</v>
      </c>
      <c r="M649">
        <v>3</v>
      </c>
      <c r="N649">
        <v>7</v>
      </c>
      <c r="O649" t="str" cm="1">
        <f t="array" ref="O649">_xlfn.IFS(
  N649&lt;=3, "Low",
  N649&lt;=6, "Moderate",
  N649&lt;=8, "High",
  N649=9, "Extreme"
)</f>
        <v>High</v>
      </c>
    </row>
    <row r="650" spans="1:15">
      <c r="A650">
        <v>649</v>
      </c>
      <c r="B650">
        <v>21</v>
      </c>
      <c r="C650" t="str">
        <f t="shared" si="10"/>
        <v>19–21</v>
      </c>
      <c r="D650" t="s">
        <v>13</v>
      </c>
      <c r="E650" t="s">
        <v>14</v>
      </c>
      <c r="F650" t="s">
        <v>29</v>
      </c>
      <c r="G650">
        <v>6.2</v>
      </c>
      <c r="H650" t="s">
        <v>22</v>
      </c>
      <c r="I650" t="s">
        <v>17</v>
      </c>
      <c r="J650">
        <v>6.3</v>
      </c>
      <c r="K650">
        <v>5</v>
      </c>
      <c r="L650" t="s">
        <v>24</v>
      </c>
      <c r="M650">
        <v>4</v>
      </c>
      <c r="N650">
        <v>8</v>
      </c>
      <c r="O650" t="str" cm="1">
        <f t="array" ref="O650">_xlfn.IFS(
  N650&lt;=3, "Low",
  N650&lt;=6, "Moderate",
  N650&lt;=8, "High",
  N650=9, "Extreme"
)</f>
        <v>High</v>
      </c>
    </row>
    <row r="651" spans="1:15">
      <c r="A651">
        <v>650</v>
      </c>
      <c r="B651">
        <v>24</v>
      </c>
      <c r="C651" t="str">
        <f t="shared" si="10"/>
        <v>22–24</v>
      </c>
      <c r="D651" t="s">
        <v>19</v>
      </c>
      <c r="E651" t="s">
        <v>20</v>
      </c>
      <c r="F651" t="s">
        <v>42</v>
      </c>
      <c r="G651">
        <v>4.7</v>
      </c>
      <c r="H651" t="s">
        <v>32</v>
      </c>
      <c r="I651" t="s">
        <v>23</v>
      </c>
      <c r="J651">
        <v>7.2</v>
      </c>
      <c r="K651">
        <v>7</v>
      </c>
      <c r="L651" t="s">
        <v>18</v>
      </c>
      <c r="M651">
        <v>2</v>
      </c>
      <c r="N651">
        <v>5</v>
      </c>
      <c r="O651" t="str" cm="1">
        <f t="array" ref="O651">_xlfn.IFS(
  N651&lt;=3, "Low",
  N651&lt;=6, "Moderate",
  N651&lt;=8, "High",
  N651=9, "Extreme"
)</f>
        <v>Moderate</v>
      </c>
    </row>
    <row r="652" spans="1:15">
      <c r="A652">
        <v>651</v>
      </c>
      <c r="B652">
        <v>19</v>
      </c>
      <c r="C652" t="str">
        <f t="shared" si="10"/>
        <v>19–21</v>
      </c>
      <c r="D652" t="s">
        <v>13</v>
      </c>
      <c r="E652" t="s">
        <v>14</v>
      </c>
      <c r="F652" t="s">
        <v>44</v>
      </c>
      <c r="G652">
        <v>6.8</v>
      </c>
      <c r="H652" t="s">
        <v>16</v>
      </c>
      <c r="I652" t="s">
        <v>17</v>
      </c>
      <c r="J652">
        <v>5.9</v>
      </c>
      <c r="K652">
        <v>4</v>
      </c>
      <c r="L652" t="s">
        <v>24</v>
      </c>
      <c r="M652">
        <v>5</v>
      </c>
      <c r="N652">
        <v>9</v>
      </c>
      <c r="O652" t="str" cm="1">
        <f t="array" ref="O652">_xlfn.IFS(
  N652&lt;=3, "Low",
  N652&lt;=6, "Moderate",
  N652&lt;=8, "High",
  N652=9, "Extreme"
)</f>
        <v>Extreme</v>
      </c>
    </row>
    <row r="653" spans="1:15">
      <c r="A653">
        <v>652</v>
      </c>
      <c r="B653">
        <v>22</v>
      </c>
      <c r="C653" t="str">
        <f t="shared" si="10"/>
        <v>22–24</v>
      </c>
      <c r="D653" t="s">
        <v>19</v>
      </c>
      <c r="E653" t="s">
        <v>20</v>
      </c>
      <c r="F653" t="s">
        <v>45</v>
      </c>
      <c r="G653">
        <v>5.6</v>
      </c>
      <c r="H653" t="s">
        <v>144</v>
      </c>
      <c r="I653" t="s">
        <v>17</v>
      </c>
      <c r="J653">
        <v>6.7</v>
      </c>
      <c r="K653">
        <v>6</v>
      </c>
      <c r="L653" t="s">
        <v>18</v>
      </c>
      <c r="M653">
        <v>3</v>
      </c>
      <c r="N653">
        <v>7</v>
      </c>
      <c r="O653" t="str" cm="1">
        <f t="array" ref="O653">_xlfn.IFS(
  N653&lt;=3, "Low",
  N653&lt;=6, "Moderate",
  N653&lt;=8, "High",
  N653=9, "Extreme"
)</f>
        <v>High</v>
      </c>
    </row>
    <row r="654" spans="1:15">
      <c r="A654">
        <v>653</v>
      </c>
      <c r="B654">
        <v>20</v>
      </c>
      <c r="C654" t="str">
        <f t="shared" si="10"/>
        <v>19–21</v>
      </c>
      <c r="D654" t="s">
        <v>13</v>
      </c>
      <c r="E654" t="s">
        <v>14</v>
      </c>
      <c r="F654" t="s">
        <v>38</v>
      </c>
      <c r="G654">
        <v>4.3</v>
      </c>
      <c r="H654" t="s">
        <v>22</v>
      </c>
      <c r="I654" t="s">
        <v>23</v>
      </c>
      <c r="J654">
        <v>7.5</v>
      </c>
      <c r="K654">
        <v>8</v>
      </c>
      <c r="L654" t="s">
        <v>24</v>
      </c>
      <c r="M654">
        <v>2</v>
      </c>
      <c r="N654">
        <v>4</v>
      </c>
      <c r="O654" t="str" cm="1">
        <f t="array" ref="O654">_xlfn.IFS(
  N654&lt;=3, "Low",
  N654&lt;=6, "Moderate",
  N654&lt;=8, "High",
  N654=9, "Extreme"
)</f>
        <v>Moderate</v>
      </c>
    </row>
    <row r="655" spans="1:15">
      <c r="A655">
        <v>654</v>
      </c>
      <c r="B655">
        <v>23</v>
      </c>
      <c r="C655" t="str">
        <f t="shared" si="10"/>
        <v>22–24</v>
      </c>
      <c r="D655" t="s">
        <v>19</v>
      </c>
      <c r="E655" t="s">
        <v>20</v>
      </c>
      <c r="F655" t="s">
        <v>90</v>
      </c>
      <c r="G655">
        <v>6.2</v>
      </c>
      <c r="H655" t="s">
        <v>26</v>
      </c>
      <c r="I655" t="s">
        <v>17</v>
      </c>
      <c r="J655">
        <v>6.3</v>
      </c>
      <c r="K655">
        <v>5</v>
      </c>
      <c r="L655" t="s">
        <v>24</v>
      </c>
      <c r="M655">
        <v>4</v>
      </c>
      <c r="N655">
        <v>8</v>
      </c>
      <c r="O655" t="str" cm="1">
        <f t="array" ref="O655">_xlfn.IFS(
  N655&lt;=3, "Low",
  N655&lt;=6, "Moderate",
  N655&lt;=8, "High",
  N655=9, "Extreme"
)</f>
        <v>High</v>
      </c>
    </row>
    <row r="656" spans="1:15">
      <c r="A656">
        <v>655</v>
      </c>
      <c r="B656">
        <v>21</v>
      </c>
      <c r="C656" t="str">
        <f t="shared" si="10"/>
        <v>19–21</v>
      </c>
      <c r="D656" t="s">
        <v>13</v>
      </c>
      <c r="E656" t="s">
        <v>14</v>
      </c>
      <c r="F656" t="s">
        <v>89</v>
      </c>
      <c r="G656">
        <v>4.4000000000000004</v>
      </c>
      <c r="H656" t="s">
        <v>16</v>
      </c>
      <c r="I656" t="s">
        <v>23</v>
      </c>
      <c r="J656">
        <v>7.4</v>
      </c>
      <c r="K656">
        <v>7</v>
      </c>
      <c r="L656" t="s">
        <v>18</v>
      </c>
      <c r="M656">
        <v>2</v>
      </c>
      <c r="N656">
        <v>5</v>
      </c>
      <c r="O656" t="str" cm="1">
        <f t="array" ref="O656">_xlfn.IFS(
  N656&lt;=3, "Low",
  N656&lt;=6, "Moderate",
  N656&lt;=8, "High",
  N656=9, "Extreme"
)</f>
        <v>Moderate</v>
      </c>
    </row>
    <row r="657" spans="1:15">
      <c r="A657">
        <v>656</v>
      </c>
      <c r="B657">
        <v>24</v>
      </c>
      <c r="C657" t="str">
        <f t="shared" si="10"/>
        <v>22–24</v>
      </c>
      <c r="D657" t="s">
        <v>19</v>
      </c>
      <c r="E657" t="s">
        <v>20</v>
      </c>
      <c r="F657" t="s">
        <v>41</v>
      </c>
      <c r="G657">
        <v>6.5</v>
      </c>
      <c r="H657" t="s">
        <v>32</v>
      </c>
      <c r="I657" t="s">
        <v>17</v>
      </c>
      <c r="J657">
        <v>6.1</v>
      </c>
      <c r="K657">
        <v>5</v>
      </c>
      <c r="L657" t="s">
        <v>24</v>
      </c>
      <c r="M657">
        <v>4</v>
      </c>
      <c r="N657">
        <v>8</v>
      </c>
      <c r="O657" t="str" cm="1">
        <f t="array" ref="O657">_xlfn.IFS(
  N657&lt;=3, "Low",
  N657&lt;=6, "Moderate",
  N657&lt;=8, "High",
  N657=9, "Extreme"
)</f>
        <v>High</v>
      </c>
    </row>
    <row r="658" spans="1:15">
      <c r="A658">
        <v>657</v>
      </c>
      <c r="B658">
        <v>19</v>
      </c>
      <c r="C658" t="str">
        <f t="shared" si="10"/>
        <v>19–21</v>
      </c>
      <c r="D658" t="s">
        <v>13</v>
      </c>
      <c r="E658" t="s">
        <v>14</v>
      </c>
      <c r="F658" t="s">
        <v>48</v>
      </c>
      <c r="G658">
        <v>4.5999999999999996</v>
      </c>
      <c r="H658" t="s">
        <v>22</v>
      </c>
      <c r="I658" t="s">
        <v>23</v>
      </c>
      <c r="J658">
        <v>7.3</v>
      </c>
      <c r="K658">
        <v>7</v>
      </c>
      <c r="L658" t="s">
        <v>18</v>
      </c>
      <c r="M658">
        <v>2</v>
      </c>
      <c r="N658">
        <v>5</v>
      </c>
      <c r="O658" t="str" cm="1">
        <f t="array" ref="O658">_xlfn.IFS(
  N658&lt;=3, "Low",
  N658&lt;=6, "Moderate",
  N658&lt;=8, "High",
  N658=9, "Extreme"
)</f>
        <v>Moderate</v>
      </c>
    </row>
    <row r="659" spans="1:15">
      <c r="A659">
        <v>658</v>
      </c>
      <c r="B659">
        <v>22</v>
      </c>
      <c r="C659" t="str">
        <f t="shared" si="10"/>
        <v>22–24</v>
      </c>
      <c r="D659" t="s">
        <v>19</v>
      </c>
      <c r="E659" t="s">
        <v>20</v>
      </c>
      <c r="F659" t="s">
        <v>55</v>
      </c>
      <c r="G659">
        <v>5.8</v>
      </c>
      <c r="H659" t="s">
        <v>16</v>
      </c>
      <c r="I659" t="s">
        <v>17</v>
      </c>
      <c r="J659">
        <v>6.6</v>
      </c>
      <c r="K659">
        <v>6</v>
      </c>
      <c r="L659" t="s">
        <v>24</v>
      </c>
      <c r="M659">
        <v>3</v>
      </c>
      <c r="N659">
        <v>7</v>
      </c>
      <c r="O659" t="str" cm="1">
        <f t="array" ref="O659">_xlfn.IFS(
  N659&lt;=3, "Low",
  N659&lt;=6, "Moderate",
  N659&lt;=8, "High",
  N659=9, "Extreme"
)</f>
        <v>High</v>
      </c>
    </row>
    <row r="660" spans="1:15">
      <c r="A660">
        <v>659</v>
      </c>
      <c r="B660">
        <v>20</v>
      </c>
      <c r="C660" t="str">
        <f t="shared" si="10"/>
        <v>19–21</v>
      </c>
      <c r="D660" t="s">
        <v>13</v>
      </c>
      <c r="E660" t="s">
        <v>14</v>
      </c>
      <c r="F660" t="s">
        <v>21</v>
      </c>
      <c r="G660">
        <v>7.1</v>
      </c>
      <c r="H660" t="s">
        <v>26</v>
      </c>
      <c r="I660" t="s">
        <v>17</v>
      </c>
      <c r="J660">
        <v>5.8</v>
      </c>
      <c r="K660">
        <v>4</v>
      </c>
      <c r="L660" t="s">
        <v>24</v>
      </c>
      <c r="M660">
        <v>5</v>
      </c>
      <c r="N660">
        <v>9</v>
      </c>
      <c r="O660" t="str" cm="1">
        <f t="array" ref="O660">_xlfn.IFS(
  N660&lt;=3, "Low",
  N660&lt;=6, "Moderate",
  N660&lt;=8, "High",
  N660=9, "Extreme"
)</f>
        <v>Extreme</v>
      </c>
    </row>
    <row r="661" spans="1:15">
      <c r="A661">
        <v>660</v>
      </c>
      <c r="B661">
        <v>23</v>
      </c>
      <c r="C661" t="str">
        <f t="shared" si="10"/>
        <v>22–24</v>
      </c>
      <c r="D661" t="s">
        <v>19</v>
      </c>
      <c r="E661" t="s">
        <v>20</v>
      </c>
      <c r="F661" t="s">
        <v>51</v>
      </c>
      <c r="G661">
        <v>4.5</v>
      </c>
      <c r="H661" t="s">
        <v>32</v>
      </c>
      <c r="I661" t="s">
        <v>23</v>
      </c>
      <c r="J661">
        <v>7.3</v>
      </c>
      <c r="K661">
        <v>7</v>
      </c>
      <c r="L661" t="s">
        <v>18</v>
      </c>
      <c r="M661">
        <v>2</v>
      </c>
      <c r="N661">
        <v>5</v>
      </c>
      <c r="O661" t="str" cm="1">
        <f t="array" ref="O661">_xlfn.IFS(
  N661&lt;=3, "Low",
  N661&lt;=6, "Moderate",
  N661&lt;=8, "High",
  N661=9, "Extreme"
)</f>
        <v>Moderate</v>
      </c>
    </row>
    <row r="662" spans="1:15">
      <c r="A662">
        <v>661</v>
      </c>
      <c r="B662">
        <v>21</v>
      </c>
      <c r="C662" t="str">
        <f t="shared" si="10"/>
        <v>19–21</v>
      </c>
      <c r="D662" t="s">
        <v>13</v>
      </c>
      <c r="E662" t="s">
        <v>14</v>
      </c>
      <c r="F662" t="s">
        <v>65</v>
      </c>
      <c r="G662">
        <v>6.7</v>
      </c>
      <c r="H662" t="s">
        <v>16</v>
      </c>
      <c r="I662" t="s">
        <v>17</v>
      </c>
      <c r="J662">
        <v>6</v>
      </c>
      <c r="K662">
        <v>5</v>
      </c>
      <c r="L662" t="s">
        <v>24</v>
      </c>
      <c r="M662">
        <v>4</v>
      </c>
      <c r="N662">
        <v>8</v>
      </c>
      <c r="O662" t="str" cm="1">
        <f t="array" ref="O662">_xlfn.IFS(
  N662&lt;=3, "Low",
  N662&lt;=6, "Moderate",
  N662&lt;=8, "High",
  N662=9, "Extreme"
)</f>
        <v>High</v>
      </c>
    </row>
    <row r="663" spans="1:15">
      <c r="A663">
        <v>662</v>
      </c>
      <c r="B663">
        <v>24</v>
      </c>
      <c r="C663" t="str">
        <f t="shared" si="10"/>
        <v>22–24</v>
      </c>
      <c r="D663" t="s">
        <v>19</v>
      </c>
      <c r="E663" t="s">
        <v>20</v>
      </c>
      <c r="F663" t="s">
        <v>25</v>
      </c>
      <c r="G663">
        <v>5.4</v>
      </c>
      <c r="H663" t="s">
        <v>22</v>
      </c>
      <c r="I663" t="s">
        <v>17</v>
      </c>
      <c r="J663">
        <v>6.8</v>
      </c>
      <c r="K663">
        <v>6</v>
      </c>
      <c r="L663" t="s">
        <v>18</v>
      </c>
      <c r="M663">
        <v>3</v>
      </c>
      <c r="N663">
        <v>7</v>
      </c>
      <c r="O663" t="str" cm="1">
        <f t="array" ref="O663">_xlfn.IFS(
  N663&lt;=3, "Low",
  N663&lt;=6, "Moderate",
  N663&lt;=8, "High",
  N663=9, "Extreme"
)</f>
        <v>High</v>
      </c>
    </row>
    <row r="664" spans="1:15">
      <c r="A664">
        <v>663</v>
      </c>
      <c r="B664">
        <v>19</v>
      </c>
      <c r="C664" t="str">
        <f t="shared" si="10"/>
        <v>19–21</v>
      </c>
      <c r="D664" t="s">
        <v>13</v>
      </c>
      <c r="E664" t="s">
        <v>14</v>
      </c>
      <c r="F664" t="s">
        <v>43</v>
      </c>
      <c r="G664">
        <v>6.4</v>
      </c>
      <c r="H664" t="s">
        <v>26</v>
      </c>
      <c r="I664" t="s">
        <v>17</v>
      </c>
      <c r="J664">
        <v>6.2</v>
      </c>
      <c r="K664">
        <v>5</v>
      </c>
      <c r="L664" t="s">
        <v>24</v>
      </c>
      <c r="M664">
        <v>4</v>
      </c>
      <c r="N664">
        <v>8</v>
      </c>
      <c r="O664" t="str" cm="1">
        <f t="array" ref="O664">_xlfn.IFS(
  N664&lt;=3, "Low",
  N664&lt;=6, "Moderate",
  N664&lt;=8, "High",
  N664=9, "Extreme"
)</f>
        <v>High</v>
      </c>
    </row>
    <row r="665" spans="1:15">
      <c r="A665">
        <v>664</v>
      </c>
      <c r="B665">
        <v>22</v>
      </c>
      <c r="C665" t="str">
        <f t="shared" si="10"/>
        <v>22–24</v>
      </c>
      <c r="D665" t="s">
        <v>19</v>
      </c>
      <c r="E665" t="s">
        <v>20</v>
      </c>
      <c r="F665" t="s">
        <v>40</v>
      </c>
      <c r="G665">
        <v>4.7</v>
      </c>
      <c r="H665" t="s">
        <v>32</v>
      </c>
      <c r="I665" t="s">
        <v>23</v>
      </c>
      <c r="J665">
        <v>7.2</v>
      </c>
      <c r="K665">
        <v>7</v>
      </c>
      <c r="L665" t="s">
        <v>18</v>
      </c>
      <c r="M665">
        <v>2</v>
      </c>
      <c r="N665">
        <v>5</v>
      </c>
      <c r="O665" t="str" cm="1">
        <f t="array" ref="O665">_xlfn.IFS(
  N665&lt;=3, "Low",
  N665&lt;=6, "Moderate",
  N665&lt;=8, "High",
  N665=9, "Extreme"
)</f>
        <v>Moderate</v>
      </c>
    </row>
    <row r="666" spans="1:15">
      <c r="A666">
        <v>665</v>
      </c>
      <c r="B666">
        <v>20</v>
      </c>
      <c r="C666" t="str">
        <f t="shared" si="10"/>
        <v>19–21</v>
      </c>
      <c r="D666" t="s">
        <v>13</v>
      </c>
      <c r="E666" t="s">
        <v>14</v>
      </c>
      <c r="F666" t="s">
        <v>31</v>
      </c>
      <c r="G666">
        <v>5.6</v>
      </c>
      <c r="H666" t="s">
        <v>16</v>
      </c>
      <c r="I666" t="s">
        <v>17</v>
      </c>
      <c r="J666">
        <v>6.7</v>
      </c>
      <c r="K666">
        <v>6</v>
      </c>
      <c r="L666" t="s">
        <v>24</v>
      </c>
      <c r="M666">
        <v>3</v>
      </c>
      <c r="N666">
        <v>7</v>
      </c>
      <c r="O666" t="str" cm="1">
        <f t="array" ref="O666">_xlfn.IFS(
  N666&lt;=3, "Low",
  N666&lt;=6, "Moderate",
  N666&lt;=8, "High",
  N666=9, "Extreme"
)</f>
        <v>High</v>
      </c>
    </row>
    <row r="667" spans="1:15">
      <c r="A667">
        <v>666</v>
      </c>
      <c r="B667">
        <v>23</v>
      </c>
      <c r="C667" t="str">
        <f t="shared" si="10"/>
        <v>22–24</v>
      </c>
      <c r="D667" t="s">
        <v>19</v>
      </c>
      <c r="E667" t="s">
        <v>20</v>
      </c>
      <c r="F667" t="s">
        <v>29</v>
      </c>
      <c r="G667">
        <v>6.3</v>
      </c>
      <c r="H667" t="s">
        <v>22</v>
      </c>
      <c r="I667" t="s">
        <v>17</v>
      </c>
      <c r="J667">
        <v>6.2</v>
      </c>
      <c r="K667">
        <v>5</v>
      </c>
      <c r="L667" t="s">
        <v>24</v>
      </c>
      <c r="M667">
        <v>4</v>
      </c>
      <c r="N667">
        <v>8</v>
      </c>
      <c r="O667" t="str" cm="1">
        <f t="array" ref="O667">_xlfn.IFS(
  N667&lt;=3, "Low",
  N667&lt;=6, "Moderate",
  N667&lt;=8, "High",
  N667=9, "Extreme"
)</f>
        <v>High</v>
      </c>
    </row>
    <row r="668" spans="1:15">
      <c r="A668">
        <v>667</v>
      </c>
      <c r="B668">
        <v>21</v>
      </c>
      <c r="C668" t="str">
        <f t="shared" si="10"/>
        <v>19–21</v>
      </c>
      <c r="D668" t="s">
        <v>13</v>
      </c>
      <c r="E668" t="s">
        <v>14</v>
      </c>
      <c r="F668" t="s">
        <v>42</v>
      </c>
      <c r="G668">
        <v>4.8</v>
      </c>
      <c r="H668" t="s">
        <v>26</v>
      </c>
      <c r="I668" t="s">
        <v>23</v>
      </c>
      <c r="J668">
        <v>7.1</v>
      </c>
      <c r="K668">
        <v>7</v>
      </c>
      <c r="L668" t="s">
        <v>18</v>
      </c>
      <c r="M668">
        <v>2</v>
      </c>
      <c r="N668">
        <v>5</v>
      </c>
      <c r="O668" t="str" cm="1">
        <f t="array" ref="O668">_xlfn.IFS(
  N668&lt;=3, "Low",
  N668&lt;=6, "Moderate",
  N668&lt;=8, "High",
  N668=9, "Extreme"
)</f>
        <v>Moderate</v>
      </c>
    </row>
    <row r="669" spans="1:15">
      <c r="A669">
        <v>668</v>
      </c>
      <c r="B669">
        <v>24</v>
      </c>
      <c r="C669" t="str">
        <f t="shared" si="10"/>
        <v>22–24</v>
      </c>
      <c r="D669" t="s">
        <v>19</v>
      </c>
      <c r="E669" t="s">
        <v>20</v>
      </c>
      <c r="F669" t="s">
        <v>44</v>
      </c>
      <c r="G669">
        <v>6.9</v>
      </c>
      <c r="H669" t="s">
        <v>16</v>
      </c>
      <c r="I669" t="s">
        <v>17</v>
      </c>
      <c r="J669">
        <v>5.9</v>
      </c>
      <c r="K669">
        <v>4</v>
      </c>
      <c r="L669" t="s">
        <v>24</v>
      </c>
      <c r="M669">
        <v>5</v>
      </c>
      <c r="N669">
        <v>9</v>
      </c>
      <c r="O669" t="str" cm="1">
        <f t="array" ref="O669">_xlfn.IFS(
  N669&lt;=3, "Low",
  N669&lt;=6, "Moderate",
  N669&lt;=8, "High",
  N669=9, "Extreme"
)</f>
        <v>Extreme</v>
      </c>
    </row>
    <row r="670" spans="1:15">
      <c r="A670">
        <v>669</v>
      </c>
      <c r="B670">
        <v>19</v>
      </c>
      <c r="C670" t="str">
        <f t="shared" si="10"/>
        <v>19–21</v>
      </c>
      <c r="D670" t="s">
        <v>13</v>
      </c>
      <c r="E670" t="s">
        <v>14</v>
      </c>
      <c r="F670" t="s">
        <v>45</v>
      </c>
      <c r="G670">
        <v>5.7</v>
      </c>
      <c r="H670" t="s">
        <v>144</v>
      </c>
      <c r="I670" t="s">
        <v>17</v>
      </c>
      <c r="J670">
        <v>6.7</v>
      </c>
      <c r="K670">
        <v>6</v>
      </c>
      <c r="L670" t="s">
        <v>18</v>
      </c>
      <c r="M670">
        <v>3</v>
      </c>
      <c r="N670">
        <v>7</v>
      </c>
      <c r="O670" t="str" cm="1">
        <f t="array" ref="O670">_xlfn.IFS(
  N670&lt;=3, "Low",
  N670&lt;=6, "Moderate",
  N670&lt;=8, "High",
  N670=9, "Extreme"
)</f>
        <v>High</v>
      </c>
    </row>
    <row r="671" spans="1:15">
      <c r="A671">
        <v>670</v>
      </c>
      <c r="B671">
        <v>22</v>
      </c>
      <c r="C671" t="str">
        <f t="shared" si="10"/>
        <v>22–24</v>
      </c>
      <c r="D671" t="s">
        <v>19</v>
      </c>
      <c r="E671" t="s">
        <v>20</v>
      </c>
      <c r="F671" t="s">
        <v>38</v>
      </c>
      <c r="G671">
        <v>4.4000000000000004</v>
      </c>
      <c r="H671" t="s">
        <v>22</v>
      </c>
      <c r="I671" t="s">
        <v>23</v>
      </c>
      <c r="J671">
        <v>7.4</v>
      </c>
      <c r="K671">
        <v>8</v>
      </c>
      <c r="L671" t="s">
        <v>24</v>
      </c>
      <c r="M671">
        <v>2</v>
      </c>
      <c r="N671">
        <v>4</v>
      </c>
      <c r="O671" t="str" cm="1">
        <f t="array" ref="O671">_xlfn.IFS(
  N671&lt;=3, "Low",
  N671&lt;=6, "Moderate",
  N671&lt;=8, "High",
  N671=9, "Extreme"
)</f>
        <v>Moderate</v>
      </c>
    </row>
    <row r="672" spans="1:15">
      <c r="A672">
        <v>671</v>
      </c>
      <c r="B672">
        <v>20</v>
      </c>
      <c r="C672" t="str">
        <f t="shared" si="10"/>
        <v>19–21</v>
      </c>
      <c r="D672" t="s">
        <v>13</v>
      </c>
      <c r="E672" t="s">
        <v>14</v>
      </c>
      <c r="F672" t="s">
        <v>90</v>
      </c>
      <c r="G672">
        <v>6.1</v>
      </c>
      <c r="H672" t="s">
        <v>32</v>
      </c>
      <c r="I672" t="s">
        <v>17</v>
      </c>
      <c r="J672">
        <v>6.4</v>
      </c>
      <c r="K672">
        <v>5</v>
      </c>
      <c r="L672" t="s">
        <v>24</v>
      </c>
      <c r="M672">
        <v>4</v>
      </c>
      <c r="N672">
        <v>8</v>
      </c>
      <c r="O672" t="str" cm="1">
        <f t="array" ref="O672">_xlfn.IFS(
  N672&lt;=3, "Low",
  N672&lt;=6, "Moderate",
  N672&lt;=8, "High",
  N672=9, "Extreme"
)</f>
        <v>High</v>
      </c>
    </row>
    <row r="673" spans="1:15">
      <c r="A673">
        <v>672</v>
      </c>
      <c r="B673">
        <v>23</v>
      </c>
      <c r="C673" t="str">
        <f t="shared" si="10"/>
        <v>22–24</v>
      </c>
      <c r="D673" t="s">
        <v>19</v>
      </c>
      <c r="E673" t="s">
        <v>20</v>
      </c>
      <c r="F673" t="s">
        <v>89</v>
      </c>
      <c r="G673">
        <v>4.3</v>
      </c>
      <c r="H673" t="s">
        <v>16</v>
      </c>
      <c r="I673" t="s">
        <v>23</v>
      </c>
      <c r="J673">
        <v>7.5</v>
      </c>
      <c r="K673">
        <v>7</v>
      </c>
      <c r="L673" t="s">
        <v>18</v>
      </c>
      <c r="M673">
        <v>2</v>
      </c>
      <c r="N673">
        <v>5</v>
      </c>
      <c r="O673" t="str" cm="1">
        <f t="array" ref="O673">_xlfn.IFS(
  N673&lt;=3, "Low",
  N673&lt;=6, "Moderate",
  N673&lt;=8, "High",
  N673=9, "Extreme"
)</f>
        <v>Moderate</v>
      </c>
    </row>
    <row r="674" spans="1:15">
      <c r="A674">
        <v>673</v>
      </c>
      <c r="B674">
        <v>21</v>
      </c>
      <c r="C674" t="str">
        <f t="shared" si="10"/>
        <v>19–21</v>
      </c>
      <c r="D674" t="s">
        <v>13</v>
      </c>
      <c r="E674" t="s">
        <v>14</v>
      </c>
      <c r="F674" t="s">
        <v>41</v>
      </c>
      <c r="G674">
        <v>6.4</v>
      </c>
      <c r="H674" t="s">
        <v>26</v>
      </c>
      <c r="I674" t="s">
        <v>17</v>
      </c>
      <c r="J674">
        <v>6.2</v>
      </c>
      <c r="K674">
        <v>5</v>
      </c>
      <c r="L674" t="s">
        <v>24</v>
      </c>
      <c r="M674">
        <v>4</v>
      </c>
      <c r="N674">
        <v>8</v>
      </c>
      <c r="O674" t="str" cm="1">
        <f t="array" ref="O674">_xlfn.IFS(
  N674&lt;=3, "Low",
  N674&lt;=6, "Moderate",
  N674&lt;=8, "High",
  N674=9, "Extreme"
)</f>
        <v>High</v>
      </c>
    </row>
    <row r="675" spans="1:15">
      <c r="A675">
        <v>674</v>
      </c>
      <c r="B675">
        <v>24</v>
      </c>
      <c r="C675" t="str">
        <f t="shared" si="10"/>
        <v>22–24</v>
      </c>
      <c r="D675" t="s">
        <v>19</v>
      </c>
      <c r="E675" t="s">
        <v>20</v>
      </c>
      <c r="F675" t="s">
        <v>48</v>
      </c>
      <c r="G675">
        <v>4.5</v>
      </c>
      <c r="H675" t="s">
        <v>22</v>
      </c>
      <c r="I675" t="s">
        <v>23</v>
      </c>
      <c r="J675">
        <v>7.3</v>
      </c>
      <c r="K675">
        <v>7</v>
      </c>
      <c r="L675" t="s">
        <v>18</v>
      </c>
      <c r="M675">
        <v>2</v>
      </c>
      <c r="N675">
        <v>5</v>
      </c>
      <c r="O675" t="str" cm="1">
        <f t="array" ref="O675">_xlfn.IFS(
  N675&lt;=3, "Low",
  N675&lt;=6, "Moderate",
  N675&lt;=8, "High",
  N675=9, "Extreme"
)</f>
        <v>Moderate</v>
      </c>
    </row>
    <row r="676" spans="1:15">
      <c r="A676">
        <v>675</v>
      </c>
      <c r="B676">
        <v>19</v>
      </c>
      <c r="C676" t="str">
        <f t="shared" si="10"/>
        <v>19–21</v>
      </c>
      <c r="D676" t="s">
        <v>13</v>
      </c>
      <c r="E676" t="s">
        <v>14</v>
      </c>
      <c r="F676" t="s">
        <v>55</v>
      </c>
      <c r="G676">
        <v>5.9</v>
      </c>
      <c r="H676" t="s">
        <v>16</v>
      </c>
      <c r="I676" t="s">
        <v>17</v>
      </c>
      <c r="J676">
        <v>6.5</v>
      </c>
      <c r="K676">
        <v>6</v>
      </c>
      <c r="L676" t="s">
        <v>24</v>
      </c>
      <c r="M676">
        <v>3</v>
      </c>
      <c r="N676">
        <v>7</v>
      </c>
      <c r="O676" t="str" cm="1">
        <f t="array" ref="O676">_xlfn.IFS(
  N676&lt;=3, "Low",
  N676&lt;=6, "Moderate",
  N676&lt;=8, "High",
  N676=9, "Extreme"
)</f>
        <v>High</v>
      </c>
    </row>
    <row r="677" spans="1:15">
      <c r="A677">
        <v>676</v>
      </c>
      <c r="B677">
        <v>22</v>
      </c>
      <c r="C677" t="str">
        <f t="shared" si="10"/>
        <v>22–24</v>
      </c>
      <c r="D677" t="s">
        <v>19</v>
      </c>
      <c r="E677" t="s">
        <v>20</v>
      </c>
      <c r="F677" t="s">
        <v>21</v>
      </c>
      <c r="G677">
        <v>7.2</v>
      </c>
      <c r="H677" t="s">
        <v>32</v>
      </c>
      <c r="I677" t="s">
        <v>17</v>
      </c>
      <c r="J677">
        <v>5.7</v>
      </c>
      <c r="K677">
        <v>4</v>
      </c>
      <c r="L677" t="s">
        <v>24</v>
      </c>
      <c r="M677">
        <v>5</v>
      </c>
      <c r="N677">
        <v>9</v>
      </c>
      <c r="O677" t="str" cm="1">
        <f t="array" ref="O677">_xlfn.IFS(
  N677&lt;=3, "Low",
  N677&lt;=6, "Moderate",
  N677&lt;=8, "High",
  N677=9, "Extreme"
)</f>
        <v>Extreme</v>
      </c>
    </row>
    <row r="678" spans="1:15">
      <c r="A678">
        <v>677</v>
      </c>
      <c r="B678">
        <v>20</v>
      </c>
      <c r="C678" t="str">
        <f t="shared" si="10"/>
        <v>19–21</v>
      </c>
      <c r="D678" t="s">
        <v>13</v>
      </c>
      <c r="E678" t="s">
        <v>14</v>
      </c>
      <c r="F678" t="s">
        <v>51</v>
      </c>
      <c r="G678">
        <v>4.5999999999999996</v>
      </c>
      <c r="H678" t="s">
        <v>26</v>
      </c>
      <c r="I678" t="s">
        <v>23</v>
      </c>
      <c r="J678">
        <v>7.2</v>
      </c>
      <c r="K678">
        <v>7</v>
      </c>
      <c r="L678" t="s">
        <v>18</v>
      </c>
      <c r="M678">
        <v>2</v>
      </c>
      <c r="N678">
        <v>5</v>
      </c>
      <c r="O678" t="str" cm="1">
        <f t="array" ref="O678">_xlfn.IFS(
  N678&lt;=3, "Low",
  N678&lt;=6, "Moderate",
  N678&lt;=8, "High",
  N678=9, "Extreme"
)</f>
        <v>Moderate</v>
      </c>
    </row>
    <row r="679" spans="1:15">
      <c r="A679">
        <v>678</v>
      </c>
      <c r="B679">
        <v>23</v>
      </c>
      <c r="C679" t="str">
        <f t="shared" si="10"/>
        <v>22–24</v>
      </c>
      <c r="D679" t="s">
        <v>19</v>
      </c>
      <c r="E679" t="s">
        <v>20</v>
      </c>
      <c r="F679" t="s">
        <v>65</v>
      </c>
      <c r="G679">
        <v>6.8</v>
      </c>
      <c r="H679" t="s">
        <v>16</v>
      </c>
      <c r="I679" t="s">
        <v>17</v>
      </c>
      <c r="J679">
        <v>6</v>
      </c>
      <c r="K679">
        <v>5</v>
      </c>
      <c r="L679" t="s">
        <v>24</v>
      </c>
      <c r="M679">
        <v>4</v>
      </c>
      <c r="N679">
        <v>8</v>
      </c>
      <c r="O679" t="str" cm="1">
        <f t="array" ref="O679">_xlfn.IFS(
  N679&lt;=3, "Low",
  N679&lt;=6, "Moderate",
  N679&lt;=8, "High",
  N679=9, "Extreme"
)</f>
        <v>High</v>
      </c>
    </row>
    <row r="680" spans="1:15">
      <c r="A680">
        <v>679</v>
      </c>
      <c r="B680">
        <v>21</v>
      </c>
      <c r="C680" t="str">
        <f t="shared" si="10"/>
        <v>19–21</v>
      </c>
      <c r="D680" t="s">
        <v>13</v>
      </c>
      <c r="E680" t="s">
        <v>14</v>
      </c>
      <c r="F680" t="s">
        <v>25</v>
      </c>
      <c r="G680">
        <v>5.3</v>
      </c>
      <c r="H680" t="s">
        <v>22</v>
      </c>
      <c r="I680" t="s">
        <v>17</v>
      </c>
      <c r="J680">
        <v>6.8</v>
      </c>
      <c r="K680">
        <v>6</v>
      </c>
      <c r="L680" t="s">
        <v>18</v>
      </c>
      <c r="M680">
        <v>3</v>
      </c>
      <c r="N680">
        <v>7</v>
      </c>
      <c r="O680" t="str" cm="1">
        <f t="array" ref="O680">_xlfn.IFS(
  N680&lt;=3, "Low",
  N680&lt;=6, "Moderate",
  N680&lt;=8, "High",
  N680=9, "Extreme"
)</f>
        <v>High</v>
      </c>
    </row>
    <row r="681" spans="1:15">
      <c r="A681">
        <v>680</v>
      </c>
      <c r="B681">
        <v>24</v>
      </c>
      <c r="C681" t="str">
        <f t="shared" si="10"/>
        <v>22–24</v>
      </c>
      <c r="D681" t="s">
        <v>19</v>
      </c>
      <c r="E681" t="s">
        <v>20</v>
      </c>
      <c r="F681" t="s">
        <v>43</v>
      </c>
      <c r="G681">
        <v>6.2</v>
      </c>
      <c r="H681" t="s">
        <v>32</v>
      </c>
      <c r="I681" t="s">
        <v>17</v>
      </c>
      <c r="J681">
        <v>6.3</v>
      </c>
      <c r="K681">
        <v>5</v>
      </c>
      <c r="L681" t="s">
        <v>24</v>
      </c>
      <c r="M681">
        <v>4</v>
      </c>
      <c r="N681">
        <v>8</v>
      </c>
      <c r="O681" t="str" cm="1">
        <f t="array" ref="O681">_xlfn.IFS(
  N681&lt;=3, "Low",
  N681&lt;=6, "Moderate",
  N681&lt;=8, "High",
  N681=9, "Extreme"
)</f>
        <v>High</v>
      </c>
    </row>
    <row r="682" spans="1:15">
      <c r="A682">
        <v>681</v>
      </c>
      <c r="B682">
        <v>19</v>
      </c>
      <c r="C682" t="str">
        <f t="shared" si="10"/>
        <v>19–21</v>
      </c>
      <c r="D682" t="s">
        <v>13</v>
      </c>
      <c r="E682" t="s">
        <v>14</v>
      </c>
      <c r="F682" t="s">
        <v>40</v>
      </c>
      <c r="G682">
        <v>4.7</v>
      </c>
      <c r="H682" t="s">
        <v>16</v>
      </c>
      <c r="I682" t="s">
        <v>23</v>
      </c>
      <c r="J682">
        <v>7.2</v>
      </c>
      <c r="K682">
        <v>7</v>
      </c>
      <c r="L682" t="s">
        <v>18</v>
      </c>
      <c r="M682">
        <v>2</v>
      </c>
      <c r="N682">
        <v>5</v>
      </c>
      <c r="O682" t="str" cm="1">
        <f t="array" ref="O682">_xlfn.IFS(
  N682&lt;=3, "Low",
  N682&lt;=6, "Moderate",
  N682&lt;=8, "High",
  N682=9, "Extreme"
)</f>
        <v>Moderate</v>
      </c>
    </row>
    <row r="683" spans="1:15">
      <c r="A683">
        <v>682</v>
      </c>
      <c r="B683">
        <v>22</v>
      </c>
      <c r="C683" t="str">
        <f t="shared" si="10"/>
        <v>22–24</v>
      </c>
      <c r="D683" t="s">
        <v>19</v>
      </c>
      <c r="E683" t="s">
        <v>20</v>
      </c>
      <c r="F683" t="s">
        <v>31</v>
      </c>
      <c r="G683">
        <v>5.8</v>
      </c>
      <c r="H683" t="s">
        <v>26</v>
      </c>
      <c r="I683" t="s">
        <v>17</v>
      </c>
      <c r="J683">
        <v>6.6</v>
      </c>
      <c r="K683">
        <v>6</v>
      </c>
      <c r="L683" t="s">
        <v>24</v>
      </c>
      <c r="M683">
        <v>3</v>
      </c>
      <c r="N683">
        <v>7</v>
      </c>
      <c r="O683" t="str" cm="1">
        <f t="array" ref="O683">_xlfn.IFS(
  N683&lt;=3, "Low",
  N683&lt;=6, "Moderate",
  N683&lt;=8, "High",
  N683=9, "Extreme"
)</f>
        <v>High</v>
      </c>
    </row>
    <row r="684" spans="1:15">
      <c r="A684">
        <v>683</v>
      </c>
      <c r="B684">
        <v>20</v>
      </c>
      <c r="C684" t="str">
        <f t="shared" si="10"/>
        <v>19–21</v>
      </c>
      <c r="D684" t="s">
        <v>13</v>
      </c>
      <c r="E684" t="s">
        <v>14</v>
      </c>
      <c r="F684" t="s">
        <v>29</v>
      </c>
      <c r="G684">
        <v>6.1</v>
      </c>
      <c r="H684" t="s">
        <v>22</v>
      </c>
      <c r="I684" t="s">
        <v>17</v>
      </c>
      <c r="J684">
        <v>6.4</v>
      </c>
      <c r="K684">
        <v>5</v>
      </c>
      <c r="L684" t="s">
        <v>24</v>
      </c>
      <c r="M684">
        <v>4</v>
      </c>
      <c r="N684">
        <v>8</v>
      </c>
      <c r="O684" t="str" cm="1">
        <f t="array" ref="O684">_xlfn.IFS(
  N684&lt;=3, "Low",
  N684&lt;=6, "Moderate",
  N684&lt;=8, "High",
  N684=9, "Extreme"
)</f>
        <v>High</v>
      </c>
    </row>
    <row r="685" spans="1:15">
      <c r="A685">
        <v>684</v>
      </c>
      <c r="B685">
        <v>23</v>
      </c>
      <c r="C685" t="str">
        <f t="shared" si="10"/>
        <v>22–24</v>
      </c>
      <c r="D685" t="s">
        <v>19</v>
      </c>
      <c r="E685" t="s">
        <v>20</v>
      </c>
      <c r="F685" t="s">
        <v>42</v>
      </c>
      <c r="G685">
        <v>4.8</v>
      </c>
      <c r="H685" t="s">
        <v>32</v>
      </c>
      <c r="I685" t="s">
        <v>23</v>
      </c>
      <c r="J685">
        <v>7.1</v>
      </c>
      <c r="K685">
        <v>7</v>
      </c>
      <c r="L685" t="s">
        <v>18</v>
      </c>
      <c r="M685">
        <v>2</v>
      </c>
      <c r="N685">
        <v>5</v>
      </c>
      <c r="O685" t="str" cm="1">
        <f t="array" ref="O685">_xlfn.IFS(
  N685&lt;=3, "Low",
  N685&lt;=6, "Moderate",
  N685&lt;=8, "High",
  N685=9, "Extreme"
)</f>
        <v>Moderate</v>
      </c>
    </row>
    <row r="686" spans="1:15">
      <c r="A686">
        <v>685</v>
      </c>
      <c r="B686">
        <v>21</v>
      </c>
      <c r="C686" t="str">
        <f t="shared" si="10"/>
        <v>19–21</v>
      </c>
      <c r="D686" t="s">
        <v>13</v>
      </c>
      <c r="E686" t="s">
        <v>14</v>
      </c>
      <c r="F686" t="s">
        <v>44</v>
      </c>
      <c r="G686">
        <v>6.7</v>
      </c>
      <c r="H686" t="s">
        <v>16</v>
      </c>
      <c r="I686" t="s">
        <v>17</v>
      </c>
      <c r="J686">
        <v>6</v>
      </c>
      <c r="K686">
        <v>4</v>
      </c>
      <c r="L686" t="s">
        <v>24</v>
      </c>
      <c r="M686">
        <v>5</v>
      </c>
      <c r="N686">
        <v>9</v>
      </c>
      <c r="O686" t="str" cm="1">
        <f t="array" ref="O686">_xlfn.IFS(
  N686&lt;=3, "Low",
  N686&lt;=6, "Moderate",
  N686&lt;=8, "High",
  N686=9, "Extreme"
)</f>
        <v>Extreme</v>
      </c>
    </row>
    <row r="687" spans="1:15">
      <c r="A687">
        <v>686</v>
      </c>
      <c r="B687">
        <v>24</v>
      </c>
      <c r="C687" t="str">
        <f t="shared" si="10"/>
        <v>22–24</v>
      </c>
      <c r="D687" t="s">
        <v>19</v>
      </c>
      <c r="E687" t="s">
        <v>20</v>
      </c>
      <c r="F687" t="s">
        <v>45</v>
      </c>
      <c r="G687">
        <v>5.5</v>
      </c>
      <c r="H687" t="s">
        <v>144</v>
      </c>
      <c r="I687" t="s">
        <v>17</v>
      </c>
      <c r="J687">
        <v>6.8</v>
      </c>
      <c r="K687">
        <v>6</v>
      </c>
      <c r="L687" t="s">
        <v>18</v>
      </c>
      <c r="M687">
        <v>3</v>
      </c>
      <c r="N687">
        <v>7</v>
      </c>
      <c r="O687" t="str" cm="1">
        <f t="array" ref="O687">_xlfn.IFS(
  N687&lt;=3, "Low",
  N687&lt;=6, "Moderate",
  N687&lt;=8, "High",
  N687=9, "Extreme"
)</f>
        <v>High</v>
      </c>
    </row>
    <row r="688" spans="1:15">
      <c r="A688">
        <v>687</v>
      </c>
      <c r="B688">
        <v>19</v>
      </c>
      <c r="C688" t="str">
        <f t="shared" si="10"/>
        <v>19–21</v>
      </c>
      <c r="D688" t="s">
        <v>13</v>
      </c>
      <c r="E688" t="s">
        <v>14</v>
      </c>
      <c r="F688" t="s">
        <v>38</v>
      </c>
      <c r="G688">
        <v>4.2</v>
      </c>
      <c r="H688" t="s">
        <v>22</v>
      </c>
      <c r="I688" t="s">
        <v>23</v>
      </c>
      <c r="J688">
        <v>7.5</v>
      </c>
      <c r="K688">
        <v>8</v>
      </c>
      <c r="L688" t="s">
        <v>24</v>
      </c>
      <c r="M688">
        <v>2</v>
      </c>
      <c r="N688">
        <v>4</v>
      </c>
      <c r="O688" t="str" cm="1">
        <f t="array" ref="O688">_xlfn.IFS(
  N688&lt;=3, "Low",
  N688&lt;=6, "Moderate",
  N688&lt;=8, "High",
  N688=9, "Extreme"
)</f>
        <v>Moderate</v>
      </c>
    </row>
    <row r="689" spans="1:15">
      <c r="A689">
        <v>688</v>
      </c>
      <c r="B689">
        <v>22</v>
      </c>
      <c r="C689" t="str">
        <f t="shared" si="10"/>
        <v>22–24</v>
      </c>
      <c r="D689" t="s">
        <v>19</v>
      </c>
      <c r="E689" t="s">
        <v>20</v>
      </c>
      <c r="F689" t="s">
        <v>90</v>
      </c>
      <c r="G689">
        <v>6.3</v>
      </c>
      <c r="H689" t="s">
        <v>26</v>
      </c>
      <c r="I689" t="s">
        <v>17</v>
      </c>
      <c r="J689">
        <v>6.2</v>
      </c>
      <c r="K689">
        <v>5</v>
      </c>
      <c r="L689" t="s">
        <v>24</v>
      </c>
      <c r="M689">
        <v>4</v>
      </c>
      <c r="N689">
        <v>8</v>
      </c>
      <c r="O689" t="str" cm="1">
        <f t="array" ref="O689">_xlfn.IFS(
  N689&lt;=3, "Low",
  N689&lt;=6, "Moderate",
  N689&lt;=8, "High",
  N689=9, "Extreme"
)</f>
        <v>High</v>
      </c>
    </row>
    <row r="690" spans="1:15">
      <c r="A690">
        <v>689</v>
      </c>
      <c r="B690">
        <v>20</v>
      </c>
      <c r="C690" t="str">
        <f t="shared" si="10"/>
        <v>19–21</v>
      </c>
      <c r="D690" t="s">
        <v>13</v>
      </c>
      <c r="E690" t="s">
        <v>14</v>
      </c>
      <c r="F690" t="s">
        <v>89</v>
      </c>
      <c r="G690">
        <v>4.4000000000000004</v>
      </c>
      <c r="H690" t="s">
        <v>16</v>
      </c>
      <c r="I690" t="s">
        <v>23</v>
      </c>
      <c r="J690">
        <v>7.4</v>
      </c>
      <c r="K690">
        <v>7</v>
      </c>
      <c r="L690" t="s">
        <v>18</v>
      </c>
      <c r="M690">
        <v>2</v>
      </c>
      <c r="N690">
        <v>5</v>
      </c>
      <c r="O690" t="str" cm="1">
        <f t="array" ref="O690">_xlfn.IFS(
  N690&lt;=3, "Low",
  N690&lt;=6, "Moderate",
  N690&lt;=8, "High",
  N690=9, "Extreme"
)</f>
        <v>Moderate</v>
      </c>
    </row>
    <row r="691" spans="1:15">
      <c r="A691">
        <v>690</v>
      </c>
      <c r="B691">
        <v>23</v>
      </c>
      <c r="C691" t="str">
        <f t="shared" si="10"/>
        <v>22–24</v>
      </c>
      <c r="D691" t="s">
        <v>19</v>
      </c>
      <c r="E691" t="s">
        <v>20</v>
      </c>
      <c r="F691" t="s">
        <v>41</v>
      </c>
      <c r="G691">
        <v>6.5</v>
      </c>
      <c r="H691" t="s">
        <v>32</v>
      </c>
      <c r="I691" t="s">
        <v>17</v>
      </c>
      <c r="J691">
        <v>6.1</v>
      </c>
      <c r="K691">
        <v>5</v>
      </c>
      <c r="L691" t="s">
        <v>24</v>
      </c>
      <c r="M691">
        <v>4</v>
      </c>
      <c r="N691">
        <v>8</v>
      </c>
      <c r="O691" t="str" cm="1">
        <f t="array" ref="O691">_xlfn.IFS(
  N691&lt;=3, "Low",
  N691&lt;=6, "Moderate",
  N691&lt;=8, "High",
  N691=9, "Extreme"
)</f>
        <v>High</v>
      </c>
    </row>
    <row r="692" spans="1:15">
      <c r="A692">
        <v>691</v>
      </c>
      <c r="B692">
        <v>21</v>
      </c>
      <c r="C692" t="str">
        <f t="shared" si="10"/>
        <v>19–21</v>
      </c>
      <c r="D692" t="s">
        <v>13</v>
      </c>
      <c r="E692" t="s">
        <v>14</v>
      </c>
      <c r="F692" t="s">
        <v>48</v>
      </c>
      <c r="G692">
        <v>4.5999999999999996</v>
      </c>
      <c r="H692" t="s">
        <v>22</v>
      </c>
      <c r="I692" t="s">
        <v>23</v>
      </c>
      <c r="J692">
        <v>7.3</v>
      </c>
      <c r="K692">
        <v>7</v>
      </c>
      <c r="L692" t="s">
        <v>18</v>
      </c>
      <c r="M692">
        <v>2</v>
      </c>
      <c r="N692">
        <v>5</v>
      </c>
      <c r="O692" t="str" cm="1">
        <f t="array" ref="O692">_xlfn.IFS(
  N692&lt;=3, "Low",
  N692&lt;=6, "Moderate",
  N692&lt;=8, "High",
  N692=9, "Extreme"
)</f>
        <v>Moderate</v>
      </c>
    </row>
    <row r="693" spans="1:15">
      <c r="A693">
        <v>692</v>
      </c>
      <c r="B693">
        <v>24</v>
      </c>
      <c r="C693" t="str">
        <f t="shared" si="10"/>
        <v>22–24</v>
      </c>
      <c r="D693" t="s">
        <v>19</v>
      </c>
      <c r="E693" t="s">
        <v>20</v>
      </c>
      <c r="F693" t="s">
        <v>55</v>
      </c>
      <c r="G693">
        <v>5.9</v>
      </c>
      <c r="H693" t="s">
        <v>16</v>
      </c>
      <c r="I693" t="s">
        <v>17</v>
      </c>
      <c r="J693">
        <v>6.5</v>
      </c>
      <c r="K693">
        <v>6</v>
      </c>
      <c r="L693" t="s">
        <v>24</v>
      </c>
      <c r="M693">
        <v>3</v>
      </c>
      <c r="N693">
        <v>7</v>
      </c>
      <c r="O693" t="str" cm="1">
        <f t="array" ref="O693">_xlfn.IFS(
  N693&lt;=3, "Low",
  N693&lt;=6, "Moderate",
  N693&lt;=8, "High",
  N693=9, "Extreme"
)</f>
        <v>High</v>
      </c>
    </row>
    <row r="694" spans="1:15">
      <c r="A694">
        <v>693</v>
      </c>
      <c r="B694">
        <v>19</v>
      </c>
      <c r="C694" t="str">
        <f t="shared" si="10"/>
        <v>19–21</v>
      </c>
      <c r="D694" t="s">
        <v>13</v>
      </c>
      <c r="E694" t="s">
        <v>14</v>
      </c>
      <c r="F694" t="s">
        <v>21</v>
      </c>
      <c r="G694">
        <v>7</v>
      </c>
      <c r="H694" t="s">
        <v>26</v>
      </c>
      <c r="I694" t="s">
        <v>17</v>
      </c>
      <c r="J694">
        <v>5.8</v>
      </c>
      <c r="K694">
        <v>4</v>
      </c>
      <c r="L694" t="s">
        <v>24</v>
      </c>
      <c r="M694">
        <v>5</v>
      </c>
      <c r="N694">
        <v>9</v>
      </c>
      <c r="O694" t="str" cm="1">
        <f t="array" ref="O694">_xlfn.IFS(
  N694&lt;=3, "Low",
  N694&lt;=6, "Moderate",
  N694&lt;=8, "High",
  N694=9, "Extreme"
)</f>
        <v>Extreme</v>
      </c>
    </row>
    <row r="695" spans="1:15">
      <c r="A695">
        <v>694</v>
      </c>
      <c r="B695">
        <v>22</v>
      </c>
      <c r="C695" t="str">
        <f t="shared" si="10"/>
        <v>22–24</v>
      </c>
      <c r="D695" t="s">
        <v>19</v>
      </c>
      <c r="E695" t="s">
        <v>20</v>
      </c>
      <c r="F695" t="s">
        <v>51</v>
      </c>
      <c r="G695">
        <v>4.5</v>
      </c>
      <c r="H695" t="s">
        <v>32</v>
      </c>
      <c r="I695" t="s">
        <v>23</v>
      </c>
      <c r="J695">
        <v>7.3</v>
      </c>
      <c r="K695">
        <v>7</v>
      </c>
      <c r="L695" t="s">
        <v>18</v>
      </c>
      <c r="M695">
        <v>2</v>
      </c>
      <c r="N695">
        <v>5</v>
      </c>
      <c r="O695" t="str" cm="1">
        <f t="array" ref="O695">_xlfn.IFS(
  N695&lt;=3, "Low",
  N695&lt;=6, "Moderate",
  N695&lt;=8, "High",
  N695=9, "Extreme"
)</f>
        <v>Moderate</v>
      </c>
    </row>
    <row r="696" spans="1:15">
      <c r="A696">
        <v>695</v>
      </c>
      <c r="B696">
        <v>20</v>
      </c>
      <c r="C696" t="str">
        <f t="shared" si="10"/>
        <v>19–21</v>
      </c>
      <c r="D696" t="s">
        <v>13</v>
      </c>
      <c r="E696" t="s">
        <v>14</v>
      </c>
      <c r="F696" t="s">
        <v>65</v>
      </c>
      <c r="G696">
        <v>6.6</v>
      </c>
      <c r="H696" t="s">
        <v>16</v>
      </c>
      <c r="I696" t="s">
        <v>17</v>
      </c>
      <c r="J696">
        <v>6.1</v>
      </c>
      <c r="K696">
        <v>5</v>
      </c>
      <c r="L696" t="s">
        <v>24</v>
      </c>
      <c r="M696">
        <v>4</v>
      </c>
      <c r="N696">
        <v>8</v>
      </c>
      <c r="O696" t="str" cm="1">
        <f t="array" ref="O696">_xlfn.IFS(
  N696&lt;=3, "Low",
  N696&lt;=6, "Moderate",
  N696&lt;=8, "High",
  N696=9, "Extreme"
)</f>
        <v>High</v>
      </c>
    </row>
    <row r="697" spans="1:15">
      <c r="A697">
        <v>696</v>
      </c>
      <c r="B697">
        <v>23</v>
      </c>
      <c r="C697" t="str">
        <f t="shared" si="10"/>
        <v>22–24</v>
      </c>
      <c r="D697" t="s">
        <v>19</v>
      </c>
      <c r="E697" t="s">
        <v>20</v>
      </c>
      <c r="F697" t="s">
        <v>25</v>
      </c>
      <c r="G697">
        <v>5.5</v>
      </c>
      <c r="H697" t="s">
        <v>22</v>
      </c>
      <c r="I697" t="s">
        <v>17</v>
      </c>
      <c r="J697">
        <v>6.7</v>
      </c>
      <c r="K697">
        <v>6</v>
      </c>
      <c r="L697" t="s">
        <v>18</v>
      </c>
      <c r="M697">
        <v>3</v>
      </c>
      <c r="N697">
        <v>7</v>
      </c>
      <c r="O697" t="str" cm="1">
        <f t="array" ref="O697">_xlfn.IFS(
  N697&lt;=3, "Low",
  N697&lt;=6, "Moderate",
  N697&lt;=8, "High",
  N697=9, "Extreme"
)</f>
        <v>High</v>
      </c>
    </row>
    <row r="698" spans="1:15">
      <c r="A698">
        <v>697</v>
      </c>
      <c r="B698">
        <v>21</v>
      </c>
      <c r="C698" t="str">
        <f t="shared" si="10"/>
        <v>19–21</v>
      </c>
      <c r="D698" t="s">
        <v>13</v>
      </c>
      <c r="E698" t="s">
        <v>14</v>
      </c>
      <c r="F698" t="s">
        <v>43</v>
      </c>
      <c r="G698">
        <v>6.3</v>
      </c>
      <c r="H698" t="s">
        <v>26</v>
      </c>
      <c r="I698" t="s">
        <v>17</v>
      </c>
      <c r="J698">
        <v>6.2</v>
      </c>
      <c r="K698">
        <v>5</v>
      </c>
      <c r="L698" t="s">
        <v>24</v>
      </c>
      <c r="M698">
        <v>4</v>
      </c>
      <c r="N698">
        <v>8</v>
      </c>
      <c r="O698" t="str" cm="1">
        <f t="array" ref="O698">_xlfn.IFS(
  N698&lt;=3, "Low",
  N698&lt;=6, "Moderate",
  N698&lt;=8, "High",
  N698=9, "Extreme"
)</f>
        <v>High</v>
      </c>
    </row>
    <row r="699" spans="1:15">
      <c r="A699">
        <v>698</v>
      </c>
      <c r="B699">
        <v>24</v>
      </c>
      <c r="C699" t="str">
        <f t="shared" si="10"/>
        <v>22–24</v>
      </c>
      <c r="D699" t="s">
        <v>19</v>
      </c>
      <c r="E699" t="s">
        <v>20</v>
      </c>
      <c r="F699" t="s">
        <v>40</v>
      </c>
      <c r="G699">
        <v>4.8</v>
      </c>
      <c r="H699" t="s">
        <v>32</v>
      </c>
      <c r="I699" t="s">
        <v>23</v>
      </c>
      <c r="J699">
        <v>7.1</v>
      </c>
      <c r="K699">
        <v>7</v>
      </c>
      <c r="L699" t="s">
        <v>18</v>
      </c>
      <c r="M699">
        <v>2</v>
      </c>
      <c r="N699">
        <v>5</v>
      </c>
      <c r="O699" t="str" cm="1">
        <f t="array" ref="O699">_xlfn.IFS(
  N699&lt;=3, "Low",
  N699&lt;=6, "Moderate",
  N699&lt;=8, "High",
  N699=9, "Extreme"
)</f>
        <v>Moderate</v>
      </c>
    </row>
    <row r="700" spans="1:15">
      <c r="A700">
        <v>699</v>
      </c>
      <c r="B700">
        <v>19</v>
      </c>
      <c r="C700" t="str">
        <f t="shared" si="10"/>
        <v>19–21</v>
      </c>
      <c r="D700" t="s">
        <v>13</v>
      </c>
      <c r="E700" t="s">
        <v>14</v>
      </c>
      <c r="F700" t="s">
        <v>31</v>
      </c>
      <c r="G700">
        <v>5.7</v>
      </c>
      <c r="H700" t="s">
        <v>16</v>
      </c>
      <c r="I700" t="s">
        <v>17</v>
      </c>
      <c r="J700">
        <v>6.6</v>
      </c>
      <c r="K700">
        <v>6</v>
      </c>
      <c r="L700" t="s">
        <v>24</v>
      </c>
      <c r="M700">
        <v>3</v>
      </c>
      <c r="N700">
        <v>7</v>
      </c>
      <c r="O700" t="str" cm="1">
        <f t="array" ref="O700">_xlfn.IFS(
  N700&lt;=3, "Low",
  N700&lt;=6, "Moderate",
  N700&lt;=8, "High",
  N700=9, "Extreme"
)</f>
        <v>High</v>
      </c>
    </row>
    <row r="701" spans="1:15">
      <c r="A701">
        <v>700</v>
      </c>
      <c r="B701">
        <v>22</v>
      </c>
      <c r="C701" t="str">
        <f t="shared" si="10"/>
        <v>22–24</v>
      </c>
      <c r="D701" t="s">
        <v>19</v>
      </c>
      <c r="E701" t="s">
        <v>20</v>
      </c>
      <c r="F701" t="s">
        <v>29</v>
      </c>
      <c r="G701">
        <v>6.2</v>
      </c>
      <c r="H701" t="s">
        <v>22</v>
      </c>
      <c r="I701" t="s">
        <v>17</v>
      </c>
      <c r="J701">
        <v>6.3</v>
      </c>
      <c r="K701">
        <v>5</v>
      </c>
      <c r="L701" t="s">
        <v>24</v>
      </c>
      <c r="M701">
        <v>4</v>
      </c>
      <c r="N701">
        <v>8</v>
      </c>
      <c r="O701" t="str" cm="1">
        <f t="array" ref="O701">_xlfn.IFS(
  N701&lt;=3, "Low",
  N701&lt;=6, "Moderate",
  N701&lt;=8, "High",
  N701=9, "Extreme"
)</f>
        <v>High</v>
      </c>
    </row>
    <row r="702" spans="1:15">
      <c r="A702">
        <v>701</v>
      </c>
      <c r="B702">
        <v>20</v>
      </c>
      <c r="C702" t="str">
        <f t="shared" si="10"/>
        <v>19–21</v>
      </c>
      <c r="D702" t="s">
        <v>13</v>
      </c>
      <c r="E702" t="s">
        <v>14</v>
      </c>
      <c r="F702" t="s">
        <v>42</v>
      </c>
      <c r="G702">
        <v>4.7</v>
      </c>
      <c r="H702" t="s">
        <v>26</v>
      </c>
      <c r="I702" t="s">
        <v>23</v>
      </c>
      <c r="J702">
        <v>7.2</v>
      </c>
      <c r="K702">
        <v>7</v>
      </c>
      <c r="L702" t="s">
        <v>18</v>
      </c>
      <c r="M702">
        <v>2</v>
      </c>
      <c r="N702">
        <v>5</v>
      </c>
      <c r="O702" t="str" cm="1">
        <f t="array" ref="O702">_xlfn.IFS(
  N702&lt;=3, "Low",
  N702&lt;=6, "Moderate",
  N702&lt;=8, "High",
  N702=9, "Extreme"
)</f>
        <v>Moderate</v>
      </c>
    </row>
    <row r="703" spans="1:15">
      <c r="A703">
        <v>702</v>
      </c>
      <c r="B703">
        <v>23</v>
      </c>
      <c r="C703" t="str">
        <f t="shared" si="10"/>
        <v>22–24</v>
      </c>
      <c r="D703" t="s">
        <v>19</v>
      </c>
      <c r="E703" t="s">
        <v>20</v>
      </c>
      <c r="F703" t="s">
        <v>44</v>
      </c>
      <c r="G703">
        <v>6.8</v>
      </c>
      <c r="H703" t="s">
        <v>16</v>
      </c>
      <c r="I703" t="s">
        <v>17</v>
      </c>
      <c r="J703">
        <v>5.9</v>
      </c>
      <c r="K703">
        <v>4</v>
      </c>
      <c r="L703" t="s">
        <v>24</v>
      </c>
      <c r="M703">
        <v>5</v>
      </c>
      <c r="N703">
        <v>9</v>
      </c>
      <c r="O703" t="str" cm="1">
        <f t="array" ref="O703">_xlfn.IFS(
  N703&lt;=3, "Low",
  N703&lt;=6, "Moderate",
  N703&lt;=8, "High",
  N703=9, "Extreme"
)</f>
        <v>Extreme</v>
      </c>
    </row>
    <row r="704" spans="1:15">
      <c r="A704">
        <v>703</v>
      </c>
      <c r="B704">
        <v>21</v>
      </c>
      <c r="C704" t="str">
        <f t="shared" si="10"/>
        <v>19–21</v>
      </c>
      <c r="D704" t="s">
        <v>13</v>
      </c>
      <c r="E704" t="s">
        <v>14</v>
      </c>
      <c r="F704" t="s">
        <v>45</v>
      </c>
      <c r="G704">
        <v>5.6</v>
      </c>
      <c r="H704" t="s">
        <v>144</v>
      </c>
      <c r="I704" t="s">
        <v>17</v>
      </c>
      <c r="J704">
        <v>6.7</v>
      </c>
      <c r="K704">
        <v>6</v>
      </c>
      <c r="L704" t="s">
        <v>18</v>
      </c>
      <c r="M704">
        <v>3</v>
      </c>
      <c r="N704">
        <v>7</v>
      </c>
      <c r="O704" t="str" cm="1">
        <f t="array" ref="O704">_xlfn.IFS(
  N704&lt;=3, "Low",
  N704&lt;=6, "Moderate",
  N704&lt;=8, "High",
  N704=9, "Extreme"
)</f>
        <v>High</v>
      </c>
    </row>
    <row r="705" spans="1:15">
      <c r="A705">
        <v>704</v>
      </c>
      <c r="B705">
        <v>24</v>
      </c>
      <c r="C705" t="str">
        <f t="shared" si="10"/>
        <v>22–24</v>
      </c>
      <c r="D705" t="s">
        <v>19</v>
      </c>
      <c r="E705" t="s">
        <v>20</v>
      </c>
      <c r="F705" t="s">
        <v>38</v>
      </c>
      <c r="G705">
        <v>4.3</v>
      </c>
      <c r="H705" t="s">
        <v>22</v>
      </c>
      <c r="I705" t="s">
        <v>23</v>
      </c>
      <c r="J705">
        <v>7.5</v>
      </c>
      <c r="K705">
        <v>8</v>
      </c>
      <c r="L705" t="s">
        <v>24</v>
      </c>
      <c r="M705">
        <v>2</v>
      </c>
      <c r="N705">
        <v>4</v>
      </c>
      <c r="O705" t="str" cm="1">
        <f t="array" ref="O705">_xlfn.IFS(
  N705&lt;=3, "Low",
  N705&lt;=6, "Moderate",
  N705&lt;=8, "High",
  N705=9, "Extreme"
)</f>
        <v>Moderate</v>
      </c>
    </row>
    <row r="706" spans="1:15">
      <c r="A706">
        <v>705</v>
      </c>
      <c r="B706">
        <v>19</v>
      </c>
      <c r="C706" t="str">
        <f t="shared" si="10"/>
        <v>19–21</v>
      </c>
      <c r="D706" t="s">
        <v>13</v>
      </c>
      <c r="E706" t="s">
        <v>14</v>
      </c>
      <c r="F706" t="s">
        <v>90</v>
      </c>
      <c r="G706">
        <v>6.2</v>
      </c>
      <c r="H706" t="s">
        <v>32</v>
      </c>
      <c r="I706" t="s">
        <v>17</v>
      </c>
      <c r="J706">
        <v>6.3</v>
      </c>
      <c r="K706">
        <v>5</v>
      </c>
      <c r="L706" t="s">
        <v>24</v>
      </c>
      <c r="M706">
        <v>4</v>
      </c>
      <c r="N706">
        <v>8</v>
      </c>
      <c r="O706" t="str" cm="1">
        <f t="array" ref="O706">_xlfn.IFS(
  N706&lt;=3, "Low",
  N706&lt;=6, "Moderate",
  N706&lt;=8, "High",
  N706=9, "Extreme"
)</f>
        <v>High</v>
      </c>
    </row>
  </sheetData>
  <conditionalFormatting sqref="O2:O706">
    <cfRule type="containsText" dxfId="7" priority="2" operator="containsText" text="Low">
      <formula>NOT(ISERROR(SEARCH("Low",O2)))</formula>
    </cfRule>
    <cfRule type="containsText" dxfId="6" priority="3" operator="containsText" text="Moderate">
      <formula>NOT(ISERROR(SEARCH("Moderate",O2)))</formula>
    </cfRule>
    <cfRule type="containsText" dxfId="5" priority="4" operator="containsText" text="High">
      <formula>NOT(ISERROR(SEARCH("High",O2)))</formula>
    </cfRule>
    <cfRule type="containsText" dxfId="4" priority="5" operator="containsText" text="Extreme">
      <formula>NOT(ISERROR(SEARCH("Extreme",O2)))</formula>
    </cfRule>
  </conditionalFormatting>
  <conditionalFormatting sqref="J2:J706">
    <cfRule type="dataBar" priority="1">
      <dataBar>
        <cfvo type="min"/>
        <cfvo type="max"/>
        <color rgb="FF63C384"/>
      </dataBar>
      <extLst>
        <ext xmlns:x14="http://schemas.microsoft.com/office/spreadsheetml/2009/9/main" uri="{B025F937-C7B1-47D3-B67F-A62EFF666E3E}">
          <x14:id>{8F2B0C77-93AF-234C-927F-1B0C7D91397F}</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8F2B0C77-93AF-234C-927F-1B0C7D91397F}">
            <x14:dataBar minLength="0" maxLength="100" gradient="0">
              <x14:cfvo type="autoMin"/>
              <x14:cfvo type="autoMax"/>
              <x14:negativeFillColor rgb="FFFF0000"/>
              <x14:axisColor rgb="FF000000"/>
            </x14:dataBar>
          </x14:cfRule>
          <xm:sqref>J2:J706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6ED1F-DA18-42C7-B7C3-4C3646875C04}">
  <dimension ref="A1:B13"/>
  <sheetViews>
    <sheetView workbookViewId="0">
      <selection activeCell="B14" sqref="B14"/>
    </sheetView>
  </sheetViews>
  <sheetFormatPr baseColWidth="10" defaultColWidth="8.83203125" defaultRowHeight="15"/>
  <cols>
    <col min="1" max="1" width="21.33203125" customWidth="1"/>
    <col min="2" max="2" width="19.5" customWidth="1"/>
  </cols>
  <sheetData>
    <row r="1" spans="1:2">
      <c r="A1" t="s">
        <v>6</v>
      </c>
      <c r="B1" t="s">
        <v>147</v>
      </c>
    </row>
    <row r="2" spans="1:2">
      <c r="A2" t="s">
        <v>32</v>
      </c>
      <c r="B2" t="s">
        <v>148</v>
      </c>
    </row>
    <row r="3" spans="1:2">
      <c r="A3" t="s">
        <v>16</v>
      </c>
      <c r="B3" t="s">
        <v>148</v>
      </c>
    </row>
    <row r="4" spans="1:2">
      <c r="A4" t="s">
        <v>141</v>
      </c>
      <c r="B4" t="s">
        <v>149</v>
      </c>
    </row>
    <row r="5" spans="1:2">
      <c r="A5" t="s">
        <v>140</v>
      </c>
      <c r="B5" t="s">
        <v>149</v>
      </c>
    </row>
    <row r="6" spans="1:2">
      <c r="A6" t="s">
        <v>35</v>
      </c>
      <c r="B6" t="s">
        <v>150</v>
      </c>
    </row>
    <row r="7" spans="1:2">
      <c r="A7" t="s">
        <v>37</v>
      </c>
      <c r="B7" t="s">
        <v>149</v>
      </c>
    </row>
    <row r="8" spans="1:2">
      <c r="A8" t="s">
        <v>26</v>
      </c>
      <c r="B8" t="s">
        <v>151</v>
      </c>
    </row>
    <row r="9" spans="1:2">
      <c r="A9" t="s">
        <v>22</v>
      </c>
      <c r="B9" t="s">
        <v>152</v>
      </c>
    </row>
    <row r="10" spans="1:2">
      <c r="A10" t="s">
        <v>142</v>
      </c>
      <c r="B10" t="s">
        <v>148</v>
      </c>
    </row>
    <row r="11" spans="1:2">
      <c r="A11" t="s">
        <v>144</v>
      </c>
      <c r="B11" t="s">
        <v>149</v>
      </c>
    </row>
    <row r="12" spans="1:2">
      <c r="A12" t="s">
        <v>143</v>
      </c>
      <c r="B12" t="s">
        <v>149</v>
      </c>
    </row>
    <row r="13" spans="1:2">
      <c r="A13" t="s">
        <v>30</v>
      </c>
      <c r="B13" t="s">
        <v>151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3F01A-A021-4C35-8FFB-047C82335753}">
  <dimension ref="A1:W706"/>
  <sheetViews>
    <sheetView workbookViewId="0">
      <selection activeCell="U29" sqref="U29"/>
    </sheetView>
  </sheetViews>
  <sheetFormatPr baseColWidth="10" defaultColWidth="8.83203125" defaultRowHeight="15"/>
  <cols>
    <col min="21" max="21" width="14.6640625" customWidth="1"/>
    <col min="22" max="22" width="14.1640625" customWidth="1"/>
  </cols>
  <sheetData>
    <row r="1" spans="1:23">
      <c r="A1" t="s">
        <v>0</v>
      </c>
      <c r="B1" t="s">
        <v>1</v>
      </c>
      <c r="C1" t="s">
        <v>145</v>
      </c>
      <c r="D1" t="s">
        <v>2</v>
      </c>
      <c r="E1" t="s">
        <v>3</v>
      </c>
      <c r="F1" t="s">
        <v>4</v>
      </c>
      <c r="G1" t="s">
        <v>5</v>
      </c>
      <c r="H1" t="s">
        <v>6</v>
      </c>
      <c r="I1" t="s">
        <v>147</v>
      </c>
      <c r="J1" t="s">
        <v>7</v>
      </c>
      <c r="K1" t="s">
        <v>8</v>
      </c>
      <c r="L1" t="s">
        <v>9</v>
      </c>
      <c r="M1" t="s">
        <v>10</v>
      </c>
      <c r="N1" t="s">
        <v>11</v>
      </c>
      <c r="O1" t="s">
        <v>12</v>
      </c>
      <c r="P1" t="s">
        <v>146</v>
      </c>
    </row>
    <row r="2" spans="1:23">
      <c r="A2">
        <v>1</v>
      </c>
      <c r="B2">
        <v>19</v>
      </c>
      <c r="C2" t="str">
        <f>IF(B2=18, "18", IF(B2&lt;=21, "19–21", "22–24"))</f>
        <v>19–21</v>
      </c>
      <c r="D2" t="s">
        <v>13</v>
      </c>
      <c r="E2" t="s">
        <v>14</v>
      </c>
      <c r="F2" t="s">
        <v>15</v>
      </c>
      <c r="G2">
        <v>5.2</v>
      </c>
      <c r="H2" t="s">
        <v>16</v>
      </c>
      <c r="I2" t="str">
        <f>_xlfn.XLOOKUP(H2, 'Platform Lookup'!A:A, 'Platform Lookup'!B:B, "Unknown")</f>
        <v>Mixed</v>
      </c>
      <c r="J2" t="s">
        <v>17</v>
      </c>
      <c r="K2">
        <v>6.5</v>
      </c>
      <c r="L2">
        <v>6</v>
      </c>
      <c r="M2" t="s">
        <v>18</v>
      </c>
      <c r="N2">
        <v>3</v>
      </c>
      <c r="O2">
        <v>8</v>
      </c>
      <c r="P2" t="str" cm="1">
        <f t="array" ref="P2">_xlfn.IFS(
  O2&lt;=3, "Low",
  O2&lt;=6, "Moderate",
  O2&lt;=8, "High",
  O2=9, "Extreme"
)</f>
        <v>High</v>
      </c>
    </row>
    <row r="3" spans="1:23">
      <c r="A3">
        <v>2</v>
      </c>
      <c r="B3">
        <v>22</v>
      </c>
      <c r="C3" t="str">
        <f t="shared" ref="C3:C66" si="0">IF(B3=18, "18", IF(B3&lt;=21, "19–21", "22–24"))</f>
        <v>22–24</v>
      </c>
      <c r="D3" t="s">
        <v>19</v>
      </c>
      <c r="E3" t="s">
        <v>20</v>
      </c>
      <c r="F3" t="s">
        <v>21</v>
      </c>
      <c r="G3">
        <v>2.1</v>
      </c>
      <c r="H3" t="s">
        <v>22</v>
      </c>
      <c r="I3" t="str">
        <f>_xlfn.XLOOKUP(H3, 'Platform Lookup'!A:A, 'Platform Lookup'!B:B, "Unknown")</f>
        <v>News</v>
      </c>
      <c r="J3" t="s">
        <v>23</v>
      </c>
      <c r="K3">
        <v>7.5</v>
      </c>
      <c r="L3">
        <v>8</v>
      </c>
      <c r="M3" t="s">
        <v>24</v>
      </c>
      <c r="N3">
        <v>0</v>
      </c>
      <c r="O3">
        <v>3</v>
      </c>
      <c r="P3" t="str" cm="1">
        <f t="array" ref="P3">_xlfn.IFS(
  O3&lt;=3, "Low",
  O3&lt;=6, "Moderate",
  O3&lt;=8, "High",
  O3=9, "Extreme"
)</f>
        <v>Low</v>
      </c>
    </row>
    <row r="4" spans="1:23">
      <c r="A4">
        <v>3</v>
      </c>
      <c r="B4">
        <v>20</v>
      </c>
      <c r="C4" t="str">
        <f t="shared" si="0"/>
        <v>19–21</v>
      </c>
      <c r="D4" t="s">
        <v>13</v>
      </c>
      <c r="E4" t="s">
        <v>14</v>
      </c>
      <c r="F4" t="s">
        <v>25</v>
      </c>
      <c r="G4">
        <v>6</v>
      </c>
      <c r="H4" t="s">
        <v>26</v>
      </c>
      <c r="I4" t="str">
        <f>_xlfn.XLOOKUP(H4, 'Platform Lookup'!A:A, 'Platform Lookup'!B:B, "Unknown")</f>
        <v>Entertainment</v>
      </c>
      <c r="J4" t="s">
        <v>17</v>
      </c>
      <c r="K4">
        <v>5</v>
      </c>
      <c r="L4">
        <v>5</v>
      </c>
      <c r="M4" t="s">
        <v>27</v>
      </c>
      <c r="N4">
        <v>4</v>
      </c>
      <c r="O4">
        <v>9</v>
      </c>
      <c r="P4" t="str" cm="1">
        <f t="array" ref="P4">_xlfn.IFS(
  O4&lt;=3, "Low",
  O4&lt;=6, "Moderate",
  O4&lt;=8, "High",
  O4=9, "Extreme"
)</f>
        <v>Extreme</v>
      </c>
    </row>
    <row r="5" spans="1:23">
      <c r="A5">
        <v>4</v>
      </c>
      <c r="B5">
        <v>18</v>
      </c>
      <c r="C5" t="str">
        <f t="shared" si="0"/>
        <v>18</v>
      </c>
      <c r="D5" t="s">
        <v>19</v>
      </c>
      <c r="E5" t="s">
        <v>28</v>
      </c>
      <c r="F5" t="s">
        <v>29</v>
      </c>
      <c r="G5">
        <v>3</v>
      </c>
      <c r="H5" t="s">
        <v>30</v>
      </c>
      <c r="I5" t="str">
        <f>_xlfn.XLOOKUP(H5, 'Platform Lookup'!A:A, 'Platform Lookup'!B:B, "Unknown")</f>
        <v>Entertainment</v>
      </c>
      <c r="J5" t="s">
        <v>23</v>
      </c>
      <c r="K5">
        <v>7</v>
      </c>
      <c r="L5">
        <v>7</v>
      </c>
      <c r="M5" t="s">
        <v>24</v>
      </c>
      <c r="N5">
        <v>1</v>
      </c>
      <c r="O5">
        <v>4</v>
      </c>
      <c r="P5" t="str" cm="1">
        <f t="array" ref="P5">_xlfn.IFS(
  O5&lt;=3, "Low",
  O5&lt;=6, "Moderate",
  O5&lt;=8, "High",
  O5=9, "Extreme"
)</f>
        <v>Moderate</v>
      </c>
    </row>
    <row r="6" spans="1:23">
      <c r="A6">
        <v>5</v>
      </c>
      <c r="B6">
        <v>21</v>
      </c>
      <c r="C6" t="str">
        <f t="shared" si="0"/>
        <v>19–21</v>
      </c>
      <c r="D6" t="s">
        <v>19</v>
      </c>
      <c r="E6" t="s">
        <v>20</v>
      </c>
      <c r="F6" t="s">
        <v>31</v>
      </c>
      <c r="G6">
        <v>4.5</v>
      </c>
      <c r="H6" t="s">
        <v>32</v>
      </c>
      <c r="I6" t="str">
        <f>_xlfn.XLOOKUP(H6, 'Platform Lookup'!A:A, 'Platform Lookup'!B:B, "Unknown")</f>
        <v>Mixed</v>
      </c>
      <c r="J6" t="s">
        <v>17</v>
      </c>
      <c r="K6">
        <v>6</v>
      </c>
      <c r="L6">
        <v>6</v>
      </c>
      <c r="M6" t="s">
        <v>18</v>
      </c>
      <c r="N6">
        <v>2</v>
      </c>
      <c r="O6">
        <v>7</v>
      </c>
      <c r="P6" t="str" cm="1">
        <f t="array" ref="P6">_xlfn.IFS(
  O6&lt;=3, "Low",
  O6&lt;=6, "Moderate",
  O6&lt;=8, "High",
  O6=9, "Extreme"
)</f>
        <v>High</v>
      </c>
    </row>
    <row r="7" spans="1:23">
      <c r="A7">
        <v>6</v>
      </c>
      <c r="B7">
        <v>19</v>
      </c>
      <c r="C7" t="str">
        <f t="shared" si="0"/>
        <v>19–21</v>
      </c>
      <c r="D7" t="s">
        <v>13</v>
      </c>
      <c r="E7" t="s">
        <v>14</v>
      </c>
      <c r="F7" t="s">
        <v>33</v>
      </c>
      <c r="G7">
        <v>7.2</v>
      </c>
      <c r="H7" t="s">
        <v>16</v>
      </c>
      <c r="I7" t="str">
        <f>_xlfn.XLOOKUP(H7, 'Platform Lookup'!A:A, 'Platform Lookup'!B:B, "Unknown")</f>
        <v>Mixed</v>
      </c>
      <c r="J7" t="s">
        <v>17</v>
      </c>
      <c r="K7">
        <v>4.5</v>
      </c>
      <c r="L7">
        <v>4</v>
      </c>
      <c r="M7" t="s">
        <v>27</v>
      </c>
      <c r="N7">
        <v>5</v>
      </c>
      <c r="O7">
        <v>9</v>
      </c>
      <c r="P7" t="str" cm="1">
        <f t="array" ref="P7">_xlfn.IFS(
  O7&lt;=3, "Low",
  O7&lt;=6, "Moderate",
  O7&lt;=8, "High",
  O7=9, "Extreme"
)</f>
        <v>Extreme</v>
      </c>
      <c r="T7" s="17"/>
      <c r="U7" s="17"/>
      <c r="V7" s="18"/>
      <c r="W7" s="17"/>
    </row>
    <row r="8" spans="1:23">
      <c r="A8">
        <v>7</v>
      </c>
      <c r="B8">
        <v>23</v>
      </c>
      <c r="C8" t="str">
        <f t="shared" si="0"/>
        <v>22–24</v>
      </c>
      <c r="D8" t="s">
        <v>19</v>
      </c>
      <c r="E8" t="s">
        <v>20</v>
      </c>
      <c r="F8" t="s">
        <v>34</v>
      </c>
      <c r="G8">
        <v>1.5</v>
      </c>
      <c r="H8" t="s">
        <v>35</v>
      </c>
      <c r="I8" t="str">
        <f>_xlfn.XLOOKUP(H8, 'Platform Lookup'!A:A, 'Platform Lookup'!B:B, "Unknown")</f>
        <v>Professional/Networking</v>
      </c>
      <c r="J8" t="s">
        <v>23</v>
      </c>
      <c r="K8">
        <v>8</v>
      </c>
      <c r="L8">
        <v>9</v>
      </c>
      <c r="M8" t="s">
        <v>24</v>
      </c>
      <c r="N8">
        <v>0</v>
      </c>
      <c r="O8">
        <v>2</v>
      </c>
      <c r="P8" t="str" cm="1">
        <f t="array" ref="P8">_xlfn.IFS(
  O8&lt;=3, "Low",
  O8&lt;=6, "Moderate",
  O8&lt;=8, "High",
  O8=9, "Extreme"
)</f>
        <v>Low</v>
      </c>
      <c r="T8" s="17"/>
      <c r="U8" s="6" t="s">
        <v>153</v>
      </c>
      <c r="V8" s="6" t="s">
        <v>16</v>
      </c>
      <c r="W8" s="17"/>
    </row>
    <row r="9" spans="1:23">
      <c r="A9">
        <v>8</v>
      </c>
      <c r="B9">
        <v>20</v>
      </c>
      <c r="C9" t="str">
        <f t="shared" si="0"/>
        <v>19–21</v>
      </c>
      <c r="D9" t="s">
        <v>13</v>
      </c>
      <c r="E9" t="s">
        <v>14</v>
      </c>
      <c r="F9" t="s">
        <v>36</v>
      </c>
      <c r="G9">
        <v>5.8</v>
      </c>
      <c r="H9" t="s">
        <v>37</v>
      </c>
      <c r="I9" t="str">
        <f>_xlfn.XLOOKUP(H9, 'Platform Lookup'!A:A, 'Platform Lookup'!B:B, "Unknown")</f>
        <v>Messaging</v>
      </c>
      <c r="J9" t="s">
        <v>17</v>
      </c>
      <c r="K9">
        <v>6</v>
      </c>
      <c r="L9">
        <v>6</v>
      </c>
      <c r="M9" t="s">
        <v>18</v>
      </c>
      <c r="N9">
        <v>2</v>
      </c>
      <c r="O9">
        <v>8</v>
      </c>
      <c r="P9" t="str" cm="1">
        <f t="array" ref="P9">_xlfn.IFS(
  O9&lt;=3, "Low",
  O9&lt;=6, "Moderate",
  O9&lt;=8, "High",
  O9=9, "Extreme"
)</f>
        <v>High</v>
      </c>
      <c r="T9" s="17"/>
      <c r="U9" s="6" t="s">
        <v>4</v>
      </c>
      <c r="V9" s="6" t="s">
        <v>25</v>
      </c>
      <c r="W9" s="17"/>
    </row>
    <row r="10" spans="1:23">
      <c r="A10">
        <v>9</v>
      </c>
      <c r="B10">
        <v>18</v>
      </c>
      <c r="C10" t="str">
        <f t="shared" si="0"/>
        <v>18</v>
      </c>
      <c r="D10" t="s">
        <v>19</v>
      </c>
      <c r="E10" t="s">
        <v>28</v>
      </c>
      <c r="F10" t="s">
        <v>38</v>
      </c>
      <c r="G10">
        <v>4</v>
      </c>
      <c r="H10" t="s">
        <v>26</v>
      </c>
      <c r="I10" t="str">
        <f>_xlfn.XLOOKUP(H10, 'Platform Lookup'!A:A, 'Platform Lookup'!B:B, "Unknown")</f>
        <v>Entertainment</v>
      </c>
      <c r="J10" t="s">
        <v>23</v>
      </c>
      <c r="K10">
        <v>6.5</v>
      </c>
      <c r="L10">
        <v>7</v>
      </c>
      <c r="M10" t="s">
        <v>24</v>
      </c>
      <c r="N10">
        <v>1</v>
      </c>
      <c r="O10">
        <v>5</v>
      </c>
      <c r="P10" t="str" cm="1">
        <f t="array" ref="P10">_xlfn.IFS(
  O10&lt;=3, "Low",
  O10&lt;=6, "Moderate",
  O10&lt;=8, "High",
  O10=9, "Extreme"
)</f>
        <v>Moderate</v>
      </c>
      <c r="T10" s="17"/>
      <c r="U10" s="17"/>
      <c r="V10" s="17"/>
      <c r="W10" s="17"/>
    </row>
    <row r="11" spans="1:23">
      <c r="A11">
        <v>10</v>
      </c>
      <c r="B11">
        <v>21</v>
      </c>
      <c r="C11" t="str">
        <f t="shared" si="0"/>
        <v>19–21</v>
      </c>
      <c r="D11" t="s">
        <v>13</v>
      </c>
      <c r="E11" t="s">
        <v>20</v>
      </c>
      <c r="F11" t="s">
        <v>39</v>
      </c>
      <c r="G11">
        <v>3.3</v>
      </c>
      <c r="H11" t="s">
        <v>16</v>
      </c>
      <c r="I11" t="str">
        <f>_xlfn.XLOOKUP(H11, 'Platform Lookup'!A:A, 'Platform Lookup'!B:B, "Unknown")</f>
        <v>Mixed</v>
      </c>
      <c r="J11" t="s">
        <v>23</v>
      </c>
      <c r="K11">
        <v>7</v>
      </c>
      <c r="L11">
        <v>7</v>
      </c>
      <c r="M11" t="s">
        <v>18</v>
      </c>
      <c r="N11">
        <v>1</v>
      </c>
      <c r="O11">
        <v>4</v>
      </c>
      <c r="P11" t="str" cm="1">
        <f t="array" ref="P11">_xlfn.IFS(
  O11&lt;=3, "Low",
  O11&lt;=6, "Moderate",
  O11&lt;=8, "High",
  O11=9, "Extreme"
)</f>
        <v>Moderate</v>
      </c>
      <c r="T11" s="17"/>
      <c r="U11" s="17"/>
      <c r="V11" s="20" t="s">
        <v>154</v>
      </c>
      <c r="W11" s="17"/>
    </row>
    <row r="12" spans="1:23">
      <c r="A12">
        <v>11</v>
      </c>
      <c r="B12">
        <v>19</v>
      </c>
      <c r="C12" t="str">
        <f t="shared" si="0"/>
        <v>19–21</v>
      </c>
      <c r="D12" t="s">
        <v>19</v>
      </c>
      <c r="E12" t="s">
        <v>14</v>
      </c>
      <c r="F12" t="s">
        <v>40</v>
      </c>
      <c r="G12">
        <v>4.8</v>
      </c>
      <c r="H12" t="s">
        <v>37</v>
      </c>
      <c r="I12" t="str">
        <f>_xlfn.XLOOKUP(H12, 'Platform Lookup'!A:A, 'Platform Lookup'!B:B, "Unknown")</f>
        <v>Messaging</v>
      </c>
      <c r="J12" t="s">
        <v>17</v>
      </c>
      <c r="K12">
        <v>6.2</v>
      </c>
      <c r="L12">
        <v>5</v>
      </c>
      <c r="M12" t="s">
        <v>27</v>
      </c>
      <c r="N12">
        <v>3</v>
      </c>
      <c r="O12">
        <v>7</v>
      </c>
      <c r="P12" t="str" cm="1">
        <f t="array" ref="P12">_xlfn.IFS(
  O12&lt;=3, "Low",
  O12&lt;=6, "Moderate",
  O12&lt;=8, "High",
  O12=9, "Extreme"
)</f>
        <v>High</v>
      </c>
      <c r="T12" s="17"/>
      <c r="U12" s="19" t="s">
        <v>155</v>
      </c>
      <c r="V12" s="19">
        <f>_xlfn.MAXIFS(K2:K706,H2:H706, V8, F2:F706, V9)</f>
        <v>6.9</v>
      </c>
      <c r="W12" s="17"/>
    </row>
    <row r="13" spans="1:23">
      <c r="A13">
        <v>12</v>
      </c>
      <c r="B13">
        <v>20</v>
      </c>
      <c r="C13" t="str">
        <f t="shared" si="0"/>
        <v>19–21</v>
      </c>
      <c r="D13" t="s">
        <v>13</v>
      </c>
      <c r="E13" t="s">
        <v>14</v>
      </c>
      <c r="F13" t="s">
        <v>41</v>
      </c>
      <c r="G13">
        <v>5.5</v>
      </c>
      <c r="H13" t="s">
        <v>26</v>
      </c>
      <c r="I13" t="str">
        <f>_xlfn.XLOOKUP(H13, 'Platform Lookup'!A:A, 'Platform Lookup'!B:B, "Unknown")</f>
        <v>Entertainment</v>
      </c>
      <c r="J13" t="s">
        <v>17</v>
      </c>
      <c r="K13">
        <v>5.8</v>
      </c>
      <c r="L13">
        <v>6</v>
      </c>
      <c r="M13" t="s">
        <v>18</v>
      </c>
      <c r="N13">
        <v>2</v>
      </c>
      <c r="O13">
        <v>8</v>
      </c>
      <c r="P13" t="str" cm="1">
        <f t="array" ref="P13">_xlfn.IFS(
  O13&lt;=3, "Low",
  O13&lt;=6, "Moderate",
  O13&lt;=8, "High",
  O13=9, "Extreme"
)</f>
        <v>High</v>
      </c>
      <c r="T13" s="17"/>
      <c r="U13" s="19" t="s">
        <v>156</v>
      </c>
      <c r="V13" s="19">
        <f>_xlfn.MINIFS(K2:K706,H2:H706, V8, F2:F706, V9)</f>
        <v>3.8</v>
      </c>
      <c r="W13" s="17"/>
    </row>
    <row r="14" spans="1:23">
      <c r="A14">
        <v>13</v>
      </c>
      <c r="B14">
        <v>22</v>
      </c>
      <c r="C14" t="str">
        <f t="shared" si="0"/>
        <v>22–24</v>
      </c>
      <c r="D14" t="s">
        <v>19</v>
      </c>
      <c r="E14" t="s">
        <v>20</v>
      </c>
      <c r="F14" t="s">
        <v>42</v>
      </c>
      <c r="G14">
        <v>2.8</v>
      </c>
      <c r="H14" t="s">
        <v>35</v>
      </c>
      <c r="I14" t="str">
        <f>_xlfn.XLOOKUP(H14, 'Platform Lookup'!A:A, 'Platform Lookup'!B:B, "Unknown")</f>
        <v>Professional/Networking</v>
      </c>
      <c r="J14" t="s">
        <v>23</v>
      </c>
      <c r="K14">
        <v>7.2</v>
      </c>
      <c r="L14">
        <v>8</v>
      </c>
      <c r="M14" t="s">
        <v>24</v>
      </c>
      <c r="N14">
        <v>1</v>
      </c>
      <c r="O14">
        <v>4</v>
      </c>
      <c r="P14" t="str" cm="1">
        <f t="array" ref="P14">_xlfn.IFS(
  O14&lt;=3, "Low",
  O14&lt;=6, "Moderate",
  O14&lt;=8, "High",
  O14=9, "Extreme"
)</f>
        <v>Moderate</v>
      </c>
      <c r="T14" s="17"/>
      <c r="U14" s="19" t="s">
        <v>157</v>
      </c>
      <c r="V14" s="19">
        <f>SUMIFS(K2:K706,H2:H706, V8, F2:F706, V9)</f>
        <v>100.90000000000002</v>
      </c>
      <c r="W14" s="17"/>
    </row>
    <row r="15" spans="1:23">
      <c r="A15">
        <v>14</v>
      </c>
      <c r="B15">
        <v>18</v>
      </c>
      <c r="C15" t="str">
        <f t="shared" si="0"/>
        <v>18</v>
      </c>
      <c r="D15" t="s">
        <v>13</v>
      </c>
      <c r="E15" t="s">
        <v>28</v>
      </c>
      <c r="F15" t="s">
        <v>43</v>
      </c>
      <c r="G15">
        <v>6.5</v>
      </c>
      <c r="H15" t="s">
        <v>16</v>
      </c>
      <c r="I15" t="str">
        <f>_xlfn.XLOOKUP(H15, 'Platform Lookup'!A:A, 'Platform Lookup'!B:B, "Unknown")</f>
        <v>Mixed</v>
      </c>
      <c r="J15" t="s">
        <v>17</v>
      </c>
      <c r="K15">
        <v>5.5</v>
      </c>
      <c r="L15">
        <v>5</v>
      </c>
      <c r="M15" t="s">
        <v>24</v>
      </c>
      <c r="N15">
        <v>4</v>
      </c>
      <c r="O15">
        <v>9</v>
      </c>
      <c r="P15" t="str" cm="1">
        <f t="array" ref="P15">_xlfn.IFS(
  O15&lt;=3, "Low",
  O15&lt;=6, "Moderate",
  O15&lt;=8, "High",
  O15=9, "Extreme"
)</f>
        <v>Extreme</v>
      </c>
      <c r="T15" s="17"/>
      <c r="U15" s="17"/>
      <c r="V15" s="17"/>
      <c r="W15" s="17"/>
    </row>
    <row r="16" spans="1:23">
      <c r="A16">
        <v>15</v>
      </c>
      <c r="B16">
        <v>21</v>
      </c>
      <c r="C16" t="str">
        <f t="shared" si="0"/>
        <v>19–21</v>
      </c>
      <c r="D16" t="s">
        <v>19</v>
      </c>
      <c r="E16" t="s">
        <v>14</v>
      </c>
      <c r="F16" t="s">
        <v>44</v>
      </c>
      <c r="G16">
        <v>3.7</v>
      </c>
      <c r="H16" t="s">
        <v>30</v>
      </c>
      <c r="I16" t="str">
        <f>_xlfn.XLOOKUP(H16, 'Platform Lookup'!A:A, 'Platform Lookup'!B:B, "Unknown")</f>
        <v>Entertainment</v>
      </c>
      <c r="J16" t="s">
        <v>23</v>
      </c>
      <c r="K16">
        <v>6.8</v>
      </c>
      <c r="L16">
        <v>7</v>
      </c>
      <c r="M16" t="s">
        <v>18</v>
      </c>
      <c r="N16">
        <v>2</v>
      </c>
      <c r="O16">
        <v>5</v>
      </c>
      <c r="P16" t="str" cm="1">
        <f t="array" ref="P16">_xlfn.IFS(
  O16&lt;=3, "Low",
  O16&lt;=6, "Moderate",
  O16&lt;=8, "High",
  O16=9, "Extreme"
)</f>
        <v>Moderate</v>
      </c>
    </row>
    <row r="17" spans="1:23">
      <c r="A17">
        <v>16</v>
      </c>
      <c r="B17">
        <v>20</v>
      </c>
      <c r="C17" t="str">
        <f t="shared" si="0"/>
        <v>19–21</v>
      </c>
      <c r="D17" t="s">
        <v>13</v>
      </c>
      <c r="E17" t="s">
        <v>14</v>
      </c>
      <c r="F17" t="s">
        <v>45</v>
      </c>
      <c r="G17">
        <v>4.2</v>
      </c>
      <c r="H17" t="s">
        <v>26</v>
      </c>
      <c r="I17" t="str">
        <f>_xlfn.XLOOKUP(H17, 'Platform Lookup'!A:A, 'Platform Lookup'!B:B, "Unknown")</f>
        <v>Entertainment</v>
      </c>
      <c r="J17" t="s">
        <v>17</v>
      </c>
      <c r="K17">
        <v>6</v>
      </c>
      <c r="L17">
        <v>6</v>
      </c>
      <c r="M17" t="s">
        <v>27</v>
      </c>
      <c r="N17">
        <v>3</v>
      </c>
      <c r="O17">
        <v>7</v>
      </c>
      <c r="P17" t="str" cm="1">
        <f t="array" ref="P17">_xlfn.IFS(
  O17&lt;=3, "Low",
  O17&lt;=6, "Moderate",
  O17&lt;=8, "High",
  O17=9, "Extreme"
)</f>
        <v>High</v>
      </c>
      <c r="T17" s="17"/>
      <c r="U17" s="17"/>
      <c r="V17" s="17"/>
      <c r="W17" s="17"/>
    </row>
    <row r="18" spans="1:23">
      <c r="A18">
        <v>17</v>
      </c>
      <c r="B18">
        <v>24</v>
      </c>
      <c r="C18" t="str">
        <f t="shared" si="0"/>
        <v>22–24</v>
      </c>
      <c r="D18" t="s">
        <v>19</v>
      </c>
      <c r="E18" t="s">
        <v>20</v>
      </c>
      <c r="F18" t="s">
        <v>46</v>
      </c>
      <c r="G18">
        <v>2</v>
      </c>
      <c r="H18" t="s">
        <v>35</v>
      </c>
      <c r="I18" t="str">
        <f>_xlfn.XLOOKUP(H18, 'Platform Lookup'!A:A, 'Platform Lookup'!B:B, "Unknown")</f>
        <v>Professional/Networking</v>
      </c>
      <c r="J18" t="s">
        <v>23</v>
      </c>
      <c r="K18">
        <v>7.8</v>
      </c>
      <c r="L18">
        <v>8</v>
      </c>
      <c r="M18" t="s">
        <v>24</v>
      </c>
      <c r="N18">
        <v>0</v>
      </c>
      <c r="O18">
        <v>3</v>
      </c>
      <c r="P18" t="str" cm="1">
        <f t="array" ref="P18">_xlfn.IFS(
  O18&lt;=3, "Low",
  O18&lt;=6, "Moderate",
  O18&lt;=8, "High",
  O18=9, "Extreme"
)</f>
        <v>Low</v>
      </c>
      <c r="T18" s="17"/>
      <c r="U18" s="6" t="s">
        <v>158</v>
      </c>
      <c r="V18" s="23">
        <v>16</v>
      </c>
      <c r="W18" s="17"/>
    </row>
    <row r="19" spans="1:23">
      <c r="A19">
        <v>18</v>
      </c>
      <c r="B19">
        <v>19</v>
      </c>
      <c r="C19" t="str">
        <f t="shared" si="0"/>
        <v>19–21</v>
      </c>
      <c r="D19" t="s">
        <v>13</v>
      </c>
      <c r="E19" t="s">
        <v>28</v>
      </c>
      <c r="F19" t="s">
        <v>47</v>
      </c>
      <c r="G19">
        <v>5</v>
      </c>
      <c r="H19" t="s">
        <v>16</v>
      </c>
      <c r="I19" t="str">
        <f>_xlfn.XLOOKUP(H19, 'Platform Lookup'!A:A, 'Platform Lookup'!B:B, "Unknown")</f>
        <v>Mixed</v>
      </c>
      <c r="J19" t="s">
        <v>17</v>
      </c>
      <c r="K19">
        <v>5.7</v>
      </c>
      <c r="L19">
        <v>5</v>
      </c>
      <c r="M19" t="s">
        <v>18</v>
      </c>
      <c r="N19">
        <v>3</v>
      </c>
      <c r="O19">
        <v>8</v>
      </c>
      <c r="P19" t="str" cm="1">
        <f t="array" ref="P19">_xlfn.IFS(
  O19&lt;=3, "Low",
  O19&lt;=6, "Moderate",
  O19&lt;=8, "High",
  O19=9, "Extreme"
)</f>
        <v>High</v>
      </c>
      <c r="T19" s="17"/>
      <c r="U19" s="19" t="s">
        <v>3</v>
      </c>
      <c r="V19" s="22" t="str">
        <f>VLOOKUP(V18,A2:P706,5,0)</f>
        <v>Undergraduate</v>
      </c>
      <c r="W19" s="17"/>
    </row>
    <row r="20" spans="1:23">
      <c r="A20">
        <v>19</v>
      </c>
      <c r="B20">
        <v>21</v>
      </c>
      <c r="C20" t="str">
        <f t="shared" si="0"/>
        <v>19–21</v>
      </c>
      <c r="D20" t="s">
        <v>19</v>
      </c>
      <c r="E20" t="s">
        <v>14</v>
      </c>
      <c r="F20" t="s">
        <v>48</v>
      </c>
      <c r="G20">
        <v>3.5</v>
      </c>
      <c r="H20" t="s">
        <v>32</v>
      </c>
      <c r="I20" t="str">
        <f>_xlfn.XLOOKUP(H20, 'Platform Lookup'!A:A, 'Platform Lookup'!B:B, "Unknown")</f>
        <v>Mixed</v>
      </c>
      <c r="J20" t="s">
        <v>23</v>
      </c>
      <c r="K20">
        <v>6.7</v>
      </c>
      <c r="L20">
        <v>7</v>
      </c>
      <c r="M20" t="s">
        <v>24</v>
      </c>
      <c r="N20">
        <v>1</v>
      </c>
      <c r="O20">
        <v>5</v>
      </c>
      <c r="P20" t="str" cm="1">
        <f t="array" ref="P20">_xlfn.IFS(
  O20&lt;=3, "Low",
  O20&lt;=6, "Moderate",
  O20&lt;=8, "High",
  O20=9, "Extreme"
)</f>
        <v>Moderate</v>
      </c>
      <c r="T20" s="17"/>
      <c r="U20" s="19" t="s">
        <v>4</v>
      </c>
      <c r="V20" s="22" t="str">
        <f>VLOOKUP(V18,A2:P706,6,0)</f>
        <v>China</v>
      </c>
      <c r="W20" s="17"/>
    </row>
    <row r="21" spans="1:23">
      <c r="A21">
        <v>20</v>
      </c>
      <c r="B21">
        <v>20</v>
      </c>
      <c r="C21" t="str">
        <f t="shared" si="0"/>
        <v>19–21</v>
      </c>
      <c r="D21" t="s">
        <v>13</v>
      </c>
      <c r="E21" t="s">
        <v>14</v>
      </c>
      <c r="F21" t="s">
        <v>49</v>
      </c>
      <c r="G21">
        <v>4.7</v>
      </c>
      <c r="H21" t="s">
        <v>37</v>
      </c>
      <c r="I21" t="str">
        <f>_xlfn.XLOOKUP(H21, 'Platform Lookup'!A:A, 'Platform Lookup'!B:B, "Unknown")</f>
        <v>Messaging</v>
      </c>
      <c r="J21" t="s">
        <v>17</v>
      </c>
      <c r="K21">
        <v>5.9</v>
      </c>
      <c r="L21">
        <v>6</v>
      </c>
      <c r="M21" t="s">
        <v>27</v>
      </c>
      <c r="N21">
        <v>3</v>
      </c>
      <c r="O21">
        <v>7</v>
      </c>
      <c r="P21" t="str" cm="1">
        <f t="array" ref="P21">_xlfn.IFS(
  O21&lt;=3, "Low",
  O21&lt;=6, "Moderate",
  O21&lt;=8, "High",
  O21=9, "Extreme"
)</f>
        <v>High</v>
      </c>
      <c r="T21" s="17"/>
      <c r="U21" s="19" t="s">
        <v>6</v>
      </c>
      <c r="V21" s="22" t="str">
        <f>VLOOKUP(V18,A2:P706,8,0)</f>
        <v>TikTok</v>
      </c>
      <c r="W21" s="17"/>
    </row>
    <row r="22" spans="1:23">
      <c r="A22">
        <v>21</v>
      </c>
      <c r="B22">
        <v>18</v>
      </c>
      <c r="C22" t="str">
        <f t="shared" si="0"/>
        <v>18</v>
      </c>
      <c r="D22" t="s">
        <v>19</v>
      </c>
      <c r="E22" t="s">
        <v>28</v>
      </c>
      <c r="F22" t="s">
        <v>50</v>
      </c>
      <c r="G22">
        <v>5.3</v>
      </c>
      <c r="H22" t="s">
        <v>26</v>
      </c>
      <c r="I22" t="str">
        <f>_xlfn.XLOOKUP(H22, 'Platform Lookup'!A:A, 'Platform Lookup'!B:B, "Unknown")</f>
        <v>Entertainment</v>
      </c>
      <c r="J22" t="s">
        <v>17</v>
      </c>
      <c r="K22">
        <v>5.5</v>
      </c>
      <c r="L22">
        <v>5</v>
      </c>
      <c r="M22" t="s">
        <v>24</v>
      </c>
      <c r="N22">
        <v>4</v>
      </c>
      <c r="O22">
        <v>8</v>
      </c>
      <c r="P22" t="str" cm="1">
        <f t="array" ref="P22">_xlfn.IFS(
  O22&lt;=3, "Low",
  O22&lt;=6, "Moderate",
  O22&lt;=8, "High",
  O22=9, "Extreme"
)</f>
        <v>High</v>
      </c>
      <c r="T22" s="17"/>
      <c r="U22" s="19" t="s">
        <v>12</v>
      </c>
      <c r="V22" s="22">
        <f>VLOOKUP(V18,A2:P706,15,-1)</f>
        <v>7</v>
      </c>
      <c r="W22" s="17"/>
    </row>
    <row r="23" spans="1:23">
      <c r="A23">
        <v>22</v>
      </c>
      <c r="B23">
        <v>23</v>
      </c>
      <c r="C23" t="str">
        <f t="shared" si="0"/>
        <v>22–24</v>
      </c>
      <c r="D23" t="s">
        <v>13</v>
      </c>
      <c r="E23" t="s">
        <v>20</v>
      </c>
      <c r="F23" t="s">
        <v>51</v>
      </c>
      <c r="G23">
        <v>2.5</v>
      </c>
      <c r="H23" t="s">
        <v>35</v>
      </c>
      <c r="I23" t="str">
        <f>_xlfn.XLOOKUP(H23, 'Platform Lookup'!A:A, 'Platform Lookup'!B:B, "Unknown")</f>
        <v>Professional/Networking</v>
      </c>
      <c r="J23" t="s">
        <v>23</v>
      </c>
      <c r="K23">
        <v>7.3</v>
      </c>
      <c r="L23">
        <v>8</v>
      </c>
      <c r="M23" t="s">
        <v>18</v>
      </c>
      <c r="N23">
        <v>1</v>
      </c>
      <c r="O23">
        <v>4</v>
      </c>
      <c r="P23" t="str" cm="1">
        <f t="array" ref="P23">_xlfn.IFS(
  O23&lt;=3, "Low",
  O23&lt;=6, "Moderate",
  O23&lt;=8, "High",
  O23=9, "Extreme"
)</f>
        <v>Moderate</v>
      </c>
      <c r="T23" s="17"/>
      <c r="U23" s="17"/>
      <c r="V23" s="17"/>
      <c r="W23" s="17"/>
    </row>
    <row r="24" spans="1:23">
      <c r="A24">
        <v>23</v>
      </c>
      <c r="B24">
        <v>19</v>
      </c>
      <c r="C24" t="str">
        <f t="shared" si="0"/>
        <v>19–21</v>
      </c>
      <c r="D24" t="s">
        <v>19</v>
      </c>
      <c r="E24" t="s">
        <v>14</v>
      </c>
      <c r="F24" t="s">
        <v>52</v>
      </c>
      <c r="G24">
        <v>4.9000000000000004</v>
      </c>
      <c r="H24" t="s">
        <v>16</v>
      </c>
      <c r="I24" t="str">
        <f>_xlfn.XLOOKUP(H24, 'Platform Lookup'!A:A, 'Platform Lookup'!B:B, "Unknown")</f>
        <v>Mixed</v>
      </c>
      <c r="J24" t="s">
        <v>17</v>
      </c>
      <c r="K24">
        <v>5.8</v>
      </c>
      <c r="L24">
        <v>6</v>
      </c>
      <c r="M24" t="s">
        <v>27</v>
      </c>
      <c r="N24">
        <v>3</v>
      </c>
      <c r="O24">
        <v>7</v>
      </c>
      <c r="P24" t="str" cm="1">
        <f t="array" ref="P24">_xlfn.IFS(
  O24&lt;=3, "Low",
  O24&lt;=6, "Moderate",
  O24&lt;=8, "High",
  O24=9, "Extreme"
)</f>
        <v>High</v>
      </c>
    </row>
    <row r="25" spans="1:23">
      <c r="A25">
        <v>24</v>
      </c>
      <c r="B25">
        <v>20</v>
      </c>
      <c r="C25" t="str">
        <f t="shared" si="0"/>
        <v>19–21</v>
      </c>
      <c r="D25" t="s">
        <v>13</v>
      </c>
      <c r="E25" t="s">
        <v>14</v>
      </c>
      <c r="F25" t="s">
        <v>53</v>
      </c>
      <c r="G25">
        <v>5.7</v>
      </c>
      <c r="H25" t="s">
        <v>26</v>
      </c>
      <c r="I25" t="str">
        <f>_xlfn.XLOOKUP(H25, 'Platform Lookup'!A:A, 'Platform Lookup'!B:B, "Unknown")</f>
        <v>Entertainment</v>
      </c>
      <c r="J25" t="s">
        <v>17</v>
      </c>
      <c r="K25">
        <v>5.4</v>
      </c>
      <c r="L25">
        <v>5</v>
      </c>
      <c r="M25" t="s">
        <v>24</v>
      </c>
      <c r="N25">
        <v>4</v>
      </c>
      <c r="O25">
        <v>8</v>
      </c>
      <c r="P25" t="str" cm="1">
        <f t="array" ref="P25">_xlfn.IFS(
  O25&lt;=3, "Low",
  O25&lt;=6, "Moderate",
  O25&lt;=8, "High",
  O25=9, "Extreme"
)</f>
        <v>High</v>
      </c>
    </row>
    <row r="26" spans="1:23">
      <c r="A26">
        <v>25</v>
      </c>
      <c r="B26">
        <v>22</v>
      </c>
      <c r="C26" t="str">
        <f t="shared" si="0"/>
        <v>22–24</v>
      </c>
      <c r="D26" t="s">
        <v>19</v>
      </c>
      <c r="E26" t="s">
        <v>20</v>
      </c>
      <c r="F26" t="s">
        <v>54</v>
      </c>
      <c r="G26">
        <v>3.2</v>
      </c>
      <c r="H26" t="s">
        <v>32</v>
      </c>
      <c r="I26" t="str">
        <f>_xlfn.XLOOKUP(H26, 'Platform Lookup'!A:A, 'Platform Lookup'!B:B, "Unknown")</f>
        <v>Mixed</v>
      </c>
      <c r="J26" t="s">
        <v>23</v>
      </c>
      <c r="K26">
        <v>6.9</v>
      </c>
      <c r="L26">
        <v>7</v>
      </c>
      <c r="M26" t="s">
        <v>18</v>
      </c>
      <c r="N26">
        <v>2</v>
      </c>
      <c r="O26">
        <v>5</v>
      </c>
      <c r="P26" t="str" cm="1">
        <f t="array" ref="P26">_xlfn.IFS(
  O26&lt;=3, "Low",
  O26&lt;=6, "Moderate",
  O26&lt;=8, "High",
  O26=9, "Extreme"
)</f>
        <v>Moderate</v>
      </c>
      <c r="U26" s="21"/>
    </row>
    <row r="27" spans="1:23">
      <c r="A27">
        <v>26</v>
      </c>
      <c r="B27">
        <v>19</v>
      </c>
      <c r="C27" t="str">
        <f t="shared" si="0"/>
        <v>19–21</v>
      </c>
      <c r="D27" t="s">
        <v>13</v>
      </c>
      <c r="E27" t="s">
        <v>28</v>
      </c>
      <c r="F27" t="s">
        <v>55</v>
      </c>
      <c r="G27">
        <v>6.1</v>
      </c>
      <c r="H27" t="s">
        <v>16</v>
      </c>
      <c r="I27" t="str">
        <f>_xlfn.XLOOKUP(H27, 'Platform Lookup'!A:A, 'Platform Lookup'!B:B, "Unknown")</f>
        <v>Mixed</v>
      </c>
      <c r="J27" t="s">
        <v>17</v>
      </c>
      <c r="K27">
        <v>5.2</v>
      </c>
      <c r="L27">
        <v>5</v>
      </c>
      <c r="M27" t="s">
        <v>27</v>
      </c>
      <c r="N27">
        <v>4</v>
      </c>
      <c r="O27">
        <v>9</v>
      </c>
      <c r="P27" t="str" cm="1">
        <f t="array" ref="P27">_xlfn.IFS(
  O27&lt;=3, "Low",
  O27&lt;=6, "Moderate",
  O27&lt;=8, "High",
  O27=9, "Extreme"
)</f>
        <v>Extreme</v>
      </c>
    </row>
    <row r="28" spans="1:23">
      <c r="A28">
        <v>27</v>
      </c>
      <c r="B28">
        <v>21</v>
      </c>
      <c r="C28" t="str">
        <f t="shared" si="0"/>
        <v>19–21</v>
      </c>
      <c r="D28" t="s">
        <v>19</v>
      </c>
      <c r="E28" t="s">
        <v>14</v>
      </c>
      <c r="F28" t="s">
        <v>56</v>
      </c>
      <c r="G28">
        <v>3.8</v>
      </c>
      <c r="H28" t="s">
        <v>30</v>
      </c>
      <c r="I28" t="str">
        <f>_xlfn.XLOOKUP(H28, 'Platform Lookup'!A:A, 'Platform Lookup'!B:B, "Unknown")</f>
        <v>Entertainment</v>
      </c>
      <c r="J28" t="s">
        <v>23</v>
      </c>
      <c r="K28">
        <v>6.6</v>
      </c>
      <c r="L28">
        <v>7</v>
      </c>
      <c r="M28" t="s">
        <v>24</v>
      </c>
      <c r="N28">
        <v>1</v>
      </c>
      <c r="O28">
        <v>5</v>
      </c>
      <c r="P28" t="str" cm="1">
        <f t="array" ref="P28">_xlfn.IFS(
  O28&lt;=3, "Low",
  O28&lt;=6, "Moderate",
  O28&lt;=8, "High",
  O28=9, "Extreme"
)</f>
        <v>Moderate</v>
      </c>
    </row>
    <row r="29" spans="1:23">
      <c r="A29">
        <v>28</v>
      </c>
      <c r="B29">
        <v>20</v>
      </c>
      <c r="C29" t="str">
        <f t="shared" si="0"/>
        <v>19–21</v>
      </c>
      <c r="D29" t="s">
        <v>13</v>
      </c>
      <c r="E29" t="s">
        <v>14</v>
      </c>
      <c r="F29" t="s">
        <v>57</v>
      </c>
      <c r="G29">
        <v>4.4000000000000004</v>
      </c>
      <c r="H29" t="s">
        <v>26</v>
      </c>
      <c r="I29" t="str">
        <f>_xlfn.XLOOKUP(H29, 'Platform Lookup'!A:A, 'Platform Lookup'!B:B, "Unknown")</f>
        <v>Entertainment</v>
      </c>
      <c r="J29" t="s">
        <v>17</v>
      </c>
      <c r="K29">
        <v>5.9</v>
      </c>
      <c r="L29">
        <v>6</v>
      </c>
      <c r="M29" t="s">
        <v>18</v>
      </c>
      <c r="N29">
        <v>3</v>
      </c>
      <c r="O29">
        <v>7</v>
      </c>
      <c r="P29" t="str" cm="1">
        <f t="array" ref="P29">_xlfn.IFS(
  O29&lt;=3, "Low",
  O29&lt;=6, "Moderate",
  O29&lt;=8, "High",
  O29=9, "Extreme"
)</f>
        <v>High</v>
      </c>
    </row>
    <row r="30" spans="1:23">
      <c r="A30">
        <v>29</v>
      </c>
      <c r="B30">
        <v>24</v>
      </c>
      <c r="C30" t="str">
        <f t="shared" si="0"/>
        <v>22–24</v>
      </c>
      <c r="D30" t="s">
        <v>19</v>
      </c>
      <c r="E30" t="s">
        <v>20</v>
      </c>
      <c r="F30" t="s">
        <v>58</v>
      </c>
      <c r="G30">
        <v>2.2000000000000002</v>
      </c>
      <c r="H30" t="s">
        <v>35</v>
      </c>
      <c r="I30" t="str">
        <f>_xlfn.XLOOKUP(H30, 'Platform Lookup'!A:A, 'Platform Lookup'!B:B, "Unknown")</f>
        <v>Professional/Networking</v>
      </c>
      <c r="J30" t="s">
        <v>23</v>
      </c>
      <c r="K30">
        <v>7.4</v>
      </c>
      <c r="L30">
        <v>8</v>
      </c>
      <c r="M30" t="s">
        <v>24</v>
      </c>
      <c r="N30">
        <v>0</v>
      </c>
      <c r="O30">
        <v>3</v>
      </c>
      <c r="P30" t="str" cm="1">
        <f t="array" ref="P30">_xlfn.IFS(
  O30&lt;=3, "Low",
  O30&lt;=6, "Moderate",
  O30&lt;=8, "High",
  O30=9, "Extreme"
)</f>
        <v>Low</v>
      </c>
    </row>
    <row r="31" spans="1:23">
      <c r="A31">
        <v>30</v>
      </c>
      <c r="B31">
        <v>19</v>
      </c>
      <c r="C31" t="str">
        <f t="shared" si="0"/>
        <v>19–21</v>
      </c>
      <c r="D31" t="s">
        <v>13</v>
      </c>
      <c r="E31" t="s">
        <v>28</v>
      </c>
      <c r="F31" t="s">
        <v>59</v>
      </c>
      <c r="G31">
        <v>5.9</v>
      </c>
      <c r="H31" t="s">
        <v>16</v>
      </c>
      <c r="I31" t="str">
        <f>_xlfn.XLOOKUP(H31, 'Platform Lookup'!A:A, 'Platform Lookup'!B:B, "Unknown")</f>
        <v>Mixed</v>
      </c>
      <c r="J31" t="s">
        <v>17</v>
      </c>
      <c r="K31">
        <v>5.3</v>
      </c>
      <c r="L31">
        <v>5</v>
      </c>
      <c r="M31" t="s">
        <v>27</v>
      </c>
      <c r="N31">
        <v>4</v>
      </c>
      <c r="O31">
        <v>8</v>
      </c>
      <c r="P31" t="str" cm="1">
        <f t="array" ref="P31">_xlfn.IFS(
  O31&lt;=3, "Low",
  O31&lt;=6, "Moderate",
  O31&lt;=8, "High",
  O31=9, "Extreme"
)</f>
        <v>High</v>
      </c>
    </row>
    <row r="32" spans="1:23">
      <c r="A32">
        <v>31</v>
      </c>
      <c r="B32">
        <v>21</v>
      </c>
      <c r="C32" t="str">
        <f t="shared" si="0"/>
        <v>19–21</v>
      </c>
      <c r="D32" t="s">
        <v>19</v>
      </c>
      <c r="E32" t="s">
        <v>14</v>
      </c>
      <c r="F32" t="s">
        <v>60</v>
      </c>
      <c r="G32">
        <v>3.6</v>
      </c>
      <c r="H32" t="s">
        <v>32</v>
      </c>
      <c r="I32" t="str">
        <f>_xlfn.XLOOKUP(H32, 'Platform Lookup'!A:A, 'Platform Lookup'!B:B, "Unknown")</f>
        <v>Mixed</v>
      </c>
      <c r="J32" t="s">
        <v>23</v>
      </c>
      <c r="K32">
        <v>6.7</v>
      </c>
      <c r="L32">
        <v>7</v>
      </c>
      <c r="M32" t="s">
        <v>24</v>
      </c>
      <c r="N32">
        <v>1</v>
      </c>
      <c r="O32">
        <v>5</v>
      </c>
      <c r="P32" t="str" cm="1">
        <f t="array" ref="P32">_xlfn.IFS(
  O32&lt;=3, "Low",
  O32&lt;=6, "Moderate",
  O32&lt;=8, "High",
  O32=9, "Extreme"
)</f>
        <v>Moderate</v>
      </c>
    </row>
    <row r="33" spans="1:16">
      <c r="A33">
        <v>32</v>
      </c>
      <c r="B33">
        <v>20</v>
      </c>
      <c r="C33" t="str">
        <f t="shared" si="0"/>
        <v>19–21</v>
      </c>
      <c r="D33" t="s">
        <v>13</v>
      </c>
      <c r="E33" t="s">
        <v>14</v>
      </c>
      <c r="F33" t="s">
        <v>61</v>
      </c>
      <c r="G33">
        <v>4.8</v>
      </c>
      <c r="H33" t="s">
        <v>37</v>
      </c>
      <c r="I33" t="str">
        <f>_xlfn.XLOOKUP(H33, 'Platform Lookup'!A:A, 'Platform Lookup'!B:B, "Unknown")</f>
        <v>Messaging</v>
      </c>
      <c r="J33" t="s">
        <v>17</v>
      </c>
      <c r="K33">
        <v>5.7</v>
      </c>
      <c r="L33">
        <v>6</v>
      </c>
      <c r="M33" t="s">
        <v>18</v>
      </c>
      <c r="N33">
        <v>3</v>
      </c>
      <c r="O33">
        <v>7</v>
      </c>
      <c r="P33" t="str" cm="1">
        <f t="array" ref="P33">_xlfn.IFS(
  O33&lt;=3, "Low",
  O33&lt;=6, "Moderate",
  O33&lt;=8, "High",
  O33=9, "Extreme"
)</f>
        <v>High</v>
      </c>
    </row>
    <row r="34" spans="1:16">
      <c r="A34">
        <v>33</v>
      </c>
      <c r="B34">
        <v>18</v>
      </c>
      <c r="C34" t="str">
        <f t="shared" si="0"/>
        <v>18</v>
      </c>
      <c r="D34" t="s">
        <v>19</v>
      </c>
      <c r="E34" t="s">
        <v>28</v>
      </c>
      <c r="F34" t="s">
        <v>62</v>
      </c>
      <c r="G34">
        <v>5.4</v>
      </c>
      <c r="H34" t="s">
        <v>26</v>
      </c>
      <c r="I34" t="str">
        <f>_xlfn.XLOOKUP(H34, 'Platform Lookup'!A:A, 'Platform Lookup'!B:B, "Unknown")</f>
        <v>Entertainment</v>
      </c>
      <c r="J34" t="s">
        <v>17</v>
      </c>
      <c r="K34">
        <v>5.4</v>
      </c>
      <c r="L34">
        <v>5</v>
      </c>
      <c r="M34" t="s">
        <v>27</v>
      </c>
      <c r="N34">
        <v>4</v>
      </c>
      <c r="O34">
        <v>8</v>
      </c>
      <c r="P34" t="str" cm="1">
        <f t="array" ref="P34">_xlfn.IFS(
  O34&lt;=3, "Low",
  O34&lt;=6, "Moderate",
  O34&lt;=8, "High",
  O34=9, "Extreme"
)</f>
        <v>High</v>
      </c>
    </row>
    <row r="35" spans="1:16">
      <c r="A35">
        <v>34</v>
      </c>
      <c r="B35">
        <v>23</v>
      </c>
      <c r="C35" t="str">
        <f t="shared" si="0"/>
        <v>22–24</v>
      </c>
      <c r="D35" t="s">
        <v>13</v>
      </c>
      <c r="E35" t="s">
        <v>20</v>
      </c>
      <c r="F35" t="s">
        <v>63</v>
      </c>
      <c r="G35">
        <v>2.6</v>
      </c>
      <c r="H35" t="s">
        <v>35</v>
      </c>
      <c r="I35" t="str">
        <f>_xlfn.XLOOKUP(H35, 'Platform Lookup'!A:A, 'Platform Lookup'!B:B, "Unknown")</f>
        <v>Professional/Networking</v>
      </c>
      <c r="J35" t="s">
        <v>23</v>
      </c>
      <c r="K35">
        <v>7.2</v>
      </c>
      <c r="L35">
        <v>8</v>
      </c>
      <c r="M35" t="s">
        <v>24</v>
      </c>
      <c r="N35">
        <v>1</v>
      </c>
      <c r="O35">
        <v>4</v>
      </c>
      <c r="P35" t="str" cm="1">
        <f t="array" ref="P35">_xlfn.IFS(
  O35&lt;=3, "Low",
  O35&lt;=6, "Moderate",
  O35&lt;=8, "High",
  O35=9, "Extreme"
)</f>
        <v>Moderate</v>
      </c>
    </row>
    <row r="36" spans="1:16">
      <c r="A36">
        <v>35</v>
      </c>
      <c r="B36">
        <v>19</v>
      </c>
      <c r="C36" t="str">
        <f t="shared" si="0"/>
        <v>19–21</v>
      </c>
      <c r="D36" t="s">
        <v>19</v>
      </c>
      <c r="E36" t="s">
        <v>14</v>
      </c>
      <c r="F36" t="s">
        <v>64</v>
      </c>
      <c r="G36">
        <v>4.7</v>
      </c>
      <c r="H36" t="s">
        <v>16</v>
      </c>
      <c r="I36" t="str">
        <f>_xlfn.XLOOKUP(H36, 'Platform Lookup'!A:A, 'Platform Lookup'!B:B, "Unknown")</f>
        <v>Mixed</v>
      </c>
      <c r="J36" t="s">
        <v>17</v>
      </c>
      <c r="K36">
        <v>5.8</v>
      </c>
      <c r="L36">
        <v>6</v>
      </c>
      <c r="M36" t="s">
        <v>18</v>
      </c>
      <c r="N36">
        <v>3</v>
      </c>
      <c r="O36">
        <v>7</v>
      </c>
      <c r="P36" t="str" cm="1">
        <f t="array" ref="P36">_xlfn.IFS(
  O36&lt;=3, "Low",
  O36&lt;=6, "Moderate",
  O36&lt;=8, "High",
  O36=9, "Extreme"
)</f>
        <v>High</v>
      </c>
    </row>
    <row r="37" spans="1:16">
      <c r="A37">
        <v>36</v>
      </c>
      <c r="B37">
        <v>20</v>
      </c>
      <c r="C37" t="str">
        <f t="shared" si="0"/>
        <v>19–21</v>
      </c>
      <c r="D37" t="s">
        <v>13</v>
      </c>
      <c r="E37" t="s">
        <v>14</v>
      </c>
      <c r="F37" t="s">
        <v>65</v>
      </c>
      <c r="G37">
        <v>5.6</v>
      </c>
      <c r="H37" t="s">
        <v>26</v>
      </c>
      <c r="I37" t="str">
        <f>_xlfn.XLOOKUP(H37, 'Platform Lookup'!A:A, 'Platform Lookup'!B:B, "Unknown")</f>
        <v>Entertainment</v>
      </c>
      <c r="J37" t="s">
        <v>17</v>
      </c>
      <c r="K37">
        <v>5.5</v>
      </c>
      <c r="L37">
        <v>5</v>
      </c>
      <c r="M37" t="s">
        <v>27</v>
      </c>
      <c r="N37">
        <v>4</v>
      </c>
      <c r="O37">
        <v>8</v>
      </c>
      <c r="P37" t="str" cm="1">
        <f t="array" ref="P37">_xlfn.IFS(
  O37&lt;=3, "Low",
  O37&lt;=6, "Moderate",
  O37&lt;=8, "High",
  O37=9, "Extreme"
)</f>
        <v>High</v>
      </c>
    </row>
    <row r="38" spans="1:16">
      <c r="A38">
        <v>37</v>
      </c>
      <c r="B38">
        <v>22</v>
      </c>
      <c r="C38" t="str">
        <f t="shared" si="0"/>
        <v>22–24</v>
      </c>
      <c r="D38" t="s">
        <v>19</v>
      </c>
      <c r="E38" t="s">
        <v>20</v>
      </c>
      <c r="F38" t="s">
        <v>66</v>
      </c>
      <c r="G38">
        <v>3.1</v>
      </c>
      <c r="H38" t="s">
        <v>32</v>
      </c>
      <c r="I38" t="str">
        <f>_xlfn.XLOOKUP(H38, 'Platform Lookup'!A:A, 'Platform Lookup'!B:B, "Unknown")</f>
        <v>Mixed</v>
      </c>
      <c r="J38" t="s">
        <v>23</v>
      </c>
      <c r="K38">
        <v>6.8</v>
      </c>
      <c r="L38">
        <v>7</v>
      </c>
      <c r="M38" t="s">
        <v>24</v>
      </c>
      <c r="N38">
        <v>1</v>
      </c>
      <c r="O38">
        <v>5</v>
      </c>
      <c r="P38" t="str" cm="1">
        <f t="array" ref="P38">_xlfn.IFS(
  O38&lt;=3, "Low",
  O38&lt;=6, "Moderate",
  O38&lt;=8, "High",
  O38=9, "Extreme"
)</f>
        <v>Moderate</v>
      </c>
    </row>
    <row r="39" spans="1:16">
      <c r="A39">
        <v>38</v>
      </c>
      <c r="B39">
        <v>19</v>
      </c>
      <c r="C39" t="str">
        <f t="shared" si="0"/>
        <v>19–21</v>
      </c>
      <c r="D39" t="s">
        <v>13</v>
      </c>
      <c r="E39" t="s">
        <v>28</v>
      </c>
      <c r="F39" t="s">
        <v>67</v>
      </c>
      <c r="G39">
        <v>6.2</v>
      </c>
      <c r="H39" t="s">
        <v>16</v>
      </c>
      <c r="I39" t="str">
        <f>_xlfn.XLOOKUP(H39, 'Platform Lookup'!A:A, 'Platform Lookup'!B:B, "Unknown")</f>
        <v>Mixed</v>
      </c>
      <c r="J39" t="s">
        <v>17</v>
      </c>
      <c r="K39">
        <v>5.0999999999999996</v>
      </c>
      <c r="L39">
        <v>5</v>
      </c>
      <c r="M39" t="s">
        <v>18</v>
      </c>
      <c r="N39">
        <v>4</v>
      </c>
      <c r="O39">
        <v>9</v>
      </c>
      <c r="P39" t="str" cm="1">
        <f t="array" ref="P39">_xlfn.IFS(
  O39&lt;=3, "Low",
  O39&lt;=6, "Moderate",
  O39&lt;=8, "High",
  O39=9, "Extreme"
)</f>
        <v>Extreme</v>
      </c>
    </row>
    <row r="40" spans="1:16">
      <c r="A40">
        <v>39</v>
      </c>
      <c r="B40">
        <v>21</v>
      </c>
      <c r="C40" t="str">
        <f t="shared" si="0"/>
        <v>19–21</v>
      </c>
      <c r="D40" t="s">
        <v>19</v>
      </c>
      <c r="E40" t="s">
        <v>14</v>
      </c>
      <c r="F40" t="s">
        <v>68</v>
      </c>
      <c r="G40">
        <v>3.9</v>
      </c>
      <c r="H40" t="s">
        <v>30</v>
      </c>
      <c r="I40" t="str">
        <f>_xlfn.XLOOKUP(H40, 'Platform Lookup'!A:A, 'Platform Lookup'!B:B, "Unknown")</f>
        <v>Entertainment</v>
      </c>
      <c r="J40" t="s">
        <v>23</v>
      </c>
      <c r="K40">
        <v>6.5</v>
      </c>
      <c r="L40">
        <v>7</v>
      </c>
      <c r="M40" t="s">
        <v>27</v>
      </c>
      <c r="N40">
        <v>2</v>
      </c>
      <c r="O40">
        <v>6</v>
      </c>
      <c r="P40" t="str" cm="1">
        <f t="array" ref="P40">_xlfn.IFS(
  O40&lt;=3, "Low",
  O40&lt;=6, "Moderate",
  O40&lt;=8, "High",
  O40=9, "Extreme"
)</f>
        <v>Moderate</v>
      </c>
    </row>
    <row r="41" spans="1:16">
      <c r="A41">
        <v>40</v>
      </c>
      <c r="B41">
        <v>20</v>
      </c>
      <c r="C41" t="str">
        <f t="shared" si="0"/>
        <v>19–21</v>
      </c>
      <c r="D41" t="s">
        <v>13</v>
      </c>
      <c r="E41" t="s">
        <v>14</v>
      </c>
      <c r="F41" t="s">
        <v>69</v>
      </c>
      <c r="G41">
        <v>4.5</v>
      </c>
      <c r="H41" t="s">
        <v>26</v>
      </c>
      <c r="I41" t="str">
        <f>_xlfn.XLOOKUP(H41, 'Platform Lookup'!A:A, 'Platform Lookup'!B:B, "Unknown")</f>
        <v>Entertainment</v>
      </c>
      <c r="J41" t="s">
        <v>17</v>
      </c>
      <c r="K41">
        <v>5.8</v>
      </c>
      <c r="L41">
        <v>6</v>
      </c>
      <c r="M41" t="s">
        <v>24</v>
      </c>
      <c r="N41">
        <v>3</v>
      </c>
      <c r="O41">
        <v>7</v>
      </c>
      <c r="P41" t="str" cm="1">
        <f t="array" ref="P41">_xlfn.IFS(
  O41&lt;=3, "Low",
  O41&lt;=6, "Moderate",
  O41&lt;=8, "High",
  O41=9, "Extreme"
)</f>
        <v>High</v>
      </c>
    </row>
    <row r="42" spans="1:16">
      <c r="A42">
        <v>41</v>
      </c>
      <c r="B42">
        <v>24</v>
      </c>
      <c r="C42" t="str">
        <f t="shared" si="0"/>
        <v>22–24</v>
      </c>
      <c r="D42" t="s">
        <v>19</v>
      </c>
      <c r="E42" t="s">
        <v>20</v>
      </c>
      <c r="F42" t="s">
        <v>70</v>
      </c>
      <c r="G42">
        <v>2.2999999999999998</v>
      </c>
      <c r="H42" t="s">
        <v>35</v>
      </c>
      <c r="I42" t="str">
        <f>_xlfn.XLOOKUP(H42, 'Platform Lookup'!A:A, 'Platform Lookup'!B:B, "Unknown")</f>
        <v>Professional/Networking</v>
      </c>
      <c r="J42" t="s">
        <v>23</v>
      </c>
      <c r="K42">
        <v>7.3</v>
      </c>
      <c r="L42">
        <v>8</v>
      </c>
      <c r="M42" t="s">
        <v>18</v>
      </c>
      <c r="N42">
        <v>1</v>
      </c>
      <c r="O42">
        <v>4</v>
      </c>
      <c r="P42" t="str" cm="1">
        <f t="array" ref="P42">_xlfn.IFS(
  O42&lt;=3, "Low",
  O42&lt;=6, "Moderate",
  O42&lt;=8, "High",
  O42=9, "Extreme"
)</f>
        <v>Moderate</v>
      </c>
    </row>
    <row r="43" spans="1:16">
      <c r="A43">
        <v>42</v>
      </c>
      <c r="B43">
        <v>19</v>
      </c>
      <c r="C43" t="str">
        <f t="shared" si="0"/>
        <v>19–21</v>
      </c>
      <c r="D43" t="s">
        <v>13</v>
      </c>
      <c r="E43" t="s">
        <v>28</v>
      </c>
      <c r="F43" t="s">
        <v>71</v>
      </c>
      <c r="G43">
        <v>5.8</v>
      </c>
      <c r="H43" t="s">
        <v>16</v>
      </c>
      <c r="I43" t="str">
        <f>_xlfn.XLOOKUP(H43, 'Platform Lookup'!A:A, 'Platform Lookup'!B:B, "Unknown")</f>
        <v>Mixed</v>
      </c>
      <c r="J43" t="s">
        <v>17</v>
      </c>
      <c r="K43">
        <v>5.4</v>
      </c>
      <c r="L43">
        <v>5</v>
      </c>
      <c r="M43" t="s">
        <v>27</v>
      </c>
      <c r="N43">
        <v>4</v>
      </c>
      <c r="O43">
        <v>8</v>
      </c>
      <c r="P43" t="str" cm="1">
        <f t="array" ref="P43">_xlfn.IFS(
  O43&lt;=3, "Low",
  O43&lt;=6, "Moderate",
  O43&lt;=8, "High",
  O43=9, "Extreme"
)</f>
        <v>High</v>
      </c>
    </row>
    <row r="44" spans="1:16">
      <c r="A44">
        <v>43</v>
      </c>
      <c r="B44">
        <v>21</v>
      </c>
      <c r="C44" t="str">
        <f t="shared" si="0"/>
        <v>19–21</v>
      </c>
      <c r="D44" t="s">
        <v>19</v>
      </c>
      <c r="E44" t="s">
        <v>14</v>
      </c>
      <c r="F44" t="s">
        <v>72</v>
      </c>
      <c r="G44">
        <v>3.7</v>
      </c>
      <c r="H44" t="s">
        <v>32</v>
      </c>
      <c r="I44" t="str">
        <f>_xlfn.XLOOKUP(H44, 'Platform Lookup'!A:A, 'Platform Lookup'!B:B, "Unknown")</f>
        <v>Mixed</v>
      </c>
      <c r="J44" t="s">
        <v>23</v>
      </c>
      <c r="K44">
        <v>6.6</v>
      </c>
      <c r="L44">
        <v>7</v>
      </c>
      <c r="M44" t="s">
        <v>24</v>
      </c>
      <c r="N44">
        <v>2</v>
      </c>
      <c r="O44">
        <v>5</v>
      </c>
      <c r="P44" t="str" cm="1">
        <f t="array" ref="P44">_xlfn.IFS(
  O44&lt;=3, "Low",
  O44&lt;=6, "Moderate",
  O44&lt;=8, "High",
  O44=9, "Extreme"
)</f>
        <v>Moderate</v>
      </c>
    </row>
    <row r="45" spans="1:16">
      <c r="A45">
        <v>44</v>
      </c>
      <c r="B45">
        <v>20</v>
      </c>
      <c r="C45" t="str">
        <f t="shared" si="0"/>
        <v>19–21</v>
      </c>
      <c r="D45" t="s">
        <v>13</v>
      </c>
      <c r="E45" t="s">
        <v>14</v>
      </c>
      <c r="F45" t="s">
        <v>73</v>
      </c>
      <c r="G45">
        <v>4.5999999999999996</v>
      </c>
      <c r="H45" t="s">
        <v>37</v>
      </c>
      <c r="I45" t="str">
        <f>_xlfn.XLOOKUP(H45, 'Platform Lookup'!A:A, 'Platform Lookup'!B:B, "Unknown")</f>
        <v>Messaging</v>
      </c>
      <c r="J45" t="s">
        <v>17</v>
      </c>
      <c r="K45">
        <v>5.7</v>
      </c>
      <c r="L45">
        <v>6</v>
      </c>
      <c r="M45" t="s">
        <v>18</v>
      </c>
      <c r="N45">
        <v>3</v>
      </c>
      <c r="O45">
        <v>7</v>
      </c>
      <c r="P45" t="str" cm="1">
        <f t="array" ref="P45">_xlfn.IFS(
  O45&lt;=3, "Low",
  O45&lt;=6, "Moderate",
  O45&lt;=8, "High",
  O45=9, "Extreme"
)</f>
        <v>High</v>
      </c>
    </row>
    <row r="46" spans="1:16">
      <c r="A46">
        <v>45</v>
      </c>
      <c r="B46">
        <v>18</v>
      </c>
      <c r="C46" t="str">
        <f t="shared" si="0"/>
        <v>18</v>
      </c>
      <c r="D46" t="s">
        <v>19</v>
      </c>
      <c r="E46" t="s">
        <v>28</v>
      </c>
      <c r="F46" t="s">
        <v>74</v>
      </c>
      <c r="G46">
        <v>5.5</v>
      </c>
      <c r="H46" t="s">
        <v>26</v>
      </c>
      <c r="I46" t="str">
        <f>_xlfn.XLOOKUP(H46, 'Platform Lookup'!A:A, 'Platform Lookup'!B:B, "Unknown")</f>
        <v>Entertainment</v>
      </c>
      <c r="J46" t="s">
        <v>17</v>
      </c>
      <c r="K46">
        <v>5.3</v>
      </c>
      <c r="L46">
        <v>5</v>
      </c>
      <c r="M46" t="s">
        <v>24</v>
      </c>
      <c r="N46">
        <v>4</v>
      </c>
      <c r="O46">
        <v>8</v>
      </c>
      <c r="P46" t="str" cm="1">
        <f t="array" ref="P46">_xlfn.IFS(
  O46&lt;=3, "Low",
  O46&lt;=6, "Moderate",
  O46&lt;=8, "High",
  O46=9, "Extreme"
)</f>
        <v>High</v>
      </c>
    </row>
    <row r="47" spans="1:16">
      <c r="A47">
        <v>46</v>
      </c>
      <c r="B47">
        <v>23</v>
      </c>
      <c r="C47" t="str">
        <f t="shared" si="0"/>
        <v>22–24</v>
      </c>
      <c r="D47" t="s">
        <v>13</v>
      </c>
      <c r="E47" t="s">
        <v>20</v>
      </c>
      <c r="F47" t="s">
        <v>75</v>
      </c>
      <c r="G47">
        <v>2.7</v>
      </c>
      <c r="H47" t="s">
        <v>35</v>
      </c>
      <c r="I47" t="str">
        <f>_xlfn.XLOOKUP(H47, 'Platform Lookup'!A:A, 'Platform Lookup'!B:B, "Unknown")</f>
        <v>Professional/Networking</v>
      </c>
      <c r="J47" t="s">
        <v>23</v>
      </c>
      <c r="K47">
        <v>7.1</v>
      </c>
      <c r="L47">
        <v>8</v>
      </c>
      <c r="M47" t="s">
        <v>27</v>
      </c>
      <c r="N47">
        <v>1</v>
      </c>
      <c r="O47">
        <v>4</v>
      </c>
      <c r="P47" t="str" cm="1">
        <f t="array" ref="P47">_xlfn.IFS(
  O47&lt;=3, "Low",
  O47&lt;=6, "Moderate",
  O47&lt;=8, "High",
  O47=9, "Extreme"
)</f>
        <v>Moderate</v>
      </c>
    </row>
    <row r="48" spans="1:16">
      <c r="A48">
        <v>47</v>
      </c>
      <c r="B48">
        <v>19</v>
      </c>
      <c r="C48" t="str">
        <f t="shared" si="0"/>
        <v>19–21</v>
      </c>
      <c r="D48" t="s">
        <v>19</v>
      </c>
      <c r="E48" t="s">
        <v>14</v>
      </c>
      <c r="F48" t="s">
        <v>76</v>
      </c>
      <c r="G48">
        <v>4.8</v>
      </c>
      <c r="H48" t="s">
        <v>16</v>
      </c>
      <c r="I48" t="str">
        <f>_xlfn.XLOOKUP(H48, 'Platform Lookup'!A:A, 'Platform Lookup'!B:B, "Unknown")</f>
        <v>Mixed</v>
      </c>
      <c r="J48" t="s">
        <v>17</v>
      </c>
      <c r="K48">
        <v>5.9</v>
      </c>
      <c r="L48">
        <v>6</v>
      </c>
      <c r="M48" t="s">
        <v>18</v>
      </c>
      <c r="N48">
        <v>3</v>
      </c>
      <c r="O48">
        <v>7</v>
      </c>
      <c r="P48" t="str" cm="1">
        <f t="array" ref="P48">_xlfn.IFS(
  O48&lt;=3, "Low",
  O48&lt;=6, "Moderate",
  O48&lt;=8, "High",
  O48=9, "Extreme"
)</f>
        <v>High</v>
      </c>
    </row>
    <row r="49" spans="1:16">
      <c r="A49">
        <v>48</v>
      </c>
      <c r="B49">
        <v>20</v>
      </c>
      <c r="C49" t="str">
        <f t="shared" si="0"/>
        <v>19–21</v>
      </c>
      <c r="D49" t="s">
        <v>13</v>
      </c>
      <c r="E49" t="s">
        <v>14</v>
      </c>
      <c r="F49" t="s">
        <v>77</v>
      </c>
      <c r="G49">
        <v>5.5</v>
      </c>
      <c r="H49" t="s">
        <v>26</v>
      </c>
      <c r="I49" t="str">
        <f>_xlfn.XLOOKUP(H49, 'Platform Lookup'!A:A, 'Platform Lookup'!B:B, "Unknown")</f>
        <v>Entertainment</v>
      </c>
      <c r="J49" t="s">
        <v>17</v>
      </c>
      <c r="K49">
        <v>5.6</v>
      </c>
      <c r="L49">
        <v>5</v>
      </c>
      <c r="M49" t="s">
        <v>24</v>
      </c>
      <c r="N49">
        <v>4</v>
      </c>
      <c r="O49">
        <v>8</v>
      </c>
      <c r="P49" t="str" cm="1">
        <f t="array" ref="P49">_xlfn.IFS(
  O49&lt;=3, "Low",
  O49&lt;=6, "Moderate",
  O49&lt;=8, "High",
  O49=9, "Extreme"
)</f>
        <v>High</v>
      </c>
    </row>
    <row r="50" spans="1:16">
      <c r="A50">
        <v>49</v>
      </c>
      <c r="B50">
        <v>22</v>
      </c>
      <c r="C50" t="str">
        <f t="shared" si="0"/>
        <v>22–24</v>
      </c>
      <c r="D50" t="s">
        <v>19</v>
      </c>
      <c r="E50" t="s">
        <v>20</v>
      </c>
      <c r="F50" t="s">
        <v>78</v>
      </c>
      <c r="G50">
        <v>3.3</v>
      </c>
      <c r="H50" t="s">
        <v>32</v>
      </c>
      <c r="I50" t="str">
        <f>_xlfn.XLOOKUP(H50, 'Platform Lookup'!A:A, 'Platform Lookup'!B:B, "Unknown")</f>
        <v>Mixed</v>
      </c>
      <c r="J50" t="s">
        <v>23</v>
      </c>
      <c r="K50">
        <v>6.7</v>
      </c>
      <c r="L50">
        <v>7</v>
      </c>
      <c r="M50" t="s">
        <v>18</v>
      </c>
      <c r="N50">
        <v>2</v>
      </c>
      <c r="O50">
        <v>5</v>
      </c>
      <c r="P50" t="str" cm="1">
        <f t="array" ref="P50">_xlfn.IFS(
  O50&lt;=3, "Low",
  O50&lt;=6, "Moderate",
  O50&lt;=8, "High",
  O50=9, "Extreme"
)</f>
        <v>Moderate</v>
      </c>
    </row>
    <row r="51" spans="1:16">
      <c r="A51">
        <v>50</v>
      </c>
      <c r="B51">
        <v>19</v>
      </c>
      <c r="C51" t="str">
        <f t="shared" si="0"/>
        <v>19–21</v>
      </c>
      <c r="D51" t="s">
        <v>13</v>
      </c>
      <c r="E51" t="s">
        <v>28</v>
      </c>
      <c r="F51" t="s">
        <v>79</v>
      </c>
      <c r="G51">
        <v>6.3</v>
      </c>
      <c r="H51" t="s">
        <v>16</v>
      </c>
      <c r="I51" t="str">
        <f>_xlfn.XLOOKUP(H51, 'Platform Lookup'!A:A, 'Platform Lookup'!B:B, "Unknown")</f>
        <v>Mixed</v>
      </c>
      <c r="J51" t="s">
        <v>17</v>
      </c>
      <c r="K51">
        <v>5.2</v>
      </c>
      <c r="L51">
        <v>5</v>
      </c>
      <c r="M51" t="s">
        <v>27</v>
      </c>
      <c r="N51">
        <v>4</v>
      </c>
      <c r="O51">
        <v>9</v>
      </c>
      <c r="P51" t="str" cm="1">
        <f t="array" ref="P51">_xlfn.IFS(
  O51&lt;=3, "Low",
  O51&lt;=6, "Moderate",
  O51&lt;=8, "High",
  O51=9, "Extreme"
)</f>
        <v>Extreme</v>
      </c>
    </row>
    <row r="52" spans="1:16">
      <c r="A52">
        <v>51</v>
      </c>
      <c r="B52">
        <v>21</v>
      </c>
      <c r="C52" t="str">
        <f t="shared" si="0"/>
        <v>19–21</v>
      </c>
      <c r="D52" t="s">
        <v>19</v>
      </c>
      <c r="E52" t="s">
        <v>14</v>
      </c>
      <c r="F52" t="s">
        <v>80</v>
      </c>
      <c r="G52">
        <v>3.8</v>
      </c>
      <c r="H52" t="s">
        <v>30</v>
      </c>
      <c r="I52" t="str">
        <f>_xlfn.XLOOKUP(H52, 'Platform Lookup'!A:A, 'Platform Lookup'!B:B, "Unknown")</f>
        <v>Entertainment</v>
      </c>
      <c r="J52" t="s">
        <v>23</v>
      </c>
      <c r="K52">
        <v>6.4</v>
      </c>
      <c r="L52">
        <v>7</v>
      </c>
      <c r="M52" t="s">
        <v>24</v>
      </c>
      <c r="N52">
        <v>2</v>
      </c>
      <c r="O52">
        <v>6</v>
      </c>
      <c r="P52" t="str" cm="1">
        <f t="array" ref="P52">_xlfn.IFS(
  O52&lt;=3, "Low",
  O52&lt;=6, "Moderate",
  O52&lt;=8, "High",
  O52=9, "Extreme"
)</f>
        <v>Moderate</v>
      </c>
    </row>
    <row r="53" spans="1:16">
      <c r="A53">
        <v>52</v>
      </c>
      <c r="B53">
        <v>20</v>
      </c>
      <c r="C53" t="str">
        <f t="shared" si="0"/>
        <v>19–21</v>
      </c>
      <c r="D53" t="s">
        <v>13</v>
      </c>
      <c r="E53" t="s">
        <v>14</v>
      </c>
      <c r="F53" t="s">
        <v>81</v>
      </c>
      <c r="G53">
        <v>4.7</v>
      </c>
      <c r="H53" t="s">
        <v>26</v>
      </c>
      <c r="I53" t="str">
        <f>_xlfn.XLOOKUP(H53, 'Platform Lookup'!A:A, 'Platform Lookup'!B:B, "Unknown")</f>
        <v>Entertainment</v>
      </c>
      <c r="J53" t="s">
        <v>17</v>
      </c>
      <c r="K53">
        <v>5.8</v>
      </c>
      <c r="L53">
        <v>6</v>
      </c>
      <c r="M53" t="s">
        <v>18</v>
      </c>
      <c r="N53">
        <v>3</v>
      </c>
      <c r="O53">
        <v>7</v>
      </c>
      <c r="P53" t="str" cm="1">
        <f t="array" ref="P53">_xlfn.IFS(
  O53&lt;=3, "Low",
  O53&lt;=6, "Moderate",
  O53&lt;=8, "High",
  O53=9, "Extreme"
)</f>
        <v>High</v>
      </c>
    </row>
    <row r="54" spans="1:16">
      <c r="A54">
        <v>53</v>
      </c>
      <c r="B54">
        <v>24</v>
      </c>
      <c r="C54" t="str">
        <f t="shared" si="0"/>
        <v>22–24</v>
      </c>
      <c r="D54" t="s">
        <v>19</v>
      </c>
      <c r="E54" t="s">
        <v>20</v>
      </c>
      <c r="F54" t="s">
        <v>82</v>
      </c>
      <c r="G54">
        <v>2.4</v>
      </c>
      <c r="H54" t="s">
        <v>35</v>
      </c>
      <c r="I54" t="str">
        <f>_xlfn.XLOOKUP(H54, 'Platform Lookup'!A:A, 'Platform Lookup'!B:B, "Unknown")</f>
        <v>Professional/Networking</v>
      </c>
      <c r="J54" t="s">
        <v>23</v>
      </c>
      <c r="K54">
        <v>7.2</v>
      </c>
      <c r="L54">
        <v>8</v>
      </c>
      <c r="M54" t="s">
        <v>27</v>
      </c>
      <c r="N54">
        <v>1</v>
      </c>
      <c r="O54">
        <v>4</v>
      </c>
      <c r="P54" t="str" cm="1">
        <f t="array" ref="P54">_xlfn.IFS(
  O54&lt;=3, "Low",
  O54&lt;=6, "Moderate",
  O54&lt;=8, "High",
  O54=9, "Extreme"
)</f>
        <v>Moderate</v>
      </c>
    </row>
    <row r="55" spans="1:16">
      <c r="A55">
        <v>54</v>
      </c>
      <c r="B55">
        <v>19</v>
      </c>
      <c r="C55" t="str">
        <f t="shared" si="0"/>
        <v>19–21</v>
      </c>
      <c r="D55" t="s">
        <v>13</v>
      </c>
      <c r="E55" t="s">
        <v>28</v>
      </c>
      <c r="F55" t="s">
        <v>83</v>
      </c>
      <c r="G55">
        <v>5.7</v>
      </c>
      <c r="H55" t="s">
        <v>16</v>
      </c>
      <c r="I55" t="str">
        <f>_xlfn.XLOOKUP(H55, 'Platform Lookup'!A:A, 'Platform Lookup'!B:B, "Unknown")</f>
        <v>Mixed</v>
      </c>
      <c r="J55" t="s">
        <v>17</v>
      </c>
      <c r="K55">
        <v>5.5</v>
      </c>
      <c r="L55">
        <v>5</v>
      </c>
      <c r="M55" t="s">
        <v>24</v>
      </c>
      <c r="N55">
        <v>4</v>
      </c>
      <c r="O55">
        <v>8</v>
      </c>
      <c r="P55" t="str" cm="1">
        <f t="array" ref="P55">_xlfn.IFS(
  O55&lt;=3, "Low",
  O55&lt;=6, "Moderate",
  O55&lt;=8, "High",
  O55=9, "Extreme"
)</f>
        <v>High</v>
      </c>
    </row>
    <row r="56" spans="1:16">
      <c r="A56">
        <v>55</v>
      </c>
      <c r="B56">
        <v>21</v>
      </c>
      <c r="C56" t="str">
        <f t="shared" si="0"/>
        <v>19–21</v>
      </c>
      <c r="D56" t="s">
        <v>19</v>
      </c>
      <c r="E56" t="s">
        <v>14</v>
      </c>
      <c r="F56" t="s">
        <v>84</v>
      </c>
      <c r="G56">
        <v>3.6</v>
      </c>
      <c r="H56" t="s">
        <v>32</v>
      </c>
      <c r="I56" t="str">
        <f>_xlfn.XLOOKUP(H56, 'Platform Lookup'!A:A, 'Platform Lookup'!B:B, "Unknown")</f>
        <v>Mixed</v>
      </c>
      <c r="J56" t="s">
        <v>23</v>
      </c>
      <c r="K56">
        <v>6.5</v>
      </c>
      <c r="L56">
        <v>7</v>
      </c>
      <c r="M56" t="s">
        <v>18</v>
      </c>
      <c r="N56">
        <v>2</v>
      </c>
      <c r="O56">
        <v>5</v>
      </c>
      <c r="P56" t="str" cm="1">
        <f t="array" ref="P56">_xlfn.IFS(
  O56&lt;=3, "Low",
  O56&lt;=6, "Moderate",
  O56&lt;=8, "High",
  O56=9, "Extreme"
)</f>
        <v>Moderate</v>
      </c>
    </row>
    <row r="57" spans="1:16">
      <c r="A57">
        <v>56</v>
      </c>
      <c r="B57">
        <v>20</v>
      </c>
      <c r="C57" t="str">
        <f t="shared" si="0"/>
        <v>19–21</v>
      </c>
      <c r="D57" t="s">
        <v>13</v>
      </c>
      <c r="E57" t="s">
        <v>14</v>
      </c>
      <c r="F57" t="s">
        <v>85</v>
      </c>
      <c r="G57">
        <v>4.9000000000000004</v>
      </c>
      <c r="H57" t="s">
        <v>37</v>
      </c>
      <c r="I57" t="str">
        <f>_xlfn.XLOOKUP(H57, 'Platform Lookup'!A:A, 'Platform Lookup'!B:B, "Unknown")</f>
        <v>Messaging</v>
      </c>
      <c r="J57" t="s">
        <v>17</v>
      </c>
      <c r="K57">
        <v>5.6</v>
      </c>
      <c r="L57">
        <v>6</v>
      </c>
      <c r="M57" t="s">
        <v>27</v>
      </c>
      <c r="N57">
        <v>3</v>
      </c>
      <c r="O57">
        <v>7</v>
      </c>
      <c r="P57" t="str" cm="1">
        <f t="array" ref="P57">_xlfn.IFS(
  O57&lt;=3, "Low",
  O57&lt;=6, "Moderate",
  O57&lt;=8, "High",
  O57=9, "Extreme"
)</f>
        <v>High</v>
      </c>
    </row>
    <row r="58" spans="1:16">
      <c r="A58">
        <v>57</v>
      </c>
      <c r="B58">
        <v>18</v>
      </c>
      <c r="C58" t="str">
        <f t="shared" si="0"/>
        <v>18</v>
      </c>
      <c r="D58" t="s">
        <v>19</v>
      </c>
      <c r="E58" t="s">
        <v>28</v>
      </c>
      <c r="F58" t="s">
        <v>86</v>
      </c>
      <c r="G58">
        <v>5.6</v>
      </c>
      <c r="H58" t="s">
        <v>26</v>
      </c>
      <c r="I58" t="str">
        <f>_xlfn.XLOOKUP(H58, 'Platform Lookup'!A:A, 'Platform Lookup'!B:B, "Unknown")</f>
        <v>Entertainment</v>
      </c>
      <c r="J58" t="s">
        <v>17</v>
      </c>
      <c r="K58">
        <v>5.2</v>
      </c>
      <c r="L58">
        <v>5</v>
      </c>
      <c r="M58" t="s">
        <v>24</v>
      </c>
      <c r="N58">
        <v>4</v>
      </c>
      <c r="O58">
        <v>8</v>
      </c>
      <c r="P58" t="str" cm="1">
        <f t="array" ref="P58">_xlfn.IFS(
  O58&lt;=3, "Low",
  O58&lt;=6, "Moderate",
  O58&lt;=8, "High",
  O58=9, "Extreme"
)</f>
        <v>High</v>
      </c>
    </row>
    <row r="59" spans="1:16">
      <c r="A59">
        <v>58</v>
      </c>
      <c r="B59">
        <v>23</v>
      </c>
      <c r="C59" t="str">
        <f t="shared" si="0"/>
        <v>22–24</v>
      </c>
      <c r="D59" t="s">
        <v>13</v>
      </c>
      <c r="E59" t="s">
        <v>20</v>
      </c>
      <c r="F59" t="s">
        <v>87</v>
      </c>
      <c r="G59">
        <v>2.8</v>
      </c>
      <c r="H59" t="s">
        <v>35</v>
      </c>
      <c r="I59" t="str">
        <f>_xlfn.XLOOKUP(H59, 'Platform Lookup'!A:A, 'Platform Lookup'!B:B, "Unknown")</f>
        <v>Professional/Networking</v>
      </c>
      <c r="J59" t="s">
        <v>23</v>
      </c>
      <c r="K59">
        <v>7</v>
      </c>
      <c r="L59">
        <v>8</v>
      </c>
      <c r="M59" t="s">
        <v>18</v>
      </c>
      <c r="N59">
        <v>1</v>
      </c>
      <c r="O59">
        <v>4</v>
      </c>
      <c r="P59" t="str" cm="1">
        <f t="array" ref="P59">_xlfn.IFS(
  O59&lt;=3, "Low",
  O59&lt;=6, "Moderate",
  O59&lt;=8, "High",
  O59=9, "Extreme"
)</f>
        <v>Moderate</v>
      </c>
    </row>
    <row r="60" spans="1:16">
      <c r="A60">
        <v>59</v>
      </c>
      <c r="B60">
        <v>19</v>
      </c>
      <c r="C60" t="str">
        <f t="shared" si="0"/>
        <v>19–21</v>
      </c>
      <c r="D60" t="s">
        <v>19</v>
      </c>
      <c r="E60" t="s">
        <v>14</v>
      </c>
      <c r="F60" t="s">
        <v>88</v>
      </c>
      <c r="G60">
        <v>4.5999999999999996</v>
      </c>
      <c r="H60" t="s">
        <v>16</v>
      </c>
      <c r="I60" t="str">
        <f>_xlfn.XLOOKUP(H60, 'Platform Lookup'!A:A, 'Platform Lookup'!B:B, "Unknown")</f>
        <v>Mixed</v>
      </c>
      <c r="J60" t="s">
        <v>17</v>
      </c>
      <c r="K60">
        <v>5.9</v>
      </c>
      <c r="L60">
        <v>6</v>
      </c>
      <c r="M60" t="s">
        <v>27</v>
      </c>
      <c r="N60">
        <v>3</v>
      </c>
      <c r="O60">
        <v>7</v>
      </c>
      <c r="P60" t="str" cm="1">
        <f t="array" ref="P60">_xlfn.IFS(
  O60&lt;=3, "Low",
  O60&lt;=6, "Moderate",
  O60&lt;=8, "High",
  O60=9, "Extreme"
)</f>
        <v>High</v>
      </c>
    </row>
    <row r="61" spans="1:16">
      <c r="A61">
        <v>60</v>
      </c>
      <c r="B61">
        <v>20</v>
      </c>
      <c r="C61" t="str">
        <f t="shared" si="0"/>
        <v>19–21</v>
      </c>
      <c r="D61" t="s">
        <v>13</v>
      </c>
      <c r="E61" t="s">
        <v>14</v>
      </c>
      <c r="F61" t="s">
        <v>89</v>
      </c>
      <c r="G61">
        <v>5.4</v>
      </c>
      <c r="H61" t="s">
        <v>26</v>
      </c>
      <c r="I61" t="str">
        <f>_xlfn.XLOOKUP(H61, 'Platform Lookup'!A:A, 'Platform Lookup'!B:B, "Unknown")</f>
        <v>Entertainment</v>
      </c>
      <c r="J61" t="s">
        <v>17</v>
      </c>
      <c r="K61">
        <v>5.7</v>
      </c>
      <c r="L61">
        <v>5</v>
      </c>
      <c r="M61" t="s">
        <v>24</v>
      </c>
      <c r="N61">
        <v>4</v>
      </c>
      <c r="O61">
        <v>8</v>
      </c>
      <c r="P61" t="str" cm="1">
        <f t="array" ref="P61">_xlfn.IFS(
  O61&lt;=3, "Low",
  O61&lt;=6, "Moderate",
  O61&lt;=8, "High",
  O61=9, "Extreme"
)</f>
        <v>High</v>
      </c>
    </row>
    <row r="62" spans="1:16">
      <c r="A62">
        <v>61</v>
      </c>
      <c r="B62">
        <v>22</v>
      </c>
      <c r="C62" t="str">
        <f t="shared" si="0"/>
        <v>22–24</v>
      </c>
      <c r="D62" t="s">
        <v>19</v>
      </c>
      <c r="E62" t="s">
        <v>20</v>
      </c>
      <c r="F62" t="s">
        <v>90</v>
      </c>
      <c r="G62">
        <v>3.1</v>
      </c>
      <c r="H62" t="s">
        <v>32</v>
      </c>
      <c r="I62" t="str">
        <f>_xlfn.XLOOKUP(H62, 'Platform Lookup'!A:A, 'Platform Lookup'!B:B, "Unknown")</f>
        <v>Mixed</v>
      </c>
      <c r="J62" t="s">
        <v>23</v>
      </c>
      <c r="K62">
        <v>7.1</v>
      </c>
      <c r="L62">
        <v>7</v>
      </c>
      <c r="M62" t="s">
        <v>24</v>
      </c>
      <c r="N62">
        <v>1</v>
      </c>
      <c r="O62">
        <v>5</v>
      </c>
      <c r="P62" t="str" cm="1">
        <f t="array" ref="P62">_xlfn.IFS(
  O62&lt;=3, "Low",
  O62&lt;=6, "Moderate",
  O62&lt;=8, "High",
  O62=9, "Extreme"
)</f>
        <v>Moderate</v>
      </c>
    </row>
    <row r="63" spans="1:16">
      <c r="A63">
        <v>62</v>
      </c>
      <c r="B63">
        <v>19</v>
      </c>
      <c r="C63" t="str">
        <f t="shared" si="0"/>
        <v>19–21</v>
      </c>
      <c r="D63" t="s">
        <v>13</v>
      </c>
      <c r="E63" t="s">
        <v>14</v>
      </c>
      <c r="F63" t="s">
        <v>91</v>
      </c>
      <c r="G63">
        <v>5.6</v>
      </c>
      <c r="H63" t="s">
        <v>16</v>
      </c>
      <c r="I63" t="str">
        <f>_xlfn.XLOOKUP(H63, 'Platform Lookup'!A:A, 'Platform Lookup'!B:B, "Unknown")</f>
        <v>Mixed</v>
      </c>
      <c r="J63" t="s">
        <v>17</v>
      </c>
      <c r="K63">
        <v>5.6</v>
      </c>
      <c r="L63">
        <v>5</v>
      </c>
      <c r="M63" t="s">
        <v>18</v>
      </c>
      <c r="N63">
        <v>3</v>
      </c>
      <c r="O63">
        <v>8</v>
      </c>
      <c r="P63" t="str" cm="1">
        <f t="array" ref="P63">_xlfn.IFS(
  O63&lt;=3, "Low",
  O63&lt;=6, "Moderate",
  O63&lt;=8, "High",
  O63=9, "Extreme"
)</f>
        <v>High</v>
      </c>
    </row>
    <row r="64" spans="1:16">
      <c r="A64">
        <v>63</v>
      </c>
      <c r="B64">
        <v>20</v>
      </c>
      <c r="C64" t="str">
        <f t="shared" si="0"/>
        <v>19–21</v>
      </c>
      <c r="D64" t="s">
        <v>19</v>
      </c>
      <c r="E64" t="s">
        <v>14</v>
      </c>
      <c r="F64" t="s">
        <v>92</v>
      </c>
      <c r="G64">
        <v>4.2</v>
      </c>
      <c r="H64" t="s">
        <v>26</v>
      </c>
      <c r="I64" t="str">
        <f>_xlfn.XLOOKUP(H64, 'Platform Lookup'!A:A, 'Platform Lookup'!B:B, "Unknown")</f>
        <v>Entertainment</v>
      </c>
      <c r="J64" t="s">
        <v>17</v>
      </c>
      <c r="K64">
        <v>6</v>
      </c>
      <c r="L64">
        <v>6</v>
      </c>
      <c r="M64" t="s">
        <v>27</v>
      </c>
      <c r="N64">
        <v>3</v>
      </c>
      <c r="O64">
        <v>7</v>
      </c>
      <c r="P64" t="str" cm="1">
        <f t="array" ref="P64">_xlfn.IFS(
  O64&lt;=3, "Low",
  O64&lt;=6, "Moderate",
  O64&lt;=8, "High",
  O64=9, "Extreme"
)</f>
        <v>High</v>
      </c>
    </row>
    <row r="65" spans="1:16">
      <c r="A65">
        <v>64</v>
      </c>
      <c r="B65">
        <v>18</v>
      </c>
      <c r="C65" t="str">
        <f t="shared" si="0"/>
        <v>18</v>
      </c>
      <c r="D65" t="s">
        <v>13</v>
      </c>
      <c r="E65" t="s">
        <v>28</v>
      </c>
      <c r="F65" t="s">
        <v>93</v>
      </c>
      <c r="G65">
        <v>6.1</v>
      </c>
      <c r="H65" t="s">
        <v>37</v>
      </c>
      <c r="I65" t="str">
        <f>_xlfn.XLOOKUP(H65, 'Platform Lookup'!A:A, 'Platform Lookup'!B:B, "Unknown")</f>
        <v>Messaging</v>
      </c>
      <c r="J65" t="s">
        <v>17</v>
      </c>
      <c r="K65">
        <v>5.2</v>
      </c>
      <c r="L65">
        <v>4</v>
      </c>
      <c r="M65" t="s">
        <v>24</v>
      </c>
      <c r="N65">
        <v>4</v>
      </c>
      <c r="O65">
        <v>9</v>
      </c>
      <c r="P65" t="str" cm="1">
        <f t="array" ref="P65">_xlfn.IFS(
  O65&lt;=3, "Low",
  O65&lt;=6, "Moderate",
  O65&lt;=8, "High",
  O65=9, "Extreme"
)</f>
        <v>Extreme</v>
      </c>
    </row>
    <row r="66" spans="1:16">
      <c r="A66">
        <v>65</v>
      </c>
      <c r="B66">
        <v>23</v>
      </c>
      <c r="C66" t="str">
        <f t="shared" si="0"/>
        <v>22–24</v>
      </c>
      <c r="D66" t="s">
        <v>19</v>
      </c>
      <c r="E66" t="s">
        <v>20</v>
      </c>
      <c r="F66" t="s">
        <v>94</v>
      </c>
      <c r="G66">
        <v>2.2999999999999998</v>
      </c>
      <c r="H66" t="s">
        <v>35</v>
      </c>
      <c r="I66" t="str">
        <f>_xlfn.XLOOKUP(H66, 'Platform Lookup'!A:A, 'Platform Lookup'!B:B, "Unknown")</f>
        <v>Professional/Networking</v>
      </c>
      <c r="J66" t="s">
        <v>23</v>
      </c>
      <c r="K66">
        <v>7.4</v>
      </c>
      <c r="L66">
        <v>8</v>
      </c>
      <c r="M66" t="s">
        <v>18</v>
      </c>
      <c r="N66">
        <v>1</v>
      </c>
      <c r="O66">
        <v>3</v>
      </c>
      <c r="P66" t="str" cm="1">
        <f t="array" ref="P66">_xlfn.IFS(
  O66&lt;=3, "Low",
  O66&lt;=6, "Moderate",
  O66&lt;=8, "High",
  O66=9, "Extreme"
)</f>
        <v>Low</v>
      </c>
    </row>
    <row r="67" spans="1:16">
      <c r="A67">
        <v>66</v>
      </c>
      <c r="B67">
        <v>21</v>
      </c>
      <c r="C67" t="str">
        <f t="shared" ref="C67:C130" si="1">IF(B67=18, "18", IF(B67&lt;=21, "19–21", "22–24"))</f>
        <v>19–21</v>
      </c>
      <c r="D67" t="s">
        <v>13</v>
      </c>
      <c r="E67" t="s">
        <v>14</v>
      </c>
      <c r="F67" t="s">
        <v>95</v>
      </c>
      <c r="G67">
        <v>4.8</v>
      </c>
      <c r="H67" t="s">
        <v>16</v>
      </c>
      <c r="I67" t="str">
        <f>_xlfn.XLOOKUP(H67, 'Platform Lookup'!A:A, 'Platform Lookup'!B:B, "Unknown")</f>
        <v>Mixed</v>
      </c>
      <c r="J67" t="s">
        <v>17</v>
      </c>
      <c r="K67">
        <v>5.8</v>
      </c>
      <c r="L67">
        <v>6</v>
      </c>
      <c r="M67" t="s">
        <v>24</v>
      </c>
      <c r="N67">
        <v>3</v>
      </c>
      <c r="O67">
        <v>7</v>
      </c>
      <c r="P67" t="str" cm="1">
        <f t="array" ref="P67">_xlfn.IFS(
  O67&lt;=3, "Low",
  O67&lt;=6, "Moderate",
  O67&lt;=8, "High",
  O67=9, "Extreme"
)</f>
        <v>High</v>
      </c>
    </row>
    <row r="68" spans="1:16">
      <c r="A68">
        <v>67</v>
      </c>
      <c r="B68">
        <v>20</v>
      </c>
      <c r="C68" t="str">
        <f t="shared" si="1"/>
        <v>19–21</v>
      </c>
      <c r="D68" t="s">
        <v>19</v>
      </c>
      <c r="E68" t="s">
        <v>14</v>
      </c>
      <c r="F68" t="s">
        <v>96</v>
      </c>
      <c r="G68">
        <v>3.9</v>
      </c>
      <c r="H68" t="s">
        <v>30</v>
      </c>
      <c r="I68" t="str">
        <f>_xlfn.XLOOKUP(H68, 'Platform Lookup'!A:A, 'Platform Lookup'!B:B, "Unknown")</f>
        <v>Entertainment</v>
      </c>
      <c r="J68" t="s">
        <v>23</v>
      </c>
      <c r="K68">
        <v>6.5</v>
      </c>
      <c r="L68">
        <v>7</v>
      </c>
      <c r="M68" t="s">
        <v>27</v>
      </c>
      <c r="N68">
        <v>2</v>
      </c>
      <c r="O68">
        <v>6</v>
      </c>
      <c r="P68" t="str" cm="1">
        <f t="array" ref="P68">_xlfn.IFS(
  O68&lt;=3, "Low",
  O68&lt;=6, "Moderate",
  O68&lt;=8, "High",
  O68=9, "Extreme"
)</f>
        <v>Moderate</v>
      </c>
    </row>
    <row r="69" spans="1:16">
      <c r="A69">
        <v>68</v>
      </c>
      <c r="B69">
        <v>19</v>
      </c>
      <c r="C69" t="str">
        <f t="shared" si="1"/>
        <v>19–21</v>
      </c>
      <c r="D69" t="s">
        <v>13</v>
      </c>
      <c r="E69" t="s">
        <v>28</v>
      </c>
      <c r="F69" t="s">
        <v>97</v>
      </c>
      <c r="G69">
        <v>5.7</v>
      </c>
      <c r="H69" t="s">
        <v>26</v>
      </c>
      <c r="I69" t="str">
        <f>_xlfn.XLOOKUP(H69, 'Platform Lookup'!A:A, 'Platform Lookup'!B:B, "Unknown")</f>
        <v>Entertainment</v>
      </c>
      <c r="J69" t="s">
        <v>17</v>
      </c>
      <c r="K69">
        <v>5.4</v>
      </c>
      <c r="L69">
        <v>5</v>
      </c>
      <c r="M69" t="s">
        <v>18</v>
      </c>
      <c r="N69">
        <v>4</v>
      </c>
      <c r="O69">
        <v>8</v>
      </c>
      <c r="P69" t="str" cm="1">
        <f t="array" ref="P69">_xlfn.IFS(
  O69&lt;=3, "Low",
  O69&lt;=6, "Moderate",
  O69&lt;=8, "High",
  O69=9, "Extreme"
)</f>
        <v>High</v>
      </c>
    </row>
    <row r="70" spans="1:16">
      <c r="A70">
        <v>69</v>
      </c>
      <c r="B70">
        <v>22</v>
      </c>
      <c r="C70" t="str">
        <f t="shared" si="1"/>
        <v>22–24</v>
      </c>
      <c r="D70" t="s">
        <v>19</v>
      </c>
      <c r="E70" t="s">
        <v>20</v>
      </c>
      <c r="F70" t="s">
        <v>98</v>
      </c>
      <c r="G70">
        <v>2.8</v>
      </c>
      <c r="H70" t="s">
        <v>35</v>
      </c>
      <c r="I70" t="str">
        <f>_xlfn.XLOOKUP(H70, 'Platform Lookup'!A:A, 'Platform Lookup'!B:B, "Unknown")</f>
        <v>Professional/Networking</v>
      </c>
      <c r="J70" t="s">
        <v>23</v>
      </c>
      <c r="K70">
        <v>7.2</v>
      </c>
      <c r="L70">
        <v>8</v>
      </c>
      <c r="M70" t="s">
        <v>24</v>
      </c>
      <c r="N70">
        <v>1</v>
      </c>
      <c r="O70">
        <v>4</v>
      </c>
      <c r="P70" t="str" cm="1">
        <f t="array" ref="P70">_xlfn.IFS(
  O70&lt;=3, "Low",
  O70&lt;=6, "Moderate",
  O70&lt;=8, "High",
  O70=9, "Extreme"
)</f>
        <v>Moderate</v>
      </c>
    </row>
    <row r="71" spans="1:16">
      <c r="A71">
        <v>70</v>
      </c>
      <c r="B71">
        <v>20</v>
      </c>
      <c r="C71" t="str">
        <f t="shared" si="1"/>
        <v>19–21</v>
      </c>
      <c r="D71" t="s">
        <v>13</v>
      </c>
      <c r="E71" t="s">
        <v>14</v>
      </c>
      <c r="F71" t="s">
        <v>99</v>
      </c>
      <c r="G71">
        <v>4.5</v>
      </c>
      <c r="H71" t="s">
        <v>16</v>
      </c>
      <c r="I71" t="str">
        <f>_xlfn.XLOOKUP(H71, 'Platform Lookup'!A:A, 'Platform Lookup'!B:B, "Unknown")</f>
        <v>Mixed</v>
      </c>
      <c r="J71" t="s">
        <v>17</v>
      </c>
      <c r="K71">
        <v>5.9</v>
      </c>
      <c r="L71">
        <v>6</v>
      </c>
      <c r="M71" t="s">
        <v>27</v>
      </c>
      <c r="N71">
        <v>3</v>
      </c>
      <c r="O71">
        <v>7</v>
      </c>
      <c r="P71" t="str" cm="1">
        <f t="array" ref="P71">_xlfn.IFS(
  O71&lt;=3, "Low",
  O71&lt;=6, "Moderate",
  O71&lt;=8, "High",
  O71=9, "Extreme"
)</f>
        <v>High</v>
      </c>
    </row>
    <row r="72" spans="1:16">
      <c r="A72">
        <v>71</v>
      </c>
      <c r="B72">
        <v>18</v>
      </c>
      <c r="C72" t="str">
        <f t="shared" si="1"/>
        <v>18</v>
      </c>
      <c r="D72" t="s">
        <v>19</v>
      </c>
      <c r="E72" t="s">
        <v>28</v>
      </c>
      <c r="F72" t="s">
        <v>100</v>
      </c>
      <c r="G72">
        <v>5.4</v>
      </c>
      <c r="H72" t="s">
        <v>37</v>
      </c>
      <c r="I72" t="str">
        <f>_xlfn.XLOOKUP(H72, 'Platform Lookup'!A:A, 'Platform Lookup'!B:B, "Unknown")</f>
        <v>Messaging</v>
      </c>
      <c r="J72" t="s">
        <v>17</v>
      </c>
      <c r="K72">
        <v>5.5</v>
      </c>
      <c r="L72">
        <v>5</v>
      </c>
      <c r="M72" t="s">
        <v>24</v>
      </c>
      <c r="N72">
        <v>4</v>
      </c>
      <c r="O72">
        <v>8</v>
      </c>
      <c r="P72" t="str" cm="1">
        <f t="array" ref="P72">_xlfn.IFS(
  O72&lt;=3, "Low",
  O72&lt;=6, "Moderate",
  O72&lt;=8, "High",
  O72=9, "Extreme"
)</f>
        <v>High</v>
      </c>
    </row>
    <row r="73" spans="1:16">
      <c r="A73">
        <v>72</v>
      </c>
      <c r="B73">
        <v>21</v>
      </c>
      <c r="C73" t="str">
        <f t="shared" si="1"/>
        <v>19–21</v>
      </c>
      <c r="D73" t="s">
        <v>13</v>
      </c>
      <c r="E73" t="s">
        <v>20</v>
      </c>
      <c r="F73" t="s">
        <v>101</v>
      </c>
      <c r="G73">
        <v>3.2</v>
      </c>
      <c r="H73" t="s">
        <v>32</v>
      </c>
      <c r="I73" t="str">
        <f>_xlfn.XLOOKUP(H73, 'Platform Lookup'!A:A, 'Platform Lookup'!B:B, "Unknown")</f>
        <v>Mixed</v>
      </c>
      <c r="J73" t="s">
        <v>23</v>
      </c>
      <c r="K73">
        <v>6.8</v>
      </c>
      <c r="L73">
        <v>7</v>
      </c>
      <c r="M73" t="s">
        <v>18</v>
      </c>
      <c r="N73">
        <v>2</v>
      </c>
      <c r="O73">
        <v>5</v>
      </c>
      <c r="P73" t="str" cm="1">
        <f t="array" ref="P73">_xlfn.IFS(
  O73&lt;=3, "Low",
  O73&lt;=6, "Moderate",
  O73&lt;=8, "High",
  O73=9, "Extreme"
)</f>
        <v>Moderate</v>
      </c>
    </row>
    <row r="74" spans="1:16">
      <c r="A74">
        <v>73</v>
      </c>
      <c r="B74">
        <v>19</v>
      </c>
      <c r="C74" t="str">
        <f t="shared" si="1"/>
        <v>19–21</v>
      </c>
      <c r="D74" t="s">
        <v>19</v>
      </c>
      <c r="E74" t="s">
        <v>14</v>
      </c>
      <c r="F74" t="s">
        <v>102</v>
      </c>
      <c r="G74">
        <v>4.9000000000000004</v>
      </c>
      <c r="H74" t="s">
        <v>26</v>
      </c>
      <c r="I74" t="str">
        <f>_xlfn.XLOOKUP(H74, 'Platform Lookup'!A:A, 'Platform Lookup'!B:B, "Unknown")</f>
        <v>Entertainment</v>
      </c>
      <c r="J74" t="s">
        <v>17</v>
      </c>
      <c r="K74">
        <v>5.7</v>
      </c>
      <c r="L74">
        <v>6</v>
      </c>
      <c r="M74" t="s">
        <v>27</v>
      </c>
      <c r="N74">
        <v>3</v>
      </c>
      <c r="O74">
        <v>7</v>
      </c>
      <c r="P74" t="str" cm="1">
        <f t="array" ref="P74">_xlfn.IFS(
  O74&lt;=3, "Low",
  O74&lt;=6, "Moderate",
  O74&lt;=8, "High",
  O74=9, "Extreme"
)</f>
        <v>High</v>
      </c>
    </row>
    <row r="75" spans="1:16">
      <c r="A75">
        <v>74</v>
      </c>
      <c r="B75">
        <v>20</v>
      </c>
      <c r="C75" t="str">
        <f t="shared" si="1"/>
        <v>19–21</v>
      </c>
      <c r="D75" t="s">
        <v>13</v>
      </c>
      <c r="E75" t="s">
        <v>14</v>
      </c>
      <c r="F75" t="s">
        <v>103</v>
      </c>
      <c r="G75">
        <v>5.8</v>
      </c>
      <c r="H75" t="s">
        <v>16</v>
      </c>
      <c r="I75" t="str">
        <f>_xlfn.XLOOKUP(H75, 'Platform Lookup'!A:A, 'Platform Lookup'!B:B, "Unknown")</f>
        <v>Mixed</v>
      </c>
      <c r="J75" t="s">
        <v>17</v>
      </c>
      <c r="K75">
        <v>5.3</v>
      </c>
      <c r="L75">
        <v>5</v>
      </c>
      <c r="M75" t="s">
        <v>24</v>
      </c>
      <c r="N75">
        <v>4</v>
      </c>
      <c r="O75">
        <v>8</v>
      </c>
      <c r="P75" t="str" cm="1">
        <f t="array" ref="P75">_xlfn.IFS(
  O75&lt;=3, "Low",
  O75&lt;=6, "Moderate",
  O75&lt;=8, "High",
  O75=9, "Extreme"
)</f>
        <v>High</v>
      </c>
    </row>
    <row r="76" spans="1:16">
      <c r="A76">
        <v>75</v>
      </c>
      <c r="B76">
        <v>23</v>
      </c>
      <c r="C76" t="str">
        <f t="shared" si="1"/>
        <v>22–24</v>
      </c>
      <c r="D76" t="s">
        <v>19</v>
      </c>
      <c r="E76" t="s">
        <v>20</v>
      </c>
      <c r="F76" t="s">
        <v>104</v>
      </c>
      <c r="G76">
        <v>2.5</v>
      </c>
      <c r="H76" t="s">
        <v>35</v>
      </c>
      <c r="I76" t="str">
        <f>_xlfn.XLOOKUP(H76, 'Platform Lookup'!A:A, 'Platform Lookup'!B:B, "Unknown")</f>
        <v>Professional/Networking</v>
      </c>
      <c r="J76" t="s">
        <v>23</v>
      </c>
      <c r="K76">
        <v>7.3</v>
      </c>
      <c r="L76">
        <v>8</v>
      </c>
      <c r="M76" t="s">
        <v>18</v>
      </c>
      <c r="N76">
        <v>1</v>
      </c>
      <c r="O76">
        <v>4</v>
      </c>
      <c r="P76" t="str" cm="1">
        <f t="array" ref="P76">_xlfn.IFS(
  O76&lt;=3, "Low",
  O76&lt;=6, "Moderate",
  O76&lt;=8, "High",
  O76=9, "Extreme"
)</f>
        <v>Moderate</v>
      </c>
    </row>
    <row r="77" spans="1:16">
      <c r="A77">
        <v>76</v>
      </c>
      <c r="B77">
        <v>21</v>
      </c>
      <c r="C77" t="str">
        <f t="shared" si="1"/>
        <v>19–21</v>
      </c>
      <c r="D77" t="s">
        <v>13</v>
      </c>
      <c r="E77" t="s">
        <v>14</v>
      </c>
      <c r="F77" t="s">
        <v>105</v>
      </c>
      <c r="G77">
        <v>4.5999999999999996</v>
      </c>
      <c r="H77" t="s">
        <v>37</v>
      </c>
      <c r="I77" t="str">
        <f>_xlfn.XLOOKUP(H77, 'Platform Lookup'!A:A, 'Platform Lookup'!B:B, "Unknown")</f>
        <v>Messaging</v>
      </c>
      <c r="J77" t="s">
        <v>17</v>
      </c>
      <c r="K77">
        <v>5.8</v>
      </c>
      <c r="L77">
        <v>6</v>
      </c>
      <c r="M77" t="s">
        <v>24</v>
      </c>
      <c r="N77">
        <v>3</v>
      </c>
      <c r="O77">
        <v>7</v>
      </c>
      <c r="P77" t="str" cm="1">
        <f t="array" ref="P77">_xlfn.IFS(
  O77&lt;=3, "Low",
  O77&lt;=6, "Moderate",
  O77&lt;=8, "High",
  O77=9, "Extreme"
)</f>
        <v>High</v>
      </c>
    </row>
    <row r="78" spans="1:16">
      <c r="A78">
        <v>77</v>
      </c>
      <c r="B78">
        <v>19</v>
      </c>
      <c r="C78" t="str">
        <f t="shared" si="1"/>
        <v>19–21</v>
      </c>
      <c r="D78" t="s">
        <v>19</v>
      </c>
      <c r="E78" t="s">
        <v>28</v>
      </c>
      <c r="F78" t="s">
        <v>106</v>
      </c>
      <c r="G78">
        <v>5.5</v>
      </c>
      <c r="H78" t="s">
        <v>26</v>
      </c>
      <c r="I78" t="str">
        <f>_xlfn.XLOOKUP(H78, 'Platform Lookup'!A:A, 'Platform Lookup'!B:B, "Unknown")</f>
        <v>Entertainment</v>
      </c>
      <c r="J78" t="s">
        <v>17</v>
      </c>
      <c r="K78">
        <v>5.4</v>
      </c>
      <c r="L78">
        <v>5</v>
      </c>
      <c r="M78" t="s">
        <v>27</v>
      </c>
      <c r="N78">
        <v>4</v>
      </c>
      <c r="O78">
        <v>8</v>
      </c>
      <c r="P78" t="str" cm="1">
        <f t="array" ref="P78">_xlfn.IFS(
  O78&lt;=3, "Low",
  O78&lt;=6, "Moderate",
  O78&lt;=8, "High",
  O78=9, "Extreme"
)</f>
        <v>High</v>
      </c>
    </row>
    <row r="79" spans="1:16">
      <c r="A79">
        <v>78</v>
      </c>
      <c r="B79">
        <v>22</v>
      </c>
      <c r="C79" t="str">
        <f t="shared" si="1"/>
        <v>22–24</v>
      </c>
      <c r="D79" t="s">
        <v>13</v>
      </c>
      <c r="E79" t="s">
        <v>20</v>
      </c>
      <c r="F79" t="s">
        <v>107</v>
      </c>
      <c r="G79">
        <v>2.9</v>
      </c>
      <c r="H79" t="s">
        <v>32</v>
      </c>
      <c r="I79" t="str">
        <f>_xlfn.XLOOKUP(H79, 'Platform Lookup'!A:A, 'Platform Lookup'!B:B, "Unknown")</f>
        <v>Mixed</v>
      </c>
      <c r="J79" t="s">
        <v>23</v>
      </c>
      <c r="K79">
        <v>7</v>
      </c>
      <c r="L79">
        <v>7</v>
      </c>
      <c r="M79" t="s">
        <v>18</v>
      </c>
      <c r="N79">
        <v>2</v>
      </c>
      <c r="O79">
        <v>5</v>
      </c>
      <c r="P79" t="str" cm="1">
        <f t="array" ref="P79">_xlfn.IFS(
  O79&lt;=3, "Low",
  O79&lt;=6, "Moderate",
  O79&lt;=8, "High",
  O79=9, "Extreme"
)</f>
        <v>Moderate</v>
      </c>
    </row>
    <row r="80" spans="1:16">
      <c r="A80">
        <v>79</v>
      </c>
      <c r="B80">
        <v>20</v>
      </c>
      <c r="C80" t="str">
        <f t="shared" si="1"/>
        <v>19–21</v>
      </c>
      <c r="D80" t="s">
        <v>19</v>
      </c>
      <c r="E80" t="s">
        <v>14</v>
      </c>
      <c r="F80" t="s">
        <v>108</v>
      </c>
      <c r="G80">
        <v>4.7</v>
      </c>
      <c r="H80" t="s">
        <v>30</v>
      </c>
      <c r="I80" t="str">
        <f>_xlfn.XLOOKUP(H80, 'Platform Lookup'!A:A, 'Platform Lookup'!B:B, "Unknown")</f>
        <v>Entertainment</v>
      </c>
      <c r="J80" t="s">
        <v>17</v>
      </c>
      <c r="K80">
        <v>5.9</v>
      </c>
      <c r="L80">
        <v>6</v>
      </c>
      <c r="M80" t="s">
        <v>24</v>
      </c>
      <c r="N80">
        <v>3</v>
      </c>
      <c r="O80">
        <v>7</v>
      </c>
      <c r="P80" t="str" cm="1">
        <f t="array" ref="P80">_xlfn.IFS(
  O80&lt;=3, "Low",
  O80&lt;=6, "Moderate",
  O80&lt;=8, "High",
  O80=9, "Extreme"
)</f>
        <v>High</v>
      </c>
    </row>
    <row r="81" spans="1:16">
      <c r="A81">
        <v>80</v>
      </c>
      <c r="B81">
        <v>18</v>
      </c>
      <c r="C81" t="str">
        <f t="shared" si="1"/>
        <v>18</v>
      </c>
      <c r="D81" t="s">
        <v>13</v>
      </c>
      <c r="E81" t="s">
        <v>28</v>
      </c>
      <c r="F81" t="s">
        <v>109</v>
      </c>
      <c r="G81">
        <v>5.9</v>
      </c>
      <c r="H81" t="s">
        <v>16</v>
      </c>
      <c r="I81" t="str">
        <f>_xlfn.XLOOKUP(H81, 'Platform Lookup'!A:A, 'Platform Lookup'!B:B, "Unknown")</f>
        <v>Mixed</v>
      </c>
      <c r="J81" t="s">
        <v>17</v>
      </c>
      <c r="K81">
        <v>5.2</v>
      </c>
      <c r="L81">
        <v>5</v>
      </c>
      <c r="M81" t="s">
        <v>27</v>
      </c>
      <c r="N81">
        <v>4</v>
      </c>
      <c r="O81">
        <v>9</v>
      </c>
      <c r="P81" t="str" cm="1">
        <f t="array" ref="P81">_xlfn.IFS(
  O81&lt;=3, "Low",
  O81&lt;=6, "Moderate",
  O81&lt;=8, "High",
  O81=9, "Extreme"
)</f>
        <v>Extreme</v>
      </c>
    </row>
    <row r="82" spans="1:16">
      <c r="A82">
        <v>81</v>
      </c>
      <c r="B82">
        <v>21</v>
      </c>
      <c r="C82" t="str">
        <f t="shared" si="1"/>
        <v>19–21</v>
      </c>
      <c r="D82" t="s">
        <v>19</v>
      </c>
      <c r="E82" t="s">
        <v>20</v>
      </c>
      <c r="F82" t="s">
        <v>110</v>
      </c>
      <c r="G82">
        <v>3</v>
      </c>
      <c r="H82" t="s">
        <v>35</v>
      </c>
      <c r="I82" t="str">
        <f>_xlfn.XLOOKUP(H82, 'Platform Lookup'!A:A, 'Platform Lookup'!B:B, "Unknown")</f>
        <v>Professional/Networking</v>
      </c>
      <c r="J82" t="s">
        <v>23</v>
      </c>
      <c r="K82">
        <v>7.1</v>
      </c>
      <c r="L82">
        <v>8</v>
      </c>
      <c r="M82" t="s">
        <v>18</v>
      </c>
      <c r="N82">
        <v>1</v>
      </c>
      <c r="O82">
        <v>4</v>
      </c>
      <c r="P82" t="str" cm="1">
        <f t="array" ref="P82">_xlfn.IFS(
  O82&lt;=3, "Low",
  O82&lt;=6, "Moderate",
  O82&lt;=8, "High",
  O82=9, "Extreme"
)</f>
        <v>Moderate</v>
      </c>
    </row>
    <row r="83" spans="1:16">
      <c r="A83">
        <v>82</v>
      </c>
      <c r="B83">
        <v>19</v>
      </c>
      <c r="C83" t="str">
        <f t="shared" si="1"/>
        <v>19–21</v>
      </c>
      <c r="D83" t="s">
        <v>13</v>
      </c>
      <c r="E83" t="s">
        <v>14</v>
      </c>
      <c r="F83" t="s">
        <v>111</v>
      </c>
      <c r="G83">
        <v>4.8</v>
      </c>
      <c r="H83" t="s">
        <v>26</v>
      </c>
      <c r="I83" t="str">
        <f>_xlfn.XLOOKUP(H83, 'Platform Lookup'!A:A, 'Platform Lookup'!B:B, "Unknown")</f>
        <v>Entertainment</v>
      </c>
      <c r="J83" t="s">
        <v>17</v>
      </c>
      <c r="K83">
        <v>5.7</v>
      </c>
      <c r="L83">
        <v>6</v>
      </c>
      <c r="M83" t="s">
        <v>24</v>
      </c>
      <c r="N83">
        <v>3</v>
      </c>
      <c r="O83">
        <v>7</v>
      </c>
      <c r="P83" t="str" cm="1">
        <f t="array" ref="P83">_xlfn.IFS(
  O83&lt;=3, "Low",
  O83&lt;=6, "Moderate",
  O83&lt;=8, "High",
  O83=9, "Extreme"
)</f>
        <v>High</v>
      </c>
    </row>
    <row r="84" spans="1:16">
      <c r="A84">
        <v>83</v>
      </c>
      <c r="B84">
        <v>20</v>
      </c>
      <c r="C84" t="str">
        <f t="shared" si="1"/>
        <v>19–21</v>
      </c>
      <c r="D84" t="s">
        <v>19</v>
      </c>
      <c r="E84" t="s">
        <v>14</v>
      </c>
      <c r="F84" t="s">
        <v>112</v>
      </c>
      <c r="G84">
        <v>3.8</v>
      </c>
      <c r="H84" t="s">
        <v>32</v>
      </c>
      <c r="I84" t="str">
        <f>_xlfn.XLOOKUP(H84, 'Platform Lookup'!A:A, 'Platform Lookup'!B:B, "Unknown")</f>
        <v>Mixed</v>
      </c>
      <c r="J84" t="s">
        <v>23</v>
      </c>
      <c r="K84">
        <v>6.6</v>
      </c>
      <c r="L84">
        <v>7</v>
      </c>
      <c r="M84" t="s">
        <v>27</v>
      </c>
      <c r="N84">
        <v>2</v>
      </c>
      <c r="O84">
        <v>6</v>
      </c>
      <c r="P84" t="str" cm="1">
        <f t="array" ref="P84">_xlfn.IFS(
  O84&lt;=3, "Low",
  O84&lt;=6, "Moderate",
  O84&lt;=8, "High",
  O84=9, "Extreme"
)</f>
        <v>Moderate</v>
      </c>
    </row>
    <row r="85" spans="1:16">
      <c r="A85">
        <v>84</v>
      </c>
      <c r="B85">
        <v>22</v>
      </c>
      <c r="C85" t="str">
        <f t="shared" si="1"/>
        <v>22–24</v>
      </c>
      <c r="D85" t="s">
        <v>13</v>
      </c>
      <c r="E85" t="s">
        <v>20</v>
      </c>
      <c r="F85" t="s">
        <v>113</v>
      </c>
      <c r="G85">
        <v>2.7</v>
      </c>
      <c r="H85" t="s">
        <v>35</v>
      </c>
      <c r="I85" t="str">
        <f>_xlfn.XLOOKUP(H85, 'Platform Lookup'!A:A, 'Platform Lookup'!B:B, "Unknown")</f>
        <v>Professional/Networking</v>
      </c>
      <c r="J85" t="s">
        <v>23</v>
      </c>
      <c r="K85">
        <v>7.2</v>
      </c>
      <c r="L85">
        <v>8</v>
      </c>
      <c r="M85" t="s">
        <v>18</v>
      </c>
      <c r="N85">
        <v>1</v>
      </c>
      <c r="O85">
        <v>4</v>
      </c>
      <c r="P85" t="str" cm="1">
        <f t="array" ref="P85">_xlfn.IFS(
  O85&lt;=3, "Low",
  O85&lt;=6, "Moderate",
  O85&lt;=8, "High",
  O85=9, "Extreme"
)</f>
        <v>Moderate</v>
      </c>
    </row>
    <row r="86" spans="1:16">
      <c r="A86">
        <v>85</v>
      </c>
      <c r="B86">
        <v>18</v>
      </c>
      <c r="C86" t="str">
        <f t="shared" si="1"/>
        <v>18</v>
      </c>
      <c r="D86" t="s">
        <v>19</v>
      </c>
      <c r="E86" t="s">
        <v>28</v>
      </c>
      <c r="F86" t="s">
        <v>114</v>
      </c>
      <c r="G86">
        <v>5.6</v>
      </c>
      <c r="H86" t="s">
        <v>37</v>
      </c>
      <c r="I86" t="str">
        <f>_xlfn.XLOOKUP(H86, 'Platform Lookup'!A:A, 'Platform Lookup'!B:B, "Unknown")</f>
        <v>Messaging</v>
      </c>
      <c r="J86" t="s">
        <v>17</v>
      </c>
      <c r="K86">
        <v>5.3</v>
      </c>
      <c r="L86">
        <v>5</v>
      </c>
      <c r="M86" t="s">
        <v>24</v>
      </c>
      <c r="N86">
        <v>4</v>
      </c>
      <c r="O86">
        <v>8</v>
      </c>
      <c r="P86" t="str" cm="1">
        <f t="array" ref="P86">_xlfn.IFS(
  O86&lt;=3, "Low",
  O86&lt;=6, "Moderate",
  O86&lt;=8, "High",
  O86=9, "Extreme"
)</f>
        <v>High</v>
      </c>
    </row>
    <row r="87" spans="1:16">
      <c r="A87">
        <v>86</v>
      </c>
      <c r="B87">
        <v>21</v>
      </c>
      <c r="C87" t="str">
        <f t="shared" si="1"/>
        <v>19–21</v>
      </c>
      <c r="D87" t="s">
        <v>13</v>
      </c>
      <c r="E87" t="s">
        <v>14</v>
      </c>
      <c r="F87" t="s">
        <v>115</v>
      </c>
      <c r="G87">
        <v>4.5</v>
      </c>
      <c r="H87" t="s">
        <v>16</v>
      </c>
      <c r="I87" t="str">
        <f>_xlfn.XLOOKUP(H87, 'Platform Lookup'!A:A, 'Platform Lookup'!B:B, "Unknown")</f>
        <v>Mixed</v>
      </c>
      <c r="J87" t="s">
        <v>17</v>
      </c>
      <c r="K87">
        <v>5.8</v>
      </c>
      <c r="L87">
        <v>6</v>
      </c>
      <c r="M87" t="s">
        <v>27</v>
      </c>
      <c r="N87">
        <v>3</v>
      </c>
      <c r="O87">
        <v>7</v>
      </c>
      <c r="P87" t="str" cm="1">
        <f t="array" ref="P87">_xlfn.IFS(
  O87&lt;=3, "Low",
  O87&lt;=6, "Moderate",
  O87&lt;=8, "High",
  O87=9, "Extreme"
)</f>
        <v>High</v>
      </c>
    </row>
    <row r="88" spans="1:16">
      <c r="A88">
        <v>87</v>
      </c>
      <c r="B88">
        <v>19</v>
      </c>
      <c r="C88" t="str">
        <f t="shared" si="1"/>
        <v>19–21</v>
      </c>
      <c r="D88" t="s">
        <v>19</v>
      </c>
      <c r="E88" t="s">
        <v>28</v>
      </c>
      <c r="F88" t="s">
        <v>116</v>
      </c>
      <c r="G88">
        <v>5.3</v>
      </c>
      <c r="H88" t="s">
        <v>26</v>
      </c>
      <c r="I88" t="str">
        <f>_xlfn.XLOOKUP(H88, 'Platform Lookup'!A:A, 'Platform Lookup'!B:B, "Unknown")</f>
        <v>Entertainment</v>
      </c>
      <c r="J88" t="s">
        <v>17</v>
      </c>
      <c r="K88">
        <v>5.5</v>
      </c>
      <c r="L88">
        <v>5</v>
      </c>
      <c r="M88" t="s">
        <v>18</v>
      </c>
      <c r="N88">
        <v>4</v>
      </c>
      <c r="O88">
        <v>8</v>
      </c>
      <c r="P88" t="str" cm="1">
        <f t="array" ref="P88">_xlfn.IFS(
  O88&lt;=3, "Low",
  O88&lt;=6, "Moderate",
  O88&lt;=8, "High",
  O88=9, "Extreme"
)</f>
        <v>High</v>
      </c>
    </row>
    <row r="89" spans="1:16">
      <c r="A89">
        <v>88</v>
      </c>
      <c r="B89">
        <v>23</v>
      </c>
      <c r="C89" t="str">
        <f t="shared" si="1"/>
        <v>22–24</v>
      </c>
      <c r="D89" t="s">
        <v>13</v>
      </c>
      <c r="E89" t="s">
        <v>20</v>
      </c>
      <c r="F89" t="s">
        <v>117</v>
      </c>
      <c r="G89">
        <v>2.6</v>
      </c>
      <c r="H89" t="s">
        <v>35</v>
      </c>
      <c r="I89" t="str">
        <f>_xlfn.XLOOKUP(H89, 'Platform Lookup'!A:A, 'Platform Lookup'!B:B, "Unknown")</f>
        <v>Professional/Networking</v>
      </c>
      <c r="J89" t="s">
        <v>23</v>
      </c>
      <c r="K89">
        <v>7.3</v>
      </c>
      <c r="L89">
        <v>8</v>
      </c>
      <c r="M89" t="s">
        <v>24</v>
      </c>
      <c r="N89">
        <v>1</v>
      </c>
      <c r="O89">
        <v>4</v>
      </c>
      <c r="P89" t="str" cm="1">
        <f t="array" ref="P89">_xlfn.IFS(
  O89&lt;=3, "Low",
  O89&lt;=6, "Moderate",
  O89&lt;=8, "High",
  O89=9, "Extreme"
)</f>
        <v>Moderate</v>
      </c>
    </row>
    <row r="90" spans="1:16">
      <c r="A90">
        <v>89</v>
      </c>
      <c r="B90">
        <v>20</v>
      </c>
      <c r="C90" t="str">
        <f t="shared" si="1"/>
        <v>19–21</v>
      </c>
      <c r="D90" t="s">
        <v>19</v>
      </c>
      <c r="E90" t="s">
        <v>14</v>
      </c>
      <c r="F90" t="s">
        <v>118</v>
      </c>
      <c r="G90">
        <v>4.4000000000000004</v>
      </c>
      <c r="H90" t="s">
        <v>30</v>
      </c>
      <c r="I90" t="str">
        <f>_xlfn.XLOOKUP(H90, 'Platform Lookup'!A:A, 'Platform Lookup'!B:B, "Unknown")</f>
        <v>Entertainment</v>
      </c>
      <c r="J90" t="s">
        <v>17</v>
      </c>
      <c r="K90">
        <v>6</v>
      </c>
      <c r="L90">
        <v>6</v>
      </c>
      <c r="M90" t="s">
        <v>27</v>
      </c>
      <c r="N90">
        <v>3</v>
      </c>
      <c r="O90">
        <v>7</v>
      </c>
      <c r="P90" t="str" cm="1">
        <f t="array" ref="P90">_xlfn.IFS(
  O90&lt;=3, "Low",
  O90&lt;=6, "Moderate",
  O90&lt;=8, "High",
  O90=9, "Extreme"
)</f>
        <v>High</v>
      </c>
    </row>
    <row r="91" spans="1:16">
      <c r="A91">
        <v>90</v>
      </c>
      <c r="B91">
        <v>18</v>
      </c>
      <c r="C91" t="str">
        <f t="shared" si="1"/>
        <v>18</v>
      </c>
      <c r="D91" t="s">
        <v>13</v>
      </c>
      <c r="E91" t="s">
        <v>28</v>
      </c>
      <c r="F91" t="s">
        <v>119</v>
      </c>
      <c r="G91">
        <v>5.8</v>
      </c>
      <c r="H91" t="s">
        <v>16</v>
      </c>
      <c r="I91" t="str">
        <f>_xlfn.XLOOKUP(H91, 'Platform Lookup'!A:A, 'Platform Lookup'!B:B, "Unknown")</f>
        <v>Mixed</v>
      </c>
      <c r="J91" t="s">
        <v>17</v>
      </c>
      <c r="K91">
        <v>5.2</v>
      </c>
      <c r="L91">
        <v>5</v>
      </c>
      <c r="M91" t="s">
        <v>24</v>
      </c>
      <c r="N91">
        <v>4</v>
      </c>
      <c r="O91">
        <v>9</v>
      </c>
      <c r="P91" t="str" cm="1">
        <f t="array" ref="P91">_xlfn.IFS(
  O91&lt;=3, "Low",
  O91&lt;=6, "Moderate",
  O91&lt;=8, "High",
  O91=9, "Extreme"
)</f>
        <v>Extreme</v>
      </c>
    </row>
    <row r="92" spans="1:16">
      <c r="A92">
        <v>91</v>
      </c>
      <c r="B92">
        <v>22</v>
      </c>
      <c r="C92" t="str">
        <f t="shared" si="1"/>
        <v>22–24</v>
      </c>
      <c r="D92" t="s">
        <v>19</v>
      </c>
      <c r="E92" t="s">
        <v>20</v>
      </c>
      <c r="F92" t="s">
        <v>120</v>
      </c>
      <c r="G92">
        <v>2.9</v>
      </c>
      <c r="H92" t="s">
        <v>32</v>
      </c>
      <c r="I92" t="str">
        <f>_xlfn.XLOOKUP(H92, 'Platform Lookup'!A:A, 'Platform Lookup'!B:B, "Unknown")</f>
        <v>Mixed</v>
      </c>
      <c r="J92" t="s">
        <v>23</v>
      </c>
      <c r="K92">
        <v>7</v>
      </c>
      <c r="L92">
        <v>7</v>
      </c>
      <c r="M92" t="s">
        <v>18</v>
      </c>
      <c r="N92">
        <v>2</v>
      </c>
      <c r="O92">
        <v>5</v>
      </c>
      <c r="P92" t="str" cm="1">
        <f t="array" ref="P92">_xlfn.IFS(
  O92&lt;=3, "Low",
  O92&lt;=6, "Moderate",
  O92&lt;=8, "High",
  O92=9, "Extreme"
)</f>
        <v>Moderate</v>
      </c>
    </row>
    <row r="93" spans="1:16">
      <c r="A93">
        <v>92</v>
      </c>
      <c r="B93">
        <v>19</v>
      </c>
      <c r="C93" t="str">
        <f t="shared" si="1"/>
        <v>19–21</v>
      </c>
      <c r="D93" t="s">
        <v>13</v>
      </c>
      <c r="E93" t="s">
        <v>14</v>
      </c>
      <c r="F93" t="s">
        <v>121</v>
      </c>
      <c r="G93">
        <v>4.7</v>
      </c>
      <c r="H93" t="s">
        <v>26</v>
      </c>
      <c r="I93" t="str">
        <f>_xlfn.XLOOKUP(H93, 'Platform Lookup'!A:A, 'Platform Lookup'!B:B, "Unknown")</f>
        <v>Entertainment</v>
      </c>
      <c r="J93" t="s">
        <v>17</v>
      </c>
      <c r="K93">
        <v>5.8</v>
      </c>
      <c r="L93">
        <v>6</v>
      </c>
      <c r="M93" t="s">
        <v>27</v>
      </c>
      <c r="N93">
        <v>3</v>
      </c>
      <c r="O93">
        <v>7</v>
      </c>
      <c r="P93" t="str" cm="1">
        <f t="array" ref="P93">_xlfn.IFS(
  O93&lt;=3, "Low",
  O93&lt;=6, "Moderate",
  O93&lt;=8, "High",
  O93=9, "Extreme"
)</f>
        <v>High</v>
      </c>
    </row>
    <row r="94" spans="1:16">
      <c r="A94">
        <v>93</v>
      </c>
      <c r="B94">
        <v>21</v>
      </c>
      <c r="C94" t="str">
        <f t="shared" si="1"/>
        <v>19–21</v>
      </c>
      <c r="D94" t="s">
        <v>19</v>
      </c>
      <c r="E94" t="s">
        <v>14</v>
      </c>
      <c r="F94" t="s">
        <v>122</v>
      </c>
      <c r="G94">
        <v>3.7</v>
      </c>
      <c r="H94" t="s">
        <v>37</v>
      </c>
      <c r="I94" t="str">
        <f>_xlfn.XLOOKUP(H94, 'Platform Lookup'!A:A, 'Platform Lookup'!B:B, "Unknown")</f>
        <v>Messaging</v>
      </c>
      <c r="J94" t="s">
        <v>23</v>
      </c>
      <c r="K94">
        <v>6.5</v>
      </c>
      <c r="L94">
        <v>7</v>
      </c>
      <c r="M94" t="s">
        <v>24</v>
      </c>
      <c r="N94">
        <v>2</v>
      </c>
      <c r="O94">
        <v>6</v>
      </c>
      <c r="P94" t="str" cm="1">
        <f t="array" ref="P94">_xlfn.IFS(
  O94&lt;=3, "Low",
  O94&lt;=6, "Moderate",
  O94&lt;=8, "High",
  O94=9, "Extreme"
)</f>
        <v>Moderate</v>
      </c>
    </row>
    <row r="95" spans="1:16">
      <c r="A95">
        <v>94</v>
      </c>
      <c r="B95">
        <v>20</v>
      </c>
      <c r="C95" t="str">
        <f t="shared" si="1"/>
        <v>19–21</v>
      </c>
      <c r="D95" t="s">
        <v>13</v>
      </c>
      <c r="E95" t="s">
        <v>28</v>
      </c>
      <c r="F95" t="s">
        <v>123</v>
      </c>
      <c r="G95">
        <v>5.5</v>
      </c>
      <c r="H95" t="s">
        <v>16</v>
      </c>
      <c r="I95" t="str">
        <f>_xlfn.XLOOKUP(H95, 'Platform Lookup'!A:A, 'Platform Lookup'!B:B, "Unknown")</f>
        <v>Mixed</v>
      </c>
      <c r="J95" t="s">
        <v>17</v>
      </c>
      <c r="K95">
        <v>5.4</v>
      </c>
      <c r="L95">
        <v>5</v>
      </c>
      <c r="M95" t="s">
        <v>18</v>
      </c>
      <c r="N95">
        <v>4</v>
      </c>
      <c r="O95">
        <v>8</v>
      </c>
      <c r="P95" t="str" cm="1">
        <f t="array" ref="P95">_xlfn.IFS(
  O95&lt;=3, "Low",
  O95&lt;=6, "Moderate",
  O95&lt;=8, "High",
  O95=9, "Extreme"
)</f>
        <v>High</v>
      </c>
    </row>
    <row r="96" spans="1:16">
      <c r="A96">
        <v>95</v>
      </c>
      <c r="B96">
        <v>23</v>
      </c>
      <c r="C96" t="str">
        <f t="shared" si="1"/>
        <v>22–24</v>
      </c>
      <c r="D96" t="s">
        <v>19</v>
      </c>
      <c r="E96" t="s">
        <v>20</v>
      </c>
      <c r="F96" t="s">
        <v>124</v>
      </c>
      <c r="G96">
        <v>2.4</v>
      </c>
      <c r="H96" t="s">
        <v>35</v>
      </c>
      <c r="I96" t="str">
        <f>_xlfn.XLOOKUP(H96, 'Platform Lookup'!A:A, 'Platform Lookup'!B:B, "Unknown")</f>
        <v>Professional/Networking</v>
      </c>
      <c r="J96" t="s">
        <v>23</v>
      </c>
      <c r="K96">
        <v>7.4</v>
      </c>
      <c r="L96">
        <v>8</v>
      </c>
      <c r="M96" t="s">
        <v>27</v>
      </c>
      <c r="N96">
        <v>1</v>
      </c>
      <c r="O96">
        <v>4</v>
      </c>
      <c r="P96" t="str" cm="1">
        <f t="array" ref="P96">_xlfn.IFS(
  O96&lt;=3, "Low",
  O96&lt;=6, "Moderate",
  O96&lt;=8, "High",
  O96=9, "Extreme"
)</f>
        <v>Moderate</v>
      </c>
    </row>
    <row r="97" spans="1:16">
      <c r="A97">
        <v>96</v>
      </c>
      <c r="B97">
        <v>19</v>
      </c>
      <c r="C97" t="str">
        <f t="shared" si="1"/>
        <v>19–21</v>
      </c>
      <c r="D97" t="s">
        <v>13</v>
      </c>
      <c r="E97" t="s">
        <v>14</v>
      </c>
      <c r="F97" t="s">
        <v>125</v>
      </c>
      <c r="G97">
        <v>4.9000000000000004</v>
      </c>
      <c r="H97" t="s">
        <v>26</v>
      </c>
      <c r="I97" t="str">
        <f>_xlfn.XLOOKUP(H97, 'Platform Lookup'!A:A, 'Platform Lookup'!B:B, "Unknown")</f>
        <v>Entertainment</v>
      </c>
      <c r="J97" t="s">
        <v>17</v>
      </c>
      <c r="K97">
        <v>5.7</v>
      </c>
      <c r="L97">
        <v>6</v>
      </c>
      <c r="M97" t="s">
        <v>24</v>
      </c>
      <c r="N97">
        <v>3</v>
      </c>
      <c r="O97">
        <v>7</v>
      </c>
      <c r="P97" t="str" cm="1">
        <f t="array" ref="P97">_xlfn.IFS(
  O97&lt;=3, "Low",
  O97&lt;=6, "Moderate",
  O97&lt;=8, "High",
  O97=9, "Extreme"
)</f>
        <v>High</v>
      </c>
    </row>
    <row r="98" spans="1:16">
      <c r="A98">
        <v>97</v>
      </c>
      <c r="B98">
        <v>18</v>
      </c>
      <c r="C98" t="str">
        <f t="shared" si="1"/>
        <v>18</v>
      </c>
      <c r="D98" t="s">
        <v>19</v>
      </c>
      <c r="E98" t="s">
        <v>28</v>
      </c>
      <c r="F98" t="s">
        <v>126</v>
      </c>
      <c r="G98">
        <v>5.7</v>
      </c>
      <c r="H98" t="s">
        <v>37</v>
      </c>
      <c r="I98" t="str">
        <f>_xlfn.XLOOKUP(H98, 'Platform Lookup'!A:A, 'Platform Lookup'!B:B, "Unknown")</f>
        <v>Messaging</v>
      </c>
      <c r="J98" t="s">
        <v>17</v>
      </c>
      <c r="K98">
        <v>5.3</v>
      </c>
      <c r="L98">
        <v>5</v>
      </c>
      <c r="M98" t="s">
        <v>18</v>
      </c>
      <c r="N98">
        <v>4</v>
      </c>
      <c r="O98">
        <v>8</v>
      </c>
      <c r="P98" t="str" cm="1">
        <f t="array" ref="P98">_xlfn.IFS(
  O98&lt;=3, "Low",
  O98&lt;=6, "Moderate",
  O98&lt;=8, "High",
  O98=9, "Extreme"
)</f>
        <v>High</v>
      </c>
    </row>
    <row r="99" spans="1:16">
      <c r="A99">
        <v>98</v>
      </c>
      <c r="B99">
        <v>22</v>
      </c>
      <c r="C99" t="str">
        <f t="shared" si="1"/>
        <v>22–24</v>
      </c>
      <c r="D99" t="s">
        <v>13</v>
      </c>
      <c r="E99" t="s">
        <v>20</v>
      </c>
      <c r="F99" t="s">
        <v>127</v>
      </c>
      <c r="G99">
        <v>2.8</v>
      </c>
      <c r="H99" t="s">
        <v>35</v>
      </c>
      <c r="I99" t="str">
        <f>_xlfn.XLOOKUP(H99, 'Platform Lookup'!A:A, 'Platform Lookup'!B:B, "Unknown")</f>
        <v>Professional/Networking</v>
      </c>
      <c r="J99" t="s">
        <v>23</v>
      </c>
      <c r="K99">
        <v>7.1</v>
      </c>
      <c r="L99">
        <v>8</v>
      </c>
      <c r="M99" t="s">
        <v>27</v>
      </c>
      <c r="N99">
        <v>1</v>
      </c>
      <c r="O99">
        <v>4</v>
      </c>
      <c r="P99" t="str" cm="1">
        <f t="array" ref="P99">_xlfn.IFS(
  O99&lt;=3, "Low",
  O99&lt;=6, "Moderate",
  O99&lt;=8, "High",
  O99=9, "Extreme"
)</f>
        <v>Moderate</v>
      </c>
    </row>
    <row r="100" spans="1:16">
      <c r="A100">
        <v>99</v>
      </c>
      <c r="B100">
        <v>20</v>
      </c>
      <c r="C100" t="str">
        <f t="shared" si="1"/>
        <v>19–21</v>
      </c>
      <c r="D100" t="s">
        <v>19</v>
      </c>
      <c r="E100" t="s">
        <v>14</v>
      </c>
      <c r="F100" t="s">
        <v>128</v>
      </c>
      <c r="G100">
        <v>4.5999999999999996</v>
      </c>
      <c r="H100" t="s">
        <v>16</v>
      </c>
      <c r="I100" t="str">
        <f>_xlfn.XLOOKUP(H100, 'Platform Lookup'!A:A, 'Platform Lookup'!B:B, "Unknown")</f>
        <v>Mixed</v>
      </c>
      <c r="J100" t="s">
        <v>17</v>
      </c>
      <c r="K100">
        <v>5.9</v>
      </c>
      <c r="L100">
        <v>6</v>
      </c>
      <c r="M100" t="s">
        <v>24</v>
      </c>
      <c r="N100">
        <v>3</v>
      </c>
      <c r="O100">
        <v>7</v>
      </c>
      <c r="P100" t="str" cm="1">
        <f t="array" ref="P100">_xlfn.IFS(
  O100&lt;=3, "Low",
  O100&lt;=6, "Moderate",
  O100&lt;=8, "High",
  O100=9, "Extreme"
)</f>
        <v>High</v>
      </c>
    </row>
    <row r="101" spans="1:16">
      <c r="A101">
        <v>100</v>
      </c>
      <c r="B101">
        <v>21</v>
      </c>
      <c r="C101" t="str">
        <f t="shared" si="1"/>
        <v>19–21</v>
      </c>
      <c r="D101" t="s">
        <v>13</v>
      </c>
      <c r="E101" t="s">
        <v>14</v>
      </c>
      <c r="F101" t="s">
        <v>129</v>
      </c>
      <c r="G101">
        <v>5.4</v>
      </c>
      <c r="H101" t="s">
        <v>26</v>
      </c>
      <c r="I101" t="str">
        <f>_xlfn.XLOOKUP(H101, 'Platform Lookup'!A:A, 'Platform Lookup'!B:B, "Unknown")</f>
        <v>Entertainment</v>
      </c>
      <c r="J101" t="s">
        <v>17</v>
      </c>
      <c r="K101">
        <v>5.5</v>
      </c>
      <c r="L101">
        <v>5</v>
      </c>
      <c r="M101" t="s">
        <v>18</v>
      </c>
      <c r="N101">
        <v>4</v>
      </c>
      <c r="O101">
        <v>8</v>
      </c>
      <c r="P101" t="str" cm="1">
        <f t="array" ref="P101">_xlfn.IFS(
  O101&lt;=3, "Low",
  O101&lt;=6, "Moderate",
  O101&lt;=8, "High",
  O101=9, "Extreme"
)</f>
        <v>High</v>
      </c>
    </row>
    <row r="102" spans="1:16">
      <c r="A102">
        <v>101</v>
      </c>
      <c r="B102">
        <v>19</v>
      </c>
      <c r="C102" t="str">
        <f t="shared" si="1"/>
        <v>19–21</v>
      </c>
      <c r="D102" t="s">
        <v>19</v>
      </c>
      <c r="E102" t="s">
        <v>28</v>
      </c>
      <c r="F102" t="s">
        <v>130</v>
      </c>
      <c r="G102">
        <v>5.8</v>
      </c>
      <c r="H102" t="s">
        <v>30</v>
      </c>
      <c r="I102" t="str">
        <f>_xlfn.XLOOKUP(H102, 'Platform Lookup'!A:A, 'Platform Lookup'!B:B, "Unknown")</f>
        <v>Entertainment</v>
      </c>
      <c r="J102" t="s">
        <v>17</v>
      </c>
      <c r="K102">
        <v>5.2</v>
      </c>
      <c r="L102">
        <v>5</v>
      </c>
      <c r="M102" t="s">
        <v>27</v>
      </c>
      <c r="N102">
        <v>4</v>
      </c>
      <c r="O102">
        <v>9</v>
      </c>
      <c r="P102" t="str" cm="1">
        <f t="array" ref="P102">_xlfn.IFS(
  O102&lt;=3, "Low",
  O102&lt;=6, "Moderate",
  O102&lt;=8, "High",
  O102=9, "Extreme"
)</f>
        <v>Extreme</v>
      </c>
    </row>
    <row r="103" spans="1:16">
      <c r="A103">
        <v>102</v>
      </c>
      <c r="B103">
        <v>23</v>
      </c>
      <c r="C103" t="str">
        <f t="shared" si="1"/>
        <v>22–24</v>
      </c>
      <c r="D103" t="s">
        <v>13</v>
      </c>
      <c r="E103" t="s">
        <v>20</v>
      </c>
      <c r="F103" t="s">
        <v>131</v>
      </c>
      <c r="G103">
        <v>2.5</v>
      </c>
      <c r="H103" t="s">
        <v>35</v>
      </c>
      <c r="I103" t="str">
        <f>_xlfn.XLOOKUP(H103, 'Platform Lookup'!A:A, 'Platform Lookup'!B:B, "Unknown")</f>
        <v>Professional/Networking</v>
      </c>
      <c r="J103" t="s">
        <v>23</v>
      </c>
      <c r="K103">
        <v>7.3</v>
      </c>
      <c r="L103">
        <v>8</v>
      </c>
      <c r="M103" t="s">
        <v>24</v>
      </c>
      <c r="N103">
        <v>1</v>
      </c>
      <c r="O103">
        <v>4</v>
      </c>
      <c r="P103" t="str" cm="1">
        <f t="array" ref="P103">_xlfn.IFS(
  O103&lt;=3, "Low",
  O103&lt;=6, "Moderate",
  O103&lt;=8, "High",
  O103=9, "Extreme"
)</f>
        <v>Moderate</v>
      </c>
    </row>
    <row r="104" spans="1:16">
      <c r="A104">
        <v>103</v>
      </c>
      <c r="B104">
        <v>20</v>
      </c>
      <c r="C104" t="str">
        <f t="shared" si="1"/>
        <v>19–21</v>
      </c>
      <c r="D104" t="s">
        <v>19</v>
      </c>
      <c r="E104" t="s">
        <v>14</v>
      </c>
      <c r="F104" t="s">
        <v>132</v>
      </c>
      <c r="G104">
        <v>4.7</v>
      </c>
      <c r="H104" t="s">
        <v>32</v>
      </c>
      <c r="I104" t="str">
        <f>_xlfn.XLOOKUP(H104, 'Platform Lookup'!A:A, 'Platform Lookup'!B:B, "Unknown")</f>
        <v>Mixed</v>
      </c>
      <c r="J104" t="s">
        <v>17</v>
      </c>
      <c r="K104">
        <v>5.8</v>
      </c>
      <c r="L104">
        <v>6</v>
      </c>
      <c r="M104" t="s">
        <v>18</v>
      </c>
      <c r="N104">
        <v>3</v>
      </c>
      <c r="O104">
        <v>7</v>
      </c>
      <c r="P104" t="str" cm="1">
        <f t="array" ref="P104">_xlfn.IFS(
  O104&lt;=3, "Low",
  O104&lt;=6, "Moderate",
  O104&lt;=8, "High",
  O104=9, "Extreme"
)</f>
        <v>High</v>
      </c>
    </row>
    <row r="105" spans="1:16">
      <c r="A105">
        <v>104</v>
      </c>
      <c r="B105">
        <v>18</v>
      </c>
      <c r="C105" t="str">
        <f t="shared" si="1"/>
        <v>18</v>
      </c>
      <c r="D105" t="s">
        <v>13</v>
      </c>
      <c r="E105" t="s">
        <v>28</v>
      </c>
      <c r="F105" t="s">
        <v>133</v>
      </c>
      <c r="G105">
        <v>5.6</v>
      </c>
      <c r="H105" t="s">
        <v>16</v>
      </c>
      <c r="I105" t="str">
        <f>_xlfn.XLOOKUP(H105, 'Platform Lookup'!A:A, 'Platform Lookup'!B:B, "Unknown")</f>
        <v>Mixed</v>
      </c>
      <c r="J105" t="s">
        <v>17</v>
      </c>
      <c r="K105">
        <v>5.4</v>
      </c>
      <c r="L105">
        <v>5</v>
      </c>
      <c r="M105" t="s">
        <v>24</v>
      </c>
      <c r="N105">
        <v>4</v>
      </c>
      <c r="O105">
        <v>8</v>
      </c>
      <c r="P105" t="str" cm="1">
        <f t="array" ref="P105">_xlfn.IFS(
  O105&lt;=3, "Low",
  O105&lt;=6, "Moderate",
  O105&lt;=8, "High",
  O105=9, "Extreme"
)</f>
        <v>High</v>
      </c>
    </row>
    <row r="106" spans="1:16">
      <c r="A106">
        <v>105</v>
      </c>
      <c r="B106">
        <v>22</v>
      </c>
      <c r="C106" t="str">
        <f t="shared" si="1"/>
        <v>22–24</v>
      </c>
      <c r="D106" t="s">
        <v>19</v>
      </c>
      <c r="E106" t="s">
        <v>20</v>
      </c>
      <c r="F106" t="s">
        <v>134</v>
      </c>
      <c r="G106">
        <v>2.9</v>
      </c>
      <c r="H106" t="s">
        <v>35</v>
      </c>
      <c r="I106" t="str">
        <f>_xlfn.XLOOKUP(H106, 'Platform Lookup'!A:A, 'Platform Lookup'!B:B, "Unknown")</f>
        <v>Professional/Networking</v>
      </c>
      <c r="J106" t="s">
        <v>23</v>
      </c>
      <c r="K106">
        <v>7</v>
      </c>
      <c r="L106">
        <v>7</v>
      </c>
      <c r="M106" t="s">
        <v>27</v>
      </c>
      <c r="N106">
        <v>2</v>
      </c>
      <c r="O106">
        <v>5</v>
      </c>
      <c r="P106" t="str" cm="1">
        <f t="array" ref="P106">_xlfn.IFS(
  O106&lt;=3, "Low",
  O106&lt;=6, "Moderate",
  O106&lt;=8, "High",
  O106=9, "Extreme"
)</f>
        <v>Moderate</v>
      </c>
    </row>
    <row r="107" spans="1:16">
      <c r="A107">
        <v>106</v>
      </c>
      <c r="B107">
        <v>19</v>
      </c>
      <c r="C107" t="str">
        <f t="shared" si="1"/>
        <v>19–21</v>
      </c>
      <c r="D107" t="s">
        <v>13</v>
      </c>
      <c r="E107" t="s">
        <v>14</v>
      </c>
      <c r="F107" t="s">
        <v>135</v>
      </c>
      <c r="G107">
        <v>4.8</v>
      </c>
      <c r="H107" t="s">
        <v>26</v>
      </c>
      <c r="I107" t="str">
        <f>_xlfn.XLOOKUP(H107, 'Platform Lookup'!A:A, 'Platform Lookup'!B:B, "Unknown")</f>
        <v>Entertainment</v>
      </c>
      <c r="J107" t="s">
        <v>17</v>
      </c>
      <c r="K107">
        <v>5.7</v>
      </c>
      <c r="L107">
        <v>6</v>
      </c>
      <c r="M107" t="s">
        <v>18</v>
      </c>
      <c r="N107">
        <v>3</v>
      </c>
      <c r="O107">
        <v>7</v>
      </c>
      <c r="P107" t="str" cm="1">
        <f t="array" ref="P107">_xlfn.IFS(
  O107&lt;=3, "Low",
  O107&lt;=6, "Moderate",
  O107&lt;=8, "High",
  O107=9, "Extreme"
)</f>
        <v>High</v>
      </c>
    </row>
    <row r="108" spans="1:16">
      <c r="A108">
        <v>107</v>
      </c>
      <c r="B108">
        <v>21</v>
      </c>
      <c r="C108" t="str">
        <f t="shared" si="1"/>
        <v>19–21</v>
      </c>
      <c r="D108" t="s">
        <v>19</v>
      </c>
      <c r="E108" t="s">
        <v>14</v>
      </c>
      <c r="F108" t="s">
        <v>136</v>
      </c>
      <c r="G108">
        <v>3.8</v>
      </c>
      <c r="H108" t="s">
        <v>30</v>
      </c>
      <c r="I108" t="str">
        <f>_xlfn.XLOOKUP(H108, 'Platform Lookup'!A:A, 'Platform Lookup'!B:B, "Unknown")</f>
        <v>Entertainment</v>
      </c>
      <c r="J108" t="s">
        <v>23</v>
      </c>
      <c r="K108">
        <v>6.6</v>
      </c>
      <c r="L108">
        <v>7</v>
      </c>
      <c r="M108" t="s">
        <v>24</v>
      </c>
      <c r="N108">
        <v>2</v>
      </c>
      <c r="O108">
        <v>6</v>
      </c>
      <c r="P108" t="str" cm="1">
        <f t="array" ref="P108">_xlfn.IFS(
  O108&lt;=3, "Low",
  O108&lt;=6, "Moderate",
  O108&lt;=8, "High",
  O108=9, "Extreme"
)</f>
        <v>Moderate</v>
      </c>
    </row>
    <row r="109" spans="1:16">
      <c r="A109">
        <v>108</v>
      </c>
      <c r="B109">
        <v>20</v>
      </c>
      <c r="C109" t="str">
        <f t="shared" si="1"/>
        <v>19–21</v>
      </c>
      <c r="D109" t="s">
        <v>13</v>
      </c>
      <c r="E109" t="s">
        <v>28</v>
      </c>
      <c r="F109" t="s">
        <v>137</v>
      </c>
      <c r="G109">
        <v>5.5</v>
      </c>
      <c r="H109" t="s">
        <v>37</v>
      </c>
      <c r="I109" t="str">
        <f>_xlfn.XLOOKUP(H109, 'Platform Lookup'!A:A, 'Platform Lookup'!B:B, "Unknown")</f>
        <v>Messaging</v>
      </c>
      <c r="J109" t="s">
        <v>17</v>
      </c>
      <c r="K109">
        <v>5.5</v>
      </c>
      <c r="L109">
        <v>5</v>
      </c>
      <c r="M109" t="s">
        <v>27</v>
      </c>
      <c r="N109">
        <v>4</v>
      </c>
      <c r="O109">
        <v>8</v>
      </c>
      <c r="P109" t="str" cm="1">
        <f t="array" ref="P109">_xlfn.IFS(
  O109&lt;=3, "Low",
  O109&lt;=6, "Moderate",
  O109&lt;=8, "High",
  O109=9, "Extreme"
)</f>
        <v>High</v>
      </c>
    </row>
    <row r="110" spans="1:16">
      <c r="A110">
        <v>109</v>
      </c>
      <c r="B110">
        <v>23</v>
      </c>
      <c r="C110" t="str">
        <f t="shared" si="1"/>
        <v>22–24</v>
      </c>
      <c r="D110" t="s">
        <v>19</v>
      </c>
      <c r="E110" t="s">
        <v>20</v>
      </c>
      <c r="F110" t="s">
        <v>138</v>
      </c>
      <c r="G110">
        <v>2.6</v>
      </c>
      <c r="H110" t="s">
        <v>35</v>
      </c>
      <c r="I110" t="str">
        <f>_xlfn.XLOOKUP(H110, 'Platform Lookup'!A:A, 'Platform Lookup'!B:B, "Unknown")</f>
        <v>Professional/Networking</v>
      </c>
      <c r="J110" t="s">
        <v>23</v>
      </c>
      <c r="K110">
        <v>7.2</v>
      </c>
      <c r="L110">
        <v>8</v>
      </c>
      <c r="M110" t="s">
        <v>18</v>
      </c>
      <c r="N110">
        <v>1</v>
      </c>
      <c r="O110">
        <v>4</v>
      </c>
      <c r="P110" t="str" cm="1">
        <f t="array" ref="P110">_xlfn.IFS(
  O110&lt;=3, "Low",
  O110&lt;=6, "Moderate",
  O110&lt;=8, "High",
  O110=9, "Extreme"
)</f>
        <v>Moderate</v>
      </c>
    </row>
    <row r="111" spans="1:16">
      <c r="A111">
        <v>110</v>
      </c>
      <c r="B111">
        <v>19</v>
      </c>
      <c r="C111" t="str">
        <f t="shared" si="1"/>
        <v>19–21</v>
      </c>
      <c r="D111" t="s">
        <v>13</v>
      </c>
      <c r="E111" t="s">
        <v>14</v>
      </c>
      <c r="F111" t="s">
        <v>139</v>
      </c>
      <c r="G111">
        <v>4.9000000000000004</v>
      </c>
      <c r="H111" t="s">
        <v>16</v>
      </c>
      <c r="I111" t="str">
        <f>_xlfn.XLOOKUP(H111, 'Platform Lookup'!A:A, 'Platform Lookup'!B:B, "Unknown")</f>
        <v>Mixed</v>
      </c>
      <c r="J111" t="s">
        <v>17</v>
      </c>
      <c r="K111">
        <v>5.8</v>
      </c>
      <c r="L111">
        <v>6</v>
      </c>
      <c r="M111" t="s">
        <v>24</v>
      </c>
      <c r="N111">
        <v>3</v>
      </c>
      <c r="O111">
        <v>7</v>
      </c>
      <c r="P111" t="str" cm="1">
        <f t="array" ref="P111">_xlfn.IFS(
  O111&lt;=3, "Low",
  O111&lt;=6, "Moderate",
  O111&lt;=8, "High",
  O111=9, "Extreme"
)</f>
        <v>High</v>
      </c>
    </row>
    <row r="112" spans="1:16">
      <c r="A112">
        <v>111</v>
      </c>
      <c r="B112">
        <v>20</v>
      </c>
      <c r="C112" t="str">
        <f t="shared" si="1"/>
        <v>19–21</v>
      </c>
      <c r="D112" t="s">
        <v>19</v>
      </c>
      <c r="E112" t="s">
        <v>14</v>
      </c>
      <c r="F112" t="s">
        <v>15</v>
      </c>
      <c r="G112">
        <v>6.1</v>
      </c>
      <c r="H112" t="s">
        <v>16</v>
      </c>
      <c r="I112" t="str">
        <f>_xlfn.XLOOKUP(H112, 'Platform Lookup'!A:A, 'Platform Lookup'!B:B, "Unknown")</f>
        <v>Mixed</v>
      </c>
      <c r="J112" t="s">
        <v>17</v>
      </c>
      <c r="K112">
        <v>6.2</v>
      </c>
      <c r="L112">
        <v>5</v>
      </c>
      <c r="M112" t="s">
        <v>24</v>
      </c>
      <c r="N112">
        <v>4</v>
      </c>
      <c r="O112">
        <v>8</v>
      </c>
      <c r="P112" t="str" cm="1">
        <f t="array" ref="P112">_xlfn.IFS(
  O112&lt;=3, "Low",
  O112&lt;=6, "Moderate",
  O112&lt;=8, "High",
  O112=9, "Extreme"
)</f>
        <v>High</v>
      </c>
    </row>
    <row r="113" spans="1:16">
      <c r="A113">
        <v>112</v>
      </c>
      <c r="B113">
        <v>21</v>
      </c>
      <c r="C113" t="str">
        <f t="shared" si="1"/>
        <v>19–21</v>
      </c>
      <c r="D113" t="s">
        <v>13</v>
      </c>
      <c r="E113" t="s">
        <v>14</v>
      </c>
      <c r="F113" t="s">
        <v>21</v>
      </c>
      <c r="G113">
        <v>5.8</v>
      </c>
      <c r="H113" t="s">
        <v>26</v>
      </c>
      <c r="I113" t="str">
        <f>_xlfn.XLOOKUP(H113, 'Platform Lookup'!A:A, 'Platform Lookup'!B:B, "Unknown")</f>
        <v>Entertainment</v>
      </c>
      <c r="J113" t="s">
        <v>17</v>
      </c>
      <c r="K113">
        <v>5.9</v>
      </c>
      <c r="L113">
        <v>6</v>
      </c>
      <c r="M113" t="s">
        <v>18</v>
      </c>
      <c r="N113">
        <v>3</v>
      </c>
      <c r="O113">
        <v>7</v>
      </c>
      <c r="P113" t="str" cm="1">
        <f t="array" ref="P113">_xlfn.IFS(
  O113&lt;=3, "Low",
  O113&lt;=6, "Moderate",
  O113&lt;=8, "High",
  O113=9, "Extreme"
)</f>
        <v>High</v>
      </c>
    </row>
    <row r="114" spans="1:16">
      <c r="A114">
        <v>113</v>
      </c>
      <c r="B114">
        <v>19</v>
      </c>
      <c r="C114" t="str">
        <f t="shared" si="1"/>
        <v>19–21</v>
      </c>
      <c r="D114" t="s">
        <v>19</v>
      </c>
      <c r="E114" t="s">
        <v>14</v>
      </c>
      <c r="F114" t="s">
        <v>136</v>
      </c>
      <c r="G114">
        <v>4.9000000000000004</v>
      </c>
      <c r="H114" t="s">
        <v>32</v>
      </c>
      <c r="I114" t="str">
        <f>_xlfn.XLOOKUP(H114, 'Platform Lookup'!A:A, 'Platform Lookup'!B:B, "Unknown")</f>
        <v>Mixed</v>
      </c>
      <c r="J114" t="s">
        <v>23</v>
      </c>
      <c r="K114">
        <v>7.1</v>
      </c>
      <c r="L114">
        <v>7</v>
      </c>
      <c r="M114" t="s">
        <v>24</v>
      </c>
      <c r="N114">
        <v>2</v>
      </c>
      <c r="O114">
        <v>5</v>
      </c>
      <c r="P114" t="str" cm="1">
        <f t="array" ref="P114">_xlfn.IFS(
  O114&lt;=3, "Low",
  O114&lt;=6, "Moderate",
  O114&lt;=8, "High",
  O114=9, "Extreme"
)</f>
        <v>Moderate</v>
      </c>
    </row>
    <row r="115" spans="1:16">
      <c r="A115">
        <v>114</v>
      </c>
      <c r="B115">
        <v>22</v>
      </c>
      <c r="C115" t="str">
        <f t="shared" si="1"/>
        <v>22–24</v>
      </c>
      <c r="D115" t="s">
        <v>13</v>
      </c>
      <c r="E115" t="s">
        <v>20</v>
      </c>
      <c r="F115" t="s">
        <v>135</v>
      </c>
      <c r="G115">
        <v>5.5</v>
      </c>
      <c r="H115" t="s">
        <v>16</v>
      </c>
      <c r="I115" t="str">
        <f>_xlfn.XLOOKUP(H115, 'Platform Lookup'!A:A, 'Platform Lookup'!B:B, "Unknown")</f>
        <v>Mixed</v>
      </c>
      <c r="J115" t="s">
        <v>17</v>
      </c>
      <c r="K115">
        <v>6</v>
      </c>
      <c r="L115">
        <v>5</v>
      </c>
      <c r="M115" t="s">
        <v>24</v>
      </c>
      <c r="N115">
        <v>4</v>
      </c>
      <c r="O115">
        <v>8</v>
      </c>
      <c r="P115" t="str" cm="1">
        <f t="array" ref="P115">_xlfn.IFS(
  O115&lt;=3, "Low",
  O115&lt;=6, "Moderate",
  O115&lt;=8, "High",
  O115=9, "Extreme"
)</f>
        <v>High</v>
      </c>
    </row>
    <row r="116" spans="1:16">
      <c r="A116">
        <v>115</v>
      </c>
      <c r="B116">
        <v>20</v>
      </c>
      <c r="C116" t="str">
        <f t="shared" si="1"/>
        <v>19–21</v>
      </c>
      <c r="D116" t="s">
        <v>19</v>
      </c>
      <c r="E116" t="s">
        <v>14</v>
      </c>
      <c r="F116" t="s">
        <v>138</v>
      </c>
      <c r="G116">
        <v>5.2</v>
      </c>
      <c r="H116" t="s">
        <v>26</v>
      </c>
      <c r="I116" t="str">
        <f>_xlfn.XLOOKUP(H116, 'Platform Lookup'!A:A, 'Platform Lookup'!B:B, "Unknown")</f>
        <v>Entertainment</v>
      </c>
      <c r="J116" t="s">
        <v>17</v>
      </c>
      <c r="K116">
        <v>6.3</v>
      </c>
      <c r="L116">
        <v>6</v>
      </c>
      <c r="M116" t="s">
        <v>18</v>
      </c>
      <c r="N116">
        <v>3</v>
      </c>
      <c r="O116">
        <v>7</v>
      </c>
      <c r="P116" t="str" cm="1">
        <f t="array" ref="P116">_xlfn.IFS(
  O116&lt;=3, "Low",
  O116&lt;=6, "Moderate",
  O116&lt;=8, "High",
  O116=9, "Extreme"
)</f>
        <v>High</v>
      </c>
    </row>
    <row r="117" spans="1:16">
      <c r="A117">
        <v>116</v>
      </c>
      <c r="B117">
        <v>19</v>
      </c>
      <c r="C117" t="str">
        <f t="shared" si="1"/>
        <v>19–21</v>
      </c>
      <c r="D117" t="s">
        <v>13</v>
      </c>
      <c r="E117" t="s">
        <v>14</v>
      </c>
      <c r="F117" t="s">
        <v>139</v>
      </c>
      <c r="G117">
        <v>4.8</v>
      </c>
      <c r="H117" t="s">
        <v>16</v>
      </c>
      <c r="I117" t="str">
        <f>_xlfn.XLOOKUP(H117, 'Platform Lookup'!A:A, 'Platform Lookup'!B:B, "Unknown")</f>
        <v>Mixed</v>
      </c>
      <c r="J117" t="s">
        <v>23</v>
      </c>
      <c r="K117">
        <v>7.2</v>
      </c>
      <c r="L117">
        <v>8</v>
      </c>
      <c r="M117" t="s">
        <v>24</v>
      </c>
      <c r="N117">
        <v>2</v>
      </c>
      <c r="O117">
        <v>5</v>
      </c>
      <c r="P117" t="str" cm="1">
        <f t="array" ref="P117">_xlfn.IFS(
  O117&lt;=3, "Low",
  O117&lt;=6, "Moderate",
  O117&lt;=8, "High",
  O117=9, "Extreme"
)</f>
        <v>Moderate</v>
      </c>
    </row>
    <row r="118" spans="1:16">
      <c r="A118">
        <v>117</v>
      </c>
      <c r="B118">
        <v>21</v>
      </c>
      <c r="C118" t="str">
        <f t="shared" si="1"/>
        <v>19–21</v>
      </c>
      <c r="D118" t="s">
        <v>19</v>
      </c>
      <c r="E118" t="s">
        <v>20</v>
      </c>
      <c r="F118" t="s">
        <v>15</v>
      </c>
      <c r="G118">
        <v>6</v>
      </c>
      <c r="H118" t="s">
        <v>32</v>
      </c>
      <c r="I118" t="str">
        <f>_xlfn.XLOOKUP(H118, 'Platform Lookup'!A:A, 'Platform Lookup'!B:B, "Unknown")</f>
        <v>Mixed</v>
      </c>
      <c r="J118" t="s">
        <v>17</v>
      </c>
      <c r="K118">
        <v>5.8</v>
      </c>
      <c r="L118">
        <v>5</v>
      </c>
      <c r="M118" t="s">
        <v>18</v>
      </c>
      <c r="N118">
        <v>4</v>
      </c>
      <c r="O118">
        <v>8</v>
      </c>
      <c r="P118" t="str" cm="1">
        <f t="array" ref="P118">_xlfn.IFS(
  O118&lt;=3, "Low",
  O118&lt;=6, "Moderate",
  O118&lt;=8, "High",
  O118=9, "Extreme"
)</f>
        <v>High</v>
      </c>
    </row>
    <row r="119" spans="1:16">
      <c r="A119">
        <v>118</v>
      </c>
      <c r="B119">
        <v>20</v>
      </c>
      <c r="C119" t="str">
        <f t="shared" si="1"/>
        <v>19–21</v>
      </c>
      <c r="D119" t="s">
        <v>13</v>
      </c>
      <c r="E119" t="s">
        <v>14</v>
      </c>
      <c r="F119" t="s">
        <v>21</v>
      </c>
      <c r="G119">
        <v>5.7</v>
      </c>
      <c r="H119" t="s">
        <v>16</v>
      </c>
      <c r="I119" t="str">
        <f>_xlfn.XLOOKUP(H119, 'Platform Lookup'!A:A, 'Platform Lookup'!B:B, "Unknown")</f>
        <v>Mixed</v>
      </c>
      <c r="J119" t="s">
        <v>17</v>
      </c>
      <c r="K119">
        <v>6.1</v>
      </c>
      <c r="L119">
        <v>6</v>
      </c>
      <c r="M119" t="s">
        <v>24</v>
      </c>
      <c r="N119">
        <v>3</v>
      </c>
      <c r="O119">
        <v>7</v>
      </c>
      <c r="P119" t="str" cm="1">
        <f t="array" ref="P119">_xlfn.IFS(
  O119&lt;=3, "Low",
  O119&lt;=6, "Moderate",
  O119&lt;=8, "High",
  O119=9, "Extreme"
)</f>
        <v>High</v>
      </c>
    </row>
    <row r="120" spans="1:16">
      <c r="A120">
        <v>119</v>
      </c>
      <c r="B120">
        <v>22</v>
      </c>
      <c r="C120" t="str">
        <f t="shared" si="1"/>
        <v>22–24</v>
      </c>
      <c r="D120" t="s">
        <v>19</v>
      </c>
      <c r="E120" t="s">
        <v>20</v>
      </c>
      <c r="F120" t="s">
        <v>136</v>
      </c>
      <c r="G120">
        <v>4.7</v>
      </c>
      <c r="H120" t="s">
        <v>26</v>
      </c>
      <c r="I120" t="str">
        <f>_xlfn.XLOOKUP(H120, 'Platform Lookup'!A:A, 'Platform Lookup'!B:B, "Unknown")</f>
        <v>Entertainment</v>
      </c>
      <c r="J120" t="s">
        <v>23</v>
      </c>
      <c r="K120">
        <v>7.3</v>
      </c>
      <c r="L120">
        <v>7</v>
      </c>
      <c r="M120" t="s">
        <v>24</v>
      </c>
      <c r="N120">
        <v>2</v>
      </c>
      <c r="O120">
        <v>5</v>
      </c>
      <c r="P120" t="str" cm="1">
        <f t="array" ref="P120">_xlfn.IFS(
  O120&lt;=3, "Low",
  O120&lt;=6, "Moderate",
  O120&lt;=8, "High",
  O120=9, "Extreme"
)</f>
        <v>Moderate</v>
      </c>
    </row>
    <row r="121" spans="1:16">
      <c r="A121">
        <v>120</v>
      </c>
      <c r="B121">
        <v>19</v>
      </c>
      <c r="C121" t="str">
        <f t="shared" si="1"/>
        <v>19–21</v>
      </c>
      <c r="D121" t="s">
        <v>13</v>
      </c>
      <c r="E121" t="s">
        <v>14</v>
      </c>
      <c r="F121" t="s">
        <v>135</v>
      </c>
      <c r="G121">
        <v>5.4</v>
      </c>
      <c r="H121" t="s">
        <v>16</v>
      </c>
      <c r="I121" t="str">
        <f>_xlfn.XLOOKUP(H121, 'Platform Lookup'!A:A, 'Platform Lookup'!B:B, "Unknown")</f>
        <v>Mixed</v>
      </c>
      <c r="J121" t="s">
        <v>17</v>
      </c>
      <c r="K121">
        <v>6.2</v>
      </c>
      <c r="L121">
        <v>5</v>
      </c>
      <c r="M121" t="s">
        <v>18</v>
      </c>
      <c r="N121">
        <v>4</v>
      </c>
      <c r="O121">
        <v>8</v>
      </c>
      <c r="P121" t="str" cm="1">
        <f t="array" ref="P121">_xlfn.IFS(
  O121&lt;=3, "Low",
  O121&lt;=6, "Moderate",
  O121&lt;=8, "High",
  O121=9, "Extreme"
)</f>
        <v>High</v>
      </c>
    </row>
    <row r="122" spans="1:16">
      <c r="A122">
        <v>121</v>
      </c>
      <c r="B122">
        <v>20</v>
      </c>
      <c r="C122" t="str">
        <f t="shared" si="1"/>
        <v>19–21</v>
      </c>
      <c r="D122" t="s">
        <v>19</v>
      </c>
      <c r="E122" t="s">
        <v>14</v>
      </c>
      <c r="F122" t="s">
        <v>138</v>
      </c>
      <c r="G122">
        <v>5.9</v>
      </c>
      <c r="H122" t="s">
        <v>32</v>
      </c>
      <c r="I122" t="str">
        <f>_xlfn.XLOOKUP(H122, 'Platform Lookup'!A:A, 'Platform Lookup'!B:B, "Unknown")</f>
        <v>Mixed</v>
      </c>
      <c r="J122" t="s">
        <v>17</v>
      </c>
      <c r="K122">
        <v>5.9</v>
      </c>
      <c r="L122">
        <v>6</v>
      </c>
      <c r="M122" t="s">
        <v>24</v>
      </c>
      <c r="N122">
        <v>3</v>
      </c>
      <c r="O122">
        <v>7</v>
      </c>
      <c r="P122" t="str" cm="1">
        <f t="array" ref="P122">_xlfn.IFS(
  O122&lt;=3, "Low",
  O122&lt;=6, "Moderate",
  O122&lt;=8, "High",
  O122=9, "Extreme"
)</f>
        <v>High</v>
      </c>
    </row>
    <row r="123" spans="1:16">
      <c r="A123">
        <v>122</v>
      </c>
      <c r="B123">
        <v>21</v>
      </c>
      <c r="C123" t="str">
        <f t="shared" si="1"/>
        <v>19–21</v>
      </c>
      <c r="D123" t="s">
        <v>13</v>
      </c>
      <c r="E123" t="s">
        <v>20</v>
      </c>
      <c r="F123" t="s">
        <v>139</v>
      </c>
      <c r="G123">
        <v>4.5999999999999996</v>
      </c>
      <c r="H123" t="s">
        <v>16</v>
      </c>
      <c r="I123" t="str">
        <f>_xlfn.XLOOKUP(H123, 'Platform Lookup'!A:A, 'Platform Lookup'!B:B, "Unknown")</f>
        <v>Mixed</v>
      </c>
      <c r="J123" t="s">
        <v>23</v>
      </c>
      <c r="K123">
        <v>7.4</v>
      </c>
      <c r="L123">
        <v>8</v>
      </c>
      <c r="M123" t="s">
        <v>18</v>
      </c>
      <c r="N123">
        <v>2</v>
      </c>
      <c r="O123">
        <v>5</v>
      </c>
      <c r="P123" t="str" cm="1">
        <f t="array" ref="P123">_xlfn.IFS(
  O123&lt;=3, "Low",
  O123&lt;=6, "Moderate",
  O123&lt;=8, "High",
  O123=9, "Extreme"
)</f>
        <v>Moderate</v>
      </c>
    </row>
    <row r="124" spans="1:16">
      <c r="A124">
        <v>123</v>
      </c>
      <c r="B124">
        <v>19</v>
      </c>
      <c r="C124" t="str">
        <f t="shared" si="1"/>
        <v>19–21</v>
      </c>
      <c r="D124" t="s">
        <v>19</v>
      </c>
      <c r="E124" t="s">
        <v>14</v>
      </c>
      <c r="F124" t="s">
        <v>15</v>
      </c>
      <c r="G124">
        <v>5.3</v>
      </c>
      <c r="H124" t="s">
        <v>26</v>
      </c>
      <c r="I124" t="str">
        <f>_xlfn.XLOOKUP(H124, 'Platform Lookup'!A:A, 'Platform Lookup'!B:B, "Unknown")</f>
        <v>Entertainment</v>
      </c>
      <c r="J124" t="s">
        <v>17</v>
      </c>
      <c r="K124">
        <v>6.3</v>
      </c>
      <c r="L124">
        <v>5</v>
      </c>
      <c r="M124" t="s">
        <v>24</v>
      </c>
      <c r="N124">
        <v>4</v>
      </c>
      <c r="O124">
        <v>8</v>
      </c>
      <c r="P124" t="str" cm="1">
        <f t="array" ref="P124">_xlfn.IFS(
  O124&lt;=3, "Low",
  O124&lt;=6, "Moderate",
  O124&lt;=8, "High",
  O124=9, "Extreme"
)</f>
        <v>High</v>
      </c>
    </row>
    <row r="125" spans="1:16">
      <c r="A125">
        <v>124</v>
      </c>
      <c r="B125">
        <v>22</v>
      </c>
      <c r="C125" t="str">
        <f t="shared" si="1"/>
        <v>22–24</v>
      </c>
      <c r="D125" t="s">
        <v>13</v>
      </c>
      <c r="E125" t="s">
        <v>20</v>
      </c>
      <c r="F125" t="s">
        <v>21</v>
      </c>
      <c r="G125">
        <v>5.8</v>
      </c>
      <c r="H125" t="s">
        <v>16</v>
      </c>
      <c r="I125" t="str">
        <f>_xlfn.XLOOKUP(H125, 'Platform Lookup'!A:A, 'Platform Lookup'!B:B, "Unknown")</f>
        <v>Mixed</v>
      </c>
      <c r="J125" t="s">
        <v>17</v>
      </c>
      <c r="K125">
        <v>5.8</v>
      </c>
      <c r="L125">
        <v>6</v>
      </c>
      <c r="M125" t="s">
        <v>18</v>
      </c>
      <c r="N125">
        <v>3</v>
      </c>
      <c r="O125">
        <v>7</v>
      </c>
      <c r="P125" t="str" cm="1">
        <f t="array" ref="P125">_xlfn.IFS(
  O125&lt;=3, "Low",
  O125&lt;=6, "Moderate",
  O125&lt;=8, "High",
  O125=9, "Extreme"
)</f>
        <v>High</v>
      </c>
    </row>
    <row r="126" spans="1:16">
      <c r="A126">
        <v>125</v>
      </c>
      <c r="B126">
        <v>20</v>
      </c>
      <c r="C126" t="str">
        <f t="shared" si="1"/>
        <v>19–21</v>
      </c>
      <c r="D126" t="s">
        <v>19</v>
      </c>
      <c r="E126" t="s">
        <v>14</v>
      </c>
      <c r="F126" t="s">
        <v>136</v>
      </c>
      <c r="G126">
        <v>4.5</v>
      </c>
      <c r="H126" t="s">
        <v>32</v>
      </c>
      <c r="I126" t="str">
        <f>_xlfn.XLOOKUP(H126, 'Platform Lookup'!A:A, 'Platform Lookup'!B:B, "Unknown")</f>
        <v>Mixed</v>
      </c>
      <c r="J126" t="s">
        <v>23</v>
      </c>
      <c r="K126">
        <v>7.5</v>
      </c>
      <c r="L126">
        <v>7</v>
      </c>
      <c r="M126" t="s">
        <v>24</v>
      </c>
      <c r="N126">
        <v>2</v>
      </c>
      <c r="O126">
        <v>5</v>
      </c>
      <c r="P126" t="str" cm="1">
        <f t="array" ref="P126">_xlfn.IFS(
  O126&lt;=3, "Low",
  O126&lt;=6, "Moderate",
  O126&lt;=8, "High",
  O126=9, "Extreme"
)</f>
        <v>Moderate</v>
      </c>
    </row>
    <row r="127" spans="1:16">
      <c r="A127">
        <v>126</v>
      </c>
      <c r="B127">
        <v>21</v>
      </c>
      <c r="C127" t="str">
        <f t="shared" si="1"/>
        <v>19–21</v>
      </c>
      <c r="D127" t="s">
        <v>13</v>
      </c>
      <c r="E127" t="s">
        <v>20</v>
      </c>
      <c r="F127" t="s">
        <v>135</v>
      </c>
      <c r="G127">
        <v>5.2</v>
      </c>
      <c r="H127" t="s">
        <v>16</v>
      </c>
      <c r="I127" t="str">
        <f>_xlfn.XLOOKUP(H127, 'Platform Lookup'!A:A, 'Platform Lookup'!B:B, "Unknown")</f>
        <v>Mixed</v>
      </c>
      <c r="J127" t="s">
        <v>17</v>
      </c>
      <c r="K127">
        <v>6.4</v>
      </c>
      <c r="L127">
        <v>5</v>
      </c>
      <c r="M127" t="s">
        <v>18</v>
      </c>
      <c r="N127">
        <v>4</v>
      </c>
      <c r="O127">
        <v>8</v>
      </c>
      <c r="P127" t="str" cm="1">
        <f t="array" ref="P127">_xlfn.IFS(
  O127&lt;=3, "Low",
  O127&lt;=6, "Moderate",
  O127&lt;=8, "High",
  O127=9, "Extreme"
)</f>
        <v>High</v>
      </c>
    </row>
    <row r="128" spans="1:16">
      <c r="A128">
        <v>127</v>
      </c>
      <c r="B128">
        <v>19</v>
      </c>
      <c r="C128" t="str">
        <f t="shared" si="1"/>
        <v>19–21</v>
      </c>
      <c r="D128" t="s">
        <v>19</v>
      </c>
      <c r="E128" t="s">
        <v>14</v>
      </c>
      <c r="F128" t="s">
        <v>138</v>
      </c>
      <c r="G128">
        <v>5.7</v>
      </c>
      <c r="H128" t="s">
        <v>26</v>
      </c>
      <c r="I128" t="str">
        <f>_xlfn.XLOOKUP(H128, 'Platform Lookup'!A:A, 'Platform Lookup'!B:B, "Unknown")</f>
        <v>Entertainment</v>
      </c>
      <c r="J128" t="s">
        <v>17</v>
      </c>
      <c r="K128">
        <v>5.7</v>
      </c>
      <c r="L128">
        <v>6</v>
      </c>
      <c r="M128" t="s">
        <v>24</v>
      </c>
      <c r="N128">
        <v>3</v>
      </c>
      <c r="O128">
        <v>7</v>
      </c>
      <c r="P128" t="str" cm="1">
        <f t="array" ref="P128">_xlfn.IFS(
  O128&lt;=3, "Low",
  O128&lt;=6, "Moderate",
  O128&lt;=8, "High",
  O128=9, "Extreme"
)</f>
        <v>High</v>
      </c>
    </row>
    <row r="129" spans="1:16">
      <c r="A129">
        <v>128</v>
      </c>
      <c r="B129">
        <v>20</v>
      </c>
      <c r="C129" t="str">
        <f t="shared" si="1"/>
        <v>19–21</v>
      </c>
      <c r="D129" t="s">
        <v>13</v>
      </c>
      <c r="E129" t="s">
        <v>14</v>
      </c>
      <c r="F129" t="s">
        <v>139</v>
      </c>
      <c r="G129">
        <v>4.4000000000000004</v>
      </c>
      <c r="H129" t="s">
        <v>16</v>
      </c>
      <c r="I129" t="str">
        <f>_xlfn.XLOOKUP(H129, 'Platform Lookup'!A:A, 'Platform Lookup'!B:B, "Unknown")</f>
        <v>Mixed</v>
      </c>
      <c r="J129" t="s">
        <v>23</v>
      </c>
      <c r="K129">
        <v>7.6</v>
      </c>
      <c r="L129">
        <v>8</v>
      </c>
      <c r="M129" t="s">
        <v>18</v>
      </c>
      <c r="N129">
        <v>2</v>
      </c>
      <c r="O129">
        <v>5</v>
      </c>
      <c r="P129" t="str" cm="1">
        <f t="array" ref="P129">_xlfn.IFS(
  O129&lt;=3, "Low",
  O129&lt;=6, "Moderate",
  O129&lt;=8, "High",
  O129=9, "Extreme"
)</f>
        <v>Moderate</v>
      </c>
    </row>
    <row r="130" spans="1:16">
      <c r="A130">
        <v>129</v>
      </c>
      <c r="B130">
        <v>22</v>
      </c>
      <c r="C130" t="str">
        <f t="shared" si="1"/>
        <v>22–24</v>
      </c>
      <c r="D130" t="s">
        <v>19</v>
      </c>
      <c r="E130" t="s">
        <v>20</v>
      </c>
      <c r="F130" t="s">
        <v>15</v>
      </c>
      <c r="G130">
        <v>5.0999999999999996</v>
      </c>
      <c r="H130" t="s">
        <v>32</v>
      </c>
      <c r="I130" t="str">
        <f>_xlfn.XLOOKUP(H130, 'Platform Lookup'!A:A, 'Platform Lookup'!B:B, "Unknown")</f>
        <v>Mixed</v>
      </c>
      <c r="J130" t="s">
        <v>17</v>
      </c>
      <c r="K130">
        <v>6.5</v>
      </c>
      <c r="L130">
        <v>5</v>
      </c>
      <c r="M130" t="s">
        <v>24</v>
      </c>
      <c r="N130">
        <v>4</v>
      </c>
      <c r="O130">
        <v>8</v>
      </c>
      <c r="P130" t="str" cm="1">
        <f t="array" ref="P130">_xlfn.IFS(
  O130&lt;=3, "Low",
  O130&lt;=6, "Moderate",
  O130&lt;=8, "High",
  O130=9, "Extreme"
)</f>
        <v>High</v>
      </c>
    </row>
    <row r="131" spans="1:16">
      <c r="A131">
        <v>130</v>
      </c>
      <c r="B131">
        <v>21</v>
      </c>
      <c r="C131" t="str">
        <f t="shared" ref="C131:C194" si="2">IF(B131=18, "18", IF(B131&lt;=21, "19–21", "22–24"))</f>
        <v>19–21</v>
      </c>
      <c r="D131" t="s">
        <v>13</v>
      </c>
      <c r="E131" t="s">
        <v>20</v>
      </c>
      <c r="F131" t="s">
        <v>21</v>
      </c>
      <c r="G131">
        <v>5.6</v>
      </c>
      <c r="H131" t="s">
        <v>16</v>
      </c>
      <c r="I131" t="str">
        <f>_xlfn.XLOOKUP(H131, 'Platform Lookup'!A:A, 'Platform Lookup'!B:B, "Unknown")</f>
        <v>Mixed</v>
      </c>
      <c r="J131" t="s">
        <v>17</v>
      </c>
      <c r="K131">
        <v>5.6</v>
      </c>
      <c r="L131">
        <v>6</v>
      </c>
      <c r="M131" t="s">
        <v>18</v>
      </c>
      <c r="N131">
        <v>3</v>
      </c>
      <c r="O131">
        <v>7</v>
      </c>
      <c r="P131" t="str" cm="1">
        <f t="array" ref="P131">_xlfn.IFS(
  O131&lt;=3, "Low",
  O131&lt;=6, "Moderate",
  O131&lt;=8, "High",
  O131=9, "Extreme"
)</f>
        <v>High</v>
      </c>
    </row>
    <row r="132" spans="1:16">
      <c r="A132">
        <v>131</v>
      </c>
      <c r="B132">
        <v>19</v>
      </c>
      <c r="C132" t="str">
        <f t="shared" si="2"/>
        <v>19–21</v>
      </c>
      <c r="D132" t="s">
        <v>19</v>
      </c>
      <c r="E132" t="s">
        <v>14</v>
      </c>
      <c r="F132" t="s">
        <v>136</v>
      </c>
      <c r="G132">
        <v>4.3</v>
      </c>
      <c r="H132" t="s">
        <v>26</v>
      </c>
      <c r="I132" t="str">
        <f>_xlfn.XLOOKUP(H132, 'Platform Lookup'!A:A, 'Platform Lookup'!B:B, "Unknown")</f>
        <v>Entertainment</v>
      </c>
      <c r="J132" t="s">
        <v>23</v>
      </c>
      <c r="K132">
        <v>7.7</v>
      </c>
      <c r="L132">
        <v>7</v>
      </c>
      <c r="M132" t="s">
        <v>24</v>
      </c>
      <c r="N132">
        <v>2</v>
      </c>
      <c r="O132">
        <v>5</v>
      </c>
      <c r="P132" t="str" cm="1">
        <f t="array" ref="P132">_xlfn.IFS(
  O132&lt;=3, "Low",
  O132&lt;=6, "Moderate",
  O132&lt;=8, "High",
  O132=9, "Extreme"
)</f>
        <v>Moderate</v>
      </c>
    </row>
    <row r="133" spans="1:16">
      <c r="A133">
        <v>132</v>
      </c>
      <c r="B133">
        <v>20</v>
      </c>
      <c r="C133" t="str">
        <f t="shared" si="2"/>
        <v>19–21</v>
      </c>
      <c r="D133" t="s">
        <v>13</v>
      </c>
      <c r="E133" t="s">
        <v>14</v>
      </c>
      <c r="F133" t="s">
        <v>135</v>
      </c>
      <c r="G133">
        <v>5</v>
      </c>
      <c r="H133" t="s">
        <v>16</v>
      </c>
      <c r="I133" t="str">
        <f>_xlfn.XLOOKUP(H133, 'Platform Lookup'!A:A, 'Platform Lookup'!B:B, "Unknown")</f>
        <v>Mixed</v>
      </c>
      <c r="J133" t="s">
        <v>17</v>
      </c>
      <c r="K133">
        <v>6.6</v>
      </c>
      <c r="L133">
        <v>5</v>
      </c>
      <c r="M133" t="s">
        <v>18</v>
      </c>
      <c r="N133">
        <v>4</v>
      </c>
      <c r="O133">
        <v>8</v>
      </c>
      <c r="P133" t="str" cm="1">
        <f t="array" ref="P133">_xlfn.IFS(
  O133&lt;=3, "Low",
  O133&lt;=6, "Moderate",
  O133&lt;=8, "High",
  O133=9, "Extreme"
)</f>
        <v>High</v>
      </c>
    </row>
    <row r="134" spans="1:16">
      <c r="A134">
        <v>133</v>
      </c>
      <c r="B134">
        <v>22</v>
      </c>
      <c r="C134" t="str">
        <f t="shared" si="2"/>
        <v>22–24</v>
      </c>
      <c r="D134" t="s">
        <v>19</v>
      </c>
      <c r="E134" t="s">
        <v>20</v>
      </c>
      <c r="F134" t="s">
        <v>138</v>
      </c>
      <c r="G134">
        <v>5.5</v>
      </c>
      <c r="H134" t="s">
        <v>32</v>
      </c>
      <c r="I134" t="str">
        <f>_xlfn.XLOOKUP(H134, 'Platform Lookup'!A:A, 'Platform Lookup'!B:B, "Unknown")</f>
        <v>Mixed</v>
      </c>
      <c r="J134" t="s">
        <v>17</v>
      </c>
      <c r="K134">
        <v>5.5</v>
      </c>
      <c r="L134">
        <v>6</v>
      </c>
      <c r="M134" t="s">
        <v>24</v>
      </c>
      <c r="N134">
        <v>3</v>
      </c>
      <c r="O134">
        <v>7</v>
      </c>
      <c r="P134" t="str" cm="1">
        <f t="array" ref="P134">_xlfn.IFS(
  O134&lt;=3, "Low",
  O134&lt;=6, "Moderate",
  O134&lt;=8, "High",
  O134=9, "Extreme"
)</f>
        <v>High</v>
      </c>
    </row>
    <row r="135" spans="1:16">
      <c r="A135">
        <v>134</v>
      </c>
      <c r="B135">
        <v>21</v>
      </c>
      <c r="C135" t="str">
        <f t="shared" si="2"/>
        <v>19–21</v>
      </c>
      <c r="D135" t="s">
        <v>13</v>
      </c>
      <c r="E135" t="s">
        <v>20</v>
      </c>
      <c r="F135" t="s">
        <v>139</v>
      </c>
      <c r="G135">
        <v>4.2</v>
      </c>
      <c r="H135" t="s">
        <v>16</v>
      </c>
      <c r="I135" t="str">
        <f>_xlfn.XLOOKUP(H135, 'Platform Lookup'!A:A, 'Platform Lookup'!B:B, "Unknown")</f>
        <v>Mixed</v>
      </c>
      <c r="J135" t="s">
        <v>23</v>
      </c>
      <c r="K135">
        <v>7.8</v>
      </c>
      <c r="L135">
        <v>8</v>
      </c>
      <c r="M135" t="s">
        <v>18</v>
      </c>
      <c r="N135">
        <v>2</v>
      </c>
      <c r="O135">
        <v>5</v>
      </c>
      <c r="P135" t="str" cm="1">
        <f t="array" ref="P135">_xlfn.IFS(
  O135&lt;=3, "Low",
  O135&lt;=6, "Moderate",
  O135&lt;=8, "High",
  O135=9, "Extreme"
)</f>
        <v>Moderate</v>
      </c>
    </row>
    <row r="136" spans="1:16">
      <c r="A136">
        <v>135</v>
      </c>
      <c r="B136">
        <v>19</v>
      </c>
      <c r="C136" t="str">
        <f t="shared" si="2"/>
        <v>19–21</v>
      </c>
      <c r="D136" t="s">
        <v>19</v>
      </c>
      <c r="E136" t="s">
        <v>14</v>
      </c>
      <c r="F136" t="s">
        <v>15</v>
      </c>
      <c r="G136">
        <v>4.9000000000000004</v>
      </c>
      <c r="H136" t="s">
        <v>26</v>
      </c>
      <c r="I136" t="str">
        <f>_xlfn.XLOOKUP(H136, 'Platform Lookup'!A:A, 'Platform Lookup'!B:B, "Unknown")</f>
        <v>Entertainment</v>
      </c>
      <c r="J136" t="s">
        <v>17</v>
      </c>
      <c r="K136">
        <v>6.7</v>
      </c>
      <c r="L136">
        <v>5</v>
      </c>
      <c r="M136" t="s">
        <v>24</v>
      </c>
      <c r="N136">
        <v>4</v>
      </c>
      <c r="O136">
        <v>8</v>
      </c>
      <c r="P136" t="str" cm="1">
        <f t="array" ref="P136">_xlfn.IFS(
  O136&lt;=3, "Low",
  O136&lt;=6, "Moderate",
  O136&lt;=8, "High",
  O136=9, "Extreme"
)</f>
        <v>High</v>
      </c>
    </row>
    <row r="137" spans="1:16">
      <c r="A137">
        <v>136</v>
      </c>
      <c r="B137">
        <v>20</v>
      </c>
      <c r="C137" t="str">
        <f t="shared" si="2"/>
        <v>19–21</v>
      </c>
      <c r="D137" t="s">
        <v>13</v>
      </c>
      <c r="E137" t="s">
        <v>14</v>
      </c>
      <c r="F137" t="s">
        <v>21</v>
      </c>
      <c r="G137">
        <v>5.4</v>
      </c>
      <c r="H137" t="s">
        <v>16</v>
      </c>
      <c r="I137" t="str">
        <f>_xlfn.XLOOKUP(H137, 'Platform Lookup'!A:A, 'Platform Lookup'!B:B, "Unknown")</f>
        <v>Mixed</v>
      </c>
      <c r="J137" t="s">
        <v>17</v>
      </c>
      <c r="K137">
        <v>5.4</v>
      </c>
      <c r="L137">
        <v>6</v>
      </c>
      <c r="M137" t="s">
        <v>18</v>
      </c>
      <c r="N137">
        <v>3</v>
      </c>
      <c r="O137">
        <v>7</v>
      </c>
      <c r="P137" t="str" cm="1">
        <f t="array" ref="P137">_xlfn.IFS(
  O137&lt;=3, "Low",
  O137&lt;=6, "Moderate",
  O137&lt;=8, "High",
  O137=9, "Extreme"
)</f>
        <v>High</v>
      </c>
    </row>
    <row r="138" spans="1:16">
      <c r="A138">
        <v>137</v>
      </c>
      <c r="B138">
        <v>22</v>
      </c>
      <c r="C138" t="str">
        <f t="shared" si="2"/>
        <v>22–24</v>
      </c>
      <c r="D138" t="s">
        <v>19</v>
      </c>
      <c r="E138" t="s">
        <v>20</v>
      </c>
      <c r="F138" t="s">
        <v>136</v>
      </c>
      <c r="G138">
        <v>4.0999999999999996</v>
      </c>
      <c r="H138" t="s">
        <v>32</v>
      </c>
      <c r="I138" t="str">
        <f>_xlfn.XLOOKUP(H138, 'Platform Lookup'!A:A, 'Platform Lookup'!B:B, "Unknown")</f>
        <v>Mixed</v>
      </c>
      <c r="J138" t="s">
        <v>23</v>
      </c>
      <c r="K138">
        <v>7.9</v>
      </c>
      <c r="L138">
        <v>7</v>
      </c>
      <c r="M138" t="s">
        <v>24</v>
      </c>
      <c r="N138">
        <v>2</v>
      </c>
      <c r="O138">
        <v>5</v>
      </c>
      <c r="P138" t="str" cm="1">
        <f t="array" ref="P138">_xlfn.IFS(
  O138&lt;=3, "Low",
  O138&lt;=6, "Moderate",
  O138&lt;=8, "High",
  O138=9, "Extreme"
)</f>
        <v>Moderate</v>
      </c>
    </row>
    <row r="139" spans="1:16">
      <c r="A139">
        <v>138</v>
      </c>
      <c r="B139">
        <v>21</v>
      </c>
      <c r="C139" t="str">
        <f t="shared" si="2"/>
        <v>19–21</v>
      </c>
      <c r="D139" t="s">
        <v>13</v>
      </c>
      <c r="E139" t="s">
        <v>20</v>
      </c>
      <c r="F139" t="s">
        <v>135</v>
      </c>
      <c r="G139">
        <v>4.8</v>
      </c>
      <c r="H139" t="s">
        <v>16</v>
      </c>
      <c r="I139" t="str">
        <f>_xlfn.XLOOKUP(H139, 'Platform Lookup'!A:A, 'Platform Lookup'!B:B, "Unknown")</f>
        <v>Mixed</v>
      </c>
      <c r="J139" t="s">
        <v>17</v>
      </c>
      <c r="K139">
        <v>6.8</v>
      </c>
      <c r="L139">
        <v>5</v>
      </c>
      <c r="M139" t="s">
        <v>18</v>
      </c>
      <c r="N139">
        <v>4</v>
      </c>
      <c r="O139">
        <v>8</v>
      </c>
      <c r="P139" t="str" cm="1">
        <f t="array" ref="P139">_xlfn.IFS(
  O139&lt;=3, "Low",
  O139&lt;=6, "Moderate",
  O139&lt;=8, "High",
  O139=9, "Extreme"
)</f>
        <v>High</v>
      </c>
    </row>
    <row r="140" spans="1:16">
      <c r="A140">
        <v>139</v>
      </c>
      <c r="B140">
        <v>19</v>
      </c>
      <c r="C140" t="str">
        <f t="shared" si="2"/>
        <v>19–21</v>
      </c>
      <c r="D140" t="s">
        <v>19</v>
      </c>
      <c r="E140" t="s">
        <v>14</v>
      </c>
      <c r="F140" t="s">
        <v>138</v>
      </c>
      <c r="G140">
        <v>5.3</v>
      </c>
      <c r="H140" t="s">
        <v>26</v>
      </c>
      <c r="I140" t="str">
        <f>_xlfn.XLOOKUP(H140, 'Platform Lookup'!A:A, 'Platform Lookup'!B:B, "Unknown")</f>
        <v>Entertainment</v>
      </c>
      <c r="J140" t="s">
        <v>17</v>
      </c>
      <c r="K140">
        <v>5.3</v>
      </c>
      <c r="L140">
        <v>6</v>
      </c>
      <c r="M140" t="s">
        <v>24</v>
      </c>
      <c r="N140">
        <v>3</v>
      </c>
      <c r="O140">
        <v>7</v>
      </c>
      <c r="P140" t="str" cm="1">
        <f t="array" ref="P140">_xlfn.IFS(
  O140&lt;=3, "Low",
  O140&lt;=6, "Moderate",
  O140&lt;=8, "High",
  O140=9, "Extreme"
)</f>
        <v>High</v>
      </c>
    </row>
    <row r="141" spans="1:16">
      <c r="A141">
        <v>140</v>
      </c>
      <c r="B141">
        <v>20</v>
      </c>
      <c r="C141" t="str">
        <f t="shared" si="2"/>
        <v>19–21</v>
      </c>
      <c r="D141" t="s">
        <v>13</v>
      </c>
      <c r="E141" t="s">
        <v>14</v>
      </c>
      <c r="F141" t="s">
        <v>139</v>
      </c>
      <c r="G141">
        <v>4</v>
      </c>
      <c r="H141" t="s">
        <v>16</v>
      </c>
      <c r="I141" t="str">
        <f>_xlfn.XLOOKUP(H141, 'Platform Lookup'!A:A, 'Platform Lookup'!B:B, "Unknown")</f>
        <v>Mixed</v>
      </c>
      <c r="J141" t="s">
        <v>23</v>
      </c>
      <c r="K141">
        <v>8</v>
      </c>
      <c r="L141">
        <v>8</v>
      </c>
      <c r="M141" t="s">
        <v>18</v>
      </c>
      <c r="N141">
        <v>2</v>
      </c>
      <c r="O141">
        <v>5</v>
      </c>
      <c r="P141" t="str" cm="1">
        <f t="array" ref="P141">_xlfn.IFS(
  O141&lt;=3, "Low",
  O141&lt;=6, "Moderate",
  O141&lt;=8, "High",
  O141=9, "Extreme"
)</f>
        <v>Moderate</v>
      </c>
    </row>
    <row r="142" spans="1:16">
      <c r="A142">
        <v>141</v>
      </c>
      <c r="B142">
        <v>22</v>
      </c>
      <c r="C142" t="str">
        <f t="shared" si="2"/>
        <v>22–24</v>
      </c>
      <c r="D142" t="s">
        <v>19</v>
      </c>
      <c r="E142" t="s">
        <v>20</v>
      </c>
      <c r="F142" t="s">
        <v>15</v>
      </c>
      <c r="G142">
        <v>4.7</v>
      </c>
      <c r="H142" t="s">
        <v>32</v>
      </c>
      <c r="I142" t="str">
        <f>_xlfn.XLOOKUP(H142, 'Platform Lookup'!A:A, 'Platform Lookup'!B:B, "Unknown")</f>
        <v>Mixed</v>
      </c>
      <c r="J142" t="s">
        <v>17</v>
      </c>
      <c r="K142">
        <v>6.9</v>
      </c>
      <c r="L142">
        <v>5</v>
      </c>
      <c r="M142" t="s">
        <v>24</v>
      </c>
      <c r="N142">
        <v>4</v>
      </c>
      <c r="O142">
        <v>8</v>
      </c>
      <c r="P142" t="str" cm="1">
        <f t="array" ref="P142">_xlfn.IFS(
  O142&lt;=3, "Low",
  O142&lt;=6, "Moderate",
  O142&lt;=8, "High",
  O142=9, "Extreme"
)</f>
        <v>High</v>
      </c>
    </row>
    <row r="143" spans="1:16">
      <c r="A143">
        <v>142</v>
      </c>
      <c r="B143">
        <v>21</v>
      </c>
      <c r="C143" t="str">
        <f t="shared" si="2"/>
        <v>19–21</v>
      </c>
      <c r="D143" t="s">
        <v>13</v>
      </c>
      <c r="E143" t="s">
        <v>20</v>
      </c>
      <c r="F143" t="s">
        <v>21</v>
      </c>
      <c r="G143">
        <v>5.2</v>
      </c>
      <c r="H143" t="s">
        <v>16</v>
      </c>
      <c r="I143" t="str">
        <f>_xlfn.XLOOKUP(H143, 'Platform Lookup'!A:A, 'Platform Lookup'!B:B, "Unknown")</f>
        <v>Mixed</v>
      </c>
      <c r="J143" t="s">
        <v>17</v>
      </c>
      <c r="K143">
        <v>5.2</v>
      </c>
      <c r="L143">
        <v>6</v>
      </c>
      <c r="M143" t="s">
        <v>18</v>
      </c>
      <c r="N143">
        <v>3</v>
      </c>
      <c r="O143">
        <v>7</v>
      </c>
      <c r="P143" t="str" cm="1">
        <f t="array" ref="P143">_xlfn.IFS(
  O143&lt;=3, "Low",
  O143&lt;=6, "Moderate",
  O143&lt;=8, "High",
  O143=9, "Extreme"
)</f>
        <v>High</v>
      </c>
    </row>
    <row r="144" spans="1:16">
      <c r="A144">
        <v>143</v>
      </c>
      <c r="B144">
        <v>19</v>
      </c>
      <c r="C144" t="str">
        <f t="shared" si="2"/>
        <v>19–21</v>
      </c>
      <c r="D144" t="s">
        <v>19</v>
      </c>
      <c r="E144" t="s">
        <v>14</v>
      </c>
      <c r="F144" t="s">
        <v>136</v>
      </c>
      <c r="G144">
        <v>3.9</v>
      </c>
      <c r="H144" t="s">
        <v>26</v>
      </c>
      <c r="I144" t="str">
        <f>_xlfn.XLOOKUP(H144, 'Platform Lookup'!A:A, 'Platform Lookup'!B:B, "Unknown")</f>
        <v>Entertainment</v>
      </c>
      <c r="J144" t="s">
        <v>23</v>
      </c>
      <c r="K144">
        <v>8.1</v>
      </c>
      <c r="L144">
        <v>7</v>
      </c>
      <c r="M144" t="s">
        <v>24</v>
      </c>
      <c r="N144">
        <v>2</v>
      </c>
      <c r="O144">
        <v>5</v>
      </c>
      <c r="P144" t="str" cm="1">
        <f t="array" ref="P144">_xlfn.IFS(
  O144&lt;=3, "Low",
  O144&lt;=6, "Moderate",
  O144&lt;=8, "High",
  O144=9, "Extreme"
)</f>
        <v>Moderate</v>
      </c>
    </row>
    <row r="145" spans="1:16">
      <c r="A145">
        <v>144</v>
      </c>
      <c r="B145">
        <v>20</v>
      </c>
      <c r="C145" t="str">
        <f t="shared" si="2"/>
        <v>19–21</v>
      </c>
      <c r="D145" t="s">
        <v>13</v>
      </c>
      <c r="E145" t="s">
        <v>14</v>
      </c>
      <c r="F145" t="s">
        <v>135</v>
      </c>
      <c r="G145">
        <v>4.5999999999999996</v>
      </c>
      <c r="H145" t="s">
        <v>16</v>
      </c>
      <c r="I145" t="str">
        <f>_xlfn.XLOOKUP(H145, 'Platform Lookup'!A:A, 'Platform Lookup'!B:B, "Unknown")</f>
        <v>Mixed</v>
      </c>
      <c r="J145" t="s">
        <v>17</v>
      </c>
      <c r="K145">
        <v>7</v>
      </c>
      <c r="L145">
        <v>5</v>
      </c>
      <c r="M145" t="s">
        <v>18</v>
      </c>
      <c r="N145">
        <v>4</v>
      </c>
      <c r="O145">
        <v>8</v>
      </c>
      <c r="P145" t="str" cm="1">
        <f t="array" ref="P145">_xlfn.IFS(
  O145&lt;=3, "Low",
  O145&lt;=6, "Moderate",
  O145&lt;=8, "High",
  O145=9, "Extreme"
)</f>
        <v>High</v>
      </c>
    </row>
    <row r="146" spans="1:16">
      <c r="A146">
        <v>145</v>
      </c>
      <c r="B146">
        <v>22</v>
      </c>
      <c r="C146" t="str">
        <f t="shared" si="2"/>
        <v>22–24</v>
      </c>
      <c r="D146" t="s">
        <v>19</v>
      </c>
      <c r="E146" t="s">
        <v>20</v>
      </c>
      <c r="F146" t="s">
        <v>138</v>
      </c>
      <c r="G146">
        <v>5.0999999999999996</v>
      </c>
      <c r="H146" t="s">
        <v>32</v>
      </c>
      <c r="I146" t="str">
        <f>_xlfn.XLOOKUP(H146, 'Platform Lookup'!A:A, 'Platform Lookup'!B:B, "Unknown")</f>
        <v>Mixed</v>
      </c>
      <c r="J146" t="s">
        <v>17</v>
      </c>
      <c r="K146">
        <v>5.0999999999999996</v>
      </c>
      <c r="L146">
        <v>6</v>
      </c>
      <c r="M146" t="s">
        <v>24</v>
      </c>
      <c r="N146">
        <v>3</v>
      </c>
      <c r="O146">
        <v>7</v>
      </c>
      <c r="P146" t="str" cm="1">
        <f t="array" ref="P146">_xlfn.IFS(
  O146&lt;=3, "Low",
  O146&lt;=6, "Moderate",
  O146&lt;=8, "High",
  O146=9, "Extreme"
)</f>
        <v>High</v>
      </c>
    </row>
    <row r="147" spans="1:16">
      <c r="A147">
        <v>146</v>
      </c>
      <c r="B147">
        <v>21</v>
      </c>
      <c r="C147" t="str">
        <f t="shared" si="2"/>
        <v>19–21</v>
      </c>
      <c r="D147" t="s">
        <v>13</v>
      </c>
      <c r="E147" t="s">
        <v>20</v>
      </c>
      <c r="F147" t="s">
        <v>139</v>
      </c>
      <c r="G147">
        <v>3.8</v>
      </c>
      <c r="H147" t="s">
        <v>16</v>
      </c>
      <c r="I147" t="str">
        <f>_xlfn.XLOOKUP(H147, 'Platform Lookup'!A:A, 'Platform Lookup'!B:B, "Unknown")</f>
        <v>Mixed</v>
      </c>
      <c r="J147" t="s">
        <v>23</v>
      </c>
      <c r="K147">
        <v>8.1999999999999993</v>
      </c>
      <c r="L147">
        <v>8</v>
      </c>
      <c r="M147" t="s">
        <v>18</v>
      </c>
      <c r="N147">
        <v>2</v>
      </c>
      <c r="O147">
        <v>5</v>
      </c>
      <c r="P147" t="str" cm="1">
        <f t="array" ref="P147">_xlfn.IFS(
  O147&lt;=3, "Low",
  O147&lt;=6, "Moderate",
  O147&lt;=8, "High",
  O147=9, "Extreme"
)</f>
        <v>Moderate</v>
      </c>
    </row>
    <row r="148" spans="1:16">
      <c r="A148">
        <v>147</v>
      </c>
      <c r="B148">
        <v>19</v>
      </c>
      <c r="C148" t="str">
        <f t="shared" si="2"/>
        <v>19–21</v>
      </c>
      <c r="D148" t="s">
        <v>19</v>
      </c>
      <c r="E148" t="s">
        <v>14</v>
      </c>
      <c r="F148" t="s">
        <v>15</v>
      </c>
      <c r="G148">
        <v>4.5</v>
      </c>
      <c r="H148" t="s">
        <v>26</v>
      </c>
      <c r="I148" t="str">
        <f>_xlfn.XLOOKUP(H148, 'Platform Lookup'!A:A, 'Platform Lookup'!B:B, "Unknown")</f>
        <v>Entertainment</v>
      </c>
      <c r="J148" t="s">
        <v>17</v>
      </c>
      <c r="K148">
        <v>7.1</v>
      </c>
      <c r="L148">
        <v>5</v>
      </c>
      <c r="M148" t="s">
        <v>24</v>
      </c>
      <c r="N148">
        <v>4</v>
      </c>
      <c r="O148">
        <v>8</v>
      </c>
      <c r="P148" t="str" cm="1">
        <f t="array" ref="P148">_xlfn.IFS(
  O148&lt;=3, "Low",
  O148&lt;=6, "Moderate",
  O148&lt;=8, "High",
  O148=9, "Extreme"
)</f>
        <v>High</v>
      </c>
    </row>
    <row r="149" spans="1:16">
      <c r="A149">
        <v>148</v>
      </c>
      <c r="B149">
        <v>20</v>
      </c>
      <c r="C149" t="str">
        <f t="shared" si="2"/>
        <v>19–21</v>
      </c>
      <c r="D149" t="s">
        <v>13</v>
      </c>
      <c r="E149" t="s">
        <v>14</v>
      </c>
      <c r="F149" t="s">
        <v>21</v>
      </c>
      <c r="G149">
        <v>5</v>
      </c>
      <c r="H149" t="s">
        <v>16</v>
      </c>
      <c r="I149" t="str">
        <f>_xlfn.XLOOKUP(H149, 'Platform Lookup'!A:A, 'Platform Lookup'!B:B, "Unknown")</f>
        <v>Mixed</v>
      </c>
      <c r="J149" t="s">
        <v>17</v>
      </c>
      <c r="K149">
        <v>5</v>
      </c>
      <c r="L149">
        <v>6</v>
      </c>
      <c r="M149" t="s">
        <v>18</v>
      </c>
      <c r="N149">
        <v>3</v>
      </c>
      <c r="O149">
        <v>7</v>
      </c>
      <c r="P149" t="str" cm="1">
        <f t="array" ref="P149">_xlfn.IFS(
  O149&lt;=3, "Low",
  O149&lt;=6, "Moderate",
  O149&lt;=8, "High",
  O149=9, "Extreme"
)</f>
        <v>High</v>
      </c>
    </row>
    <row r="150" spans="1:16">
      <c r="A150">
        <v>149</v>
      </c>
      <c r="B150">
        <v>22</v>
      </c>
      <c r="C150" t="str">
        <f t="shared" si="2"/>
        <v>22–24</v>
      </c>
      <c r="D150" t="s">
        <v>19</v>
      </c>
      <c r="E150" t="s">
        <v>20</v>
      </c>
      <c r="F150" t="s">
        <v>136</v>
      </c>
      <c r="G150">
        <v>3.7</v>
      </c>
      <c r="H150" t="s">
        <v>32</v>
      </c>
      <c r="I150" t="str">
        <f>_xlfn.XLOOKUP(H150, 'Platform Lookup'!A:A, 'Platform Lookup'!B:B, "Unknown")</f>
        <v>Mixed</v>
      </c>
      <c r="J150" t="s">
        <v>23</v>
      </c>
      <c r="K150">
        <v>8.3000000000000007</v>
      </c>
      <c r="L150">
        <v>7</v>
      </c>
      <c r="M150" t="s">
        <v>24</v>
      </c>
      <c r="N150">
        <v>2</v>
      </c>
      <c r="O150">
        <v>5</v>
      </c>
      <c r="P150" t="str" cm="1">
        <f t="array" ref="P150">_xlfn.IFS(
  O150&lt;=3, "Low",
  O150&lt;=6, "Moderate",
  O150&lt;=8, "High",
  O150=9, "Extreme"
)</f>
        <v>Moderate</v>
      </c>
    </row>
    <row r="151" spans="1:16">
      <c r="A151">
        <v>150</v>
      </c>
      <c r="B151">
        <v>21</v>
      </c>
      <c r="C151" t="str">
        <f t="shared" si="2"/>
        <v>19–21</v>
      </c>
      <c r="D151" t="s">
        <v>13</v>
      </c>
      <c r="E151" t="s">
        <v>20</v>
      </c>
      <c r="F151" t="s">
        <v>135</v>
      </c>
      <c r="G151">
        <v>4.4000000000000004</v>
      </c>
      <c r="H151" t="s">
        <v>16</v>
      </c>
      <c r="I151" t="str">
        <f>_xlfn.XLOOKUP(H151, 'Platform Lookup'!A:A, 'Platform Lookup'!B:B, "Unknown")</f>
        <v>Mixed</v>
      </c>
      <c r="J151" t="s">
        <v>17</v>
      </c>
      <c r="K151">
        <v>7.2</v>
      </c>
      <c r="L151">
        <v>5</v>
      </c>
      <c r="M151" t="s">
        <v>18</v>
      </c>
      <c r="N151">
        <v>4</v>
      </c>
      <c r="O151">
        <v>8</v>
      </c>
      <c r="P151" t="str" cm="1">
        <f t="array" ref="P151">_xlfn.IFS(
  O151&lt;=3, "Low",
  O151&lt;=6, "Moderate",
  O151&lt;=8, "High",
  O151=9, "Extreme"
)</f>
        <v>High</v>
      </c>
    </row>
    <row r="152" spans="1:16">
      <c r="A152">
        <v>151</v>
      </c>
      <c r="B152">
        <v>19</v>
      </c>
      <c r="C152" t="str">
        <f t="shared" si="2"/>
        <v>19–21</v>
      </c>
      <c r="D152" t="s">
        <v>19</v>
      </c>
      <c r="E152" t="s">
        <v>14</v>
      </c>
      <c r="F152" t="s">
        <v>138</v>
      </c>
      <c r="G152">
        <v>4.9000000000000004</v>
      </c>
      <c r="H152" t="s">
        <v>26</v>
      </c>
      <c r="I152" t="str">
        <f>_xlfn.XLOOKUP(H152, 'Platform Lookup'!A:A, 'Platform Lookup'!B:B, "Unknown")</f>
        <v>Entertainment</v>
      </c>
      <c r="J152" t="s">
        <v>17</v>
      </c>
      <c r="K152">
        <v>4.9000000000000004</v>
      </c>
      <c r="L152">
        <v>6</v>
      </c>
      <c r="M152" t="s">
        <v>24</v>
      </c>
      <c r="N152">
        <v>3</v>
      </c>
      <c r="O152">
        <v>7</v>
      </c>
      <c r="P152" t="str" cm="1">
        <f t="array" ref="P152">_xlfn.IFS(
  O152&lt;=3, "Low",
  O152&lt;=6, "Moderate",
  O152&lt;=8, "High",
  O152=9, "Extreme"
)</f>
        <v>High</v>
      </c>
    </row>
    <row r="153" spans="1:16">
      <c r="A153">
        <v>152</v>
      </c>
      <c r="B153">
        <v>20</v>
      </c>
      <c r="C153" t="str">
        <f t="shared" si="2"/>
        <v>19–21</v>
      </c>
      <c r="D153" t="s">
        <v>13</v>
      </c>
      <c r="E153" t="s">
        <v>14</v>
      </c>
      <c r="F153" t="s">
        <v>139</v>
      </c>
      <c r="G153">
        <v>3.6</v>
      </c>
      <c r="H153" t="s">
        <v>16</v>
      </c>
      <c r="I153" t="str">
        <f>_xlfn.XLOOKUP(H153, 'Platform Lookup'!A:A, 'Platform Lookup'!B:B, "Unknown")</f>
        <v>Mixed</v>
      </c>
      <c r="J153" t="s">
        <v>23</v>
      </c>
      <c r="K153">
        <v>8.4</v>
      </c>
      <c r="L153">
        <v>8</v>
      </c>
      <c r="M153" t="s">
        <v>18</v>
      </c>
      <c r="N153">
        <v>2</v>
      </c>
      <c r="O153">
        <v>5</v>
      </c>
      <c r="P153" t="str" cm="1">
        <f t="array" ref="P153">_xlfn.IFS(
  O153&lt;=3, "Low",
  O153&lt;=6, "Moderate",
  O153&lt;=8, "High",
  O153=9, "Extreme"
)</f>
        <v>Moderate</v>
      </c>
    </row>
    <row r="154" spans="1:16">
      <c r="A154">
        <v>153</v>
      </c>
      <c r="B154">
        <v>22</v>
      </c>
      <c r="C154" t="str">
        <f t="shared" si="2"/>
        <v>22–24</v>
      </c>
      <c r="D154" t="s">
        <v>19</v>
      </c>
      <c r="E154" t="s">
        <v>20</v>
      </c>
      <c r="F154" t="s">
        <v>15</v>
      </c>
      <c r="G154">
        <v>4.3</v>
      </c>
      <c r="H154" t="s">
        <v>32</v>
      </c>
      <c r="I154" t="str">
        <f>_xlfn.XLOOKUP(H154, 'Platform Lookup'!A:A, 'Platform Lookup'!B:B, "Unknown")</f>
        <v>Mixed</v>
      </c>
      <c r="J154" t="s">
        <v>17</v>
      </c>
      <c r="K154">
        <v>7.3</v>
      </c>
      <c r="L154">
        <v>5</v>
      </c>
      <c r="M154" t="s">
        <v>24</v>
      </c>
      <c r="N154">
        <v>4</v>
      </c>
      <c r="O154">
        <v>8</v>
      </c>
      <c r="P154" t="str" cm="1">
        <f t="array" ref="P154">_xlfn.IFS(
  O154&lt;=3, "Low",
  O154&lt;=6, "Moderate",
  O154&lt;=8, "High",
  O154=9, "Extreme"
)</f>
        <v>High</v>
      </c>
    </row>
    <row r="155" spans="1:16">
      <c r="A155">
        <v>154</v>
      </c>
      <c r="B155">
        <v>21</v>
      </c>
      <c r="C155" t="str">
        <f t="shared" si="2"/>
        <v>19–21</v>
      </c>
      <c r="D155" t="s">
        <v>13</v>
      </c>
      <c r="E155" t="s">
        <v>20</v>
      </c>
      <c r="F155" t="s">
        <v>21</v>
      </c>
      <c r="G155">
        <v>4.8</v>
      </c>
      <c r="H155" t="s">
        <v>16</v>
      </c>
      <c r="I155" t="str">
        <f>_xlfn.XLOOKUP(H155, 'Platform Lookup'!A:A, 'Platform Lookup'!B:B, "Unknown")</f>
        <v>Mixed</v>
      </c>
      <c r="J155" t="s">
        <v>17</v>
      </c>
      <c r="K155">
        <v>4.8</v>
      </c>
      <c r="L155">
        <v>6</v>
      </c>
      <c r="M155" t="s">
        <v>18</v>
      </c>
      <c r="N155">
        <v>3</v>
      </c>
      <c r="O155">
        <v>7</v>
      </c>
      <c r="P155" t="str" cm="1">
        <f t="array" ref="P155">_xlfn.IFS(
  O155&lt;=3, "Low",
  O155&lt;=6, "Moderate",
  O155&lt;=8, "High",
  O155=9, "Extreme"
)</f>
        <v>High</v>
      </c>
    </row>
    <row r="156" spans="1:16">
      <c r="A156">
        <v>155</v>
      </c>
      <c r="B156">
        <v>19</v>
      </c>
      <c r="C156" t="str">
        <f t="shared" si="2"/>
        <v>19–21</v>
      </c>
      <c r="D156" t="s">
        <v>19</v>
      </c>
      <c r="E156" t="s">
        <v>14</v>
      </c>
      <c r="F156" t="s">
        <v>136</v>
      </c>
      <c r="G156">
        <v>3.5</v>
      </c>
      <c r="H156" t="s">
        <v>26</v>
      </c>
      <c r="I156" t="str">
        <f>_xlfn.XLOOKUP(H156, 'Platform Lookup'!A:A, 'Platform Lookup'!B:B, "Unknown")</f>
        <v>Entertainment</v>
      </c>
      <c r="J156" t="s">
        <v>23</v>
      </c>
      <c r="K156">
        <v>8.5</v>
      </c>
      <c r="L156">
        <v>7</v>
      </c>
      <c r="M156" t="s">
        <v>24</v>
      </c>
      <c r="N156">
        <v>2</v>
      </c>
      <c r="O156">
        <v>5</v>
      </c>
      <c r="P156" t="str" cm="1">
        <f t="array" ref="P156">_xlfn.IFS(
  O156&lt;=3, "Low",
  O156&lt;=6, "Moderate",
  O156&lt;=8, "High",
  O156=9, "Extreme"
)</f>
        <v>Moderate</v>
      </c>
    </row>
    <row r="157" spans="1:16">
      <c r="A157">
        <v>156</v>
      </c>
      <c r="B157">
        <v>20</v>
      </c>
      <c r="C157" t="str">
        <f t="shared" si="2"/>
        <v>19–21</v>
      </c>
      <c r="D157" t="s">
        <v>13</v>
      </c>
      <c r="E157" t="s">
        <v>14</v>
      </c>
      <c r="F157" t="s">
        <v>135</v>
      </c>
      <c r="G157">
        <v>4.2</v>
      </c>
      <c r="H157" t="s">
        <v>16</v>
      </c>
      <c r="I157" t="str">
        <f>_xlfn.XLOOKUP(H157, 'Platform Lookup'!A:A, 'Platform Lookup'!B:B, "Unknown")</f>
        <v>Mixed</v>
      </c>
      <c r="J157" t="s">
        <v>17</v>
      </c>
      <c r="K157">
        <v>7.4</v>
      </c>
      <c r="L157">
        <v>5</v>
      </c>
      <c r="M157" t="s">
        <v>18</v>
      </c>
      <c r="N157">
        <v>4</v>
      </c>
      <c r="O157">
        <v>8</v>
      </c>
      <c r="P157" t="str" cm="1">
        <f t="array" ref="P157">_xlfn.IFS(
  O157&lt;=3, "Low",
  O157&lt;=6, "Moderate",
  O157&lt;=8, "High",
  O157=9, "Extreme"
)</f>
        <v>High</v>
      </c>
    </row>
    <row r="158" spans="1:16">
      <c r="A158">
        <v>157</v>
      </c>
      <c r="B158">
        <v>22</v>
      </c>
      <c r="C158" t="str">
        <f t="shared" si="2"/>
        <v>22–24</v>
      </c>
      <c r="D158" t="s">
        <v>19</v>
      </c>
      <c r="E158" t="s">
        <v>20</v>
      </c>
      <c r="F158" t="s">
        <v>138</v>
      </c>
      <c r="G158">
        <v>4.7</v>
      </c>
      <c r="H158" t="s">
        <v>32</v>
      </c>
      <c r="I158" t="str">
        <f>_xlfn.XLOOKUP(H158, 'Platform Lookup'!A:A, 'Platform Lookup'!B:B, "Unknown")</f>
        <v>Mixed</v>
      </c>
      <c r="J158" t="s">
        <v>17</v>
      </c>
      <c r="K158">
        <v>4.7</v>
      </c>
      <c r="L158">
        <v>6</v>
      </c>
      <c r="M158" t="s">
        <v>24</v>
      </c>
      <c r="N158">
        <v>3</v>
      </c>
      <c r="O158">
        <v>7</v>
      </c>
      <c r="P158" t="str" cm="1">
        <f t="array" ref="P158">_xlfn.IFS(
  O158&lt;=3, "Low",
  O158&lt;=6, "Moderate",
  O158&lt;=8, "High",
  O158=9, "Extreme"
)</f>
        <v>High</v>
      </c>
    </row>
    <row r="159" spans="1:16">
      <c r="A159">
        <v>158</v>
      </c>
      <c r="B159">
        <v>21</v>
      </c>
      <c r="C159" t="str">
        <f t="shared" si="2"/>
        <v>19–21</v>
      </c>
      <c r="D159" t="s">
        <v>13</v>
      </c>
      <c r="E159" t="s">
        <v>20</v>
      </c>
      <c r="F159" t="s">
        <v>139</v>
      </c>
      <c r="G159">
        <v>3.4</v>
      </c>
      <c r="H159" t="s">
        <v>16</v>
      </c>
      <c r="I159" t="str">
        <f>_xlfn.XLOOKUP(H159, 'Platform Lookup'!A:A, 'Platform Lookup'!B:B, "Unknown")</f>
        <v>Mixed</v>
      </c>
      <c r="J159" t="s">
        <v>23</v>
      </c>
      <c r="K159">
        <v>8.6</v>
      </c>
      <c r="L159">
        <v>8</v>
      </c>
      <c r="M159" t="s">
        <v>18</v>
      </c>
      <c r="N159">
        <v>2</v>
      </c>
      <c r="O159">
        <v>5</v>
      </c>
      <c r="P159" t="str" cm="1">
        <f t="array" ref="P159">_xlfn.IFS(
  O159&lt;=3, "Low",
  O159&lt;=6, "Moderate",
  O159&lt;=8, "High",
  O159=9, "Extreme"
)</f>
        <v>Moderate</v>
      </c>
    </row>
    <row r="160" spans="1:16">
      <c r="A160">
        <v>159</v>
      </c>
      <c r="B160">
        <v>19</v>
      </c>
      <c r="C160" t="str">
        <f t="shared" si="2"/>
        <v>19–21</v>
      </c>
      <c r="D160" t="s">
        <v>19</v>
      </c>
      <c r="E160" t="s">
        <v>14</v>
      </c>
      <c r="F160" t="s">
        <v>15</v>
      </c>
      <c r="G160">
        <v>4.0999999999999996</v>
      </c>
      <c r="H160" t="s">
        <v>26</v>
      </c>
      <c r="I160" t="str">
        <f>_xlfn.XLOOKUP(H160, 'Platform Lookup'!A:A, 'Platform Lookup'!B:B, "Unknown")</f>
        <v>Entertainment</v>
      </c>
      <c r="J160" t="s">
        <v>17</v>
      </c>
      <c r="K160">
        <v>7.5</v>
      </c>
      <c r="L160">
        <v>5</v>
      </c>
      <c r="M160" t="s">
        <v>24</v>
      </c>
      <c r="N160">
        <v>4</v>
      </c>
      <c r="O160">
        <v>8</v>
      </c>
      <c r="P160" t="str" cm="1">
        <f t="array" ref="P160">_xlfn.IFS(
  O160&lt;=3, "Low",
  O160&lt;=6, "Moderate",
  O160&lt;=8, "High",
  O160=9, "Extreme"
)</f>
        <v>High</v>
      </c>
    </row>
    <row r="161" spans="1:16">
      <c r="A161">
        <v>160</v>
      </c>
      <c r="B161">
        <v>20</v>
      </c>
      <c r="C161" t="str">
        <f t="shared" si="2"/>
        <v>19–21</v>
      </c>
      <c r="D161" t="s">
        <v>13</v>
      </c>
      <c r="E161" t="s">
        <v>14</v>
      </c>
      <c r="F161" t="s">
        <v>21</v>
      </c>
      <c r="G161">
        <v>4.5999999999999996</v>
      </c>
      <c r="H161" t="s">
        <v>16</v>
      </c>
      <c r="I161" t="str">
        <f>_xlfn.XLOOKUP(H161, 'Platform Lookup'!A:A, 'Platform Lookup'!B:B, "Unknown")</f>
        <v>Mixed</v>
      </c>
      <c r="J161" t="s">
        <v>17</v>
      </c>
      <c r="K161">
        <v>4.5999999999999996</v>
      </c>
      <c r="L161">
        <v>6</v>
      </c>
      <c r="M161" t="s">
        <v>18</v>
      </c>
      <c r="N161">
        <v>3</v>
      </c>
      <c r="O161">
        <v>7</v>
      </c>
      <c r="P161" t="str" cm="1">
        <f t="array" ref="P161">_xlfn.IFS(
  O161&lt;=3, "Low",
  O161&lt;=6, "Moderate",
  O161&lt;=8, "High",
  O161=9, "Extreme"
)</f>
        <v>High</v>
      </c>
    </row>
    <row r="162" spans="1:16">
      <c r="A162">
        <v>161</v>
      </c>
      <c r="B162">
        <v>19</v>
      </c>
      <c r="C162" t="str">
        <f t="shared" si="2"/>
        <v>19–21</v>
      </c>
      <c r="D162" t="s">
        <v>13</v>
      </c>
      <c r="E162" t="s">
        <v>14</v>
      </c>
      <c r="F162" t="s">
        <v>15</v>
      </c>
      <c r="G162">
        <v>5.3</v>
      </c>
      <c r="H162" t="s">
        <v>16</v>
      </c>
      <c r="I162" t="str">
        <f>_xlfn.XLOOKUP(H162, 'Platform Lookup'!A:A, 'Platform Lookup'!B:B, "Unknown")</f>
        <v>Mixed</v>
      </c>
      <c r="J162" t="s">
        <v>17</v>
      </c>
      <c r="K162">
        <v>6.1</v>
      </c>
      <c r="L162">
        <v>5</v>
      </c>
      <c r="M162" t="s">
        <v>24</v>
      </c>
      <c r="N162">
        <v>3</v>
      </c>
      <c r="O162">
        <v>7</v>
      </c>
      <c r="P162" t="str" cm="1">
        <f t="array" ref="P162">_xlfn.IFS(
  O162&lt;=3, "Low",
  O162&lt;=6, "Moderate",
  O162&lt;=8, "High",
  O162=9, "Extreme"
)</f>
        <v>High</v>
      </c>
    </row>
    <row r="163" spans="1:16">
      <c r="A163">
        <v>162</v>
      </c>
      <c r="B163">
        <v>21</v>
      </c>
      <c r="C163" t="str">
        <f t="shared" si="2"/>
        <v>19–21</v>
      </c>
      <c r="D163" t="s">
        <v>19</v>
      </c>
      <c r="E163" t="s">
        <v>20</v>
      </c>
      <c r="F163" t="s">
        <v>21</v>
      </c>
      <c r="G163">
        <v>4.8</v>
      </c>
      <c r="H163" t="s">
        <v>32</v>
      </c>
      <c r="I163" t="str">
        <f>_xlfn.XLOOKUP(H163, 'Platform Lookup'!A:A, 'Platform Lookup'!B:B, "Unknown")</f>
        <v>Mixed</v>
      </c>
      <c r="J163" t="s">
        <v>23</v>
      </c>
      <c r="K163">
        <v>7.2</v>
      </c>
      <c r="L163">
        <v>7</v>
      </c>
      <c r="M163" t="s">
        <v>18</v>
      </c>
      <c r="N163">
        <v>2</v>
      </c>
      <c r="O163">
        <v>6</v>
      </c>
      <c r="P163" t="str" cm="1">
        <f t="array" ref="P163">_xlfn.IFS(
  O163&lt;=3, "Low",
  O163&lt;=6, "Moderate",
  O163&lt;=8, "High",
  O163=9, "Extreme"
)</f>
        <v>Moderate</v>
      </c>
    </row>
    <row r="164" spans="1:16">
      <c r="A164">
        <v>163</v>
      </c>
      <c r="B164">
        <v>20</v>
      </c>
      <c r="C164" t="str">
        <f t="shared" si="2"/>
        <v>19–21</v>
      </c>
      <c r="D164" t="s">
        <v>13</v>
      </c>
      <c r="E164" t="s">
        <v>14</v>
      </c>
      <c r="F164" t="s">
        <v>136</v>
      </c>
      <c r="G164">
        <v>5.5</v>
      </c>
      <c r="H164" t="s">
        <v>26</v>
      </c>
      <c r="I164" t="str">
        <f>_xlfn.XLOOKUP(H164, 'Platform Lookup'!A:A, 'Platform Lookup'!B:B, "Unknown")</f>
        <v>Entertainment</v>
      </c>
      <c r="J164" t="s">
        <v>17</v>
      </c>
      <c r="K164">
        <v>5.9</v>
      </c>
      <c r="L164">
        <v>6</v>
      </c>
      <c r="M164" t="s">
        <v>24</v>
      </c>
      <c r="N164">
        <v>4</v>
      </c>
      <c r="O164">
        <v>8</v>
      </c>
      <c r="P164" t="str" cm="1">
        <f t="array" ref="P164">_xlfn.IFS(
  O164&lt;=3, "Low",
  O164&lt;=6, "Moderate",
  O164&lt;=8, "High",
  O164=9, "Extreme"
)</f>
        <v>High</v>
      </c>
    </row>
    <row r="165" spans="1:16">
      <c r="A165">
        <v>164</v>
      </c>
      <c r="B165">
        <v>22</v>
      </c>
      <c r="C165" t="str">
        <f t="shared" si="2"/>
        <v>22–24</v>
      </c>
      <c r="D165" t="s">
        <v>19</v>
      </c>
      <c r="E165" t="s">
        <v>20</v>
      </c>
      <c r="F165" t="s">
        <v>135</v>
      </c>
      <c r="G165">
        <v>4.7</v>
      </c>
      <c r="H165" t="s">
        <v>16</v>
      </c>
      <c r="I165" t="str">
        <f>_xlfn.XLOOKUP(H165, 'Platform Lookup'!A:A, 'Platform Lookup'!B:B, "Unknown")</f>
        <v>Mixed</v>
      </c>
      <c r="J165" t="s">
        <v>17</v>
      </c>
      <c r="K165">
        <v>6.3</v>
      </c>
      <c r="L165">
        <v>5</v>
      </c>
      <c r="M165" t="s">
        <v>18</v>
      </c>
      <c r="N165">
        <v>3</v>
      </c>
      <c r="O165">
        <v>7</v>
      </c>
      <c r="P165" t="str" cm="1">
        <f t="array" ref="P165">_xlfn.IFS(
  O165&lt;=3, "Low",
  O165&lt;=6, "Moderate",
  O165&lt;=8, "High",
  O165=9, "Extreme"
)</f>
        <v>High</v>
      </c>
    </row>
    <row r="166" spans="1:16">
      <c r="A166">
        <v>165</v>
      </c>
      <c r="B166">
        <v>19</v>
      </c>
      <c r="C166" t="str">
        <f t="shared" si="2"/>
        <v>19–21</v>
      </c>
      <c r="D166" t="s">
        <v>13</v>
      </c>
      <c r="E166" t="s">
        <v>14</v>
      </c>
      <c r="F166" t="s">
        <v>138</v>
      </c>
      <c r="G166">
        <v>5.0999999999999996</v>
      </c>
      <c r="H166" t="s">
        <v>32</v>
      </c>
      <c r="I166" t="str">
        <f>_xlfn.XLOOKUP(H166, 'Platform Lookup'!A:A, 'Platform Lookup'!B:B, "Unknown")</f>
        <v>Mixed</v>
      </c>
      <c r="J166" t="s">
        <v>23</v>
      </c>
      <c r="K166">
        <v>7</v>
      </c>
      <c r="L166">
        <v>7</v>
      </c>
      <c r="M166" t="s">
        <v>24</v>
      </c>
      <c r="N166">
        <v>2</v>
      </c>
      <c r="O166">
        <v>5</v>
      </c>
      <c r="P166" t="str" cm="1">
        <f t="array" ref="P166">_xlfn.IFS(
  O166&lt;=3, "Low",
  O166&lt;=6, "Moderate",
  O166&lt;=8, "High",
  O166=9, "Extreme"
)</f>
        <v>Moderate</v>
      </c>
    </row>
    <row r="167" spans="1:16">
      <c r="A167">
        <v>166</v>
      </c>
      <c r="B167">
        <v>21</v>
      </c>
      <c r="C167" t="str">
        <f t="shared" si="2"/>
        <v>19–21</v>
      </c>
      <c r="D167" t="s">
        <v>19</v>
      </c>
      <c r="E167" t="s">
        <v>20</v>
      </c>
      <c r="F167" t="s">
        <v>139</v>
      </c>
      <c r="G167">
        <v>5.4</v>
      </c>
      <c r="H167" t="s">
        <v>26</v>
      </c>
      <c r="I167" t="str">
        <f>_xlfn.XLOOKUP(H167, 'Platform Lookup'!A:A, 'Platform Lookup'!B:B, "Unknown")</f>
        <v>Entertainment</v>
      </c>
      <c r="J167" t="s">
        <v>17</v>
      </c>
      <c r="K167">
        <v>6</v>
      </c>
      <c r="L167">
        <v>6</v>
      </c>
      <c r="M167" t="s">
        <v>18</v>
      </c>
      <c r="N167">
        <v>4</v>
      </c>
      <c r="O167">
        <v>8</v>
      </c>
      <c r="P167" t="str" cm="1">
        <f t="array" ref="P167">_xlfn.IFS(
  O167&lt;=3, "Low",
  O167&lt;=6, "Moderate",
  O167&lt;=8, "High",
  O167=9, "Extreme"
)</f>
        <v>High</v>
      </c>
    </row>
    <row r="168" spans="1:16">
      <c r="A168">
        <v>167</v>
      </c>
      <c r="B168">
        <v>20</v>
      </c>
      <c r="C168" t="str">
        <f t="shared" si="2"/>
        <v>19–21</v>
      </c>
      <c r="D168" t="s">
        <v>13</v>
      </c>
      <c r="E168" t="s">
        <v>14</v>
      </c>
      <c r="F168" t="s">
        <v>15</v>
      </c>
      <c r="G168">
        <v>4.9000000000000004</v>
      </c>
      <c r="H168" t="s">
        <v>16</v>
      </c>
      <c r="I168" t="str">
        <f>_xlfn.XLOOKUP(H168, 'Platform Lookup'!A:A, 'Platform Lookup'!B:B, "Unknown")</f>
        <v>Mixed</v>
      </c>
      <c r="J168" t="s">
        <v>17</v>
      </c>
      <c r="K168">
        <v>6.4</v>
      </c>
      <c r="L168">
        <v>5</v>
      </c>
      <c r="M168" t="s">
        <v>24</v>
      </c>
      <c r="N168">
        <v>3</v>
      </c>
      <c r="O168">
        <v>7</v>
      </c>
      <c r="P168" t="str" cm="1">
        <f t="array" ref="P168">_xlfn.IFS(
  O168&lt;=3, "Low",
  O168&lt;=6, "Moderate",
  O168&lt;=8, "High",
  O168=9, "Extreme"
)</f>
        <v>High</v>
      </c>
    </row>
    <row r="169" spans="1:16">
      <c r="A169">
        <v>168</v>
      </c>
      <c r="B169">
        <v>22</v>
      </c>
      <c r="C169" t="str">
        <f t="shared" si="2"/>
        <v>22–24</v>
      </c>
      <c r="D169" t="s">
        <v>19</v>
      </c>
      <c r="E169" t="s">
        <v>20</v>
      </c>
      <c r="F169" t="s">
        <v>21</v>
      </c>
      <c r="G169">
        <v>5.2</v>
      </c>
      <c r="H169" t="s">
        <v>32</v>
      </c>
      <c r="I169" t="str">
        <f>_xlfn.XLOOKUP(H169, 'Platform Lookup'!A:A, 'Platform Lookup'!B:B, "Unknown")</f>
        <v>Mixed</v>
      </c>
      <c r="J169" t="s">
        <v>23</v>
      </c>
      <c r="K169">
        <v>7.1</v>
      </c>
      <c r="L169">
        <v>7</v>
      </c>
      <c r="M169" t="s">
        <v>18</v>
      </c>
      <c r="N169">
        <v>2</v>
      </c>
      <c r="O169">
        <v>6</v>
      </c>
      <c r="P169" t="str" cm="1">
        <f t="array" ref="P169">_xlfn.IFS(
  O169&lt;=3, "Low",
  O169&lt;=6, "Moderate",
  O169&lt;=8, "High",
  O169=9, "Extreme"
)</f>
        <v>Moderate</v>
      </c>
    </row>
    <row r="170" spans="1:16">
      <c r="A170">
        <v>169</v>
      </c>
      <c r="B170">
        <v>19</v>
      </c>
      <c r="C170" t="str">
        <f t="shared" si="2"/>
        <v>19–21</v>
      </c>
      <c r="D170" t="s">
        <v>13</v>
      </c>
      <c r="E170" t="s">
        <v>14</v>
      </c>
      <c r="F170" t="s">
        <v>136</v>
      </c>
      <c r="G170">
        <v>5.6</v>
      </c>
      <c r="H170" t="s">
        <v>26</v>
      </c>
      <c r="I170" t="str">
        <f>_xlfn.XLOOKUP(H170, 'Platform Lookup'!A:A, 'Platform Lookup'!B:B, "Unknown")</f>
        <v>Entertainment</v>
      </c>
      <c r="J170" t="s">
        <v>17</v>
      </c>
      <c r="K170">
        <v>5.8</v>
      </c>
      <c r="L170">
        <v>6</v>
      </c>
      <c r="M170" t="s">
        <v>24</v>
      </c>
      <c r="N170">
        <v>4</v>
      </c>
      <c r="O170">
        <v>8</v>
      </c>
      <c r="P170" t="str" cm="1">
        <f t="array" ref="P170">_xlfn.IFS(
  O170&lt;=3, "Low",
  O170&lt;=6, "Moderate",
  O170&lt;=8, "High",
  O170=9, "Extreme"
)</f>
        <v>High</v>
      </c>
    </row>
    <row r="171" spans="1:16">
      <c r="A171">
        <v>170</v>
      </c>
      <c r="B171">
        <v>21</v>
      </c>
      <c r="C171" t="str">
        <f t="shared" si="2"/>
        <v>19–21</v>
      </c>
      <c r="D171" t="s">
        <v>19</v>
      </c>
      <c r="E171" t="s">
        <v>20</v>
      </c>
      <c r="F171" t="s">
        <v>135</v>
      </c>
      <c r="G171">
        <v>4.5999999999999996</v>
      </c>
      <c r="H171" t="s">
        <v>16</v>
      </c>
      <c r="I171" t="str">
        <f>_xlfn.XLOOKUP(H171, 'Platform Lookup'!A:A, 'Platform Lookup'!B:B, "Unknown")</f>
        <v>Mixed</v>
      </c>
      <c r="J171" t="s">
        <v>17</v>
      </c>
      <c r="K171">
        <v>6.5</v>
      </c>
      <c r="L171">
        <v>5</v>
      </c>
      <c r="M171" t="s">
        <v>18</v>
      </c>
      <c r="N171">
        <v>3</v>
      </c>
      <c r="O171">
        <v>7</v>
      </c>
      <c r="P171" t="str" cm="1">
        <f t="array" ref="P171">_xlfn.IFS(
  O171&lt;=3, "Low",
  O171&lt;=6, "Moderate",
  O171&lt;=8, "High",
  O171=9, "Extreme"
)</f>
        <v>High</v>
      </c>
    </row>
    <row r="172" spans="1:16">
      <c r="A172">
        <v>171</v>
      </c>
      <c r="B172">
        <v>20</v>
      </c>
      <c r="C172" t="str">
        <f t="shared" si="2"/>
        <v>19–21</v>
      </c>
      <c r="D172" t="s">
        <v>13</v>
      </c>
      <c r="E172" t="s">
        <v>14</v>
      </c>
      <c r="F172" t="s">
        <v>138</v>
      </c>
      <c r="G172">
        <v>5</v>
      </c>
      <c r="H172" t="s">
        <v>32</v>
      </c>
      <c r="I172" t="str">
        <f>_xlfn.XLOOKUP(H172, 'Platform Lookup'!A:A, 'Platform Lookup'!B:B, "Unknown")</f>
        <v>Mixed</v>
      </c>
      <c r="J172" t="s">
        <v>23</v>
      </c>
      <c r="K172">
        <v>7.3</v>
      </c>
      <c r="L172">
        <v>7</v>
      </c>
      <c r="M172" t="s">
        <v>24</v>
      </c>
      <c r="N172">
        <v>2</v>
      </c>
      <c r="O172">
        <v>5</v>
      </c>
      <c r="P172" t="str" cm="1">
        <f t="array" ref="P172">_xlfn.IFS(
  O172&lt;=3, "Low",
  O172&lt;=6, "Moderate",
  O172&lt;=8, "High",
  O172=9, "Extreme"
)</f>
        <v>Moderate</v>
      </c>
    </row>
    <row r="173" spans="1:16">
      <c r="A173">
        <v>172</v>
      </c>
      <c r="B173">
        <v>22</v>
      </c>
      <c r="C173" t="str">
        <f t="shared" si="2"/>
        <v>22–24</v>
      </c>
      <c r="D173" t="s">
        <v>19</v>
      </c>
      <c r="E173" t="s">
        <v>20</v>
      </c>
      <c r="F173" t="s">
        <v>139</v>
      </c>
      <c r="G173">
        <v>5.3</v>
      </c>
      <c r="H173" t="s">
        <v>26</v>
      </c>
      <c r="I173" t="str">
        <f>_xlfn.XLOOKUP(H173, 'Platform Lookup'!A:A, 'Platform Lookup'!B:B, "Unknown")</f>
        <v>Entertainment</v>
      </c>
      <c r="J173" t="s">
        <v>17</v>
      </c>
      <c r="K173">
        <v>5.7</v>
      </c>
      <c r="L173">
        <v>6</v>
      </c>
      <c r="M173" t="s">
        <v>18</v>
      </c>
      <c r="N173">
        <v>4</v>
      </c>
      <c r="O173">
        <v>8</v>
      </c>
      <c r="P173" t="str" cm="1">
        <f t="array" ref="P173">_xlfn.IFS(
  O173&lt;=3, "Low",
  O173&lt;=6, "Moderate",
  O173&lt;=8, "High",
  O173=9, "Extreme"
)</f>
        <v>High</v>
      </c>
    </row>
    <row r="174" spans="1:16">
      <c r="A174">
        <v>173</v>
      </c>
      <c r="B174">
        <v>19</v>
      </c>
      <c r="C174" t="str">
        <f t="shared" si="2"/>
        <v>19–21</v>
      </c>
      <c r="D174" t="s">
        <v>13</v>
      </c>
      <c r="E174" t="s">
        <v>14</v>
      </c>
      <c r="F174" t="s">
        <v>15</v>
      </c>
      <c r="G174">
        <v>4.8</v>
      </c>
      <c r="H174" t="s">
        <v>16</v>
      </c>
      <c r="I174" t="str">
        <f>_xlfn.XLOOKUP(H174, 'Platform Lookup'!A:A, 'Platform Lookup'!B:B, "Unknown")</f>
        <v>Mixed</v>
      </c>
      <c r="J174" t="s">
        <v>17</v>
      </c>
      <c r="K174">
        <v>6.6</v>
      </c>
      <c r="L174">
        <v>5</v>
      </c>
      <c r="M174" t="s">
        <v>24</v>
      </c>
      <c r="N174">
        <v>3</v>
      </c>
      <c r="O174">
        <v>7</v>
      </c>
      <c r="P174" t="str" cm="1">
        <f t="array" ref="P174">_xlfn.IFS(
  O174&lt;=3, "Low",
  O174&lt;=6, "Moderate",
  O174&lt;=8, "High",
  O174=9, "Extreme"
)</f>
        <v>High</v>
      </c>
    </row>
    <row r="175" spans="1:16">
      <c r="A175">
        <v>174</v>
      </c>
      <c r="B175">
        <v>21</v>
      </c>
      <c r="C175" t="str">
        <f t="shared" si="2"/>
        <v>19–21</v>
      </c>
      <c r="D175" t="s">
        <v>19</v>
      </c>
      <c r="E175" t="s">
        <v>20</v>
      </c>
      <c r="F175" t="s">
        <v>21</v>
      </c>
      <c r="G175">
        <v>5.0999999999999996</v>
      </c>
      <c r="H175" t="s">
        <v>32</v>
      </c>
      <c r="I175" t="str">
        <f>_xlfn.XLOOKUP(H175, 'Platform Lookup'!A:A, 'Platform Lookup'!B:B, "Unknown")</f>
        <v>Mixed</v>
      </c>
      <c r="J175" t="s">
        <v>23</v>
      </c>
      <c r="K175">
        <v>7.4</v>
      </c>
      <c r="L175">
        <v>7</v>
      </c>
      <c r="M175" t="s">
        <v>18</v>
      </c>
      <c r="N175">
        <v>2</v>
      </c>
      <c r="O175">
        <v>6</v>
      </c>
      <c r="P175" t="str" cm="1">
        <f t="array" ref="P175">_xlfn.IFS(
  O175&lt;=3, "Low",
  O175&lt;=6, "Moderate",
  O175&lt;=8, "High",
  O175=9, "Extreme"
)</f>
        <v>Moderate</v>
      </c>
    </row>
    <row r="176" spans="1:16">
      <c r="A176">
        <v>175</v>
      </c>
      <c r="B176">
        <v>20</v>
      </c>
      <c r="C176" t="str">
        <f t="shared" si="2"/>
        <v>19–21</v>
      </c>
      <c r="D176" t="s">
        <v>13</v>
      </c>
      <c r="E176" t="s">
        <v>14</v>
      </c>
      <c r="F176" t="s">
        <v>136</v>
      </c>
      <c r="G176">
        <v>5.7</v>
      </c>
      <c r="H176" t="s">
        <v>26</v>
      </c>
      <c r="I176" t="str">
        <f>_xlfn.XLOOKUP(H176, 'Platform Lookup'!A:A, 'Platform Lookup'!B:B, "Unknown")</f>
        <v>Entertainment</v>
      </c>
      <c r="J176" t="s">
        <v>17</v>
      </c>
      <c r="K176">
        <v>5.6</v>
      </c>
      <c r="L176">
        <v>6</v>
      </c>
      <c r="M176" t="s">
        <v>24</v>
      </c>
      <c r="N176">
        <v>4</v>
      </c>
      <c r="O176">
        <v>8</v>
      </c>
      <c r="P176" t="str" cm="1">
        <f t="array" ref="P176">_xlfn.IFS(
  O176&lt;=3, "Low",
  O176&lt;=6, "Moderate",
  O176&lt;=8, "High",
  O176=9, "Extreme"
)</f>
        <v>High</v>
      </c>
    </row>
    <row r="177" spans="1:16">
      <c r="A177">
        <v>176</v>
      </c>
      <c r="B177">
        <v>22</v>
      </c>
      <c r="C177" t="str">
        <f t="shared" si="2"/>
        <v>22–24</v>
      </c>
      <c r="D177" t="s">
        <v>19</v>
      </c>
      <c r="E177" t="s">
        <v>20</v>
      </c>
      <c r="F177" t="s">
        <v>135</v>
      </c>
      <c r="G177">
        <v>4.5</v>
      </c>
      <c r="H177" t="s">
        <v>16</v>
      </c>
      <c r="I177" t="str">
        <f>_xlfn.XLOOKUP(H177, 'Platform Lookup'!A:A, 'Platform Lookup'!B:B, "Unknown")</f>
        <v>Mixed</v>
      </c>
      <c r="J177" t="s">
        <v>17</v>
      </c>
      <c r="K177">
        <v>6.7</v>
      </c>
      <c r="L177">
        <v>5</v>
      </c>
      <c r="M177" t="s">
        <v>18</v>
      </c>
      <c r="N177">
        <v>3</v>
      </c>
      <c r="O177">
        <v>7</v>
      </c>
      <c r="P177" t="str" cm="1">
        <f t="array" ref="P177">_xlfn.IFS(
  O177&lt;=3, "Low",
  O177&lt;=6, "Moderate",
  O177&lt;=8, "High",
  O177=9, "Extreme"
)</f>
        <v>High</v>
      </c>
    </row>
    <row r="178" spans="1:16">
      <c r="A178">
        <v>177</v>
      </c>
      <c r="B178">
        <v>19</v>
      </c>
      <c r="C178" t="str">
        <f t="shared" si="2"/>
        <v>19–21</v>
      </c>
      <c r="D178" t="s">
        <v>13</v>
      </c>
      <c r="E178" t="s">
        <v>14</v>
      </c>
      <c r="F178" t="s">
        <v>138</v>
      </c>
      <c r="G178">
        <v>4.9000000000000004</v>
      </c>
      <c r="H178" t="s">
        <v>32</v>
      </c>
      <c r="I178" t="str">
        <f>_xlfn.XLOOKUP(H178, 'Platform Lookup'!A:A, 'Platform Lookup'!B:B, "Unknown")</f>
        <v>Mixed</v>
      </c>
      <c r="J178" t="s">
        <v>23</v>
      </c>
      <c r="K178">
        <v>7.5</v>
      </c>
      <c r="L178">
        <v>7</v>
      </c>
      <c r="M178" t="s">
        <v>24</v>
      </c>
      <c r="N178">
        <v>2</v>
      </c>
      <c r="O178">
        <v>5</v>
      </c>
      <c r="P178" t="str" cm="1">
        <f t="array" ref="P178">_xlfn.IFS(
  O178&lt;=3, "Low",
  O178&lt;=6, "Moderate",
  O178&lt;=8, "High",
  O178=9, "Extreme"
)</f>
        <v>Moderate</v>
      </c>
    </row>
    <row r="179" spans="1:16">
      <c r="A179">
        <v>178</v>
      </c>
      <c r="B179">
        <v>21</v>
      </c>
      <c r="C179" t="str">
        <f t="shared" si="2"/>
        <v>19–21</v>
      </c>
      <c r="D179" t="s">
        <v>19</v>
      </c>
      <c r="E179" t="s">
        <v>20</v>
      </c>
      <c r="F179" t="s">
        <v>139</v>
      </c>
      <c r="G179">
        <v>5.2</v>
      </c>
      <c r="H179" t="s">
        <v>26</v>
      </c>
      <c r="I179" t="str">
        <f>_xlfn.XLOOKUP(H179, 'Platform Lookup'!A:A, 'Platform Lookup'!B:B, "Unknown")</f>
        <v>Entertainment</v>
      </c>
      <c r="J179" t="s">
        <v>17</v>
      </c>
      <c r="K179">
        <v>5.5</v>
      </c>
      <c r="L179">
        <v>6</v>
      </c>
      <c r="M179" t="s">
        <v>18</v>
      </c>
      <c r="N179">
        <v>4</v>
      </c>
      <c r="O179">
        <v>8</v>
      </c>
      <c r="P179" t="str" cm="1">
        <f t="array" ref="P179">_xlfn.IFS(
  O179&lt;=3, "Low",
  O179&lt;=6, "Moderate",
  O179&lt;=8, "High",
  O179=9, "Extreme"
)</f>
        <v>High</v>
      </c>
    </row>
    <row r="180" spans="1:16">
      <c r="A180">
        <v>179</v>
      </c>
      <c r="B180">
        <v>20</v>
      </c>
      <c r="C180" t="str">
        <f t="shared" si="2"/>
        <v>19–21</v>
      </c>
      <c r="D180" t="s">
        <v>13</v>
      </c>
      <c r="E180" t="s">
        <v>14</v>
      </c>
      <c r="F180" t="s">
        <v>15</v>
      </c>
      <c r="G180">
        <v>4.7</v>
      </c>
      <c r="H180" t="s">
        <v>16</v>
      </c>
      <c r="I180" t="str">
        <f>_xlfn.XLOOKUP(H180, 'Platform Lookup'!A:A, 'Platform Lookup'!B:B, "Unknown")</f>
        <v>Mixed</v>
      </c>
      <c r="J180" t="s">
        <v>17</v>
      </c>
      <c r="K180">
        <v>6.8</v>
      </c>
      <c r="L180">
        <v>5</v>
      </c>
      <c r="M180" t="s">
        <v>24</v>
      </c>
      <c r="N180">
        <v>3</v>
      </c>
      <c r="O180">
        <v>7</v>
      </c>
      <c r="P180" t="str" cm="1">
        <f t="array" ref="P180">_xlfn.IFS(
  O180&lt;=3, "Low",
  O180&lt;=6, "Moderate",
  O180&lt;=8, "High",
  O180=9, "Extreme"
)</f>
        <v>High</v>
      </c>
    </row>
    <row r="181" spans="1:16">
      <c r="A181">
        <v>180</v>
      </c>
      <c r="B181">
        <v>22</v>
      </c>
      <c r="C181" t="str">
        <f t="shared" si="2"/>
        <v>22–24</v>
      </c>
      <c r="D181" t="s">
        <v>19</v>
      </c>
      <c r="E181" t="s">
        <v>20</v>
      </c>
      <c r="F181" t="s">
        <v>21</v>
      </c>
      <c r="G181">
        <v>5</v>
      </c>
      <c r="H181" t="s">
        <v>32</v>
      </c>
      <c r="I181" t="str">
        <f>_xlfn.XLOOKUP(H181, 'Platform Lookup'!A:A, 'Platform Lookup'!B:B, "Unknown")</f>
        <v>Mixed</v>
      </c>
      <c r="J181" t="s">
        <v>23</v>
      </c>
      <c r="K181">
        <v>7.6</v>
      </c>
      <c r="L181">
        <v>7</v>
      </c>
      <c r="M181" t="s">
        <v>18</v>
      </c>
      <c r="N181">
        <v>2</v>
      </c>
      <c r="O181">
        <v>6</v>
      </c>
      <c r="P181" t="str" cm="1">
        <f t="array" ref="P181">_xlfn.IFS(
  O181&lt;=3, "Low",
  O181&lt;=6, "Moderate",
  O181&lt;=8, "High",
  O181=9, "Extreme"
)</f>
        <v>Moderate</v>
      </c>
    </row>
    <row r="182" spans="1:16">
      <c r="A182">
        <v>181</v>
      </c>
      <c r="B182">
        <v>19</v>
      </c>
      <c r="C182" t="str">
        <f t="shared" si="2"/>
        <v>19–21</v>
      </c>
      <c r="D182" t="s">
        <v>13</v>
      </c>
      <c r="E182" t="s">
        <v>14</v>
      </c>
      <c r="F182" t="s">
        <v>136</v>
      </c>
      <c r="G182">
        <v>5.8</v>
      </c>
      <c r="H182" t="s">
        <v>26</v>
      </c>
      <c r="I182" t="str">
        <f>_xlfn.XLOOKUP(H182, 'Platform Lookup'!A:A, 'Platform Lookup'!B:B, "Unknown")</f>
        <v>Entertainment</v>
      </c>
      <c r="J182" t="s">
        <v>17</v>
      </c>
      <c r="K182">
        <v>5.4</v>
      </c>
      <c r="L182">
        <v>6</v>
      </c>
      <c r="M182" t="s">
        <v>24</v>
      </c>
      <c r="N182">
        <v>4</v>
      </c>
      <c r="O182">
        <v>8</v>
      </c>
      <c r="P182" t="str" cm="1">
        <f t="array" ref="P182">_xlfn.IFS(
  O182&lt;=3, "Low",
  O182&lt;=6, "Moderate",
  O182&lt;=8, "High",
  O182=9, "Extreme"
)</f>
        <v>High</v>
      </c>
    </row>
    <row r="183" spans="1:16">
      <c r="A183">
        <v>182</v>
      </c>
      <c r="B183">
        <v>21</v>
      </c>
      <c r="C183" t="str">
        <f t="shared" si="2"/>
        <v>19–21</v>
      </c>
      <c r="D183" t="s">
        <v>19</v>
      </c>
      <c r="E183" t="s">
        <v>20</v>
      </c>
      <c r="F183" t="s">
        <v>135</v>
      </c>
      <c r="G183">
        <v>4.4000000000000004</v>
      </c>
      <c r="H183" t="s">
        <v>16</v>
      </c>
      <c r="I183" t="str">
        <f>_xlfn.XLOOKUP(H183, 'Platform Lookup'!A:A, 'Platform Lookup'!B:B, "Unknown")</f>
        <v>Mixed</v>
      </c>
      <c r="J183" t="s">
        <v>17</v>
      </c>
      <c r="K183">
        <v>6.9</v>
      </c>
      <c r="L183">
        <v>5</v>
      </c>
      <c r="M183" t="s">
        <v>18</v>
      </c>
      <c r="N183">
        <v>3</v>
      </c>
      <c r="O183">
        <v>7</v>
      </c>
      <c r="P183" t="str" cm="1">
        <f t="array" ref="P183">_xlfn.IFS(
  O183&lt;=3, "Low",
  O183&lt;=6, "Moderate",
  O183&lt;=8, "High",
  O183=9, "Extreme"
)</f>
        <v>High</v>
      </c>
    </row>
    <row r="184" spans="1:16">
      <c r="A184">
        <v>183</v>
      </c>
      <c r="B184">
        <v>20</v>
      </c>
      <c r="C184" t="str">
        <f t="shared" si="2"/>
        <v>19–21</v>
      </c>
      <c r="D184" t="s">
        <v>13</v>
      </c>
      <c r="E184" t="s">
        <v>14</v>
      </c>
      <c r="F184" t="s">
        <v>138</v>
      </c>
      <c r="G184">
        <v>4.8</v>
      </c>
      <c r="H184" t="s">
        <v>32</v>
      </c>
      <c r="I184" t="str">
        <f>_xlfn.XLOOKUP(H184, 'Platform Lookup'!A:A, 'Platform Lookup'!B:B, "Unknown")</f>
        <v>Mixed</v>
      </c>
      <c r="J184" t="s">
        <v>23</v>
      </c>
      <c r="K184">
        <v>7.7</v>
      </c>
      <c r="L184">
        <v>7</v>
      </c>
      <c r="M184" t="s">
        <v>24</v>
      </c>
      <c r="N184">
        <v>2</v>
      </c>
      <c r="O184">
        <v>5</v>
      </c>
      <c r="P184" t="str" cm="1">
        <f t="array" ref="P184">_xlfn.IFS(
  O184&lt;=3, "Low",
  O184&lt;=6, "Moderate",
  O184&lt;=8, "High",
  O184=9, "Extreme"
)</f>
        <v>Moderate</v>
      </c>
    </row>
    <row r="185" spans="1:16">
      <c r="A185">
        <v>184</v>
      </c>
      <c r="B185">
        <v>22</v>
      </c>
      <c r="C185" t="str">
        <f t="shared" si="2"/>
        <v>22–24</v>
      </c>
      <c r="D185" t="s">
        <v>19</v>
      </c>
      <c r="E185" t="s">
        <v>20</v>
      </c>
      <c r="F185" t="s">
        <v>139</v>
      </c>
      <c r="G185">
        <v>5.0999999999999996</v>
      </c>
      <c r="H185" t="s">
        <v>26</v>
      </c>
      <c r="I185" t="str">
        <f>_xlfn.XLOOKUP(H185, 'Platform Lookup'!A:A, 'Platform Lookup'!B:B, "Unknown")</f>
        <v>Entertainment</v>
      </c>
      <c r="J185" t="s">
        <v>17</v>
      </c>
      <c r="K185">
        <v>5.3</v>
      </c>
      <c r="L185">
        <v>6</v>
      </c>
      <c r="M185" t="s">
        <v>18</v>
      </c>
      <c r="N185">
        <v>4</v>
      </c>
      <c r="O185">
        <v>8</v>
      </c>
      <c r="P185" t="str" cm="1">
        <f t="array" ref="P185">_xlfn.IFS(
  O185&lt;=3, "Low",
  O185&lt;=6, "Moderate",
  O185&lt;=8, "High",
  O185=9, "Extreme"
)</f>
        <v>High</v>
      </c>
    </row>
    <row r="186" spans="1:16">
      <c r="A186">
        <v>185</v>
      </c>
      <c r="B186">
        <v>19</v>
      </c>
      <c r="C186" t="str">
        <f t="shared" si="2"/>
        <v>19–21</v>
      </c>
      <c r="D186" t="s">
        <v>13</v>
      </c>
      <c r="E186" t="s">
        <v>14</v>
      </c>
      <c r="F186" t="s">
        <v>15</v>
      </c>
      <c r="G186">
        <v>4.5999999999999996</v>
      </c>
      <c r="H186" t="s">
        <v>16</v>
      </c>
      <c r="I186" t="str">
        <f>_xlfn.XLOOKUP(H186, 'Platform Lookup'!A:A, 'Platform Lookup'!B:B, "Unknown")</f>
        <v>Mixed</v>
      </c>
      <c r="J186" t="s">
        <v>17</v>
      </c>
      <c r="K186">
        <v>7</v>
      </c>
      <c r="L186">
        <v>5</v>
      </c>
      <c r="M186" t="s">
        <v>24</v>
      </c>
      <c r="N186">
        <v>3</v>
      </c>
      <c r="O186">
        <v>7</v>
      </c>
      <c r="P186" t="str" cm="1">
        <f t="array" ref="P186">_xlfn.IFS(
  O186&lt;=3, "Low",
  O186&lt;=6, "Moderate",
  O186&lt;=8, "High",
  O186=9, "Extreme"
)</f>
        <v>High</v>
      </c>
    </row>
    <row r="187" spans="1:16">
      <c r="A187">
        <v>186</v>
      </c>
      <c r="B187">
        <v>21</v>
      </c>
      <c r="C187" t="str">
        <f t="shared" si="2"/>
        <v>19–21</v>
      </c>
      <c r="D187" t="s">
        <v>19</v>
      </c>
      <c r="E187" t="s">
        <v>20</v>
      </c>
      <c r="F187" t="s">
        <v>21</v>
      </c>
      <c r="G187">
        <v>4.9000000000000004</v>
      </c>
      <c r="H187" t="s">
        <v>32</v>
      </c>
      <c r="I187" t="str">
        <f>_xlfn.XLOOKUP(H187, 'Platform Lookup'!A:A, 'Platform Lookup'!B:B, "Unknown")</f>
        <v>Mixed</v>
      </c>
      <c r="J187" t="s">
        <v>23</v>
      </c>
      <c r="K187">
        <v>7.8</v>
      </c>
      <c r="L187">
        <v>7</v>
      </c>
      <c r="M187" t="s">
        <v>18</v>
      </c>
      <c r="N187">
        <v>2</v>
      </c>
      <c r="O187">
        <v>6</v>
      </c>
      <c r="P187" t="str" cm="1">
        <f t="array" ref="P187">_xlfn.IFS(
  O187&lt;=3, "Low",
  O187&lt;=6, "Moderate",
  O187&lt;=8, "High",
  O187=9, "Extreme"
)</f>
        <v>Moderate</v>
      </c>
    </row>
    <row r="188" spans="1:16">
      <c r="A188">
        <v>187</v>
      </c>
      <c r="B188">
        <v>20</v>
      </c>
      <c r="C188" t="str">
        <f t="shared" si="2"/>
        <v>19–21</v>
      </c>
      <c r="D188" t="s">
        <v>13</v>
      </c>
      <c r="E188" t="s">
        <v>14</v>
      </c>
      <c r="F188" t="s">
        <v>136</v>
      </c>
      <c r="G188">
        <v>5.9</v>
      </c>
      <c r="H188" t="s">
        <v>26</v>
      </c>
      <c r="I188" t="str">
        <f>_xlfn.XLOOKUP(H188, 'Platform Lookup'!A:A, 'Platform Lookup'!B:B, "Unknown")</f>
        <v>Entertainment</v>
      </c>
      <c r="J188" t="s">
        <v>17</v>
      </c>
      <c r="K188">
        <v>5.2</v>
      </c>
      <c r="L188">
        <v>6</v>
      </c>
      <c r="M188" t="s">
        <v>24</v>
      </c>
      <c r="N188">
        <v>4</v>
      </c>
      <c r="O188">
        <v>8</v>
      </c>
      <c r="P188" t="str" cm="1">
        <f t="array" ref="P188">_xlfn.IFS(
  O188&lt;=3, "Low",
  O188&lt;=6, "Moderate",
  O188&lt;=8, "High",
  O188=9, "Extreme"
)</f>
        <v>High</v>
      </c>
    </row>
    <row r="189" spans="1:16">
      <c r="A189">
        <v>188</v>
      </c>
      <c r="B189">
        <v>22</v>
      </c>
      <c r="C189" t="str">
        <f t="shared" si="2"/>
        <v>22–24</v>
      </c>
      <c r="D189" t="s">
        <v>19</v>
      </c>
      <c r="E189" t="s">
        <v>20</v>
      </c>
      <c r="F189" t="s">
        <v>135</v>
      </c>
      <c r="G189">
        <v>4.3</v>
      </c>
      <c r="H189" t="s">
        <v>16</v>
      </c>
      <c r="I189" t="str">
        <f>_xlfn.XLOOKUP(H189, 'Platform Lookup'!A:A, 'Platform Lookup'!B:B, "Unknown")</f>
        <v>Mixed</v>
      </c>
      <c r="J189" t="s">
        <v>17</v>
      </c>
      <c r="K189">
        <v>7.1</v>
      </c>
      <c r="L189">
        <v>5</v>
      </c>
      <c r="M189" t="s">
        <v>18</v>
      </c>
      <c r="N189">
        <v>3</v>
      </c>
      <c r="O189">
        <v>7</v>
      </c>
      <c r="P189" t="str" cm="1">
        <f t="array" ref="P189">_xlfn.IFS(
  O189&lt;=3, "Low",
  O189&lt;=6, "Moderate",
  O189&lt;=8, "High",
  O189=9, "Extreme"
)</f>
        <v>High</v>
      </c>
    </row>
    <row r="190" spans="1:16">
      <c r="A190">
        <v>189</v>
      </c>
      <c r="B190">
        <v>19</v>
      </c>
      <c r="C190" t="str">
        <f t="shared" si="2"/>
        <v>19–21</v>
      </c>
      <c r="D190" t="s">
        <v>13</v>
      </c>
      <c r="E190" t="s">
        <v>14</v>
      </c>
      <c r="F190" t="s">
        <v>138</v>
      </c>
      <c r="G190">
        <v>4.7</v>
      </c>
      <c r="H190" t="s">
        <v>32</v>
      </c>
      <c r="I190" t="str">
        <f>_xlfn.XLOOKUP(H190, 'Platform Lookup'!A:A, 'Platform Lookup'!B:B, "Unknown")</f>
        <v>Mixed</v>
      </c>
      <c r="J190" t="s">
        <v>23</v>
      </c>
      <c r="K190">
        <v>7.9</v>
      </c>
      <c r="L190">
        <v>7</v>
      </c>
      <c r="M190" t="s">
        <v>24</v>
      </c>
      <c r="N190">
        <v>2</v>
      </c>
      <c r="O190">
        <v>5</v>
      </c>
      <c r="P190" t="str" cm="1">
        <f t="array" ref="P190">_xlfn.IFS(
  O190&lt;=3, "Low",
  O190&lt;=6, "Moderate",
  O190&lt;=8, "High",
  O190=9, "Extreme"
)</f>
        <v>Moderate</v>
      </c>
    </row>
    <row r="191" spans="1:16">
      <c r="A191">
        <v>190</v>
      </c>
      <c r="B191">
        <v>21</v>
      </c>
      <c r="C191" t="str">
        <f t="shared" si="2"/>
        <v>19–21</v>
      </c>
      <c r="D191" t="s">
        <v>19</v>
      </c>
      <c r="E191" t="s">
        <v>20</v>
      </c>
      <c r="F191" t="s">
        <v>139</v>
      </c>
      <c r="G191">
        <v>5</v>
      </c>
      <c r="H191" t="s">
        <v>26</v>
      </c>
      <c r="I191" t="str">
        <f>_xlfn.XLOOKUP(H191, 'Platform Lookup'!A:A, 'Platform Lookup'!B:B, "Unknown")</f>
        <v>Entertainment</v>
      </c>
      <c r="J191" t="s">
        <v>17</v>
      </c>
      <c r="K191">
        <v>5.0999999999999996</v>
      </c>
      <c r="L191">
        <v>6</v>
      </c>
      <c r="M191" t="s">
        <v>18</v>
      </c>
      <c r="N191">
        <v>4</v>
      </c>
      <c r="O191">
        <v>8</v>
      </c>
      <c r="P191" t="str" cm="1">
        <f t="array" ref="P191">_xlfn.IFS(
  O191&lt;=3, "Low",
  O191&lt;=6, "Moderate",
  O191&lt;=8, "High",
  O191=9, "Extreme"
)</f>
        <v>High</v>
      </c>
    </row>
    <row r="192" spans="1:16">
      <c r="A192">
        <v>191</v>
      </c>
      <c r="B192">
        <v>20</v>
      </c>
      <c r="C192" t="str">
        <f t="shared" si="2"/>
        <v>19–21</v>
      </c>
      <c r="D192" t="s">
        <v>13</v>
      </c>
      <c r="E192" t="s">
        <v>14</v>
      </c>
      <c r="F192" t="s">
        <v>15</v>
      </c>
      <c r="G192">
        <v>4.5</v>
      </c>
      <c r="H192" t="s">
        <v>16</v>
      </c>
      <c r="I192" t="str">
        <f>_xlfn.XLOOKUP(H192, 'Platform Lookup'!A:A, 'Platform Lookup'!B:B, "Unknown")</f>
        <v>Mixed</v>
      </c>
      <c r="J192" t="s">
        <v>17</v>
      </c>
      <c r="K192">
        <v>7.2</v>
      </c>
      <c r="L192">
        <v>5</v>
      </c>
      <c r="M192" t="s">
        <v>24</v>
      </c>
      <c r="N192">
        <v>3</v>
      </c>
      <c r="O192">
        <v>7</v>
      </c>
      <c r="P192" t="str" cm="1">
        <f t="array" ref="P192">_xlfn.IFS(
  O192&lt;=3, "Low",
  O192&lt;=6, "Moderate",
  O192&lt;=8, "High",
  O192=9, "Extreme"
)</f>
        <v>High</v>
      </c>
    </row>
    <row r="193" spans="1:16">
      <c r="A193">
        <v>192</v>
      </c>
      <c r="B193">
        <v>22</v>
      </c>
      <c r="C193" t="str">
        <f t="shared" si="2"/>
        <v>22–24</v>
      </c>
      <c r="D193" t="s">
        <v>19</v>
      </c>
      <c r="E193" t="s">
        <v>20</v>
      </c>
      <c r="F193" t="s">
        <v>21</v>
      </c>
      <c r="G193">
        <v>4.8</v>
      </c>
      <c r="H193" t="s">
        <v>32</v>
      </c>
      <c r="I193" t="str">
        <f>_xlfn.XLOOKUP(H193, 'Platform Lookup'!A:A, 'Platform Lookup'!B:B, "Unknown")</f>
        <v>Mixed</v>
      </c>
      <c r="J193" t="s">
        <v>23</v>
      </c>
      <c r="K193">
        <v>8</v>
      </c>
      <c r="L193">
        <v>7</v>
      </c>
      <c r="M193" t="s">
        <v>18</v>
      </c>
      <c r="N193">
        <v>2</v>
      </c>
      <c r="O193">
        <v>6</v>
      </c>
      <c r="P193" t="str" cm="1">
        <f t="array" ref="P193">_xlfn.IFS(
  O193&lt;=3, "Low",
  O193&lt;=6, "Moderate",
  O193&lt;=8, "High",
  O193=9, "Extreme"
)</f>
        <v>Moderate</v>
      </c>
    </row>
    <row r="194" spans="1:16">
      <c r="A194">
        <v>193</v>
      </c>
      <c r="B194">
        <v>19</v>
      </c>
      <c r="C194" t="str">
        <f t="shared" si="2"/>
        <v>19–21</v>
      </c>
      <c r="D194" t="s">
        <v>13</v>
      </c>
      <c r="E194" t="s">
        <v>14</v>
      </c>
      <c r="F194" t="s">
        <v>136</v>
      </c>
      <c r="G194">
        <v>6</v>
      </c>
      <c r="H194" t="s">
        <v>26</v>
      </c>
      <c r="I194" t="str">
        <f>_xlfn.XLOOKUP(H194, 'Platform Lookup'!A:A, 'Platform Lookup'!B:B, "Unknown")</f>
        <v>Entertainment</v>
      </c>
      <c r="J194" t="s">
        <v>17</v>
      </c>
      <c r="K194">
        <v>5</v>
      </c>
      <c r="L194">
        <v>6</v>
      </c>
      <c r="M194" t="s">
        <v>24</v>
      </c>
      <c r="N194">
        <v>4</v>
      </c>
      <c r="O194">
        <v>8</v>
      </c>
      <c r="P194" t="str" cm="1">
        <f t="array" ref="P194">_xlfn.IFS(
  O194&lt;=3, "Low",
  O194&lt;=6, "Moderate",
  O194&lt;=8, "High",
  O194=9, "Extreme"
)</f>
        <v>High</v>
      </c>
    </row>
    <row r="195" spans="1:16">
      <c r="A195">
        <v>194</v>
      </c>
      <c r="B195">
        <v>21</v>
      </c>
      <c r="C195" t="str">
        <f t="shared" ref="C195:C258" si="3">IF(B195=18, "18", IF(B195&lt;=21, "19–21", "22–24"))</f>
        <v>19–21</v>
      </c>
      <c r="D195" t="s">
        <v>19</v>
      </c>
      <c r="E195" t="s">
        <v>20</v>
      </c>
      <c r="F195" t="s">
        <v>135</v>
      </c>
      <c r="G195">
        <v>4.2</v>
      </c>
      <c r="H195" t="s">
        <v>16</v>
      </c>
      <c r="I195" t="str">
        <f>_xlfn.XLOOKUP(H195, 'Platform Lookup'!A:A, 'Platform Lookup'!B:B, "Unknown")</f>
        <v>Mixed</v>
      </c>
      <c r="J195" t="s">
        <v>17</v>
      </c>
      <c r="K195">
        <v>7.3</v>
      </c>
      <c r="L195">
        <v>5</v>
      </c>
      <c r="M195" t="s">
        <v>18</v>
      </c>
      <c r="N195">
        <v>3</v>
      </c>
      <c r="O195">
        <v>7</v>
      </c>
      <c r="P195" t="str" cm="1">
        <f t="array" ref="P195">_xlfn.IFS(
  O195&lt;=3, "Low",
  O195&lt;=6, "Moderate",
  O195&lt;=8, "High",
  O195=9, "Extreme"
)</f>
        <v>High</v>
      </c>
    </row>
    <row r="196" spans="1:16">
      <c r="A196">
        <v>195</v>
      </c>
      <c r="B196">
        <v>20</v>
      </c>
      <c r="C196" t="str">
        <f t="shared" si="3"/>
        <v>19–21</v>
      </c>
      <c r="D196" t="s">
        <v>13</v>
      </c>
      <c r="E196" t="s">
        <v>14</v>
      </c>
      <c r="F196" t="s">
        <v>138</v>
      </c>
      <c r="G196">
        <v>4.5999999999999996</v>
      </c>
      <c r="H196" t="s">
        <v>32</v>
      </c>
      <c r="I196" t="str">
        <f>_xlfn.XLOOKUP(H196, 'Platform Lookup'!A:A, 'Platform Lookup'!B:B, "Unknown")</f>
        <v>Mixed</v>
      </c>
      <c r="J196" t="s">
        <v>23</v>
      </c>
      <c r="K196">
        <v>8.1</v>
      </c>
      <c r="L196">
        <v>7</v>
      </c>
      <c r="M196" t="s">
        <v>24</v>
      </c>
      <c r="N196">
        <v>2</v>
      </c>
      <c r="O196">
        <v>5</v>
      </c>
      <c r="P196" t="str" cm="1">
        <f t="array" ref="P196">_xlfn.IFS(
  O196&lt;=3, "Low",
  O196&lt;=6, "Moderate",
  O196&lt;=8, "High",
  O196=9, "Extreme"
)</f>
        <v>Moderate</v>
      </c>
    </row>
    <row r="197" spans="1:16">
      <c r="A197">
        <v>196</v>
      </c>
      <c r="B197">
        <v>22</v>
      </c>
      <c r="C197" t="str">
        <f t="shared" si="3"/>
        <v>22–24</v>
      </c>
      <c r="D197" t="s">
        <v>19</v>
      </c>
      <c r="E197" t="s">
        <v>20</v>
      </c>
      <c r="F197" t="s">
        <v>139</v>
      </c>
      <c r="G197">
        <v>4.9000000000000004</v>
      </c>
      <c r="H197" t="s">
        <v>26</v>
      </c>
      <c r="I197" t="str">
        <f>_xlfn.XLOOKUP(H197, 'Platform Lookup'!A:A, 'Platform Lookup'!B:B, "Unknown")</f>
        <v>Entertainment</v>
      </c>
      <c r="J197" t="s">
        <v>17</v>
      </c>
      <c r="K197">
        <v>4.9000000000000004</v>
      </c>
      <c r="L197">
        <v>6</v>
      </c>
      <c r="M197" t="s">
        <v>18</v>
      </c>
      <c r="N197">
        <v>4</v>
      </c>
      <c r="O197">
        <v>8</v>
      </c>
      <c r="P197" t="str" cm="1">
        <f t="array" ref="P197">_xlfn.IFS(
  O197&lt;=3, "Low",
  O197&lt;=6, "Moderate",
  O197&lt;=8, "High",
  O197=9, "Extreme"
)</f>
        <v>High</v>
      </c>
    </row>
    <row r="198" spans="1:16">
      <c r="A198">
        <v>197</v>
      </c>
      <c r="B198">
        <v>19</v>
      </c>
      <c r="C198" t="str">
        <f t="shared" si="3"/>
        <v>19–21</v>
      </c>
      <c r="D198" t="s">
        <v>13</v>
      </c>
      <c r="E198" t="s">
        <v>14</v>
      </c>
      <c r="F198" t="s">
        <v>15</v>
      </c>
      <c r="G198">
        <v>4.4000000000000004</v>
      </c>
      <c r="H198" t="s">
        <v>16</v>
      </c>
      <c r="I198" t="str">
        <f>_xlfn.XLOOKUP(H198, 'Platform Lookup'!A:A, 'Platform Lookup'!B:B, "Unknown")</f>
        <v>Mixed</v>
      </c>
      <c r="J198" t="s">
        <v>17</v>
      </c>
      <c r="K198">
        <v>7.4</v>
      </c>
      <c r="L198">
        <v>5</v>
      </c>
      <c r="M198" t="s">
        <v>24</v>
      </c>
      <c r="N198">
        <v>3</v>
      </c>
      <c r="O198">
        <v>7</v>
      </c>
      <c r="P198" t="str" cm="1">
        <f t="array" ref="P198">_xlfn.IFS(
  O198&lt;=3, "Low",
  O198&lt;=6, "Moderate",
  O198&lt;=8, "High",
  O198=9, "Extreme"
)</f>
        <v>High</v>
      </c>
    </row>
    <row r="199" spans="1:16">
      <c r="A199">
        <v>198</v>
      </c>
      <c r="B199">
        <v>21</v>
      </c>
      <c r="C199" t="str">
        <f t="shared" si="3"/>
        <v>19–21</v>
      </c>
      <c r="D199" t="s">
        <v>19</v>
      </c>
      <c r="E199" t="s">
        <v>20</v>
      </c>
      <c r="F199" t="s">
        <v>21</v>
      </c>
      <c r="G199">
        <v>4.7</v>
      </c>
      <c r="H199" t="s">
        <v>32</v>
      </c>
      <c r="I199" t="str">
        <f>_xlfn.XLOOKUP(H199, 'Platform Lookup'!A:A, 'Platform Lookup'!B:B, "Unknown")</f>
        <v>Mixed</v>
      </c>
      <c r="J199" t="s">
        <v>23</v>
      </c>
      <c r="K199">
        <v>8.1999999999999993</v>
      </c>
      <c r="L199">
        <v>7</v>
      </c>
      <c r="M199" t="s">
        <v>18</v>
      </c>
      <c r="N199">
        <v>2</v>
      </c>
      <c r="O199">
        <v>6</v>
      </c>
      <c r="P199" t="str" cm="1">
        <f t="array" ref="P199">_xlfn.IFS(
  O199&lt;=3, "Low",
  O199&lt;=6, "Moderate",
  O199&lt;=8, "High",
  O199=9, "Extreme"
)</f>
        <v>Moderate</v>
      </c>
    </row>
    <row r="200" spans="1:16">
      <c r="A200">
        <v>199</v>
      </c>
      <c r="B200">
        <v>20</v>
      </c>
      <c r="C200" t="str">
        <f t="shared" si="3"/>
        <v>19–21</v>
      </c>
      <c r="D200" t="s">
        <v>13</v>
      </c>
      <c r="E200" t="s">
        <v>14</v>
      </c>
      <c r="F200" t="s">
        <v>136</v>
      </c>
      <c r="G200">
        <v>6.1</v>
      </c>
      <c r="H200" t="s">
        <v>26</v>
      </c>
      <c r="I200" t="str">
        <f>_xlfn.XLOOKUP(H200, 'Platform Lookup'!A:A, 'Platform Lookup'!B:B, "Unknown")</f>
        <v>Entertainment</v>
      </c>
      <c r="J200" t="s">
        <v>17</v>
      </c>
      <c r="K200">
        <v>4.8</v>
      </c>
      <c r="L200">
        <v>6</v>
      </c>
      <c r="M200" t="s">
        <v>24</v>
      </c>
      <c r="N200">
        <v>4</v>
      </c>
      <c r="O200">
        <v>8</v>
      </c>
      <c r="P200" t="str" cm="1">
        <f t="array" ref="P200">_xlfn.IFS(
  O200&lt;=3, "Low",
  O200&lt;=6, "Moderate",
  O200&lt;=8, "High",
  O200=9, "Extreme"
)</f>
        <v>High</v>
      </c>
    </row>
    <row r="201" spans="1:16">
      <c r="A201">
        <v>200</v>
      </c>
      <c r="B201">
        <v>22</v>
      </c>
      <c r="C201" t="str">
        <f t="shared" si="3"/>
        <v>22–24</v>
      </c>
      <c r="D201" t="s">
        <v>19</v>
      </c>
      <c r="E201" t="s">
        <v>20</v>
      </c>
      <c r="F201" t="s">
        <v>135</v>
      </c>
      <c r="G201">
        <v>4.0999999999999996</v>
      </c>
      <c r="H201" t="s">
        <v>16</v>
      </c>
      <c r="I201" t="str">
        <f>_xlfn.XLOOKUP(H201, 'Platform Lookup'!A:A, 'Platform Lookup'!B:B, "Unknown")</f>
        <v>Mixed</v>
      </c>
      <c r="J201" t="s">
        <v>17</v>
      </c>
      <c r="K201">
        <v>7.5</v>
      </c>
      <c r="L201">
        <v>5</v>
      </c>
      <c r="M201" t="s">
        <v>18</v>
      </c>
      <c r="N201">
        <v>3</v>
      </c>
      <c r="O201">
        <v>7</v>
      </c>
      <c r="P201" t="str" cm="1">
        <f t="array" ref="P201">_xlfn.IFS(
  O201&lt;=3, "Low",
  O201&lt;=6, "Moderate",
  O201&lt;=8, "High",
  O201=9, "Extreme"
)</f>
        <v>High</v>
      </c>
    </row>
    <row r="202" spans="1:16">
      <c r="A202">
        <v>201</v>
      </c>
      <c r="B202">
        <v>19</v>
      </c>
      <c r="C202" t="str">
        <f t="shared" si="3"/>
        <v>19–21</v>
      </c>
      <c r="D202" t="s">
        <v>13</v>
      </c>
      <c r="E202" t="s">
        <v>14</v>
      </c>
      <c r="F202" t="s">
        <v>138</v>
      </c>
      <c r="G202">
        <v>4.5</v>
      </c>
      <c r="H202" t="s">
        <v>32</v>
      </c>
      <c r="I202" t="str">
        <f>_xlfn.XLOOKUP(H202, 'Platform Lookup'!A:A, 'Platform Lookup'!B:B, "Unknown")</f>
        <v>Mixed</v>
      </c>
      <c r="J202" t="s">
        <v>23</v>
      </c>
      <c r="K202">
        <v>8.3000000000000007</v>
      </c>
      <c r="L202">
        <v>7</v>
      </c>
      <c r="M202" t="s">
        <v>24</v>
      </c>
      <c r="N202">
        <v>2</v>
      </c>
      <c r="O202">
        <v>5</v>
      </c>
      <c r="P202" t="str" cm="1">
        <f t="array" ref="P202">_xlfn.IFS(
  O202&lt;=3, "Low",
  O202&lt;=6, "Moderate",
  O202&lt;=8, "High",
  O202=9, "Extreme"
)</f>
        <v>Moderate</v>
      </c>
    </row>
    <row r="203" spans="1:16">
      <c r="A203">
        <v>202</v>
      </c>
      <c r="B203">
        <v>21</v>
      </c>
      <c r="C203" t="str">
        <f t="shared" si="3"/>
        <v>19–21</v>
      </c>
      <c r="D203" t="s">
        <v>19</v>
      </c>
      <c r="E203" t="s">
        <v>20</v>
      </c>
      <c r="F203" t="s">
        <v>139</v>
      </c>
      <c r="G203">
        <v>4.8</v>
      </c>
      <c r="H203" t="s">
        <v>26</v>
      </c>
      <c r="I203" t="str">
        <f>_xlfn.XLOOKUP(H203, 'Platform Lookup'!A:A, 'Platform Lookup'!B:B, "Unknown")</f>
        <v>Entertainment</v>
      </c>
      <c r="J203" t="s">
        <v>17</v>
      </c>
      <c r="K203">
        <v>4.7</v>
      </c>
      <c r="L203">
        <v>6</v>
      </c>
      <c r="M203" t="s">
        <v>18</v>
      </c>
      <c r="N203">
        <v>4</v>
      </c>
      <c r="O203">
        <v>8</v>
      </c>
      <c r="P203" t="str" cm="1">
        <f t="array" ref="P203">_xlfn.IFS(
  O203&lt;=3, "Low",
  O203&lt;=6, "Moderate",
  O203&lt;=8, "High",
  O203=9, "Extreme"
)</f>
        <v>High</v>
      </c>
    </row>
    <row r="204" spans="1:16">
      <c r="A204">
        <v>203</v>
      </c>
      <c r="B204">
        <v>20</v>
      </c>
      <c r="C204" t="str">
        <f t="shared" si="3"/>
        <v>19–21</v>
      </c>
      <c r="D204" t="s">
        <v>13</v>
      </c>
      <c r="E204" t="s">
        <v>14</v>
      </c>
      <c r="F204" t="s">
        <v>15</v>
      </c>
      <c r="G204">
        <v>4.3</v>
      </c>
      <c r="H204" t="s">
        <v>16</v>
      </c>
      <c r="I204" t="str">
        <f>_xlfn.XLOOKUP(H204, 'Platform Lookup'!A:A, 'Platform Lookup'!B:B, "Unknown")</f>
        <v>Mixed</v>
      </c>
      <c r="J204" t="s">
        <v>17</v>
      </c>
      <c r="K204">
        <v>7.6</v>
      </c>
      <c r="L204">
        <v>5</v>
      </c>
      <c r="M204" t="s">
        <v>24</v>
      </c>
      <c r="N204">
        <v>3</v>
      </c>
      <c r="O204">
        <v>7</v>
      </c>
      <c r="P204" t="str" cm="1">
        <f t="array" ref="P204">_xlfn.IFS(
  O204&lt;=3, "Low",
  O204&lt;=6, "Moderate",
  O204&lt;=8, "High",
  O204=9, "Extreme"
)</f>
        <v>High</v>
      </c>
    </row>
    <row r="205" spans="1:16">
      <c r="A205">
        <v>204</v>
      </c>
      <c r="B205">
        <v>22</v>
      </c>
      <c r="C205" t="str">
        <f t="shared" si="3"/>
        <v>22–24</v>
      </c>
      <c r="D205" t="s">
        <v>19</v>
      </c>
      <c r="E205" t="s">
        <v>20</v>
      </c>
      <c r="F205" t="s">
        <v>21</v>
      </c>
      <c r="G205">
        <v>4.5999999999999996</v>
      </c>
      <c r="H205" t="s">
        <v>32</v>
      </c>
      <c r="I205" t="str">
        <f>_xlfn.XLOOKUP(H205, 'Platform Lookup'!A:A, 'Platform Lookup'!B:B, "Unknown")</f>
        <v>Mixed</v>
      </c>
      <c r="J205" t="s">
        <v>23</v>
      </c>
      <c r="K205">
        <v>8.4</v>
      </c>
      <c r="L205">
        <v>7</v>
      </c>
      <c r="M205" t="s">
        <v>18</v>
      </c>
      <c r="N205">
        <v>2</v>
      </c>
      <c r="O205">
        <v>6</v>
      </c>
      <c r="P205" t="str" cm="1">
        <f t="array" ref="P205">_xlfn.IFS(
  O205&lt;=3, "Low",
  O205&lt;=6, "Moderate",
  O205&lt;=8, "High",
  O205=9, "Extreme"
)</f>
        <v>Moderate</v>
      </c>
    </row>
    <row r="206" spans="1:16">
      <c r="A206">
        <v>205</v>
      </c>
      <c r="B206">
        <v>19</v>
      </c>
      <c r="C206" t="str">
        <f t="shared" si="3"/>
        <v>19–21</v>
      </c>
      <c r="D206" t="s">
        <v>13</v>
      </c>
      <c r="E206" t="s">
        <v>14</v>
      </c>
      <c r="F206" t="s">
        <v>136</v>
      </c>
      <c r="G206">
        <v>6.2</v>
      </c>
      <c r="H206" t="s">
        <v>26</v>
      </c>
      <c r="I206" t="str">
        <f>_xlfn.XLOOKUP(H206, 'Platform Lookup'!A:A, 'Platform Lookup'!B:B, "Unknown")</f>
        <v>Entertainment</v>
      </c>
      <c r="J206" t="s">
        <v>17</v>
      </c>
      <c r="K206">
        <v>4.5999999999999996</v>
      </c>
      <c r="L206">
        <v>6</v>
      </c>
      <c r="M206" t="s">
        <v>24</v>
      </c>
      <c r="N206">
        <v>4</v>
      </c>
      <c r="O206">
        <v>8</v>
      </c>
      <c r="P206" t="str" cm="1">
        <f t="array" ref="P206">_xlfn.IFS(
  O206&lt;=3, "Low",
  O206&lt;=6, "Moderate",
  O206&lt;=8, "High",
  O206=9, "Extreme"
)</f>
        <v>High</v>
      </c>
    </row>
    <row r="207" spans="1:16">
      <c r="A207">
        <v>206</v>
      </c>
      <c r="B207">
        <v>21</v>
      </c>
      <c r="C207" t="str">
        <f t="shared" si="3"/>
        <v>19–21</v>
      </c>
      <c r="D207" t="s">
        <v>19</v>
      </c>
      <c r="E207" t="s">
        <v>20</v>
      </c>
      <c r="F207" t="s">
        <v>135</v>
      </c>
      <c r="G207">
        <v>4</v>
      </c>
      <c r="H207" t="s">
        <v>16</v>
      </c>
      <c r="I207" t="str">
        <f>_xlfn.XLOOKUP(H207, 'Platform Lookup'!A:A, 'Platform Lookup'!B:B, "Unknown")</f>
        <v>Mixed</v>
      </c>
      <c r="J207" t="s">
        <v>17</v>
      </c>
      <c r="K207">
        <v>7.7</v>
      </c>
      <c r="L207">
        <v>5</v>
      </c>
      <c r="M207" t="s">
        <v>18</v>
      </c>
      <c r="N207">
        <v>3</v>
      </c>
      <c r="O207">
        <v>7</v>
      </c>
      <c r="P207" t="str" cm="1">
        <f t="array" ref="P207">_xlfn.IFS(
  O207&lt;=3, "Low",
  O207&lt;=6, "Moderate",
  O207&lt;=8, "High",
  O207=9, "Extreme"
)</f>
        <v>High</v>
      </c>
    </row>
    <row r="208" spans="1:16">
      <c r="A208">
        <v>207</v>
      </c>
      <c r="B208">
        <v>20</v>
      </c>
      <c r="C208" t="str">
        <f t="shared" si="3"/>
        <v>19–21</v>
      </c>
      <c r="D208" t="s">
        <v>13</v>
      </c>
      <c r="E208" t="s">
        <v>14</v>
      </c>
      <c r="F208" t="s">
        <v>138</v>
      </c>
      <c r="G208">
        <v>4.4000000000000004</v>
      </c>
      <c r="H208" t="s">
        <v>32</v>
      </c>
      <c r="I208" t="str">
        <f>_xlfn.XLOOKUP(H208, 'Platform Lookup'!A:A, 'Platform Lookup'!B:B, "Unknown")</f>
        <v>Mixed</v>
      </c>
      <c r="J208" t="s">
        <v>23</v>
      </c>
      <c r="K208">
        <v>8.5</v>
      </c>
      <c r="L208">
        <v>7</v>
      </c>
      <c r="M208" t="s">
        <v>24</v>
      </c>
      <c r="N208">
        <v>2</v>
      </c>
      <c r="O208">
        <v>5</v>
      </c>
      <c r="P208" t="str" cm="1">
        <f t="array" ref="P208">_xlfn.IFS(
  O208&lt;=3, "Low",
  O208&lt;=6, "Moderate",
  O208&lt;=8, "High",
  O208=9, "Extreme"
)</f>
        <v>Moderate</v>
      </c>
    </row>
    <row r="209" spans="1:16">
      <c r="A209">
        <v>208</v>
      </c>
      <c r="B209">
        <v>22</v>
      </c>
      <c r="C209" t="str">
        <f t="shared" si="3"/>
        <v>22–24</v>
      </c>
      <c r="D209" t="s">
        <v>19</v>
      </c>
      <c r="E209" t="s">
        <v>20</v>
      </c>
      <c r="F209" t="s">
        <v>139</v>
      </c>
      <c r="G209">
        <v>4.7</v>
      </c>
      <c r="H209" t="s">
        <v>26</v>
      </c>
      <c r="I209" t="str">
        <f>_xlfn.XLOOKUP(H209, 'Platform Lookup'!A:A, 'Platform Lookup'!B:B, "Unknown")</f>
        <v>Entertainment</v>
      </c>
      <c r="J209" t="s">
        <v>17</v>
      </c>
      <c r="K209">
        <v>4.5</v>
      </c>
      <c r="L209">
        <v>6</v>
      </c>
      <c r="M209" t="s">
        <v>18</v>
      </c>
      <c r="N209">
        <v>4</v>
      </c>
      <c r="O209">
        <v>8</v>
      </c>
      <c r="P209" t="str" cm="1">
        <f t="array" ref="P209">_xlfn.IFS(
  O209&lt;=3, "Low",
  O209&lt;=6, "Moderate",
  O209&lt;=8, "High",
  O209=9, "Extreme"
)</f>
        <v>High</v>
      </c>
    </row>
    <row r="210" spans="1:16">
      <c r="A210">
        <v>209</v>
      </c>
      <c r="B210">
        <v>19</v>
      </c>
      <c r="C210" t="str">
        <f t="shared" si="3"/>
        <v>19–21</v>
      </c>
      <c r="D210" t="s">
        <v>13</v>
      </c>
      <c r="E210" t="s">
        <v>14</v>
      </c>
      <c r="F210" t="s">
        <v>15</v>
      </c>
      <c r="G210">
        <v>4.2</v>
      </c>
      <c r="H210" t="s">
        <v>16</v>
      </c>
      <c r="I210" t="str">
        <f>_xlfn.XLOOKUP(H210, 'Platform Lookup'!A:A, 'Platform Lookup'!B:B, "Unknown")</f>
        <v>Mixed</v>
      </c>
      <c r="J210" t="s">
        <v>17</v>
      </c>
      <c r="K210">
        <v>7.8</v>
      </c>
      <c r="L210">
        <v>5</v>
      </c>
      <c r="M210" t="s">
        <v>24</v>
      </c>
      <c r="N210">
        <v>3</v>
      </c>
      <c r="O210">
        <v>7</v>
      </c>
      <c r="P210" t="str" cm="1">
        <f t="array" ref="P210">_xlfn.IFS(
  O210&lt;=3, "Low",
  O210&lt;=6, "Moderate",
  O210&lt;=8, "High",
  O210=9, "Extreme"
)</f>
        <v>High</v>
      </c>
    </row>
    <row r="211" spans="1:16">
      <c r="A211">
        <v>210</v>
      </c>
      <c r="B211">
        <v>21</v>
      </c>
      <c r="C211" t="str">
        <f t="shared" si="3"/>
        <v>19–21</v>
      </c>
      <c r="D211" t="s">
        <v>19</v>
      </c>
      <c r="E211" t="s">
        <v>20</v>
      </c>
      <c r="F211" t="s">
        <v>21</v>
      </c>
      <c r="G211">
        <v>4.5</v>
      </c>
      <c r="H211" t="s">
        <v>32</v>
      </c>
      <c r="I211" t="str">
        <f>_xlfn.XLOOKUP(H211, 'Platform Lookup'!A:A, 'Platform Lookup'!B:B, "Unknown")</f>
        <v>Mixed</v>
      </c>
      <c r="J211" t="s">
        <v>23</v>
      </c>
      <c r="K211">
        <v>8.6</v>
      </c>
      <c r="L211">
        <v>7</v>
      </c>
      <c r="M211" t="s">
        <v>18</v>
      </c>
      <c r="N211">
        <v>2</v>
      </c>
      <c r="O211">
        <v>6</v>
      </c>
      <c r="P211" t="str" cm="1">
        <f t="array" ref="P211">_xlfn.IFS(
  O211&lt;=3, "Low",
  O211&lt;=6, "Moderate",
  O211&lt;=8, "High",
  O211=9, "Extreme"
)</f>
        <v>Moderate</v>
      </c>
    </row>
    <row r="212" spans="1:16">
      <c r="A212">
        <v>211</v>
      </c>
      <c r="B212">
        <v>20</v>
      </c>
      <c r="C212" t="str">
        <f t="shared" si="3"/>
        <v>19–21</v>
      </c>
      <c r="D212" t="s">
        <v>13</v>
      </c>
      <c r="E212" t="s">
        <v>14</v>
      </c>
      <c r="F212" t="s">
        <v>136</v>
      </c>
      <c r="G212">
        <v>6.3</v>
      </c>
      <c r="H212" t="s">
        <v>26</v>
      </c>
      <c r="I212" t="str">
        <f>_xlfn.XLOOKUP(H212, 'Platform Lookup'!A:A, 'Platform Lookup'!B:B, "Unknown")</f>
        <v>Entertainment</v>
      </c>
      <c r="J212" t="s">
        <v>17</v>
      </c>
      <c r="K212">
        <v>4.4000000000000004</v>
      </c>
      <c r="L212">
        <v>6</v>
      </c>
      <c r="M212" t="s">
        <v>24</v>
      </c>
      <c r="N212">
        <v>4</v>
      </c>
      <c r="O212">
        <v>8</v>
      </c>
      <c r="P212" t="str" cm="1">
        <f t="array" ref="P212">_xlfn.IFS(
  O212&lt;=3, "Low",
  O212&lt;=6, "Moderate",
  O212&lt;=8, "High",
  O212=9, "Extreme"
)</f>
        <v>High</v>
      </c>
    </row>
    <row r="213" spans="1:16">
      <c r="A213">
        <v>212</v>
      </c>
      <c r="B213">
        <v>22</v>
      </c>
      <c r="C213" t="str">
        <f t="shared" si="3"/>
        <v>22–24</v>
      </c>
      <c r="D213" t="s">
        <v>19</v>
      </c>
      <c r="E213" t="s">
        <v>20</v>
      </c>
      <c r="F213" t="s">
        <v>135</v>
      </c>
      <c r="G213">
        <v>3.9</v>
      </c>
      <c r="H213" t="s">
        <v>16</v>
      </c>
      <c r="I213" t="str">
        <f>_xlfn.XLOOKUP(H213, 'Platform Lookup'!A:A, 'Platform Lookup'!B:B, "Unknown")</f>
        <v>Mixed</v>
      </c>
      <c r="J213" t="s">
        <v>17</v>
      </c>
      <c r="K213">
        <v>7.9</v>
      </c>
      <c r="L213">
        <v>5</v>
      </c>
      <c r="M213" t="s">
        <v>18</v>
      </c>
      <c r="N213">
        <v>3</v>
      </c>
      <c r="O213">
        <v>7</v>
      </c>
      <c r="P213" t="str" cm="1">
        <f t="array" ref="P213">_xlfn.IFS(
  O213&lt;=3, "Low",
  O213&lt;=6, "Moderate",
  O213&lt;=8, "High",
  O213=9, "Extreme"
)</f>
        <v>High</v>
      </c>
    </row>
    <row r="214" spans="1:16">
      <c r="A214">
        <v>213</v>
      </c>
      <c r="B214">
        <v>19</v>
      </c>
      <c r="C214" t="str">
        <f t="shared" si="3"/>
        <v>19–21</v>
      </c>
      <c r="D214" t="s">
        <v>13</v>
      </c>
      <c r="E214" t="s">
        <v>14</v>
      </c>
      <c r="F214" t="s">
        <v>138</v>
      </c>
      <c r="G214">
        <v>4.3</v>
      </c>
      <c r="H214" t="s">
        <v>32</v>
      </c>
      <c r="I214" t="str">
        <f>_xlfn.XLOOKUP(H214, 'Platform Lookup'!A:A, 'Platform Lookup'!B:B, "Unknown")</f>
        <v>Mixed</v>
      </c>
      <c r="J214" t="s">
        <v>23</v>
      </c>
      <c r="K214">
        <v>8.6999999999999993</v>
      </c>
      <c r="L214">
        <v>7</v>
      </c>
      <c r="M214" t="s">
        <v>24</v>
      </c>
      <c r="N214">
        <v>2</v>
      </c>
      <c r="O214">
        <v>5</v>
      </c>
      <c r="P214" t="str" cm="1">
        <f t="array" ref="P214">_xlfn.IFS(
  O214&lt;=3, "Low",
  O214&lt;=6, "Moderate",
  O214&lt;=8, "High",
  O214=9, "Extreme"
)</f>
        <v>Moderate</v>
      </c>
    </row>
    <row r="215" spans="1:16">
      <c r="A215">
        <v>214</v>
      </c>
      <c r="B215">
        <v>21</v>
      </c>
      <c r="C215" t="str">
        <f t="shared" si="3"/>
        <v>19–21</v>
      </c>
      <c r="D215" t="s">
        <v>19</v>
      </c>
      <c r="E215" t="s">
        <v>20</v>
      </c>
      <c r="F215" t="s">
        <v>139</v>
      </c>
      <c r="G215">
        <v>4.5999999999999996</v>
      </c>
      <c r="H215" t="s">
        <v>26</v>
      </c>
      <c r="I215" t="str">
        <f>_xlfn.XLOOKUP(H215, 'Platform Lookup'!A:A, 'Platform Lookup'!B:B, "Unknown")</f>
        <v>Entertainment</v>
      </c>
      <c r="J215" t="s">
        <v>17</v>
      </c>
      <c r="K215">
        <v>4.3</v>
      </c>
      <c r="L215">
        <v>6</v>
      </c>
      <c r="M215" t="s">
        <v>18</v>
      </c>
      <c r="N215">
        <v>4</v>
      </c>
      <c r="O215">
        <v>8</v>
      </c>
      <c r="P215" t="str" cm="1">
        <f t="array" ref="P215">_xlfn.IFS(
  O215&lt;=3, "Low",
  O215&lt;=6, "Moderate",
  O215&lt;=8, "High",
  O215=9, "Extreme"
)</f>
        <v>High</v>
      </c>
    </row>
    <row r="216" spans="1:16">
      <c r="A216">
        <v>215</v>
      </c>
      <c r="B216">
        <v>20</v>
      </c>
      <c r="C216" t="str">
        <f t="shared" si="3"/>
        <v>19–21</v>
      </c>
      <c r="D216" t="s">
        <v>13</v>
      </c>
      <c r="E216" t="s">
        <v>14</v>
      </c>
      <c r="F216" t="s">
        <v>15</v>
      </c>
      <c r="G216">
        <v>4.0999999999999996</v>
      </c>
      <c r="H216" t="s">
        <v>16</v>
      </c>
      <c r="I216" t="str">
        <f>_xlfn.XLOOKUP(H216, 'Platform Lookup'!A:A, 'Platform Lookup'!B:B, "Unknown")</f>
        <v>Mixed</v>
      </c>
      <c r="J216" t="s">
        <v>17</v>
      </c>
      <c r="K216">
        <v>8</v>
      </c>
      <c r="L216">
        <v>5</v>
      </c>
      <c r="M216" t="s">
        <v>24</v>
      </c>
      <c r="N216">
        <v>3</v>
      </c>
      <c r="O216">
        <v>7</v>
      </c>
      <c r="P216" t="str" cm="1">
        <f t="array" ref="P216">_xlfn.IFS(
  O216&lt;=3, "Low",
  O216&lt;=6, "Moderate",
  O216&lt;=8, "High",
  O216=9, "Extreme"
)</f>
        <v>High</v>
      </c>
    </row>
    <row r="217" spans="1:16">
      <c r="A217">
        <v>216</v>
      </c>
      <c r="B217">
        <v>22</v>
      </c>
      <c r="C217" t="str">
        <f t="shared" si="3"/>
        <v>22–24</v>
      </c>
      <c r="D217" t="s">
        <v>19</v>
      </c>
      <c r="E217" t="s">
        <v>20</v>
      </c>
      <c r="F217" t="s">
        <v>21</v>
      </c>
      <c r="G217">
        <v>4.4000000000000004</v>
      </c>
      <c r="H217" t="s">
        <v>32</v>
      </c>
      <c r="I217" t="str">
        <f>_xlfn.XLOOKUP(H217, 'Platform Lookup'!A:A, 'Platform Lookup'!B:B, "Unknown")</f>
        <v>Mixed</v>
      </c>
      <c r="J217" t="s">
        <v>23</v>
      </c>
      <c r="K217">
        <v>8.8000000000000007</v>
      </c>
      <c r="L217">
        <v>7</v>
      </c>
      <c r="M217" t="s">
        <v>18</v>
      </c>
      <c r="N217">
        <v>2</v>
      </c>
      <c r="O217">
        <v>6</v>
      </c>
      <c r="P217" t="str" cm="1">
        <f t="array" ref="P217">_xlfn.IFS(
  O217&lt;=3, "Low",
  O217&lt;=6, "Moderate",
  O217&lt;=8, "High",
  O217=9, "Extreme"
)</f>
        <v>Moderate</v>
      </c>
    </row>
    <row r="218" spans="1:16">
      <c r="A218">
        <v>217</v>
      </c>
      <c r="B218">
        <v>19</v>
      </c>
      <c r="C218" t="str">
        <f t="shared" si="3"/>
        <v>19–21</v>
      </c>
      <c r="D218" t="s">
        <v>13</v>
      </c>
      <c r="E218" t="s">
        <v>14</v>
      </c>
      <c r="F218" t="s">
        <v>136</v>
      </c>
      <c r="G218">
        <v>6.4</v>
      </c>
      <c r="H218" t="s">
        <v>26</v>
      </c>
      <c r="I218" t="str">
        <f>_xlfn.XLOOKUP(H218, 'Platform Lookup'!A:A, 'Platform Lookup'!B:B, "Unknown")</f>
        <v>Entertainment</v>
      </c>
      <c r="J218" t="s">
        <v>17</v>
      </c>
      <c r="K218">
        <v>4.2</v>
      </c>
      <c r="L218">
        <v>6</v>
      </c>
      <c r="M218" t="s">
        <v>24</v>
      </c>
      <c r="N218">
        <v>4</v>
      </c>
      <c r="O218">
        <v>8</v>
      </c>
      <c r="P218" t="str" cm="1">
        <f t="array" ref="P218">_xlfn.IFS(
  O218&lt;=3, "Low",
  O218&lt;=6, "Moderate",
  O218&lt;=8, "High",
  O218=9, "Extreme"
)</f>
        <v>High</v>
      </c>
    </row>
    <row r="219" spans="1:16">
      <c r="A219">
        <v>218</v>
      </c>
      <c r="B219">
        <v>21</v>
      </c>
      <c r="C219" t="str">
        <f t="shared" si="3"/>
        <v>19–21</v>
      </c>
      <c r="D219" t="s">
        <v>19</v>
      </c>
      <c r="E219" t="s">
        <v>20</v>
      </c>
      <c r="F219" t="s">
        <v>135</v>
      </c>
      <c r="G219">
        <v>3.8</v>
      </c>
      <c r="H219" t="s">
        <v>16</v>
      </c>
      <c r="I219" t="str">
        <f>_xlfn.XLOOKUP(H219, 'Platform Lookup'!A:A, 'Platform Lookup'!B:B, "Unknown")</f>
        <v>Mixed</v>
      </c>
      <c r="J219" t="s">
        <v>17</v>
      </c>
      <c r="K219">
        <v>8.1</v>
      </c>
      <c r="L219">
        <v>5</v>
      </c>
      <c r="M219" t="s">
        <v>18</v>
      </c>
      <c r="N219">
        <v>3</v>
      </c>
      <c r="O219">
        <v>7</v>
      </c>
      <c r="P219" t="str" cm="1">
        <f t="array" ref="P219">_xlfn.IFS(
  O219&lt;=3, "Low",
  O219&lt;=6, "Moderate",
  O219&lt;=8, "High",
  O219=9, "Extreme"
)</f>
        <v>High</v>
      </c>
    </row>
    <row r="220" spans="1:16">
      <c r="A220">
        <v>219</v>
      </c>
      <c r="B220">
        <v>20</v>
      </c>
      <c r="C220" t="str">
        <f t="shared" si="3"/>
        <v>19–21</v>
      </c>
      <c r="D220" t="s">
        <v>13</v>
      </c>
      <c r="E220" t="s">
        <v>14</v>
      </c>
      <c r="F220" t="s">
        <v>138</v>
      </c>
      <c r="G220">
        <v>4.2</v>
      </c>
      <c r="H220" t="s">
        <v>32</v>
      </c>
      <c r="I220" t="str">
        <f>_xlfn.XLOOKUP(H220, 'Platform Lookup'!A:A, 'Platform Lookup'!B:B, "Unknown")</f>
        <v>Mixed</v>
      </c>
      <c r="J220" t="s">
        <v>23</v>
      </c>
      <c r="K220">
        <v>8.9</v>
      </c>
      <c r="L220">
        <v>7</v>
      </c>
      <c r="M220" t="s">
        <v>24</v>
      </c>
      <c r="N220">
        <v>2</v>
      </c>
      <c r="O220">
        <v>5</v>
      </c>
      <c r="P220" t="str" cm="1">
        <f t="array" ref="P220">_xlfn.IFS(
  O220&lt;=3, "Low",
  O220&lt;=6, "Moderate",
  O220&lt;=8, "High",
  O220=9, "Extreme"
)</f>
        <v>Moderate</v>
      </c>
    </row>
    <row r="221" spans="1:16">
      <c r="A221">
        <v>220</v>
      </c>
      <c r="B221">
        <v>22</v>
      </c>
      <c r="C221" t="str">
        <f t="shared" si="3"/>
        <v>22–24</v>
      </c>
      <c r="D221" t="s">
        <v>19</v>
      </c>
      <c r="E221" t="s">
        <v>20</v>
      </c>
      <c r="F221" t="s">
        <v>139</v>
      </c>
      <c r="G221">
        <v>4.5</v>
      </c>
      <c r="H221" t="s">
        <v>26</v>
      </c>
      <c r="I221" t="str">
        <f>_xlfn.XLOOKUP(H221, 'Platform Lookup'!A:A, 'Platform Lookup'!B:B, "Unknown")</f>
        <v>Entertainment</v>
      </c>
      <c r="J221" t="s">
        <v>17</v>
      </c>
      <c r="K221">
        <v>4.0999999999999996</v>
      </c>
      <c r="L221">
        <v>6</v>
      </c>
      <c r="M221" t="s">
        <v>18</v>
      </c>
      <c r="N221">
        <v>4</v>
      </c>
      <c r="O221">
        <v>8</v>
      </c>
      <c r="P221" t="str" cm="1">
        <f t="array" ref="P221">_xlfn.IFS(
  O221&lt;=3, "Low",
  O221&lt;=6, "Moderate",
  O221&lt;=8, "High",
  O221=9, "Extreme"
)</f>
        <v>High</v>
      </c>
    </row>
    <row r="222" spans="1:16">
      <c r="A222">
        <v>221</v>
      </c>
      <c r="B222">
        <v>19</v>
      </c>
      <c r="C222" t="str">
        <f t="shared" si="3"/>
        <v>19–21</v>
      </c>
      <c r="D222" t="s">
        <v>13</v>
      </c>
      <c r="E222" t="s">
        <v>14</v>
      </c>
      <c r="F222" t="s">
        <v>25</v>
      </c>
      <c r="G222">
        <v>6.5</v>
      </c>
      <c r="H222" t="s">
        <v>16</v>
      </c>
      <c r="I222" t="str">
        <f>_xlfn.XLOOKUP(H222, 'Platform Lookup'!A:A, 'Platform Lookup'!B:B, "Unknown")</f>
        <v>Mixed</v>
      </c>
      <c r="J222" t="s">
        <v>17</v>
      </c>
      <c r="K222">
        <v>6</v>
      </c>
      <c r="L222">
        <v>5</v>
      </c>
      <c r="M222" t="s">
        <v>24</v>
      </c>
      <c r="N222">
        <v>4</v>
      </c>
      <c r="O222">
        <v>9</v>
      </c>
      <c r="P222" t="str" cm="1">
        <f t="array" ref="P222">_xlfn.IFS(
  O222&lt;=3, "Low",
  O222&lt;=6, "Moderate",
  O222&lt;=8, "High",
  O222=9, "Extreme"
)</f>
        <v>Extreme</v>
      </c>
    </row>
    <row r="223" spans="1:16">
      <c r="A223">
        <v>222</v>
      </c>
      <c r="B223">
        <v>21</v>
      </c>
      <c r="C223" t="str">
        <f t="shared" si="3"/>
        <v>19–21</v>
      </c>
      <c r="D223" t="s">
        <v>19</v>
      </c>
      <c r="E223" t="s">
        <v>20</v>
      </c>
      <c r="F223" t="s">
        <v>29</v>
      </c>
      <c r="G223">
        <v>5.8</v>
      </c>
      <c r="H223" t="s">
        <v>26</v>
      </c>
      <c r="I223" t="str">
        <f>_xlfn.XLOOKUP(H223, 'Platform Lookup'!A:A, 'Platform Lookup'!B:B, "Unknown")</f>
        <v>Entertainment</v>
      </c>
      <c r="J223" t="s">
        <v>17</v>
      </c>
      <c r="K223">
        <v>6.5</v>
      </c>
      <c r="L223">
        <v>6</v>
      </c>
      <c r="M223" t="s">
        <v>18</v>
      </c>
      <c r="N223">
        <v>3</v>
      </c>
      <c r="O223">
        <v>7</v>
      </c>
      <c r="P223" t="str" cm="1">
        <f t="array" ref="P223">_xlfn.IFS(
  O223&lt;=3, "Low",
  O223&lt;=6, "Moderate",
  O223&lt;=8, "High",
  O223=9, "Extreme"
)</f>
        <v>High</v>
      </c>
    </row>
    <row r="224" spans="1:16">
      <c r="A224">
        <v>223</v>
      </c>
      <c r="B224">
        <v>20</v>
      </c>
      <c r="C224" t="str">
        <f t="shared" si="3"/>
        <v>19–21</v>
      </c>
      <c r="D224" t="s">
        <v>13</v>
      </c>
      <c r="E224" t="s">
        <v>14</v>
      </c>
      <c r="F224" t="s">
        <v>33</v>
      </c>
      <c r="G224">
        <v>4.5</v>
      </c>
      <c r="H224" t="s">
        <v>16</v>
      </c>
      <c r="I224" t="str">
        <f>_xlfn.XLOOKUP(H224, 'Platform Lookup'!A:A, 'Platform Lookup'!B:B, "Unknown")</f>
        <v>Mixed</v>
      </c>
      <c r="J224" t="s">
        <v>23</v>
      </c>
      <c r="K224">
        <v>7.5</v>
      </c>
      <c r="L224">
        <v>8</v>
      </c>
      <c r="M224" t="s">
        <v>24</v>
      </c>
      <c r="N224">
        <v>2</v>
      </c>
      <c r="O224">
        <v>5</v>
      </c>
      <c r="P224" t="str" cm="1">
        <f t="array" ref="P224">_xlfn.IFS(
  O224&lt;=3, "Low",
  O224&lt;=6, "Moderate",
  O224&lt;=8, "High",
  O224=9, "Extreme"
)</f>
        <v>Moderate</v>
      </c>
    </row>
    <row r="225" spans="1:16">
      <c r="A225">
        <v>224</v>
      </c>
      <c r="B225">
        <v>22</v>
      </c>
      <c r="C225" t="str">
        <f t="shared" si="3"/>
        <v>22–24</v>
      </c>
      <c r="D225" t="s">
        <v>19</v>
      </c>
      <c r="E225" t="s">
        <v>20</v>
      </c>
      <c r="F225" t="s">
        <v>34</v>
      </c>
      <c r="G225">
        <v>4.2</v>
      </c>
      <c r="H225" t="s">
        <v>32</v>
      </c>
      <c r="I225" t="str">
        <f>_xlfn.XLOOKUP(H225, 'Platform Lookup'!A:A, 'Platform Lookup'!B:B, "Unknown")</f>
        <v>Mixed</v>
      </c>
      <c r="J225" t="s">
        <v>23</v>
      </c>
      <c r="K225">
        <v>7.8</v>
      </c>
      <c r="L225">
        <v>7</v>
      </c>
      <c r="M225" t="s">
        <v>18</v>
      </c>
      <c r="N225">
        <v>2</v>
      </c>
      <c r="O225">
        <v>4</v>
      </c>
      <c r="P225" t="str" cm="1">
        <f t="array" ref="P225">_xlfn.IFS(
  O225&lt;=3, "Low",
  O225&lt;=6, "Moderate",
  O225&lt;=8, "High",
  O225=9, "Extreme"
)</f>
        <v>Moderate</v>
      </c>
    </row>
    <row r="226" spans="1:16">
      <c r="A226">
        <v>225</v>
      </c>
      <c r="B226">
        <v>19</v>
      </c>
      <c r="C226" t="str">
        <f t="shared" si="3"/>
        <v>19–21</v>
      </c>
      <c r="D226" t="s">
        <v>13</v>
      </c>
      <c r="E226" t="s">
        <v>14</v>
      </c>
      <c r="F226" t="s">
        <v>38</v>
      </c>
      <c r="G226">
        <v>3.8</v>
      </c>
      <c r="H226" t="s">
        <v>140</v>
      </c>
      <c r="I226" t="str">
        <f>_xlfn.XLOOKUP(H226, 'Platform Lookup'!A:A, 'Platform Lookup'!B:B, "Unknown")</f>
        <v>Messaging</v>
      </c>
      <c r="J226" t="s">
        <v>23</v>
      </c>
      <c r="K226">
        <v>7.9</v>
      </c>
      <c r="L226">
        <v>8</v>
      </c>
      <c r="M226" t="s">
        <v>24</v>
      </c>
      <c r="N226">
        <v>1</v>
      </c>
      <c r="O226">
        <v>3</v>
      </c>
      <c r="P226" t="str" cm="1">
        <f t="array" ref="P226">_xlfn.IFS(
  O226&lt;=3, "Low",
  O226&lt;=6, "Moderate",
  O226&lt;=8, "High",
  O226=9, "Extreme"
)</f>
        <v>Low</v>
      </c>
    </row>
    <row r="227" spans="1:16">
      <c r="A227">
        <v>226</v>
      </c>
      <c r="B227">
        <v>21</v>
      </c>
      <c r="C227" t="str">
        <f t="shared" si="3"/>
        <v>19–21</v>
      </c>
      <c r="D227" t="s">
        <v>19</v>
      </c>
      <c r="E227" t="s">
        <v>20</v>
      </c>
      <c r="F227" t="s">
        <v>42</v>
      </c>
      <c r="G227">
        <v>5.5</v>
      </c>
      <c r="H227" t="s">
        <v>16</v>
      </c>
      <c r="I227" t="str">
        <f>_xlfn.XLOOKUP(H227, 'Platform Lookup'!A:A, 'Platform Lookup'!B:B, "Unknown")</f>
        <v>Mixed</v>
      </c>
      <c r="J227" t="s">
        <v>17</v>
      </c>
      <c r="K227">
        <v>6.8</v>
      </c>
      <c r="L227">
        <v>6</v>
      </c>
      <c r="M227" t="s">
        <v>24</v>
      </c>
      <c r="N227">
        <v>3</v>
      </c>
      <c r="O227">
        <v>7</v>
      </c>
      <c r="P227" t="str" cm="1">
        <f t="array" ref="P227">_xlfn.IFS(
  O227&lt;=3, "Low",
  O227&lt;=6, "Moderate",
  O227&lt;=8, "High",
  O227=9, "Extreme"
)</f>
        <v>High</v>
      </c>
    </row>
    <row r="228" spans="1:16">
      <c r="A228">
        <v>227</v>
      </c>
      <c r="B228">
        <v>20</v>
      </c>
      <c r="C228" t="str">
        <f t="shared" si="3"/>
        <v>19–21</v>
      </c>
      <c r="D228" t="s">
        <v>13</v>
      </c>
      <c r="E228" t="s">
        <v>14</v>
      </c>
      <c r="F228" t="s">
        <v>39</v>
      </c>
      <c r="G228">
        <v>5.2</v>
      </c>
      <c r="H228" t="s">
        <v>141</v>
      </c>
      <c r="I228" t="str">
        <f>_xlfn.XLOOKUP(H228, 'Platform Lookup'!A:A, 'Platform Lookup'!B:B, "Unknown")</f>
        <v>Messaging</v>
      </c>
      <c r="J228" t="s">
        <v>17</v>
      </c>
      <c r="K228">
        <v>6.5</v>
      </c>
      <c r="L228">
        <v>6</v>
      </c>
      <c r="M228" t="s">
        <v>18</v>
      </c>
      <c r="N228">
        <v>3</v>
      </c>
      <c r="O228">
        <v>6</v>
      </c>
      <c r="P228" t="str" cm="1">
        <f t="array" ref="P228">_xlfn.IFS(
  O228&lt;=3, "Low",
  O228&lt;=6, "Moderate",
  O228&lt;=8, "High",
  O228=9, "Extreme"
)</f>
        <v>Moderate</v>
      </c>
    </row>
    <row r="229" spans="1:16">
      <c r="A229">
        <v>228</v>
      </c>
      <c r="B229">
        <v>22</v>
      </c>
      <c r="C229" t="str">
        <f t="shared" si="3"/>
        <v>22–24</v>
      </c>
      <c r="D229" t="s">
        <v>19</v>
      </c>
      <c r="E229" t="s">
        <v>20</v>
      </c>
      <c r="F229" t="s">
        <v>44</v>
      </c>
      <c r="G229">
        <v>4.8</v>
      </c>
      <c r="H229" t="s">
        <v>142</v>
      </c>
      <c r="I229" t="str">
        <f>_xlfn.XLOOKUP(H229, 'Platform Lookup'!A:A, 'Platform Lookup'!B:B, "Unknown")</f>
        <v>Mixed</v>
      </c>
      <c r="J229" t="s">
        <v>23</v>
      </c>
      <c r="K229">
        <v>7.2</v>
      </c>
      <c r="L229">
        <v>7</v>
      </c>
      <c r="M229" t="s">
        <v>24</v>
      </c>
      <c r="N229">
        <v>2</v>
      </c>
      <c r="O229">
        <v>5</v>
      </c>
      <c r="P229" t="str" cm="1">
        <f t="array" ref="P229">_xlfn.IFS(
  O229&lt;=3, "Low",
  O229&lt;=6, "Moderate",
  O229&lt;=8, "High",
  O229=9, "Extreme"
)</f>
        <v>Moderate</v>
      </c>
    </row>
    <row r="230" spans="1:16">
      <c r="A230">
        <v>229</v>
      </c>
      <c r="B230">
        <v>19</v>
      </c>
      <c r="C230" t="str">
        <f t="shared" si="3"/>
        <v>19–21</v>
      </c>
      <c r="D230" t="s">
        <v>13</v>
      </c>
      <c r="E230" t="s">
        <v>14</v>
      </c>
      <c r="F230" t="s">
        <v>25</v>
      </c>
      <c r="G230">
        <v>7</v>
      </c>
      <c r="H230" t="s">
        <v>26</v>
      </c>
      <c r="I230" t="str">
        <f>_xlfn.XLOOKUP(H230, 'Platform Lookup'!A:A, 'Platform Lookup'!B:B, "Unknown")</f>
        <v>Entertainment</v>
      </c>
      <c r="J230" t="s">
        <v>17</v>
      </c>
      <c r="K230">
        <v>5.8</v>
      </c>
      <c r="L230">
        <v>4</v>
      </c>
      <c r="M230" t="s">
        <v>18</v>
      </c>
      <c r="N230">
        <v>4</v>
      </c>
      <c r="O230">
        <v>9</v>
      </c>
      <c r="P230" t="str" cm="1">
        <f t="array" ref="P230">_xlfn.IFS(
  O230&lt;=3, "Low",
  O230&lt;=6, "Moderate",
  O230&lt;=8, "High",
  O230=9, "Extreme"
)</f>
        <v>Extreme</v>
      </c>
    </row>
    <row r="231" spans="1:16">
      <c r="A231">
        <v>230</v>
      </c>
      <c r="B231">
        <v>21</v>
      </c>
      <c r="C231" t="str">
        <f t="shared" si="3"/>
        <v>19–21</v>
      </c>
      <c r="D231" t="s">
        <v>19</v>
      </c>
      <c r="E231" t="s">
        <v>20</v>
      </c>
      <c r="F231" t="s">
        <v>29</v>
      </c>
      <c r="G231">
        <v>5.5</v>
      </c>
      <c r="H231" t="s">
        <v>16</v>
      </c>
      <c r="I231" t="str">
        <f>_xlfn.XLOOKUP(H231, 'Platform Lookup'!A:A, 'Platform Lookup'!B:B, "Unknown")</f>
        <v>Mixed</v>
      </c>
      <c r="J231" t="s">
        <v>17</v>
      </c>
      <c r="K231">
        <v>6.7</v>
      </c>
      <c r="L231">
        <v>6</v>
      </c>
      <c r="M231" t="s">
        <v>24</v>
      </c>
      <c r="N231">
        <v>3</v>
      </c>
      <c r="O231">
        <v>7</v>
      </c>
      <c r="P231" t="str" cm="1">
        <f t="array" ref="P231">_xlfn.IFS(
  O231&lt;=3, "Low",
  O231&lt;=6, "Moderate",
  O231&lt;=8, "High",
  O231=9, "Extreme"
)</f>
        <v>High</v>
      </c>
    </row>
    <row r="232" spans="1:16">
      <c r="A232">
        <v>231</v>
      </c>
      <c r="B232">
        <v>20</v>
      </c>
      <c r="C232" t="str">
        <f t="shared" si="3"/>
        <v>19–21</v>
      </c>
      <c r="D232" t="s">
        <v>13</v>
      </c>
      <c r="E232" t="s">
        <v>14</v>
      </c>
      <c r="F232" t="s">
        <v>33</v>
      </c>
      <c r="G232">
        <v>4.7</v>
      </c>
      <c r="H232" t="s">
        <v>32</v>
      </c>
      <c r="I232" t="str">
        <f>_xlfn.XLOOKUP(H232, 'Platform Lookup'!A:A, 'Platform Lookup'!B:B, "Unknown")</f>
        <v>Mixed</v>
      </c>
      <c r="J232" t="s">
        <v>23</v>
      </c>
      <c r="K232">
        <v>7.4</v>
      </c>
      <c r="L232">
        <v>7</v>
      </c>
      <c r="M232" t="s">
        <v>18</v>
      </c>
      <c r="N232">
        <v>2</v>
      </c>
      <c r="O232">
        <v>5</v>
      </c>
      <c r="P232" t="str" cm="1">
        <f t="array" ref="P232">_xlfn.IFS(
  O232&lt;=3, "Low",
  O232&lt;=6, "Moderate",
  O232&lt;=8, "High",
  O232=9, "Extreme"
)</f>
        <v>Moderate</v>
      </c>
    </row>
    <row r="233" spans="1:16">
      <c r="A233">
        <v>232</v>
      </c>
      <c r="B233">
        <v>22</v>
      </c>
      <c r="C233" t="str">
        <f t="shared" si="3"/>
        <v>22–24</v>
      </c>
      <c r="D233" t="s">
        <v>19</v>
      </c>
      <c r="E233" t="s">
        <v>20</v>
      </c>
      <c r="F233" t="s">
        <v>34</v>
      </c>
      <c r="G233">
        <v>4</v>
      </c>
      <c r="H233" t="s">
        <v>16</v>
      </c>
      <c r="I233" t="str">
        <f>_xlfn.XLOOKUP(H233, 'Platform Lookup'!A:A, 'Platform Lookup'!B:B, "Unknown")</f>
        <v>Mixed</v>
      </c>
      <c r="J233" t="s">
        <v>23</v>
      </c>
      <c r="K233">
        <v>7.9</v>
      </c>
      <c r="L233">
        <v>8</v>
      </c>
      <c r="M233" t="s">
        <v>24</v>
      </c>
      <c r="N233">
        <v>1</v>
      </c>
      <c r="O233">
        <v>4</v>
      </c>
      <c r="P233" t="str" cm="1">
        <f t="array" ref="P233">_xlfn.IFS(
  O233&lt;=3, "Low",
  O233&lt;=6, "Moderate",
  O233&lt;=8, "High",
  O233=9, "Extreme"
)</f>
        <v>Moderate</v>
      </c>
    </row>
    <row r="234" spans="1:16">
      <c r="A234">
        <v>233</v>
      </c>
      <c r="B234">
        <v>19</v>
      </c>
      <c r="C234" t="str">
        <f t="shared" si="3"/>
        <v>19–21</v>
      </c>
      <c r="D234" t="s">
        <v>13</v>
      </c>
      <c r="E234" t="s">
        <v>14</v>
      </c>
      <c r="F234" t="s">
        <v>38</v>
      </c>
      <c r="G234">
        <v>3.5</v>
      </c>
      <c r="H234" t="s">
        <v>140</v>
      </c>
      <c r="I234" t="str">
        <f>_xlfn.XLOOKUP(H234, 'Platform Lookup'!A:A, 'Platform Lookup'!B:B, "Unknown")</f>
        <v>Messaging</v>
      </c>
      <c r="J234" t="s">
        <v>23</v>
      </c>
      <c r="K234">
        <v>8</v>
      </c>
      <c r="L234">
        <v>8</v>
      </c>
      <c r="M234" t="s">
        <v>24</v>
      </c>
      <c r="N234">
        <v>1</v>
      </c>
      <c r="O234">
        <v>3</v>
      </c>
      <c r="P234" t="str" cm="1">
        <f t="array" ref="P234">_xlfn.IFS(
  O234&lt;=3, "Low",
  O234&lt;=6, "Moderate",
  O234&lt;=8, "High",
  O234=9, "Extreme"
)</f>
        <v>Low</v>
      </c>
    </row>
    <row r="235" spans="1:16">
      <c r="A235">
        <v>234</v>
      </c>
      <c r="B235">
        <v>21</v>
      </c>
      <c r="C235" t="str">
        <f t="shared" si="3"/>
        <v>19–21</v>
      </c>
      <c r="D235" t="s">
        <v>19</v>
      </c>
      <c r="E235" t="s">
        <v>20</v>
      </c>
      <c r="F235" t="s">
        <v>42</v>
      </c>
      <c r="G235">
        <v>5.7</v>
      </c>
      <c r="H235" t="s">
        <v>26</v>
      </c>
      <c r="I235" t="str">
        <f>_xlfn.XLOOKUP(H235, 'Platform Lookup'!A:A, 'Platform Lookup'!B:B, "Unknown")</f>
        <v>Entertainment</v>
      </c>
      <c r="J235" t="s">
        <v>17</v>
      </c>
      <c r="K235">
        <v>6.5</v>
      </c>
      <c r="L235">
        <v>5</v>
      </c>
      <c r="M235" t="s">
        <v>18</v>
      </c>
      <c r="N235">
        <v>3</v>
      </c>
      <c r="O235">
        <v>8</v>
      </c>
      <c r="P235" t="str" cm="1">
        <f t="array" ref="P235">_xlfn.IFS(
  O235&lt;=3, "Low",
  O235&lt;=6, "Moderate",
  O235&lt;=8, "High",
  O235=9, "Extreme"
)</f>
        <v>High</v>
      </c>
    </row>
    <row r="236" spans="1:16">
      <c r="A236">
        <v>235</v>
      </c>
      <c r="B236">
        <v>20</v>
      </c>
      <c r="C236" t="str">
        <f t="shared" si="3"/>
        <v>19–21</v>
      </c>
      <c r="D236" t="s">
        <v>13</v>
      </c>
      <c r="E236" t="s">
        <v>14</v>
      </c>
      <c r="F236" t="s">
        <v>39</v>
      </c>
      <c r="G236">
        <v>5</v>
      </c>
      <c r="H236" t="s">
        <v>141</v>
      </c>
      <c r="I236" t="str">
        <f>_xlfn.XLOOKUP(H236, 'Platform Lookup'!A:A, 'Platform Lookup'!B:B, "Unknown")</f>
        <v>Messaging</v>
      </c>
      <c r="J236" t="s">
        <v>17</v>
      </c>
      <c r="K236">
        <v>6.8</v>
      </c>
      <c r="L236">
        <v>6</v>
      </c>
      <c r="M236" t="s">
        <v>24</v>
      </c>
      <c r="N236">
        <v>3</v>
      </c>
      <c r="O236">
        <v>6</v>
      </c>
      <c r="P236" t="str" cm="1">
        <f t="array" ref="P236">_xlfn.IFS(
  O236&lt;=3, "Low",
  O236&lt;=6, "Moderate",
  O236&lt;=8, "High",
  O236=9, "Extreme"
)</f>
        <v>Moderate</v>
      </c>
    </row>
    <row r="237" spans="1:16">
      <c r="A237">
        <v>236</v>
      </c>
      <c r="B237">
        <v>22</v>
      </c>
      <c r="C237" t="str">
        <f t="shared" si="3"/>
        <v>22–24</v>
      </c>
      <c r="D237" t="s">
        <v>19</v>
      </c>
      <c r="E237" t="s">
        <v>20</v>
      </c>
      <c r="F237" t="s">
        <v>44</v>
      </c>
      <c r="G237">
        <v>4.5</v>
      </c>
      <c r="H237" t="s">
        <v>142</v>
      </c>
      <c r="I237" t="str">
        <f>_xlfn.XLOOKUP(H237, 'Platform Lookup'!A:A, 'Platform Lookup'!B:B, "Unknown")</f>
        <v>Mixed</v>
      </c>
      <c r="J237" t="s">
        <v>23</v>
      </c>
      <c r="K237">
        <v>7.4</v>
      </c>
      <c r="L237">
        <v>7</v>
      </c>
      <c r="M237" t="s">
        <v>18</v>
      </c>
      <c r="N237">
        <v>2</v>
      </c>
      <c r="O237">
        <v>5</v>
      </c>
      <c r="P237" t="str" cm="1">
        <f t="array" ref="P237">_xlfn.IFS(
  O237&lt;=3, "Low",
  O237&lt;=6, "Moderate",
  O237&lt;=8, "High",
  O237=9, "Extreme"
)</f>
        <v>Moderate</v>
      </c>
    </row>
    <row r="238" spans="1:16">
      <c r="A238">
        <v>237</v>
      </c>
      <c r="B238">
        <v>19</v>
      </c>
      <c r="C238" t="str">
        <f t="shared" si="3"/>
        <v>19–21</v>
      </c>
      <c r="D238" t="s">
        <v>13</v>
      </c>
      <c r="E238" t="s">
        <v>14</v>
      </c>
      <c r="F238" t="s">
        <v>25</v>
      </c>
      <c r="G238">
        <v>6.8</v>
      </c>
      <c r="H238" t="s">
        <v>16</v>
      </c>
      <c r="I238" t="str">
        <f>_xlfn.XLOOKUP(H238, 'Platform Lookup'!A:A, 'Platform Lookup'!B:B, "Unknown")</f>
        <v>Mixed</v>
      </c>
      <c r="J238" t="s">
        <v>17</v>
      </c>
      <c r="K238">
        <v>5.9</v>
      </c>
      <c r="L238">
        <v>4</v>
      </c>
      <c r="M238" t="s">
        <v>24</v>
      </c>
      <c r="N238">
        <v>4</v>
      </c>
      <c r="O238">
        <v>9</v>
      </c>
      <c r="P238" t="str" cm="1">
        <f t="array" ref="P238">_xlfn.IFS(
  O238&lt;=3, "Low",
  O238&lt;=6, "Moderate",
  O238&lt;=8, "High",
  O238=9, "Extreme"
)</f>
        <v>Extreme</v>
      </c>
    </row>
    <row r="239" spans="1:16">
      <c r="A239">
        <v>238</v>
      </c>
      <c r="B239">
        <v>21</v>
      </c>
      <c r="C239" t="str">
        <f t="shared" si="3"/>
        <v>19–21</v>
      </c>
      <c r="D239" t="s">
        <v>19</v>
      </c>
      <c r="E239" t="s">
        <v>20</v>
      </c>
      <c r="F239" t="s">
        <v>29</v>
      </c>
      <c r="G239">
        <v>5.6</v>
      </c>
      <c r="H239" t="s">
        <v>32</v>
      </c>
      <c r="I239" t="str">
        <f>_xlfn.XLOOKUP(H239, 'Platform Lookup'!A:A, 'Platform Lookup'!B:B, "Unknown")</f>
        <v>Mixed</v>
      </c>
      <c r="J239" t="s">
        <v>17</v>
      </c>
      <c r="K239">
        <v>6.6</v>
      </c>
      <c r="L239">
        <v>6</v>
      </c>
      <c r="M239" t="s">
        <v>18</v>
      </c>
      <c r="N239">
        <v>3</v>
      </c>
      <c r="O239">
        <v>7</v>
      </c>
      <c r="P239" t="str" cm="1">
        <f t="array" ref="P239">_xlfn.IFS(
  O239&lt;=3, "Low",
  O239&lt;=6, "Moderate",
  O239&lt;=8, "High",
  O239=9, "Extreme"
)</f>
        <v>High</v>
      </c>
    </row>
    <row r="240" spans="1:16">
      <c r="A240">
        <v>239</v>
      </c>
      <c r="B240">
        <v>20</v>
      </c>
      <c r="C240" t="str">
        <f t="shared" si="3"/>
        <v>19–21</v>
      </c>
      <c r="D240" t="s">
        <v>13</v>
      </c>
      <c r="E240" t="s">
        <v>14</v>
      </c>
      <c r="F240" t="s">
        <v>33</v>
      </c>
      <c r="G240">
        <v>4.5999999999999996</v>
      </c>
      <c r="H240" t="s">
        <v>16</v>
      </c>
      <c r="I240" t="str">
        <f>_xlfn.XLOOKUP(H240, 'Platform Lookup'!A:A, 'Platform Lookup'!B:B, "Unknown")</f>
        <v>Mixed</v>
      </c>
      <c r="J240" t="s">
        <v>23</v>
      </c>
      <c r="K240">
        <v>7.3</v>
      </c>
      <c r="L240">
        <v>7</v>
      </c>
      <c r="M240" t="s">
        <v>24</v>
      </c>
      <c r="N240">
        <v>2</v>
      </c>
      <c r="O240">
        <v>5</v>
      </c>
      <c r="P240" t="str" cm="1">
        <f t="array" ref="P240">_xlfn.IFS(
  O240&lt;=3, "Low",
  O240&lt;=6, "Moderate",
  O240&lt;=8, "High",
  O240=9, "Extreme"
)</f>
        <v>Moderate</v>
      </c>
    </row>
    <row r="241" spans="1:16">
      <c r="A241">
        <v>240</v>
      </c>
      <c r="B241">
        <v>22</v>
      </c>
      <c r="C241" t="str">
        <f t="shared" si="3"/>
        <v>22–24</v>
      </c>
      <c r="D241" t="s">
        <v>19</v>
      </c>
      <c r="E241" t="s">
        <v>20</v>
      </c>
      <c r="F241" t="s">
        <v>34</v>
      </c>
      <c r="G241">
        <v>4.0999999999999996</v>
      </c>
      <c r="H241" t="s">
        <v>32</v>
      </c>
      <c r="I241" t="str">
        <f>_xlfn.XLOOKUP(H241, 'Platform Lookup'!A:A, 'Platform Lookup'!B:B, "Unknown")</f>
        <v>Mixed</v>
      </c>
      <c r="J241" t="s">
        <v>23</v>
      </c>
      <c r="K241">
        <v>7.7</v>
      </c>
      <c r="L241">
        <v>8</v>
      </c>
      <c r="M241" t="s">
        <v>18</v>
      </c>
      <c r="N241">
        <v>2</v>
      </c>
      <c r="O241">
        <v>4</v>
      </c>
      <c r="P241" t="str" cm="1">
        <f t="array" ref="P241">_xlfn.IFS(
  O241&lt;=3, "Low",
  O241&lt;=6, "Moderate",
  O241&lt;=8, "High",
  O241=9, "Extreme"
)</f>
        <v>Moderate</v>
      </c>
    </row>
    <row r="242" spans="1:16">
      <c r="A242">
        <v>241</v>
      </c>
      <c r="B242">
        <v>19</v>
      </c>
      <c r="C242" t="str">
        <f t="shared" si="3"/>
        <v>19–21</v>
      </c>
      <c r="D242" t="s">
        <v>13</v>
      </c>
      <c r="E242" t="s">
        <v>14</v>
      </c>
      <c r="F242" t="s">
        <v>38</v>
      </c>
      <c r="G242">
        <v>3.7</v>
      </c>
      <c r="H242" t="s">
        <v>140</v>
      </c>
      <c r="I242" t="str">
        <f>_xlfn.XLOOKUP(H242, 'Platform Lookup'!A:A, 'Platform Lookup'!B:B, "Unknown")</f>
        <v>Messaging</v>
      </c>
      <c r="J242" t="s">
        <v>23</v>
      </c>
      <c r="K242">
        <v>7.8</v>
      </c>
      <c r="L242">
        <v>8</v>
      </c>
      <c r="M242" t="s">
        <v>24</v>
      </c>
      <c r="N242">
        <v>1</v>
      </c>
      <c r="O242">
        <v>3</v>
      </c>
      <c r="P242" t="str" cm="1">
        <f t="array" ref="P242">_xlfn.IFS(
  O242&lt;=3, "Low",
  O242&lt;=6, "Moderate",
  O242&lt;=8, "High",
  O242=9, "Extreme"
)</f>
        <v>Low</v>
      </c>
    </row>
    <row r="243" spans="1:16">
      <c r="A243">
        <v>242</v>
      </c>
      <c r="B243">
        <v>21</v>
      </c>
      <c r="C243" t="str">
        <f t="shared" si="3"/>
        <v>19–21</v>
      </c>
      <c r="D243" t="s">
        <v>19</v>
      </c>
      <c r="E243" t="s">
        <v>20</v>
      </c>
      <c r="F243" t="s">
        <v>42</v>
      </c>
      <c r="G243">
        <v>5.4</v>
      </c>
      <c r="H243" t="s">
        <v>16</v>
      </c>
      <c r="I243" t="str">
        <f>_xlfn.XLOOKUP(H243, 'Platform Lookup'!A:A, 'Platform Lookup'!B:B, "Unknown")</f>
        <v>Mixed</v>
      </c>
      <c r="J243" t="s">
        <v>17</v>
      </c>
      <c r="K243">
        <v>6.7</v>
      </c>
      <c r="L243">
        <v>5</v>
      </c>
      <c r="M243" t="s">
        <v>24</v>
      </c>
      <c r="N243">
        <v>3</v>
      </c>
      <c r="O243">
        <v>7</v>
      </c>
      <c r="P243" t="str" cm="1">
        <f t="array" ref="P243">_xlfn.IFS(
  O243&lt;=3, "Low",
  O243&lt;=6, "Moderate",
  O243&lt;=8, "High",
  O243=9, "Extreme"
)</f>
        <v>High</v>
      </c>
    </row>
    <row r="244" spans="1:16">
      <c r="A244">
        <v>243</v>
      </c>
      <c r="B244">
        <v>20</v>
      </c>
      <c r="C244" t="str">
        <f t="shared" si="3"/>
        <v>19–21</v>
      </c>
      <c r="D244" t="s">
        <v>13</v>
      </c>
      <c r="E244" t="s">
        <v>14</v>
      </c>
      <c r="F244" t="s">
        <v>39</v>
      </c>
      <c r="G244">
        <v>5.0999999999999996</v>
      </c>
      <c r="H244" t="s">
        <v>141</v>
      </c>
      <c r="I244" t="str">
        <f>_xlfn.XLOOKUP(H244, 'Platform Lookup'!A:A, 'Platform Lookup'!B:B, "Unknown")</f>
        <v>Messaging</v>
      </c>
      <c r="J244" t="s">
        <v>17</v>
      </c>
      <c r="K244">
        <v>6.6</v>
      </c>
      <c r="L244">
        <v>6</v>
      </c>
      <c r="M244" t="s">
        <v>18</v>
      </c>
      <c r="N244">
        <v>3</v>
      </c>
      <c r="O244">
        <v>6</v>
      </c>
      <c r="P244" t="str" cm="1">
        <f t="array" ref="P244">_xlfn.IFS(
  O244&lt;=3, "Low",
  O244&lt;=6, "Moderate",
  O244&lt;=8, "High",
  O244=9, "Extreme"
)</f>
        <v>Moderate</v>
      </c>
    </row>
    <row r="245" spans="1:16">
      <c r="A245">
        <v>244</v>
      </c>
      <c r="B245">
        <v>22</v>
      </c>
      <c r="C245" t="str">
        <f t="shared" si="3"/>
        <v>22–24</v>
      </c>
      <c r="D245" t="s">
        <v>19</v>
      </c>
      <c r="E245" t="s">
        <v>20</v>
      </c>
      <c r="F245" t="s">
        <v>44</v>
      </c>
      <c r="G245">
        <v>4.7</v>
      </c>
      <c r="H245" t="s">
        <v>142</v>
      </c>
      <c r="I245" t="str">
        <f>_xlfn.XLOOKUP(H245, 'Platform Lookup'!A:A, 'Platform Lookup'!B:B, "Unknown")</f>
        <v>Mixed</v>
      </c>
      <c r="J245" t="s">
        <v>23</v>
      </c>
      <c r="K245">
        <v>7.3</v>
      </c>
      <c r="L245">
        <v>7</v>
      </c>
      <c r="M245" t="s">
        <v>24</v>
      </c>
      <c r="N245">
        <v>2</v>
      </c>
      <c r="O245">
        <v>5</v>
      </c>
      <c r="P245" t="str" cm="1">
        <f t="array" ref="P245">_xlfn.IFS(
  O245&lt;=3, "Low",
  O245&lt;=6, "Moderate",
  O245&lt;=8, "High",
  O245=9, "Extreme"
)</f>
        <v>Moderate</v>
      </c>
    </row>
    <row r="246" spans="1:16">
      <c r="A246">
        <v>245</v>
      </c>
      <c r="B246">
        <v>19</v>
      </c>
      <c r="C246" t="str">
        <f t="shared" si="3"/>
        <v>19–21</v>
      </c>
      <c r="D246" t="s">
        <v>13</v>
      </c>
      <c r="E246" t="s">
        <v>14</v>
      </c>
      <c r="F246" t="s">
        <v>25</v>
      </c>
      <c r="G246">
        <v>6.9</v>
      </c>
      <c r="H246" t="s">
        <v>26</v>
      </c>
      <c r="I246" t="str">
        <f>_xlfn.XLOOKUP(H246, 'Platform Lookup'!A:A, 'Platform Lookup'!B:B, "Unknown")</f>
        <v>Entertainment</v>
      </c>
      <c r="J246" t="s">
        <v>17</v>
      </c>
      <c r="K246">
        <v>5.7</v>
      </c>
      <c r="L246">
        <v>4</v>
      </c>
      <c r="M246" t="s">
        <v>18</v>
      </c>
      <c r="N246">
        <v>4</v>
      </c>
      <c r="O246">
        <v>9</v>
      </c>
      <c r="P246" t="str" cm="1">
        <f t="array" ref="P246">_xlfn.IFS(
  O246&lt;=3, "Low",
  O246&lt;=6, "Moderate",
  O246&lt;=8, "High",
  O246=9, "Extreme"
)</f>
        <v>Extreme</v>
      </c>
    </row>
    <row r="247" spans="1:16">
      <c r="A247">
        <v>246</v>
      </c>
      <c r="B247">
        <v>21</v>
      </c>
      <c r="C247" t="str">
        <f t="shared" si="3"/>
        <v>19–21</v>
      </c>
      <c r="D247" t="s">
        <v>19</v>
      </c>
      <c r="E247" t="s">
        <v>20</v>
      </c>
      <c r="F247" t="s">
        <v>29</v>
      </c>
      <c r="G247">
        <v>5.7</v>
      </c>
      <c r="H247" t="s">
        <v>16</v>
      </c>
      <c r="I247" t="str">
        <f>_xlfn.XLOOKUP(H247, 'Platform Lookup'!A:A, 'Platform Lookup'!B:B, "Unknown")</f>
        <v>Mixed</v>
      </c>
      <c r="J247" t="s">
        <v>17</v>
      </c>
      <c r="K247">
        <v>6.4</v>
      </c>
      <c r="L247">
        <v>6</v>
      </c>
      <c r="M247" t="s">
        <v>24</v>
      </c>
      <c r="N247">
        <v>3</v>
      </c>
      <c r="O247">
        <v>7</v>
      </c>
      <c r="P247" t="str" cm="1">
        <f t="array" ref="P247">_xlfn.IFS(
  O247&lt;=3, "Low",
  O247&lt;=6, "Moderate",
  O247&lt;=8, "High",
  O247=9, "Extreme"
)</f>
        <v>High</v>
      </c>
    </row>
    <row r="248" spans="1:16">
      <c r="A248">
        <v>247</v>
      </c>
      <c r="B248">
        <v>20</v>
      </c>
      <c r="C248" t="str">
        <f t="shared" si="3"/>
        <v>19–21</v>
      </c>
      <c r="D248" t="s">
        <v>13</v>
      </c>
      <c r="E248" t="s">
        <v>14</v>
      </c>
      <c r="F248" t="s">
        <v>33</v>
      </c>
      <c r="G248">
        <v>4.8</v>
      </c>
      <c r="H248" t="s">
        <v>32</v>
      </c>
      <c r="I248" t="str">
        <f>_xlfn.XLOOKUP(H248, 'Platform Lookup'!A:A, 'Platform Lookup'!B:B, "Unknown")</f>
        <v>Mixed</v>
      </c>
      <c r="J248" t="s">
        <v>23</v>
      </c>
      <c r="K248">
        <v>7.2</v>
      </c>
      <c r="L248">
        <v>7</v>
      </c>
      <c r="M248" t="s">
        <v>18</v>
      </c>
      <c r="N248">
        <v>2</v>
      </c>
      <c r="O248">
        <v>5</v>
      </c>
      <c r="P248" t="str" cm="1">
        <f t="array" ref="P248">_xlfn.IFS(
  O248&lt;=3, "Low",
  O248&lt;=6, "Moderate",
  O248&lt;=8, "High",
  O248=9, "Extreme"
)</f>
        <v>Moderate</v>
      </c>
    </row>
    <row r="249" spans="1:16">
      <c r="A249">
        <v>248</v>
      </c>
      <c r="B249">
        <v>22</v>
      </c>
      <c r="C249" t="str">
        <f t="shared" si="3"/>
        <v>22–24</v>
      </c>
      <c r="D249" t="s">
        <v>19</v>
      </c>
      <c r="E249" t="s">
        <v>20</v>
      </c>
      <c r="F249" t="s">
        <v>34</v>
      </c>
      <c r="G249">
        <v>3.9</v>
      </c>
      <c r="H249" t="s">
        <v>16</v>
      </c>
      <c r="I249" t="str">
        <f>_xlfn.XLOOKUP(H249, 'Platform Lookup'!A:A, 'Platform Lookup'!B:B, "Unknown")</f>
        <v>Mixed</v>
      </c>
      <c r="J249" t="s">
        <v>23</v>
      </c>
      <c r="K249">
        <v>7.8</v>
      </c>
      <c r="L249">
        <v>8</v>
      </c>
      <c r="M249" t="s">
        <v>24</v>
      </c>
      <c r="N249">
        <v>1</v>
      </c>
      <c r="O249">
        <v>4</v>
      </c>
      <c r="P249" t="str" cm="1">
        <f t="array" ref="P249">_xlfn.IFS(
  O249&lt;=3, "Low",
  O249&lt;=6, "Moderate",
  O249&lt;=8, "High",
  O249=9, "Extreme"
)</f>
        <v>Moderate</v>
      </c>
    </row>
    <row r="250" spans="1:16">
      <c r="A250">
        <v>249</v>
      </c>
      <c r="B250">
        <v>19</v>
      </c>
      <c r="C250" t="str">
        <f t="shared" si="3"/>
        <v>19–21</v>
      </c>
      <c r="D250" t="s">
        <v>13</v>
      </c>
      <c r="E250" t="s">
        <v>14</v>
      </c>
      <c r="F250" t="s">
        <v>38</v>
      </c>
      <c r="G250">
        <v>3.6</v>
      </c>
      <c r="H250" t="s">
        <v>140</v>
      </c>
      <c r="I250" t="str">
        <f>_xlfn.XLOOKUP(H250, 'Platform Lookup'!A:A, 'Platform Lookup'!B:B, "Unknown")</f>
        <v>Messaging</v>
      </c>
      <c r="J250" t="s">
        <v>23</v>
      </c>
      <c r="K250">
        <v>8.1</v>
      </c>
      <c r="L250">
        <v>8</v>
      </c>
      <c r="M250" t="s">
        <v>24</v>
      </c>
      <c r="N250">
        <v>1</v>
      </c>
      <c r="O250">
        <v>3</v>
      </c>
      <c r="P250" t="str" cm="1">
        <f t="array" ref="P250">_xlfn.IFS(
  O250&lt;=3, "Low",
  O250&lt;=6, "Moderate",
  O250&lt;=8, "High",
  O250=9, "Extreme"
)</f>
        <v>Low</v>
      </c>
    </row>
    <row r="251" spans="1:16">
      <c r="A251">
        <v>250</v>
      </c>
      <c r="B251">
        <v>21</v>
      </c>
      <c r="C251" t="str">
        <f t="shared" si="3"/>
        <v>19–21</v>
      </c>
      <c r="D251" t="s">
        <v>19</v>
      </c>
      <c r="E251" t="s">
        <v>20</v>
      </c>
      <c r="F251" t="s">
        <v>42</v>
      </c>
      <c r="G251">
        <v>5.6</v>
      </c>
      <c r="H251" t="s">
        <v>26</v>
      </c>
      <c r="I251" t="str">
        <f>_xlfn.XLOOKUP(H251, 'Platform Lookup'!A:A, 'Platform Lookup'!B:B, "Unknown")</f>
        <v>Entertainment</v>
      </c>
      <c r="J251" t="s">
        <v>17</v>
      </c>
      <c r="K251">
        <v>6.6</v>
      </c>
      <c r="L251">
        <v>5</v>
      </c>
      <c r="M251" t="s">
        <v>18</v>
      </c>
      <c r="N251">
        <v>3</v>
      </c>
      <c r="O251">
        <v>8</v>
      </c>
      <c r="P251" t="str" cm="1">
        <f t="array" ref="P251">_xlfn.IFS(
  O251&lt;=3, "Low",
  O251&lt;=6, "Moderate",
  O251&lt;=8, "High",
  O251=9, "Extreme"
)</f>
        <v>High</v>
      </c>
    </row>
    <row r="252" spans="1:16">
      <c r="A252">
        <v>251</v>
      </c>
      <c r="B252">
        <v>20</v>
      </c>
      <c r="C252" t="str">
        <f t="shared" si="3"/>
        <v>19–21</v>
      </c>
      <c r="D252" t="s">
        <v>13</v>
      </c>
      <c r="E252" t="s">
        <v>14</v>
      </c>
      <c r="F252" t="s">
        <v>39</v>
      </c>
      <c r="G252">
        <v>4.9000000000000004</v>
      </c>
      <c r="H252" t="s">
        <v>141</v>
      </c>
      <c r="I252" t="str">
        <f>_xlfn.XLOOKUP(H252, 'Platform Lookup'!A:A, 'Platform Lookup'!B:B, "Unknown")</f>
        <v>Messaging</v>
      </c>
      <c r="J252" t="s">
        <v>17</v>
      </c>
      <c r="K252">
        <v>6.9</v>
      </c>
      <c r="L252">
        <v>6</v>
      </c>
      <c r="M252" t="s">
        <v>24</v>
      </c>
      <c r="N252">
        <v>3</v>
      </c>
      <c r="O252">
        <v>6</v>
      </c>
      <c r="P252" t="str" cm="1">
        <f t="array" ref="P252">_xlfn.IFS(
  O252&lt;=3, "Low",
  O252&lt;=6, "Moderate",
  O252&lt;=8, "High",
  O252=9, "Extreme"
)</f>
        <v>Moderate</v>
      </c>
    </row>
    <row r="253" spans="1:16">
      <c r="A253">
        <v>252</v>
      </c>
      <c r="B253">
        <v>22</v>
      </c>
      <c r="C253" t="str">
        <f t="shared" si="3"/>
        <v>22–24</v>
      </c>
      <c r="D253" t="s">
        <v>19</v>
      </c>
      <c r="E253" t="s">
        <v>20</v>
      </c>
      <c r="F253" t="s">
        <v>44</v>
      </c>
      <c r="G253">
        <v>4.5999999999999996</v>
      </c>
      <c r="H253" t="s">
        <v>142</v>
      </c>
      <c r="I253" t="str">
        <f>_xlfn.XLOOKUP(H253, 'Platform Lookup'!A:A, 'Platform Lookup'!B:B, "Unknown")</f>
        <v>Mixed</v>
      </c>
      <c r="J253" t="s">
        <v>23</v>
      </c>
      <c r="K253">
        <v>7.5</v>
      </c>
      <c r="L253">
        <v>7</v>
      </c>
      <c r="M253" t="s">
        <v>18</v>
      </c>
      <c r="N253">
        <v>2</v>
      </c>
      <c r="O253">
        <v>5</v>
      </c>
      <c r="P253" t="str" cm="1">
        <f t="array" ref="P253">_xlfn.IFS(
  O253&lt;=3, "Low",
  O253&lt;=6, "Moderate",
  O253&lt;=8, "High",
  O253=9, "Extreme"
)</f>
        <v>Moderate</v>
      </c>
    </row>
    <row r="254" spans="1:16">
      <c r="A254">
        <v>253</v>
      </c>
      <c r="B254">
        <v>19</v>
      </c>
      <c r="C254" t="str">
        <f t="shared" si="3"/>
        <v>19–21</v>
      </c>
      <c r="D254" t="s">
        <v>13</v>
      </c>
      <c r="E254" t="s">
        <v>14</v>
      </c>
      <c r="F254" t="s">
        <v>25</v>
      </c>
      <c r="G254">
        <v>6.7</v>
      </c>
      <c r="H254" t="s">
        <v>16</v>
      </c>
      <c r="I254" t="str">
        <f>_xlfn.XLOOKUP(H254, 'Platform Lookup'!A:A, 'Platform Lookup'!B:B, "Unknown")</f>
        <v>Mixed</v>
      </c>
      <c r="J254" t="s">
        <v>17</v>
      </c>
      <c r="K254">
        <v>5.8</v>
      </c>
      <c r="L254">
        <v>4</v>
      </c>
      <c r="M254" t="s">
        <v>24</v>
      </c>
      <c r="N254">
        <v>4</v>
      </c>
      <c r="O254">
        <v>9</v>
      </c>
      <c r="P254" t="str" cm="1">
        <f t="array" ref="P254">_xlfn.IFS(
  O254&lt;=3, "Low",
  O254&lt;=6, "Moderate",
  O254&lt;=8, "High",
  O254=9, "Extreme"
)</f>
        <v>Extreme</v>
      </c>
    </row>
    <row r="255" spans="1:16">
      <c r="A255">
        <v>254</v>
      </c>
      <c r="B255">
        <v>21</v>
      </c>
      <c r="C255" t="str">
        <f t="shared" si="3"/>
        <v>19–21</v>
      </c>
      <c r="D255" t="s">
        <v>19</v>
      </c>
      <c r="E255" t="s">
        <v>20</v>
      </c>
      <c r="F255" t="s">
        <v>29</v>
      </c>
      <c r="G255">
        <v>5.4</v>
      </c>
      <c r="H255" t="s">
        <v>32</v>
      </c>
      <c r="I255" t="str">
        <f>_xlfn.XLOOKUP(H255, 'Platform Lookup'!A:A, 'Platform Lookup'!B:B, "Unknown")</f>
        <v>Mixed</v>
      </c>
      <c r="J255" t="s">
        <v>17</v>
      </c>
      <c r="K255">
        <v>6.5</v>
      </c>
      <c r="L255">
        <v>6</v>
      </c>
      <c r="M255" t="s">
        <v>18</v>
      </c>
      <c r="N255">
        <v>3</v>
      </c>
      <c r="O255">
        <v>7</v>
      </c>
      <c r="P255" t="str" cm="1">
        <f t="array" ref="P255">_xlfn.IFS(
  O255&lt;=3, "Low",
  O255&lt;=6, "Moderate",
  O255&lt;=8, "High",
  O255=9, "Extreme"
)</f>
        <v>High</v>
      </c>
    </row>
    <row r="256" spans="1:16">
      <c r="A256">
        <v>255</v>
      </c>
      <c r="B256">
        <v>20</v>
      </c>
      <c r="C256" t="str">
        <f t="shared" si="3"/>
        <v>19–21</v>
      </c>
      <c r="D256" t="s">
        <v>13</v>
      </c>
      <c r="E256" t="s">
        <v>14</v>
      </c>
      <c r="F256" t="s">
        <v>33</v>
      </c>
      <c r="G256">
        <v>4.4000000000000004</v>
      </c>
      <c r="H256" t="s">
        <v>16</v>
      </c>
      <c r="I256" t="str">
        <f>_xlfn.XLOOKUP(H256, 'Platform Lookup'!A:A, 'Platform Lookup'!B:B, "Unknown")</f>
        <v>Mixed</v>
      </c>
      <c r="J256" t="s">
        <v>23</v>
      </c>
      <c r="K256">
        <v>7.4</v>
      </c>
      <c r="L256">
        <v>7</v>
      </c>
      <c r="M256" t="s">
        <v>24</v>
      </c>
      <c r="N256">
        <v>2</v>
      </c>
      <c r="O256">
        <v>5</v>
      </c>
      <c r="P256" t="str" cm="1">
        <f t="array" ref="P256">_xlfn.IFS(
  O256&lt;=3, "Low",
  O256&lt;=6, "Moderate",
  O256&lt;=8, "High",
  O256=9, "Extreme"
)</f>
        <v>Moderate</v>
      </c>
    </row>
    <row r="257" spans="1:16">
      <c r="A257">
        <v>256</v>
      </c>
      <c r="B257">
        <v>22</v>
      </c>
      <c r="C257" t="str">
        <f t="shared" si="3"/>
        <v>22–24</v>
      </c>
      <c r="D257" t="s">
        <v>19</v>
      </c>
      <c r="E257" t="s">
        <v>20</v>
      </c>
      <c r="F257" t="s">
        <v>34</v>
      </c>
      <c r="G257">
        <v>4</v>
      </c>
      <c r="H257" t="s">
        <v>32</v>
      </c>
      <c r="I257" t="str">
        <f>_xlfn.XLOOKUP(H257, 'Platform Lookup'!A:A, 'Platform Lookup'!B:B, "Unknown")</f>
        <v>Mixed</v>
      </c>
      <c r="J257" t="s">
        <v>23</v>
      </c>
      <c r="K257">
        <v>7.6</v>
      </c>
      <c r="L257">
        <v>8</v>
      </c>
      <c r="M257" t="s">
        <v>18</v>
      </c>
      <c r="N257">
        <v>2</v>
      </c>
      <c r="O257">
        <v>4</v>
      </c>
      <c r="P257" t="str" cm="1">
        <f t="array" ref="P257">_xlfn.IFS(
  O257&lt;=3, "Low",
  O257&lt;=6, "Moderate",
  O257&lt;=8, "High",
  O257=9, "Extreme"
)</f>
        <v>Moderate</v>
      </c>
    </row>
    <row r="258" spans="1:16">
      <c r="A258">
        <v>257</v>
      </c>
      <c r="B258">
        <v>19</v>
      </c>
      <c r="C258" t="str">
        <f t="shared" si="3"/>
        <v>19–21</v>
      </c>
      <c r="D258" t="s">
        <v>13</v>
      </c>
      <c r="E258" t="s">
        <v>14</v>
      </c>
      <c r="F258" t="s">
        <v>38</v>
      </c>
      <c r="G258">
        <v>3.4</v>
      </c>
      <c r="H258" t="s">
        <v>140</v>
      </c>
      <c r="I258" t="str">
        <f>_xlfn.XLOOKUP(H258, 'Platform Lookup'!A:A, 'Platform Lookup'!B:B, "Unknown")</f>
        <v>Messaging</v>
      </c>
      <c r="J258" t="s">
        <v>23</v>
      </c>
      <c r="K258">
        <v>8.1999999999999993</v>
      </c>
      <c r="L258">
        <v>8</v>
      </c>
      <c r="M258" t="s">
        <v>24</v>
      </c>
      <c r="N258">
        <v>1</v>
      </c>
      <c r="O258">
        <v>3</v>
      </c>
      <c r="P258" t="str" cm="1">
        <f t="array" ref="P258">_xlfn.IFS(
  O258&lt;=3, "Low",
  O258&lt;=6, "Moderate",
  O258&lt;=8, "High",
  O258=9, "Extreme"
)</f>
        <v>Low</v>
      </c>
    </row>
    <row r="259" spans="1:16">
      <c r="A259">
        <v>258</v>
      </c>
      <c r="B259">
        <v>21</v>
      </c>
      <c r="C259" t="str">
        <f t="shared" ref="C259:C322" si="4">IF(B259=18, "18", IF(B259&lt;=21, "19–21", "22–24"))</f>
        <v>19–21</v>
      </c>
      <c r="D259" t="s">
        <v>19</v>
      </c>
      <c r="E259" t="s">
        <v>20</v>
      </c>
      <c r="F259" t="s">
        <v>42</v>
      </c>
      <c r="G259">
        <v>5.3</v>
      </c>
      <c r="H259" t="s">
        <v>16</v>
      </c>
      <c r="I259" t="str">
        <f>_xlfn.XLOOKUP(H259, 'Platform Lookup'!A:A, 'Platform Lookup'!B:B, "Unknown")</f>
        <v>Mixed</v>
      </c>
      <c r="J259" t="s">
        <v>17</v>
      </c>
      <c r="K259">
        <v>6.8</v>
      </c>
      <c r="L259">
        <v>5</v>
      </c>
      <c r="M259" t="s">
        <v>24</v>
      </c>
      <c r="N259">
        <v>3</v>
      </c>
      <c r="O259">
        <v>7</v>
      </c>
      <c r="P259" t="str" cm="1">
        <f t="array" ref="P259">_xlfn.IFS(
  O259&lt;=3, "Low",
  O259&lt;=6, "Moderate",
  O259&lt;=8, "High",
  O259=9, "Extreme"
)</f>
        <v>High</v>
      </c>
    </row>
    <row r="260" spans="1:16">
      <c r="A260">
        <v>259</v>
      </c>
      <c r="B260">
        <v>20</v>
      </c>
      <c r="C260" t="str">
        <f t="shared" si="4"/>
        <v>19–21</v>
      </c>
      <c r="D260" t="s">
        <v>13</v>
      </c>
      <c r="E260" t="s">
        <v>14</v>
      </c>
      <c r="F260" t="s">
        <v>39</v>
      </c>
      <c r="G260">
        <v>5</v>
      </c>
      <c r="H260" t="s">
        <v>141</v>
      </c>
      <c r="I260" t="str">
        <f>_xlfn.XLOOKUP(H260, 'Platform Lookup'!A:A, 'Platform Lookup'!B:B, "Unknown")</f>
        <v>Messaging</v>
      </c>
      <c r="J260" t="s">
        <v>17</v>
      </c>
      <c r="K260">
        <v>6.7</v>
      </c>
      <c r="L260">
        <v>6</v>
      </c>
      <c r="M260" t="s">
        <v>18</v>
      </c>
      <c r="N260">
        <v>3</v>
      </c>
      <c r="O260">
        <v>6</v>
      </c>
      <c r="P260" t="str" cm="1">
        <f t="array" ref="P260">_xlfn.IFS(
  O260&lt;=3, "Low",
  O260&lt;=6, "Moderate",
  O260&lt;=8, "High",
  O260=9, "Extreme"
)</f>
        <v>Moderate</v>
      </c>
    </row>
    <row r="261" spans="1:16">
      <c r="A261">
        <v>260</v>
      </c>
      <c r="B261">
        <v>22</v>
      </c>
      <c r="C261" t="str">
        <f t="shared" si="4"/>
        <v>22–24</v>
      </c>
      <c r="D261" t="s">
        <v>19</v>
      </c>
      <c r="E261" t="s">
        <v>20</v>
      </c>
      <c r="F261" t="s">
        <v>44</v>
      </c>
      <c r="G261">
        <v>4.4000000000000004</v>
      </c>
      <c r="H261" t="s">
        <v>142</v>
      </c>
      <c r="I261" t="str">
        <f>_xlfn.XLOOKUP(H261, 'Platform Lookup'!A:A, 'Platform Lookup'!B:B, "Unknown")</f>
        <v>Mixed</v>
      </c>
      <c r="J261" t="s">
        <v>23</v>
      </c>
      <c r="K261">
        <v>7.6</v>
      </c>
      <c r="L261">
        <v>7</v>
      </c>
      <c r="M261" t="s">
        <v>24</v>
      </c>
      <c r="N261">
        <v>2</v>
      </c>
      <c r="O261">
        <v>5</v>
      </c>
      <c r="P261" t="str" cm="1">
        <f t="array" ref="P261">_xlfn.IFS(
  O261&lt;=3, "Low",
  O261&lt;=6, "Moderate",
  O261&lt;=8, "High",
  O261=9, "Extreme"
)</f>
        <v>Moderate</v>
      </c>
    </row>
    <row r="262" spans="1:16">
      <c r="A262">
        <v>261</v>
      </c>
      <c r="B262">
        <v>19</v>
      </c>
      <c r="C262" t="str">
        <f t="shared" si="4"/>
        <v>19–21</v>
      </c>
      <c r="D262" t="s">
        <v>13</v>
      </c>
      <c r="E262" t="s">
        <v>14</v>
      </c>
      <c r="F262" t="s">
        <v>25</v>
      </c>
      <c r="G262">
        <v>6.6</v>
      </c>
      <c r="H262" t="s">
        <v>26</v>
      </c>
      <c r="I262" t="str">
        <f>_xlfn.XLOOKUP(H262, 'Platform Lookup'!A:A, 'Platform Lookup'!B:B, "Unknown")</f>
        <v>Entertainment</v>
      </c>
      <c r="J262" t="s">
        <v>17</v>
      </c>
      <c r="K262">
        <v>5.6</v>
      </c>
      <c r="L262">
        <v>4</v>
      </c>
      <c r="M262" t="s">
        <v>18</v>
      </c>
      <c r="N262">
        <v>4</v>
      </c>
      <c r="O262">
        <v>9</v>
      </c>
      <c r="P262" t="str" cm="1">
        <f t="array" ref="P262">_xlfn.IFS(
  O262&lt;=3, "Low",
  O262&lt;=6, "Moderate",
  O262&lt;=8, "High",
  O262=9, "Extreme"
)</f>
        <v>Extreme</v>
      </c>
    </row>
    <row r="263" spans="1:16">
      <c r="A263">
        <v>262</v>
      </c>
      <c r="B263">
        <v>21</v>
      </c>
      <c r="C263" t="str">
        <f t="shared" si="4"/>
        <v>19–21</v>
      </c>
      <c r="D263" t="s">
        <v>19</v>
      </c>
      <c r="E263" t="s">
        <v>20</v>
      </c>
      <c r="F263" t="s">
        <v>29</v>
      </c>
      <c r="G263">
        <v>5.3</v>
      </c>
      <c r="H263" t="s">
        <v>16</v>
      </c>
      <c r="I263" t="str">
        <f>_xlfn.XLOOKUP(H263, 'Platform Lookup'!A:A, 'Platform Lookup'!B:B, "Unknown")</f>
        <v>Mixed</v>
      </c>
      <c r="J263" t="s">
        <v>17</v>
      </c>
      <c r="K263">
        <v>6.3</v>
      </c>
      <c r="L263">
        <v>6</v>
      </c>
      <c r="M263" t="s">
        <v>24</v>
      </c>
      <c r="N263">
        <v>3</v>
      </c>
      <c r="O263">
        <v>7</v>
      </c>
      <c r="P263" t="str" cm="1">
        <f t="array" ref="P263">_xlfn.IFS(
  O263&lt;=3, "Low",
  O263&lt;=6, "Moderate",
  O263&lt;=8, "High",
  O263=9, "Extreme"
)</f>
        <v>High</v>
      </c>
    </row>
    <row r="264" spans="1:16">
      <c r="A264">
        <v>263</v>
      </c>
      <c r="B264">
        <v>20</v>
      </c>
      <c r="C264" t="str">
        <f t="shared" si="4"/>
        <v>19–21</v>
      </c>
      <c r="D264" t="s">
        <v>13</v>
      </c>
      <c r="E264" t="s">
        <v>14</v>
      </c>
      <c r="F264" t="s">
        <v>33</v>
      </c>
      <c r="G264">
        <v>4.3</v>
      </c>
      <c r="H264" t="s">
        <v>32</v>
      </c>
      <c r="I264" t="str">
        <f>_xlfn.XLOOKUP(H264, 'Platform Lookup'!A:A, 'Platform Lookup'!B:B, "Unknown")</f>
        <v>Mixed</v>
      </c>
      <c r="J264" t="s">
        <v>23</v>
      </c>
      <c r="K264">
        <v>7.5</v>
      </c>
      <c r="L264">
        <v>7</v>
      </c>
      <c r="M264" t="s">
        <v>18</v>
      </c>
      <c r="N264">
        <v>2</v>
      </c>
      <c r="O264">
        <v>5</v>
      </c>
      <c r="P264" t="str" cm="1">
        <f t="array" ref="P264">_xlfn.IFS(
  O264&lt;=3, "Low",
  O264&lt;=6, "Moderate",
  O264&lt;=8, "High",
  O264=9, "Extreme"
)</f>
        <v>Moderate</v>
      </c>
    </row>
    <row r="265" spans="1:16">
      <c r="A265">
        <v>264</v>
      </c>
      <c r="B265">
        <v>22</v>
      </c>
      <c r="C265" t="str">
        <f t="shared" si="4"/>
        <v>22–24</v>
      </c>
      <c r="D265" t="s">
        <v>19</v>
      </c>
      <c r="E265" t="s">
        <v>20</v>
      </c>
      <c r="F265" t="s">
        <v>34</v>
      </c>
      <c r="G265">
        <v>3.8</v>
      </c>
      <c r="H265" t="s">
        <v>16</v>
      </c>
      <c r="I265" t="str">
        <f>_xlfn.XLOOKUP(H265, 'Platform Lookup'!A:A, 'Platform Lookup'!B:B, "Unknown")</f>
        <v>Mixed</v>
      </c>
      <c r="J265" t="s">
        <v>23</v>
      </c>
      <c r="K265">
        <v>7.7</v>
      </c>
      <c r="L265">
        <v>8</v>
      </c>
      <c r="M265" t="s">
        <v>24</v>
      </c>
      <c r="N265">
        <v>1</v>
      </c>
      <c r="O265">
        <v>4</v>
      </c>
      <c r="P265" t="str" cm="1">
        <f t="array" ref="P265">_xlfn.IFS(
  O265&lt;=3, "Low",
  O265&lt;=6, "Moderate",
  O265&lt;=8, "High",
  O265=9, "Extreme"
)</f>
        <v>Moderate</v>
      </c>
    </row>
    <row r="266" spans="1:16">
      <c r="A266">
        <v>265</v>
      </c>
      <c r="B266">
        <v>19</v>
      </c>
      <c r="C266" t="str">
        <f t="shared" si="4"/>
        <v>19–21</v>
      </c>
      <c r="D266" t="s">
        <v>13</v>
      </c>
      <c r="E266" t="s">
        <v>14</v>
      </c>
      <c r="F266" t="s">
        <v>38</v>
      </c>
      <c r="G266">
        <v>3.3</v>
      </c>
      <c r="H266" t="s">
        <v>140</v>
      </c>
      <c r="I266" t="str">
        <f>_xlfn.XLOOKUP(H266, 'Platform Lookup'!A:A, 'Platform Lookup'!B:B, "Unknown")</f>
        <v>Messaging</v>
      </c>
      <c r="J266" t="s">
        <v>23</v>
      </c>
      <c r="K266">
        <v>8.3000000000000007</v>
      </c>
      <c r="L266">
        <v>8</v>
      </c>
      <c r="M266" t="s">
        <v>24</v>
      </c>
      <c r="N266">
        <v>1</v>
      </c>
      <c r="O266">
        <v>3</v>
      </c>
      <c r="P266" t="str" cm="1">
        <f t="array" ref="P266">_xlfn.IFS(
  O266&lt;=3, "Low",
  O266&lt;=6, "Moderate",
  O266&lt;=8, "High",
  O266=9, "Extreme"
)</f>
        <v>Low</v>
      </c>
    </row>
    <row r="267" spans="1:16">
      <c r="A267">
        <v>266</v>
      </c>
      <c r="B267">
        <v>21</v>
      </c>
      <c r="C267" t="str">
        <f t="shared" si="4"/>
        <v>19–21</v>
      </c>
      <c r="D267" t="s">
        <v>19</v>
      </c>
      <c r="E267" t="s">
        <v>20</v>
      </c>
      <c r="F267" t="s">
        <v>42</v>
      </c>
      <c r="G267">
        <v>5.2</v>
      </c>
      <c r="H267" t="s">
        <v>26</v>
      </c>
      <c r="I267" t="str">
        <f>_xlfn.XLOOKUP(H267, 'Platform Lookup'!A:A, 'Platform Lookup'!B:B, "Unknown")</f>
        <v>Entertainment</v>
      </c>
      <c r="J267" t="s">
        <v>17</v>
      </c>
      <c r="K267">
        <v>6.9</v>
      </c>
      <c r="L267">
        <v>5</v>
      </c>
      <c r="M267" t="s">
        <v>18</v>
      </c>
      <c r="N267">
        <v>3</v>
      </c>
      <c r="O267">
        <v>8</v>
      </c>
      <c r="P267" t="str" cm="1">
        <f t="array" ref="P267">_xlfn.IFS(
  O267&lt;=3, "Low",
  O267&lt;=6, "Moderate",
  O267&lt;=8, "High",
  O267=9, "Extreme"
)</f>
        <v>High</v>
      </c>
    </row>
    <row r="268" spans="1:16">
      <c r="A268">
        <v>267</v>
      </c>
      <c r="B268">
        <v>20</v>
      </c>
      <c r="C268" t="str">
        <f t="shared" si="4"/>
        <v>19–21</v>
      </c>
      <c r="D268" t="s">
        <v>13</v>
      </c>
      <c r="E268" t="s">
        <v>14</v>
      </c>
      <c r="F268" t="s">
        <v>39</v>
      </c>
      <c r="G268">
        <v>4.8</v>
      </c>
      <c r="H268" t="s">
        <v>141</v>
      </c>
      <c r="I268" t="str">
        <f>_xlfn.XLOOKUP(H268, 'Platform Lookup'!A:A, 'Platform Lookup'!B:B, "Unknown")</f>
        <v>Messaging</v>
      </c>
      <c r="J268" t="s">
        <v>17</v>
      </c>
      <c r="K268">
        <v>7</v>
      </c>
      <c r="L268">
        <v>6</v>
      </c>
      <c r="M268" t="s">
        <v>24</v>
      </c>
      <c r="N268">
        <v>3</v>
      </c>
      <c r="O268">
        <v>6</v>
      </c>
      <c r="P268" t="str" cm="1">
        <f t="array" ref="P268">_xlfn.IFS(
  O268&lt;=3, "Low",
  O268&lt;=6, "Moderate",
  O268&lt;=8, "High",
  O268=9, "Extreme"
)</f>
        <v>Moderate</v>
      </c>
    </row>
    <row r="269" spans="1:16">
      <c r="A269">
        <v>268</v>
      </c>
      <c r="B269">
        <v>22</v>
      </c>
      <c r="C269" t="str">
        <f t="shared" si="4"/>
        <v>22–24</v>
      </c>
      <c r="D269" t="s">
        <v>19</v>
      </c>
      <c r="E269" t="s">
        <v>20</v>
      </c>
      <c r="F269" t="s">
        <v>44</v>
      </c>
      <c r="G269">
        <v>4.3</v>
      </c>
      <c r="H269" t="s">
        <v>142</v>
      </c>
      <c r="I269" t="str">
        <f>_xlfn.XLOOKUP(H269, 'Platform Lookup'!A:A, 'Platform Lookup'!B:B, "Unknown")</f>
        <v>Mixed</v>
      </c>
      <c r="J269" t="s">
        <v>23</v>
      </c>
      <c r="K269">
        <v>7.7</v>
      </c>
      <c r="L269">
        <v>7</v>
      </c>
      <c r="M269" t="s">
        <v>18</v>
      </c>
      <c r="N269">
        <v>2</v>
      </c>
      <c r="O269">
        <v>5</v>
      </c>
      <c r="P269" t="str" cm="1">
        <f t="array" ref="P269">_xlfn.IFS(
  O269&lt;=3, "Low",
  O269&lt;=6, "Moderate",
  O269&lt;=8, "High",
  O269=9, "Extreme"
)</f>
        <v>Moderate</v>
      </c>
    </row>
    <row r="270" spans="1:16">
      <c r="A270">
        <v>269</v>
      </c>
      <c r="B270">
        <v>19</v>
      </c>
      <c r="C270" t="str">
        <f t="shared" si="4"/>
        <v>19–21</v>
      </c>
      <c r="D270" t="s">
        <v>13</v>
      </c>
      <c r="E270" t="s">
        <v>14</v>
      </c>
      <c r="F270" t="s">
        <v>25</v>
      </c>
      <c r="G270">
        <v>6.4</v>
      </c>
      <c r="H270" t="s">
        <v>16</v>
      </c>
      <c r="I270" t="str">
        <f>_xlfn.XLOOKUP(H270, 'Platform Lookup'!A:A, 'Platform Lookup'!B:B, "Unknown")</f>
        <v>Mixed</v>
      </c>
      <c r="J270" t="s">
        <v>17</v>
      </c>
      <c r="K270">
        <v>5.7</v>
      </c>
      <c r="L270">
        <v>4</v>
      </c>
      <c r="M270" t="s">
        <v>24</v>
      </c>
      <c r="N270">
        <v>4</v>
      </c>
      <c r="O270">
        <v>9</v>
      </c>
      <c r="P270" t="str" cm="1">
        <f t="array" ref="P270">_xlfn.IFS(
  O270&lt;=3, "Low",
  O270&lt;=6, "Moderate",
  O270&lt;=8, "High",
  O270=9, "Extreme"
)</f>
        <v>Extreme</v>
      </c>
    </row>
    <row r="271" spans="1:16">
      <c r="A271">
        <v>270</v>
      </c>
      <c r="B271">
        <v>21</v>
      </c>
      <c r="C271" t="str">
        <f t="shared" si="4"/>
        <v>19–21</v>
      </c>
      <c r="D271" t="s">
        <v>19</v>
      </c>
      <c r="E271" t="s">
        <v>20</v>
      </c>
      <c r="F271" t="s">
        <v>29</v>
      </c>
      <c r="G271">
        <v>5.2</v>
      </c>
      <c r="H271" t="s">
        <v>32</v>
      </c>
      <c r="I271" t="str">
        <f>_xlfn.XLOOKUP(H271, 'Platform Lookup'!A:A, 'Platform Lookup'!B:B, "Unknown")</f>
        <v>Mixed</v>
      </c>
      <c r="J271" t="s">
        <v>17</v>
      </c>
      <c r="K271">
        <v>6.4</v>
      </c>
      <c r="L271">
        <v>6</v>
      </c>
      <c r="M271" t="s">
        <v>18</v>
      </c>
      <c r="N271">
        <v>3</v>
      </c>
      <c r="O271">
        <v>7</v>
      </c>
      <c r="P271" t="str" cm="1">
        <f t="array" ref="P271">_xlfn.IFS(
  O271&lt;=3, "Low",
  O271&lt;=6, "Moderate",
  O271&lt;=8, "High",
  O271=9, "Extreme"
)</f>
        <v>High</v>
      </c>
    </row>
    <row r="272" spans="1:16">
      <c r="A272">
        <v>271</v>
      </c>
      <c r="B272">
        <v>20</v>
      </c>
      <c r="C272" t="str">
        <f t="shared" si="4"/>
        <v>19–21</v>
      </c>
      <c r="D272" t="s">
        <v>13</v>
      </c>
      <c r="E272" t="s">
        <v>14</v>
      </c>
      <c r="F272" t="s">
        <v>33</v>
      </c>
      <c r="G272">
        <v>4.5</v>
      </c>
      <c r="H272" t="s">
        <v>16</v>
      </c>
      <c r="I272" t="str">
        <f>_xlfn.XLOOKUP(H272, 'Platform Lookup'!A:A, 'Platform Lookup'!B:B, "Unknown")</f>
        <v>Mixed</v>
      </c>
      <c r="J272" t="s">
        <v>23</v>
      </c>
      <c r="K272">
        <v>7.3</v>
      </c>
      <c r="L272">
        <v>7</v>
      </c>
      <c r="M272" t="s">
        <v>24</v>
      </c>
      <c r="N272">
        <v>2</v>
      </c>
      <c r="O272">
        <v>5</v>
      </c>
      <c r="P272" t="str" cm="1">
        <f t="array" ref="P272">_xlfn.IFS(
  O272&lt;=3, "Low",
  O272&lt;=6, "Moderate",
  O272&lt;=8, "High",
  O272=9, "Extreme"
)</f>
        <v>Moderate</v>
      </c>
    </row>
    <row r="273" spans="1:16">
      <c r="A273">
        <v>272</v>
      </c>
      <c r="B273">
        <v>22</v>
      </c>
      <c r="C273" t="str">
        <f t="shared" si="4"/>
        <v>22–24</v>
      </c>
      <c r="D273" t="s">
        <v>19</v>
      </c>
      <c r="E273" t="s">
        <v>20</v>
      </c>
      <c r="F273" t="s">
        <v>34</v>
      </c>
      <c r="G273">
        <v>3.7</v>
      </c>
      <c r="H273" t="s">
        <v>32</v>
      </c>
      <c r="I273" t="str">
        <f>_xlfn.XLOOKUP(H273, 'Platform Lookup'!A:A, 'Platform Lookup'!B:B, "Unknown")</f>
        <v>Mixed</v>
      </c>
      <c r="J273" t="s">
        <v>23</v>
      </c>
      <c r="K273">
        <v>7.8</v>
      </c>
      <c r="L273">
        <v>8</v>
      </c>
      <c r="M273" t="s">
        <v>18</v>
      </c>
      <c r="N273">
        <v>1</v>
      </c>
      <c r="O273">
        <v>4</v>
      </c>
      <c r="P273" t="str" cm="1">
        <f t="array" ref="P273">_xlfn.IFS(
  O273&lt;=3, "Low",
  O273&lt;=6, "Moderate",
  O273&lt;=8, "High",
  O273=9, "Extreme"
)</f>
        <v>Moderate</v>
      </c>
    </row>
    <row r="274" spans="1:16">
      <c r="A274">
        <v>273</v>
      </c>
      <c r="B274">
        <v>19</v>
      </c>
      <c r="C274" t="str">
        <f t="shared" si="4"/>
        <v>19–21</v>
      </c>
      <c r="D274" t="s">
        <v>13</v>
      </c>
      <c r="E274" t="s">
        <v>14</v>
      </c>
      <c r="F274" t="s">
        <v>38</v>
      </c>
      <c r="G274">
        <v>3.2</v>
      </c>
      <c r="H274" t="s">
        <v>140</v>
      </c>
      <c r="I274" t="str">
        <f>_xlfn.XLOOKUP(H274, 'Platform Lookup'!A:A, 'Platform Lookup'!B:B, "Unknown")</f>
        <v>Messaging</v>
      </c>
      <c r="J274" t="s">
        <v>23</v>
      </c>
      <c r="K274">
        <v>8.4</v>
      </c>
      <c r="L274">
        <v>8</v>
      </c>
      <c r="M274" t="s">
        <v>24</v>
      </c>
      <c r="N274">
        <v>1</v>
      </c>
      <c r="O274">
        <v>3</v>
      </c>
      <c r="P274" t="str" cm="1">
        <f t="array" ref="P274">_xlfn.IFS(
  O274&lt;=3, "Low",
  O274&lt;=6, "Moderate",
  O274&lt;=8, "High",
  O274=9, "Extreme"
)</f>
        <v>Low</v>
      </c>
    </row>
    <row r="275" spans="1:16">
      <c r="A275">
        <v>274</v>
      </c>
      <c r="B275">
        <v>21</v>
      </c>
      <c r="C275" t="str">
        <f t="shared" si="4"/>
        <v>19–21</v>
      </c>
      <c r="D275" t="s">
        <v>19</v>
      </c>
      <c r="E275" t="s">
        <v>20</v>
      </c>
      <c r="F275" t="s">
        <v>42</v>
      </c>
      <c r="G275">
        <v>5.4</v>
      </c>
      <c r="H275" t="s">
        <v>16</v>
      </c>
      <c r="I275" t="str">
        <f>_xlfn.XLOOKUP(H275, 'Platform Lookup'!A:A, 'Platform Lookup'!B:B, "Unknown")</f>
        <v>Mixed</v>
      </c>
      <c r="J275" t="s">
        <v>17</v>
      </c>
      <c r="K275">
        <v>6.7</v>
      </c>
      <c r="L275">
        <v>5</v>
      </c>
      <c r="M275" t="s">
        <v>24</v>
      </c>
      <c r="N275">
        <v>3</v>
      </c>
      <c r="O275">
        <v>7</v>
      </c>
      <c r="P275" t="str" cm="1">
        <f t="array" ref="P275">_xlfn.IFS(
  O275&lt;=3, "Low",
  O275&lt;=6, "Moderate",
  O275&lt;=8, "High",
  O275=9, "Extreme"
)</f>
        <v>High</v>
      </c>
    </row>
    <row r="276" spans="1:16">
      <c r="A276">
        <v>275</v>
      </c>
      <c r="B276">
        <v>20</v>
      </c>
      <c r="C276" t="str">
        <f t="shared" si="4"/>
        <v>19–21</v>
      </c>
      <c r="D276" t="s">
        <v>13</v>
      </c>
      <c r="E276" t="s">
        <v>14</v>
      </c>
      <c r="F276" t="s">
        <v>39</v>
      </c>
      <c r="G276">
        <v>4.7</v>
      </c>
      <c r="H276" t="s">
        <v>141</v>
      </c>
      <c r="I276" t="str">
        <f>_xlfn.XLOOKUP(H276, 'Platform Lookup'!A:A, 'Platform Lookup'!B:B, "Unknown")</f>
        <v>Messaging</v>
      </c>
      <c r="J276" t="s">
        <v>17</v>
      </c>
      <c r="K276">
        <v>7.1</v>
      </c>
      <c r="L276">
        <v>6</v>
      </c>
      <c r="M276" t="s">
        <v>18</v>
      </c>
      <c r="N276">
        <v>3</v>
      </c>
      <c r="O276">
        <v>6</v>
      </c>
      <c r="P276" t="str" cm="1">
        <f t="array" ref="P276">_xlfn.IFS(
  O276&lt;=3, "Low",
  O276&lt;=6, "Moderate",
  O276&lt;=8, "High",
  O276=9, "Extreme"
)</f>
        <v>Moderate</v>
      </c>
    </row>
    <row r="277" spans="1:16">
      <c r="A277">
        <v>276</v>
      </c>
      <c r="B277">
        <v>22</v>
      </c>
      <c r="C277" t="str">
        <f t="shared" si="4"/>
        <v>22–24</v>
      </c>
      <c r="D277" t="s">
        <v>19</v>
      </c>
      <c r="E277" t="s">
        <v>20</v>
      </c>
      <c r="F277" t="s">
        <v>44</v>
      </c>
      <c r="G277">
        <v>4.2</v>
      </c>
      <c r="H277" t="s">
        <v>142</v>
      </c>
      <c r="I277" t="str">
        <f>_xlfn.XLOOKUP(H277, 'Platform Lookup'!A:A, 'Platform Lookup'!B:B, "Unknown")</f>
        <v>Mixed</v>
      </c>
      <c r="J277" t="s">
        <v>23</v>
      </c>
      <c r="K277">
        <v>7.8</v>
      </c>
      <c r="L277">
        <v>7</v>
      </c>
      <c r="M277" t="s">
        <v>24</v>
      </c>
      <c r="N277">
        <v>2</v>
      </c>
      <c r="O277">
        <v>5</v>
      </c>
      <c r="P277" t="str" cm="1">
        <f t="array" ref="P277">_xlfn.IFS(
  O277&lt;=3, "Low",
  O277&lt;=6, "Moderate",
  O277&lt;=8, "High",
  O277=9, "Extreme"
)</f>
        <v>Moderate</v>
      </c>
    </row>
    <row r="278" spans="1:16">
      <c r="A278">
        <v>277</v>
      </c>
      <c r="B278">
        <v>19</v>
      </c>
      <c r="C278" t="str">
        <f t="shared" si="4"/>
        <v>19–21</v>
      </c>
      <c r="D278" t="s">
        <v>13</v>
      </c>
      <c r="E278" t="s">
        <v>14</v>
      </c>
      <c r="F278" t="s">
        <v>25</v>
      </c>
      <c r="G278">
        <v>6.6</v>
      </c>
      <c r="H278" t="s">
        <v>26</v>
      </c>
      <c r="I278" t="str">
        <f>_xlfn.XLOOKUP(H278, 'Platform Lookup'!A:A, 'Platform Lookup'!B:B, "Unknown")</f>
        <v>Entertainment</v>
      </c>
      <c r="J278" t="s">
        <v>17</v>
      </c>
      <c r="K278">
        <v>5.5</v>
      </c>
      <c r="L278">
        <v>4</v>
      </c>
      <c r="M278" t="s">
        <v>18</v>
      </c>
      <c r="N278">
        <v>4</v>
      </c>
      <c r="O278">
        <v>9</v>
      </c>
      <c r="P278" t="str" cm="1">
        <f t="array" ref="P278">_xlfn.IFS(
  O278&lt;=3, "Low",
  O278&lt;=6, "Moderate",
  O278&lt;=8, "High",
  O278=9, "Extreme"
)</f>
        <v>Extreme</v>
      </c>
    </row>
    <row r="279" spans="1:16">
      <c r="A279">
        <v>278</v>
      </c>
      <c r="B279">
        <v>21</v>
      </c>
      <c r="C279" t="str">
        <f t="shared" si="4"/>
        <v>19–21</v>
      </c>
      <c r="D279" t="s">
        <v>19</v>
      </c>
      <c r="E279" t="s">
        <v>20</v>
      </c>
      <c r="F279" t="s">
        <v>29</v>
      </c>
      <c r="G279">
        <v>5.0999999999999996</v>
      </c>
      <c r="H279" t="s">
        <v>16</v>
      </c>
      <c r="I279" t="str">
        <f>_xlfn.XLOOKUP(H279, 'Platform Lookup'!A:A, 'Platform Lookup'!B:B, "Unknown")</f>
        <v>Mixed</v>
      </c>
      <c r="J279" t="s">
        <v>17</v>
      </c>
      <c r="K279">
        <v>6.5</v>
      </c>
      <c r="L279">
        <v>6</v>
      </c>
      <c r="M279" t="s">
        <v>24</v>
      </c>
      <c r="N279">
        <v>3</v>
      </c>
      <c r="O279">
        <v>7</v>
      </c>
      <c r="P279" t="str" cm="1">
        <f t="array" ref="P279">_xlfn.IFS(
  O279&lt;=3, "Low",
  O279&lt;=6, "Moderate",
  O279&lt;=8, "High",
  O279=9, "Extreme"
)</f>
        <v>High</v>
      </c>
    </row>
    <row r="280" spans="1:16">
      <c r="A280">
        <v>279</v>
      </c>
      <c r="B280">
        <v>20</v>
      </c>
      <c r="C280" t="str">
        <f t="shared" si="4"/>
        <v>19–21</v>
      </c>
      <c r="D280" t="s">
        <v>13</v>
      </c>
      <c r="E280" t="s">
        <v>14</v>
      </c>
      <c r="F280" t="s">
        <v>33</v>
      </c>
      <c r="G280">
        <v>4.4000000000000004</v>
      </c>
      <c r="H280" t="s">
        <v>32</v>
      </c>
      <c r="I280" t="str">
        <f>_xlfn.XLOOKUP(H280, 'Platform Lookup'!A:A, 'Platform Lookup'!B:B, "Unknown")</f>
        <v>Mixed</v>
      </c>
      <c r="J280" t="s">
        <v>23</v>
      </c>
      <c r="K280">
        <v>7.4</v>
      </c>
      <c r="L280">
        <v>7</v>
      </c>
      <c r="M280" t="s">
        <v>18</v>
      </c>
      <c r="N280">
        <v>2</v>
      </c>
      <c r="O280">
        <v>5</v>
      </c>
      <c r="P280" t="str" cm="1">
        <f t="array" ref="P280">_xlfn.IFS(
  O280&lt;=3, "Low",
  O280&lt;=6, "Moderate",
  O280&lt;=8, "High",
  O280=9, "Extreme"
)</f>
        <v>Moderate</v>
      </c>
    </row>
    <row r="281" spans="1:16">
      <c r="A281">
        <v>280</v>
      </c>
      <c r="B281">
        <v>22</v>
      </c>
      <c r="C281" t="str">
        <f t="shared" si="4"/>
        <v>22–24</v>
      </c>
      <c r="D281" t="s">
        <v>19</v>
      </c>
      <c r="E281" t="s">
        <v>20</v>
      </c>
      <c r="F281" t="s">
        <v>34</v>
      </c>
      <c r="G281">
        <v>3.6</v>
      </c>
      <c r="H281" t="s">
        <v>16</v>
      </c>
      <c r="I281" t="str">
        <f>_xlfn.XLOOKUP(H281, 'Platform Lookup'!A:A, 'Platform Lookup'!B:B, "Unknown")</f>
        <v>Mixed</v>
      </c>
      <c r="J281" t="s">
        <v>23</v>
      </c>
      <c r="K281">
        <v>7.9</v>
      </c>
      <c r="L281">
        <v>8</v>
      </c>
      <c r="M281" t="s">
        <v>24</v>
      </c>
      <c r="N281">
        <v>1</v>
      </c>
      <c r="O281">
        <v>4</v>
      </c>
      <c r="P281" t="str" cm="1">
        <f t="array" ref="P281">_xlfn.IFS(
  O281&lt;=3, "Low",
  O281&lt;=6, "Moderate",
  O281&lt;=8, "High",
  O281=9, "Extreme"
)</f>
        <v>Moderate</v>
      </c>
    </row>
    <row r="282" spans="1:16">
      <c r="A282">
        <v>281</v>
      </c>
      <c r="B282">
        <v>19</v>
      </c>
      <c r="C282" t="str">
        <f t="shared" si="4"/>
        <v>19–21</v>
      </c>
      <c r="D282" t="s">
        <v>13</v>
      </c>
      <c r="E282" t="s">
        <v>14</v>
      </c>
      <c r="F282" t="s">
        <v>38</v>
      </c>
      <c r="G282">
        <v>3.1</v>
      </c>
      <c r="H282" t="s">
        <v>140</v>
      </c>
      <c r="I282" t="str">
        <f>_xlfn.XLOOKUP(H282, 'Platform Lookup'!A:A, 'Platform Lookup'!B:B, "Unknown")</f>
        <v>Messaging</v>
      </c>
      <c r="J282" t="s">
        <v>23</v>
      </c>
      <c r="K282">
        <v>8.5</v>
      </c>
      <c r="L282">
        <v>8</v>
      </c>
      <c r="M282" t="s">
        <v>24</v>
      </c>
      <c r="N282">
        <v>1</v>
      </c>
      <c r="O282">
        <v>3</v>
      </c>
      <c r="P282" t="str" cm="1">
        <f t="array" ref="P282">_xlfn.IFS(
  O282&lt;=3, "Low",
  O282&lt;=6, "Moderate",
  O282&lt;=8, "High",
  O282=9, "Extreme"
)</f>
        <v>Low</v>
      </c>
    </row>
    <row r="283" spans="1:16">
      <c r="A283">
        <v>282</v>
      </c>
      <c r="B283">
        <v>21</v>
      </c>
      <c r="C283" t="str">
        <f t="shared" si="4"/>
        <v>19–21</v>
      </c>
      <c r="D283" t="s">
        <v>19</v>
      </c>
      <c r="E283" t="s">
        <v>20</v>
      </c>
      <c r="F283" t="s">
        <v>42</v>
      </c>
      <c r="G283">
        <v>5.3</v>
      </c>
      <c r="H283" t="s">
        <v>26</v>
      </c>
      <c r="I283" t="str">
        <f>_xlfn.XLOOKUP(H283, 'Platform Lookup'!A:A, 'Platform Lookup'!B:B, "Unknown")</f>
        <v>Entertainment</v>
      </c>
      <c r="J283" t="s">
        <v>17</v>
      </c>
      <c r="K283">
        <v>6.8</v>
      </c>
      <c r="L283">
        <v>5</v>
      </c>
      <c r="M283" t="s">
        <v>18</v>
      </c>
      <c r="N283">
        <v>3</v>
      </c>
      <c r="O283">
        <v>8</v>
      </c>
      <c r="P283" t="str" cm="1">
        <f t="array" ref="P283">_xlfn.IFS(
  O283&lt;=3, "Low",
  O283&lt;=6, "Moderate",
  O283&lt;=8, "High",
  O283=9, "Extreme"
)</f>
        <v>High</v>
      </c>
    </row>
    <row r="284" spans="1:16">
      <c r="A284">
        <v>283</v>
      </c>
      <c r="B284">
        <v>20</v>
      </c>
      <c r="C284" t="str">
        <f t="shared" si="4"/>
        <v>19–21</v>
      </c>
      <c r="D284" t="s">
        <v>13</v>
      </c>
      <c r="E284" t="s">
        <v>14</v>
      </c>
      <c r="F284" t="s">
        <v>39</v>
      </c>
      <c r="G284">
        <v>4.5999999999999996</v>
      </c>
      <c r="H284" t="s">
        <v>141</v>
      </c>
      <c r="I284" t="str">
        <f>_xlfn.XLOOKUP(H284, 'Platform Lookup'!A:A, 'Platform Lookup'!B:B, "Unknown")</f>
        <v>Messaging</v>
      </c>
      <c r="J284" t="s">
        <v>17</v>
      </c>
      <c r="K284">
        <v>7.2</v>
      </c>
      <c r="L284">
        <v>6</v>
      </c>
      <c r="M284" t="s">
        <v>24</v>
      </c>
      <c r="N284">
        <v>3</v>
      </c>
      <c r="O284">
        <v>6</v>
      </c>
      <c r="P284" t="str" cm="1">
        <f t="array" ref="P284">_xlfn.IFS(
  O284&lt;=3, "Low",
  O284&lt;=6, "Moderate",
  O284&lt;=8, "High",
  O284=9, "Extreme"
)</f>
        <v>Moderate</v>
      </c>
    </row>
    <row r="285" spans="1:16">
      <c r="A285">
        <v>284</v>
      </c>
      <c r="B285">
        <v>22</v>
      </c>
      <c r="C285" t="str">
        <f t="shared" si="4"/>
        <v>22–24</v>
      </c>
      <c r="D285" t="s">
        <v>19</v>
      </c>
      <c r="E285" t="s">
        <v>20</v>
      </c>
      <c r="F285" t="s">
        <v>44</v>
      </c>
      <c r="G285">
        <v>4.0999999999999996</v>
      </c>
      <c r="H285" t="s">
        <v>142</v>
      </c>
      <c r="I285" t="str">
        <f>_xlfn.XLOOKUP(H285, 'Platform Lookup'!A:A, 'Platform Lookup'!B:B, "Unknown")</f>
        <v>Mixed</v>
      </c>
      <c r="J285" t="s">
        <v>23</v>
      </c>
      <c r="K285">
        <v>7.9</v>
      </c>
      <c r="L285">
        <v>7</v>
      </c>
      <c r="M285" t="s">
        <v>18</v>
      </c>
      <c r="N285">
        <v>2</v>
      </c>
      <c r="O285">
        <v>5</v>
      </c>
      <c r="P285" t="str" cm="1">
        <f t="array" ref="P285">_xlfn.IFS(
  O285&lt;=3, "Low",
  O285&lt;=6, "Moderate",
  O285&lt;=8, "High",
  O285=9, "Extreme"
)</f>
        <v>Moderate</v>
      </c>
    </row>
    <row r="286" spans="1:16">
      <c r="A286">
        <v>285</v>
      </c>
      <c r="B286">
        <v>19</v>
      </c>
      <c r="C286" t="str">
        <f t="shared" si="4"/>
        <v>19–21</v>
      </c>
      <c r="D286" t="s">
        <v>13</v>
      </c>
      <c r="E286" t="s">
        <v>14</v>
      </c>
      <c r="F286" t="s">
        <v>25</v>
      </c>
      <c r="G286">
        <v>6.7</v>
      </c>
      <c r="H286" t="s">
        <v>16</v>
      </c>
      <c r="I286" t="str">
        <f>_xlfn.XLOOKUP(H286, 'Platform Lookup'!A:A, 'Platform Lookup'!B:B, "Unknown")</f>
        <v>Mixed</v>
      </c>
      <c r="J286" t="s">
        <v>17</v>
      </c>
      <c r="K286">
        <v>5.4</v>
      </c>
      <c r="L286">
        <v>4</v>
      </c>
      <c r="M286" t="s">
        <v>24</v>
      </c>
      <c r="N286">
        <v>4</v>
      </c>
      <c r="O286">
        <v>9</v>
      </c>
      <c r="P286" t="str" cm="1">
        <f t="array" ref="P286">_xlfn.IFS(
  O286&lt;=3, "Low",
  O286&lt;=6, "Moderate",
  O286&lt;=8, "High",
  O286=9, "Extreme"
)</f>
        <v>Extreme</v>
      </c>
    </row>
    <row r="287" spans="1:16">
      <c r="A287">
        <v>286</v>
      </c>
      <c r="B287">
        <v>21</v>
      </c>
      <c r="C287" t="str">
        <f t="shared" si="4"/>
        <v>19–21</v>
      </c>
      <c r="D287" t="s">
        <v>19</v>
      </c>
      <c r="E287" t="s">
        <v>20</v>
      </c>
      <c r="F287" t="s">
        <v>29</v>
      </c>
      <c r="G287">
        <v>5</v>
      </c>
      <c r="H287" t="s">
        <v>32</v>
      </c>
      <c r="I287" t="str">
        <f>_xlfn.XLOOKUP(H287, 'Platform Lookup'!A:A, 'Platform Lookup'!B:B, "Unknown")</f>
        <v>Mixed</v>
      </c>
      <c r="J287" t="s">
        <v>17</v>
      </c>
      <c r="K287">
        <v>6.6</v>
      </c>
      <c r="L287">
        <v>6</v>
      </c>
      <c r="M287" t="s">
        <v>18</v>
      </c>
      <c r="N287">
        <v>3</v>
      </c>
      <c r="O287">
        <v>7</v>
      </c>
      <c r="P287" t="str" cm="1">
        <f t="array" ref="P287">_xlfn.IFS(
  O287&lt;=3, "Low",
  O287&lt;=6, "Moderate",
  O287&lt;=8, "High",
  O287=9, "Extreme"
)</f>
        <v>High</v>
      </c>
    </row>
    <row r="288" spans="1:16">
      <c r="A288">
        <v>287</v>
      </c>
      <c r="B288">
        <v>20</v>
      </c>
      <c r="C288" t="str">
        <f t="shared" si="4"/>
        <v>19–21</v>
      </c>
      <c r="D288" t="s">
        <v>13</v>
      </c>
      <c r="E288" t="s">
        <v>14</v>
      </c>
      <c r="F288" t="s">
        <v>33</v>
      </c>
      <c r="G288">
        <v>4.3</v>
      </c>
      <c r="H288" t="s">
        <v>16</v>
      </c>
      <c r="I288" t="str">
        <f>_xlfn.XLOOKUP(H288, 'Platform Lookup'!A:A, 'Platform Lookup'!B:B, "Unknown")</f>
        <v>Mixed</v>
      </c>
      <c r="J288" t="s">
        <v>23</v>
      </c>
      <c r="K288">
        <v>7.5</v>
      </c>
      <c r="L288">
        <v>7</v>
      </c>
      <c r="M288" t="s">
        <v>24</v>
      </c>
      <c r="N288">
        <v>2</v>
      </c>
      <c r="O288">
        <v>5</v>
      </c>
      <c r="P288" t="str" cm="1">
        <f t="array" ref="P288">_xlfn.IFS(
  O288&lt;=3, "Low",
  O288&lt;=6, "Moderate",
  O288&lt;=8, "High",
  O288=9, "Extreme"
)</f>
        <v>Moderate</v>
      </c>
    </row>
    <row r="289" spans="1:16">
      <c r="A289">
        <v>288</v>
      </c>
      <c r="B289">
        <v>22</v>
      </c>
      <c r="C289" t="str">
        <f t="shared" si="4"/>
        <v>22–24</v>
      </c>
      <c r="D289" t="s">
        <v>19</v>
      </c>
      <c r="E289" t="s">
        <v>20</v>
      </c>
      <c r="F289" t="s">
        <v>34</v>
      </c>
      <c r="G289">
        <v>3.5</v>
      </c>
      <c r="H289" t="s">
        <v>32</v>
      </c>
      <c r="I289" t="str">
        <f>_xlfn.XLOOKUP(H289, 'Platform Lookup'!A:A, 'Platform Lookup'!B:B, "Unknown")</f>
        <v>Mixed</v>
      </c>
      <c r="J289" t="s">
        <v>23</v>
      </c>
      <c r="K289">
        <v>8</v>
      </c>
      <c r="L289">
        <v>8</v>
      </c>
      <c r="M289" t="s">
        <v>18</v>
      </c>
      <c r="N289">
        <v>1</v>
      </c>
      <c r="O289">
        <v>4</v>
      </c>
      <c r="P289" t="str" cm="1">
        <f t="array" ref="P289">_xlfn.IFS(
  O289&lt;=3, "Low",
  O289&lt;=6, "Moderate",
  O289&lt;=8, "High",
  O289=9, "Extreme"
)</f>
        <v>Moderate</v>
      </c>
    </row>
    <row r="290" spans="1:16">
      <c r="A290">
        <v>289</v>
      </c>
      <c r="B290">
        <v>19</v>
      </c>
      <c r="C290" t="str">
        <f t="shared" si="4"/>
        <v>19–21</v>
      </c>
      <c r="D290" t="s">
        <v>13</v>
      </c>
      <c r="E290" t="s">
        <v>14</v>
      </c>
      <c r="F290" t="s">
        <v>38</v>
      </c>
      <c r="G290">
        <v>3</v>
      </c>
      <c r="H290" t="s">
        <v>140</v>
      </c>
      <c r="I290" t="str">
        <f>_xlfn.XLOOKUP(H290, 'Platform Lookup'!A:A, 'Platform Lookup'!B:B, "Unknown")</f>
        <v>Messaging</v>
      </c>
      <c r="J290" t="s">
        <v>23</v>
      </c>
      <c r="K290">
        <v>8.6</v>
      </c>
      <c r="L290">
        <v>8</v>
      </c>
      <c r="M290" t="s">
        <v>24</v>
      </c>
      <c r="N290">
        <v>1</v>
      </c>
      <c r="O290">
        <v>3</v>
      </c>
      <c r="P290" t="str" cm="1">
        <f t="array" ref="P290">_xlfn.IFS(
  O290&lt;=3, "Low",
  O290&lt;=6, "Moderate",
  O290&lt;=8, "High",
  O290=9, "Extreme"
)</f>
        <v>Low</v>
      </c>
    </row>
    <row r="291" spans="1:16">
      <c r="A291">
        <v>290</v>
      </c>
      <c r="B291">
        <v>21</v>
      </c>
      <c r="C291" t="str">
        <f t="shared" si="4"/>
        <v>19–21</v>
      </c>
      <c r="D291" t="s">
        <v>19</v>
      </c>
      <c r="E291" t="s">
        <v>20</v>
      </c>
      <c r="F291" t="s">
        <v>42</v>
      </c>
      <c r="G291">
        <v>5.2</v>
      </c>
      <c r="H291" t="s">
        <v>16</v>
      </c>
      <c r="I291" t="str">
        <f>_xlfn.XLOOKUP(H291, 'Platform Lookup'!A:A, 'Platform Lookup'!B:B, "Unknown")</f>
        <v>Mixed</v>
      </c>
      <c r="J291" t="s">
        <v>17</v>
      </c>
      <c r="K291">
        <v>6.9</v>
      </c>
      <c r="L291">
        <v>5</v>
      </c>
      <c r="M291" t="s">
        <v>24</v>
      </c>
      <c r="N291">
        <v>3</v>
      </c>
      <c r="O291">
        <v>7</v>
      </c>
      <c r="P291" t="str" cm="1">
        <f t="array" ref="P291">_xlfn.IFS(
  O291&lt;=3, "Low",
  O291&lt;=6, "Moderate",
  O291&lt;=8, "High",
  O291=9, "Extreme"
)</f>
        <v>High</v>
      </c>
    </row>
    <row r="292" spans="1:16">
      <c r="A292">
        <v>291</v>
      </c>
      <c r="B292">
        <v>20</v>
      </c>
      <c r="C292" t="str">
        <f t="shared" si="4"/>
        <v>19–21</v>
      </c>
      <c r="D292" t="s">
        <v>13</v>
      </c>
      <c r="E292" t="s">
        <v>14</v>
      </c>
      <c r="F292" t="s">
        <v>39</v>
      </c>
      <c r="G292">
        <v>4.5</v>
      </c>
      <c r="H292" t="s">
        <v>141</v>
      </c>
      <c r="I292" t="str">
        <f>_xlfn.XLOOKUP(H292, 'Platform Lookup'!A:A, 'Platform Lookup'!B:B, "Unknown")</f>
        <v>Messaging</v>
      </c>
      <c r="J292" t="s">
        <v>17</v>
      </c>
      <c r="K292">
        <v>7.3</v>
      </c>
      <c r="L292">
        <v>6</v>
      </c>
      <c r="M292" t="s">
        <v>18</v>
      </c>
      <c r="N292">
        <v>3</v>
      </c>
      <c r="O292">
        <v>6</v>
      </c>
      <c r="P292" t="str" cm="1">
        <f t="array" ref="P292">_xlfn.IFS(
  O292&lt;=3, "Low",
  O292&lt;=6, "Moderate",
  O292&lt;=8, "High",
  O292=9, "Extreme"
)</f>
        <v>Moderate</v>
      </c>
    </row>
    <row r="293" spans="1:16">
      <c r="A293">
        <v>292</v>
      </c>
      <c r="B293">
        <v>22</v>
      </c>
      <c r="C293" t="str">
        <f t="shared" si="4"/>
        <v>22–24</v>
      </c>
      <c r="D293" t="s">
        <v>19</v>
      </c>
      <c r="E293" t="s">
        <v>20</v>
      </c>
      <c r="F293" t="s">
        <v>44</v>
      </c>
      <c r="G293">
        <v>4</v>
      </c>
      <c r="H293" t="s">
        <v>142</v>
      </c>
      <c r="I293" t="str">
        <f>_xlfn.XLOOKUP(H293, 'Platform Lookup'!A:A, 'Platform Lookup'!B:B, "Unknown")</f>
        <v>Mixed</v>
      </c>
      <c r="J293" t="s">
        <v>23</v>
      </c>
      <c r="K293">
        <v>8</v>
      </c>
      <c r="L293">
        <v>7</v>
      </c>
      <c r="M293" t="s">
        <v>24</v>
      </c>
      <c r="N293">
        <v>2</v>
      </c>
      <c r="O293">
        <v>5</v>
      </c>
      <c r="P293" t="str" cm="1">
        <f t="array" ref="P293">_xlfn.IFS(
  O293&lt;=3, "Low",
  O293&lt;=6, "Moderate",
  O293&lt;=8, "High",
  O293=9, "Extreme"
)</f>
        <v>Moderate</v>
      </c>
    </row>
    <row r="294" spans="1:16">
      <c r="A294">
        <v>293</v>
      </c>
      <c r="B294">
        <v>19</v>
      </c>
      <c r="C294" t="str">
        <f t="shared" si="4"/>
        <v>19–21</v>
      </c>
      <c r="D294" t="s">
        <v>13</v>
      </c>
      <c r="E294" t="s">
        <v>14</v>
      </c>
      <c r="F294" t="s">
        <v>25</v>
      </c>
      <c r="G294">
        <v>6.8</v>
      </c>
      <c r="H294" t="s">
        <v>26</v>
      </c>
      <c r="I294" t="str">
        <f>_xlfn.XLOOKUP(H294, 'Platform Lookup'!A:A, 'Platform Lookup'!B:B, "Unknown")</f>
        <v>Entertainment</v>
      </c>
      <c r="J294" t="s">
        <v>17</v>
      </c>
      <c r="K294">
        <v>5.3</v>
      </c>
      <c r="L294">
        <v>4</v>
      </c>
      <c r="M294" t="s">
        <v>18</v>
      </c>
      <c r="N294">
        <v>4</v>
      </c>
      <c r="O294">
        <v>9</v>
      </c>
      <c r="P294" t="str" cm="1">
        <f t="array" ref="P294">_xlfn.IFS(
  O294&lt;=3, "Low",
  O294&lt;=6, "Moderate",
  O294&lt;=8, "High",
  O294=9, "Extreme"
)</f>
        <v>Extreme</v>
      </c>
    </row>
    <row r="295" spans="1:16">
      <c r="A295">
        <v>294</v>
      </c>
      <c r="B295">
        <v>21</v>
      </c>
      <c r="C295" t="str">
        <f t="shared" si="4"/>
        <v>19–21</v>
      </c>
      <c r="D295" t="s">
        <v>19</v>
      </c>
      <c r="E295" t="s">
        <v>20</v>
      </c>
      <c r="F295" t="s">
        <v>29</v>
      </c>
      <c r="G295">
        <v>4.9000000000000004</v>
      </c>
      <c r="H295" t="s">
        <v>16</v>
      </c>
      <c r="I295" t="str">
        <f>_xlfn.XLOOKUP(H295, 'Platform Lookup'!A:A, 'Platform Lookup'!B:B, "Unknown")</f>
        <v>Mixed</v>
      </c>
      <c r="J295" t="s">
        <v>17</v>
      </c>
      <c r="K295">
        <v>6.7</v>
      </c>
      <c r="L295">
        <v>6</v>
      </c>
      <c r="M295" t="s">
        <v>24</v>
      </c>
      <c r="N295">
        <v>3</v>
      </c>
      <c r="O295">
        <v>7</v>
      </c>
      <c r="P295" t="str" cm="1">
        <f t="array" ref="P295">_xlfn.IFS(
  O295&lt;=3, "Low",
  O295&lt;=6, "Moderate",
  O295&lt;=8, "High",
  O295=9, "Extreme"
)</f>
        <v>High</v>
      </c>
    </row>
    <row r="296" spans="1:16">
      <c r="A296">
        <v>295</v>
      </c>
      <c r="B296">
        <v>20</v>
      </c>
      <c r="C296" t="str">
        <f t="shared" si="4"/>
        <v>19–21</v>
      </c>
      <c r="D296" t="s">
        <v>13</v>
      </c>
      <c r="E296" t="s">
        <v>14</v>
      </c>
      <c r="F296" t="s">
        <v>33</v>
      </c>
      <c r="G296">
        <v>4.2</v>
      </c>
      <c r="H296" t="s">
        <v>32</v>
      </c>
      <c r="I296" t="str">
        <f>_xlfn.XLOOKUP(H296, 'Platform Lookup'!A:A, 'Platform Lookup'!B:B, "Unknown")</f>
        <v>Mixed</v>
      </c>
      <c r="J296" t="s">
        <v>23</v>
      </c>
      <c r="K296">
        <v>7.6</v>
      </c>
      <c r="L296">
        <v>7</v>
      </c>
      <c r="M296" t="s">
        <v>18</v>
      </c>
      <c r="N296">
        <v>2</v>
      </c>
      <c r="O296">
        <v>5</v>
      </c>
      <c r="P296" t="str" cm="1">
        <f t="array" ref="P296">_xlfn.IFS(
  O296&lt;=3, "Low",
  O296&lt;=6, "Moderate",
  O296&lt;=8, "High",
  O296=9, "Extreme"
)</f>
        <v>Moderate</v>
      </c>
    </row>
    <row r="297" spans="1:16">
      <c r="A297">
        <v>296</v>
      </c>
      <c r="B297">
        <v>22</v>
      </c>
      <c r="C297" t="str">
        <f t="shared" si="4"/>
        <v>22–24</v>
      </c>
      <c r="D297" t="s">
        <v>19</v>
      </c>
      <c r="E297" t="s">
        <v>20</v>
      </c>
      <c r="F297" t="s">
        <v>34</v>
      </c>
      <c r="G297">
        <v>3.4</v>
      </c>
      <c r="H297" t="s">
        <v>16</v>
      </c>
      <c r="I297" t="str">
        <f>_xlfn.XLOOKUP(H297, 'Platform Lookup'!A:A, 'Platform Lookup'!B:B, "Unknown")</f>
        <v>Mixed</v>
      </c>
      <c r="J297" t="s">
        <v>23</v>
      </c>
      <c r="K297">
        <v>8.1</v>
      </c>
      <c r="L297">
        <v>8</v>
      </c>
      <c r="M297" t="s">
        <v>24</v>
      </c>
      <c r="N297">
        <v>1</v>
      </c>
      <c r="O297">
        <v>4</v>
      </c>
      <c r="P297" t="str" cm="1">
        <f t="array" ref="P297">_xlfn.IFS(
  O297&lt;=3, "Low",
  O297&lt;=6, "Moderate",
  O297&lt;=8, "High",
  O297=9, "Extreme"
)</f>
        <v>Moderate</v>
      </c>
    </row>
    <row r="298" spans="1:16">
      <c r="A298">
        <v>297</v>
      </c>
      <c r="B298">
        <v>19</v>
      </c>
      <c r="C298" t="str">
        <f t="shared" si="4"/>
        <v>19–21</v>
      </c>
      <c r="D298" t="s">
        <v>13</v>
      </c>
      <c r="E298" t="s">
        <v>14</v>
      </c>
      <c r="F298" t="s">
        <v>38</v>
      </c>
      <c r="G298">
        <v>2.9</v>
      </c>
      <c r="H298" t="s">
        <v>140</v>
      </c>
      <c r="I298" t="str">
        <f>_xlfn.XLOOKUP(H298, 'Platform Lookup'!A:A, 'Platform Lookup'!B:B, "Unknown")</f>
        <v>Messaging</v>
      </c>
      <c r="J298" t="s">
        <v>23</v>
      </c>
      <c r="K298">
        <v>8.6999999999999993</v>
      </c>
      <c r="L298">
        <v>8</v>
      </c>
      <c r="M298" t="s">
        <v>24</v>
      </c>
      <c r="N298">
        <v>1</v>
      </c>
      <c r="O298">
        <v>3</v>
      </c>
      <c r="P298" t="str" cm="1">
        <f t="array" ref="P298">_xlfn.IFS(
  O298&lt;=3, "Low",
  O298&lt;=6, "Moderate",
  O298&lt;=8, "High",
  O298=9, "Extreme"
)</f>
        <v>Low</v>
      </c>
    </row>
    <row r="299" spans="1:16">
      <c r="A299">
        <v>298</v>
      </c>
      <c r="B299">
        <v>21</v>
      </c>
      <c r="C299" t="str">
        <f t="shared" si="4"/>
        <v>19–21</v>
      </c>
      <c r="D299" t="s">
        <v>19</v>
      </c>
      <c r="E299" t="s">
        <v>20</v>
      </c>
      <c r="F299" t="s">
        <v>42</v>
      </c>
      <c r="G299">
        <v>5.0999999999999996</v>
      </c>
      <c r="H299" t="s">
        <v>26</v>
      </c>
      <c r="I299" t="str">
        <f>_xlfn.XLOOKUP(H299, 'Platform Lookup'!A:A, 'Platform Lookup'!B:B, "Unknown")</f>
        <v>Entertainment</v>
      </c>
      <c r="J299" t="s">
        <v>17</v>
      </c>
      <c r="K299">
        <v>7</v>
      </c>
      <c r="L299">
        <v>5</v>
      </c>
      <c r="M299" t="s">
        <v>18</v>
      </c>
      <c r="N299">
        <v>3</v>
      </c>
      <c r="O299">
        <v>8</v>
      </c>
      <c r="P299" t="str" cm="1">
        <f t="array" ref="P299">_xlfn.IFS(
  O299&lt;=3, "Low",
  O299&lt;=6, "Moderate",
  O299&lt;=8, "High",
  O299=9, "Extreme"
)</f>
        <v>High</v>
      </c>
    </row>
    <row r="300" spans="1:16">
      <c r="A300">
        <v>299</v>
      </c>
      <c r="B300">
        <v>20</v>
      </c>
      <c r="C300" t="str">
        <f t="shared" si="4"/>
        <v>19–21</v>
      </c>
      <c r="D300" t="s">
        <v>13</v>
      </c>
      <c r="E300" t="s">
        <v>14</v>
      </c>
      <c r="F300" t="s">
        <v>39</v>
      </c>
      <c r="G300">
        <v>4.4000000000000004</v>
      </c>
      <c r="H300" t="s">
        <v>141</v>
      </c>
      <c r="I300" t="str">
        <f>_xlfn.XLOOKUP(H300, 'Platform Lookup'!A:A, 'Platform Lookup'!B:B, "Unknown")</f>
        <v>Messaging</v>
      </c>
      <c r="J300" t="s">
        <v>17</v>
      </c>
      <c r="K300">
        <v>7.4</v>
      </c>
      <c r="L300">
        <v>6</v>
      </c>
      <c r="M300" t="s">
        <v>24</v>
      </c>
      <c r="N300">
        <v>3</v>
      </c>
      <c r="O300">
        <v>6</v>
      </c>
      <c r="P300" t="str" cm="1">
        <f t="array" ref="P300">_xlfn.IFS(
  O300&lt;=3, "Low",
  O300&lt;=6, "Moderate",
  O300&lt;=8, "High",
  O300=9, "Extreme"
)</f>
        <v>Moderate</v>
      </c>
    </row>
    <row r="301" spans="1:16">
      <c r="A301">
        <v>300</v>
      </c>
      <c r="B301">
        <v>22</v>
      </c>
      <c r="C301" t="str">
        <f t="shared" si="4"/>
        <v>22–24</v>
      </c>
      <c r="D301" t="s">
        <v>19</v>
      </c>
      <c r="E301" t="s">
        <v>20</v>
      </c>
      <c r="F301" t="s">
        <v>44</v>
      </c>
      <c r="G301">
        <v>3.9</v>
      </c>
      <c r="H301" t="s">
        <v>142</v>
      </c>
      <c r="I301" t="str">
        <f>_xlfn.XLOOKUP(H301, 'Platform Lookup'!A:A, 'Platform Lookup'!B:B, "Unknown")</f>
        <v>Mixed</v>
      </c>
      <c r="J301" t="s">
        <v>23</v>
      </c>
      <c r="K301">
        <v>8.1</v>
      </c>
      <c r="L301">
        <v>7</v>
      </c>
      <c r="M301" t="s">
        <v>18</v>
      </c>
      <c r="N301">
        <v>2</v>
      </c>
      <c r="O301">
        <v>5</v>
      </c>
      <c r="P301" t="str" cm="1">
        <f t="array" ref="P301">_xlfn.IFS(
  O301&lt;=3, "Low",
  O301&lt;=6, "Moderate",
  O301&lt;=8, "High",
  O301=9, "Extreme"
)</f>
        <v>Moderate</v>
      </c>
    </row>
    <row r="302" spans="1:16">
      <c r="A302">
        <v>301</v>
      </c>
      <c r="B302">
        <v>19</v>
      </c>
      <c r="C302" t="str">
        <f t="shared" si="4"/>
        <v>19–21</v>
      </c>
      <c r="D302" t="s">
        <v>13</v>
      </c>
      <c r="E302" t="s">
        <v>14</v>
      </c>
      <c r="F302" t="s">
        <v>25</v>
      </c>
      <c r="G302">
        <v>6.9</v>
      </c>
      <c r="H302" t="s">
        <v>16</v>
      </c>
      <c r="I302" t="str">
        <f>_xlfn.XLOOKUP(H302, 'Platform Lookup'!A:A, 'Platform Lookup'!B:B, "Unknown")</f>
        <v>Mixed</v>
      </c>
      <c r="J302" t="s">
        <v>17</v>
      </c>
      <c r="K302">
        <v>5.2</v>
      </c>
      <c r="L302">
        <v>4</v>
      </c>
      <c r="M302" t="s">
        <v>24</v>
      </c>
      <c r="N302">
        <v>4</v>
      </c>
      <c r="O302">
        <v>9</v>
      </c>
      <c r="P302" t="str" cm="1">
        <f t="array" ref="P302">_xlfn.IFS(
  O302&lt;=3, "Low",
  O302&lt;=6, "Moderate",
  O302&lt;=8, "High",
  O302=9, "Extreme"
)</f>
        <v>Extreme</v>
      </c>
    </row>
    <row r="303" spans="1:16">
      <c r="A303">
        <v>302</v>
      </c>
      <c r="B303">
        <v>21</v>
      </c>
      <c r="C303" t="str">
        <f t="shared" si="4"/>
        <v>19–21</v>
      </c>
      <c r="D303" t="s">
        <v>19</v>
      </c>
      <c r="E303" t="s">
        <v>20</v>
      </c>
      <c r="F303" t="s">
        <v>29</v>
      </c>
      <c r="G303">
        <v>4.8</v>
      </c>
      <c r="H303" t="s">
        <v>32</v>
      </c>
      <c r="I303" t="str">
        <f>_xlfn.XLOOKUP(H303, 'Platform Lookup'!A:A, 'Platform Lookup'!B:B, "Unknown")</f>
        <v>Mixed</v>
      </c>
      <c r="J303" t="s">
        <v>17</v>
      </c>
      <c r="K303">
        <v>6.8</v>
      </c>
      <c r="L303">
        <v>6</v>
      </c>
      <c r="M303" t="s">
        <v>18</v>
      </c>
      <c r="N303">
        <v>3</v>
      </c>
      <c r="O303">
        <v>7</v>
      </c>
      <c r="P303" t="str" cm="1">
        <f t="array" ref="P303">_xlfn.IFS(
  O303&lt;=3, "Low",
  O303&lt;=6, "Moderate",
  O303&lt;=8, "High",
  O303=9, "Extreme"
)</f>
        <v>High</v>
      </c>
    </row>
    <row r="304" spans="1:16">
      <c r="A304">
        <v>303</v>
      </c>
      <c r="B304">
        <v>20</v>
      </c>
      <c r="C304" t="str">
        <f t="shared" si="4"/>
        <v>19–21</v>
      </c>
      <c r="D304" t="s">
        <v>13</v>
      </c>
      <c r="E304" t="s">
        <v>14</v>
      </c>
      <c r="F304" t="s">
        <v>33</v>
      </c>
      <c r="G304">
        <v>4.0999999999999996</v>
      </c>
      <c r="H304" t="s">
        <v>16</v>
      </c>
      <c r="I304" t="str">
        <f>_xlfn.XLOOKUP(H304, 'Platform Lookup'!A:A, 'Platform Lookup'!B:B, "Unknown")</f>
        <v>Mixed</v>
      </c>
      <c r="J304" t="s">
        <v>23</v>
      </c>
      <c r="K304">
        <v>7.7</v>
      </c>
      <c r="L304">
        <v>7</v>
      </c>
      <c r="M304" t="s">
        <v>24</v>
      </c>
      <c r="N304">
        <v>2</v>
      </c>
      <c r="O304">
        <v>5</v>
      </c>
      <c r="P304" t="str" cm="1">
        <f t="array" ref="P304">_xlfn.IFS(
  O304&lt;=3, "Low",
  O304&lt;=6, "Moderate",
  O304&lt;=8, "High",
  O304=9, "Extreme"
)</f>
        <v>Moderate</v>
      </c>
    </row>
    <row r="305" spans="1:16">
      <c r="A305">
        <v>304</v>
      </c>
      <c r="B305">
        <v>22</v>
      </c>
      <c r="C305" t="str">
        <f t="shared" si="4"/>
        <v>22–24</v>
      </c>
      <c r="D305" t="s">
        <v>19</v>
      </c>
      <c r="E305" t="s">
        <v>20</v>
      </c>
      <c r="F305" t="s">
        <v>34</v>
      </c>
      <c r="G305">
        <v>3.3</v>
      </c>
      <c r="H305" t="s">
        <v>32</v>
      </c>
      <c r="I305" t="str">
        <f>_xlfn.XLOOKUP(H305, 'Platform Lookup'!A:A, 'Platform Lookup'!B:B, "Unknown")</f>
        <v>Mixed</v>
      </c>
      <c r="J305" t="s">
        <v>23</v>
      </c>
      <c r="K305">
        <v>8.1999999999999993</v>
      </c>
      <c r="L305">
        <v>8</v>
      </c>
      <c r="M305" t="s">
        <v>18</v>
      </c>
      <c r="N305">
        <v>1</v>
      </c>
      <c r="O305">
        <v>4</v>
      </c>
      <c r="P305" t="str" cm="1">
        <f t="array" ref="P305">_xlfn.IFS(
  O305&lt;=3, "Low",
  O305&lt;=6, "Moderate",
  O305&lt;=8, "High",
  O305=9, "Extreme"
)</f>
        <v>Moderate</v>
      </c>
    </row>
    <row r="306" spans="1:16">
      <c r="A306">
        <v>305</v>
      </c>
      <c r="B306">
        <v>19</v>
      </c>
      <c r="C306" t="str">
        <f t="shared" si="4"/>
        <v>19–21</v>
      </c>
      <c r="D306" t="s">
        <v>13</v>
      </c>
      <c r="E306" t="s">
        <v>14</v>
      </c>
      <c r="F306" t="s">
        <v>38</v>
      </c>
      <c r="G306">
        <v>2.8</v>
      </c>
      <c r="H306" t="s">
        <v>140</v>
      </c>
      <c r="I306" t="str">
        <f>_xlfn.XLOOKUP(H306, 'Platform Lookup'!A:A, 'Platform Lookup'!B:B, "Unknown")</f>
        <v>Messaging</v>
      </c>
      <c r="J306" t="s">
        <v>23</v>
      </c>
      <c r="K306">
        <v>8.8000000000000007</v>
      </c>
      <c r="L306">
        <v>8</v>
      </c>
      <c r="M306" t="s">
        <v>24</v>
      </c>
      <c r="N306">
        <v>1</v>
      </c>
      <c r="O306">
        <v>3</v>
      </c>
      <c r="P306" t="str" cm="1">
        <f t="array" ref="P306">_xlfn.IFS(
  O306&lt;=3, "Low",
  O306&lt;=6, "Moderate",
  O306&lt;=8, "High",
  O306=9, "Extreme"
)</f>
        <v>Low</v>
      </c>
    </row>
    <row r="307" spans="1:16">
      <c r="A307">
        <v>306</v>
      </c>
      <c r="B307">
        <v>21</v>
      </c>
      <c r="C307" t="str">
        <f t="shared" si="4"/>
        <v>19–21</v>
      </c>
      <c r="D307" t="s">
        <v>19</v>
      </c>
      <c r="E307" t="s">
        <v>20</v>
      </c>
      <c r="F307" t="s">
        <v>42</v>
      </c>
      <c r="G307">
        <v>5</v>
      </c>
      <c r="H307" t="s">
        <v>16</v>
      </c>
      <c r="I307" t="str">
        <f>_xlfn.XLOOKUP(H307, 'Platform Lookup'!A:A, 'Platform Lookup'!B:B, "Unknown")</f>
        <v>Mixed</v>
      </c>
      <c r="J307" t="s">
        <v>17</v>
      </c>
      <c r="K307">
        <v>7.1</v>
      </c>
      <c r="L307">
        <v>5</v>
      </c>
      <c r="M307" t="s">
        <v>24</v>
      </c>
      <c r="N307">
        <v>3</v>
      </c>
      <c r="O307">
        <v>7</v>
      </c>
      <c r="P307" t="str" cm="1">
        <f t="array" ref="P307">_xlfn.IFS(
  O307&lt;=3, "Low",
  O307&lt;=6, "Moderate",
  O307&lt;=8, "High",
  O307=9, "Extreme"
)</f>
        <v>High</v>
      </c>
    </row>
    <row r="308" spans="1:16">
      <c r="A308">
        <v>307</v>
      </c>
      <c r="B308">
        <v>20</v>
      </c>
      <c r="C308" t="str">
        <f t="shared" si="4"/>
        <v>19–21</v>
      </c>
      <c r="D308" t="s">
        <v>13</v>
      </c>
      <c r="E308" t="s">
        <v>14</v>
      </c>
      <c r="F308" t="s">
        <v>39</v>
      </c>
      <c r="G308">
        <v>4.3</v>
      </c>
      <c r="H308" t="s">
        <v>141</v>
      </c>
      <c r="I308" t="str">
        <f>_xlfn.XLOOKUP(H308, 'Platform Lookup'!A:A, 'Platform Lookup'!B:B, "Unknown")</f>
        <v>Messaging</v>
      </c>
      <c r="J308" t="s">
        <v>17</v>
      </c>
      <c r="K308">
        <v>7.5</v>
      </c>
      <c r="L308">
        <v>6</v>
      </c>
      <c r="M308" t="s">
        <v>18</v>
      </c>
      <c r="N308">
        <v>3</v>
      </c>
      <c r="O308">
        <v>6</v>
      </c>
      <c r="P308" t="str" cm="1">
        <f t="array" ref="P308">_xlfn.IFS(
  O308&lt;=3, "Low",
  O308&lt;=6, "Moderate",
  O308&lt;=8, "High",
  O308=9, "Extreme"
)</f>
        <v>Moderate</v>
      </c>
    </row>
    <row r="309" spans="1:16">
      <c r="A309">
        <v>308</v>
      </c>
      <c r="B309">
        <v>22</v>
      </c>
      <c r="C309" t="str">
        <f t="shared" si="4"/>
        <v>22–24</v>
      </c>
      <c r="D309" t="s">
        <v>19</v>
      </c>
      <c r="E309" t="s">
        <v>20</v>
      </c>
      <c r="F309" t="s">
        <v>44</v>
      </c>
      <c r="G309">
        <v>3.8</v>
      </c>
      <c r="H309" t="s">
        <v>142</v>
      </c>
      <c r="I309" t="str">
        <f>_xlfn.XLOOKUP(H309, 'Platform Lookup'!A:A, 'Platform Lookup'!B:B, "Unknown")</f>
        <v>Mixed</v>
      </c>
      <c r="J309" t="s">
        <v>23</v>
      </c>
      <c r="K309">
        <v>8.1999999999999993</v>
      </c>
      <c r="L309">
        <v>7</v>
      </c>
      <c r="M309" t="s">
        <v>24</v>
      </c>
      <c r="N309">
        <v>2</v>
      </c>
      <c r="O309">
        <v>5</v>
      </c>
      <c r="P309" t="str" cm="1">
        <f t="array" ref="P309">_xlfn.IFS(
  O309&lt;=3, "Low",
  O309&lt;=6, "Moderate",
  O309&lt;=8, "High",
  O309=9, "Extreme"
)</f>
        <v>Moderate</v>
      </c>
    </row>
    <row r="310" spans="1:16">
      <c r="A310">
        <v>309</v>
      </c>
      <c r="B310">
        <v>19</v>
      </c>
      <c r="C310" t="str">
        <f t="shared" si="4"/>
        <v>19–21</v>
      </c>
      <c r="D310" t="s">
        <v>13</v>
      </c>
      <c r="E310" t="s">
        <v>14</v>
      </c>
      <c r="F310" t="s">
        <v>25</v>
      </c>
      <c r="G310">
        <v>7</v>
      </c>
      <c r="H310" t="s">
        <v>26</v>
      </c>
      <c r="I310" t="str">
        <f>_xlfn.XLOOKUP(H310, 'Platform Lookup'!A:A, 'Platform Lookup'!B:B, "Unknown")</f>
        <v>Entertainment</v>
      </c>
      <c r="J310" t="s">
        <v>17</v>
      </c>
      <c r="K310">
        <v>5.0999999999999996</v>
      </c>
      <c r="L310">
        <v>4</v>
      </c>
      <c r="M310" t="s">
        <v>18</v>
      </c>
      <c r="N310">
        <v>4</v>
      </c>
      <c r="O310">
        <v>9</v>
      </c>
      <c r="P310" t="str" cm="1">
        <f t="array" ref="P310">_xlfn.IFS(
  O310&lt;=3, "Low",
  O310&lt;=6, "Moderate",
  O310&lt;=8, "High",
  O310=9, "Extreme"
)</f>
        <v>Extreme</v>
      </c>
    </row>
    <row r="311" spans="1:16">
      <c r="A311">
        <v>310</v>
      </c>
      <c r="B311">
        <v>21</v>
      </c>
      <c r="C311" t="str">
        <f t="shared" si="4"/>
        <v>19–21</v>
      </c>
      <c r="D311" t="s">
        <v>19</v>
      </c>
      <c r="E311" t="s">
        <v>20</v>
      </c>
      <c r="F311" t="s">
        <v>29</v>
      </c>
      <c r="G311">
        <v>4.7</v>
      </c>
      <c r="H311" t="s">
        <v>16</v>
      </c>
      <c r="I311" t="str">
        <f>_xlfn.XLOOKUP(H311, 'Platform Lookup'!A:A, 'Platform Lookup'!B:B, "Unknown")</f>
        <v>Mixed</v>
      </c>
      <c r="J311" t="s">
        <v>17</v>
      </c>
      <c r="K311">
        <v>6.9</v>
      </c>
      <c r="L311">
        <v>6</v>
      </c>
      <c r="M311" t="s">
        <v>24</v>
      </c>
      <c r="N311">
        <v>3</v>
      </c>
      <c r="O311">
        <v>7</v>
      </c>
      <c r="P311" t="str" cm="1">
        <f t="array" ref="P311">_xlfn.IFS(
  O311&lt;=3, "Low",
  O311&lt;=6, "Moderate",
  O311&lt;=8, "High",
  O311=9, "Extreme"
)</f>
        <v>High</v>
      </c>
    </row>
    <row r="312" spans="1:16">
      <c r="A312">
        <v>311</v>
      </c>
      <c r="B312">
        <v>20</v>
      </c>
      <c r="C312" t="str">
        <f t="shared" si="4"/>
        <v>19–21</v>
      </c>
      <c r="D312" t="s">
        <v>13</v>
      </c>
      <c r="E312" t="s">
        <v>14</v>
      </c>
      <c r="F312" t="s">
        <v>33</v>
      </c>
      <c r="G312">
        <v>4</v>
      </c>
      <c r="H312" t="s">
        <v>32</v>
      </c>
      <c r="I312" t="str">
        <f>_xlfn.XLOOKUP(H312, 'Platform Lookup'!A:A, 'Platform Lookup'!B:B, "Unknown")</f>
        <v>Mixed</v>
      </c>
      <c r="J312" t="s">
        <v>23</v>
      </c>
      <c r="K312">
        <v>7.8</v>
      </c>
      <c r="L312">
        <v>7</v>
      </c>
      <c r="M312" t="s">
        <v>18</v>
      </c>
      <c r="N312">
        <v>2</v>
      </c>
      <c r="O312">
        <v>5</v>
      </c>
      <c r="P312" t="str" cm="1">
        <f t="array" ref="P312">_xlfn.IFS(
  O312&lt;=3, "Low",
  O312&lt;=6, "Moderate",
  O312&lt;=8, "High",
  O312=9, "Extreme"
)</f>
        <v>Moderate</v>
      </c>
    </row>
    <row r="313" spans="1:16">
      <c r="A313">
        <v>312</v>
      </c>
      <c r="B313">
        <v>22</v>
      </c>
      <c r="C313" t="str">
        <f t="shared" si="4"/>
        <v>22–24</v>
      </c>
      <c r="D313" t="s">
        <v>19</v>
      </c>
      <c r="E313" t="s">
        <v>20</v>
      </c>
      <c r="F313" t="s">
        <v>34</v>
      </c>
      <c r="G313">
        <v>3.2</v>
      </c>
      <c r="H313" t="s">
        <v>16</v>
      </c>
      <c r="I313" t="str">
        <f>_xlfn.XLOOKUP(H313, 'Platform Lookup'!A:A, 'Platform Lookup'!B:B, "Unknown")</f>
        <v>Mixed</v>
      </c>
      <c r="J313" t="s">
        <v>23</v>
      </c>
      <c r="K313">
        <v>8.3000000000000007</v>
      </c>
      <c r="L313">
        <v>8</v>
      </c>
      <c r="M313" t="s">
        <v>24</v>
      </c>
      <c r="N313">
        <v>1</v>
      </c>
      <c r="O313">
        <v>4</v>
      </c>
      <c r="P313" t="str" cm="1">
        <f t="array" ref="P313">_xlfn.IFS(
  O313&lt;=3, "Low",
  O313&lt;=6, "Moderate",
  O313&lt;=8, "High",
  O313=9, "Extreme"
)</f>
        <v>Moderate</v>
      </c>
    </row>
    <row r="314" spans="1:16">
      <c r="A314">
        <v>313</v>
      </c>
      <c r="B314">
        <v>19</v>
      </c>
      <c r="C314" t="str">
        <f t="shared" si="4"/>
        <v>19–21</v>
      </c>
      <c r="D314" t="s">
        <v>13</v>
      </c>
      <c r="E314" t="s">
        <v>14</v>
      </c>
      <c r="F314" t="s">
        <v>38</v>
      </c>
      <c r="G314">
        <v>2.7</v>
      </c>
      <c r="H314" t="s">
        <v>140</v>
      </c>
      <c r="I314" t="str">
        <f>_xlfn.XLOOKUP(H314, 'Platform Lookup'!A:A, 'Platform Lookup'!B:B, "Unknown")</f>
        <v>Messaging</v>
      </c>
      <c r="J314" t="s">
        <v>23</v>
      </c>
      <c r="K314">
        <v>8.9</v>
      </c>
      <c r="L314">
        <v>8</v>
      </c>
      <c r="M314" t="s">
        <v>24</v>
      </c>
      <c r="N314">
        <v>1</v>
      </c>
      <c r="O314">
        <v>3</v>
      </c>
      <c r="P314" t="str" cm="1">
        <f t="array" ref="P314">_xlfn.IFS(
  O314&lt;=3, "Low",
  O314&lt;=6, "Moderate",
  O314&lt;=8, "High",
  O314=9, "Extreme"
)</f>
        <v>Low</v>
      </c>
    </row>
    <row r="315" spans="1:16">
      <c r="A315">
        <v>314</v>
      </c>
      <c r="B315">
        <v>21</v>
      </c>
      <c r="C315" t="str">
        <f t="shared" si="4"/>
        <v>19–21</v>
      </c>
      <c r="D315" t="s">
        <v>19</v>
      </c>
      <c r="E315" t="s">
        <v>20</v>
      </c>
      <c r="F315" t="s">
        <v>42</v>
      </c>
      <c r="G315">
        <v>4.9000000000000004</v>
      </c>
      <c r="H315" t="s">
        <v>26</v>
      </c>
      <c r="I315" t="str">
        <f>_xlfn.XLOOKUP(H315, 'Platform Lookup'!A:A, 'Platform Lookup'!B:B, "Unknown")</f>
        <v>Entertainment</v>
      </c>
      <c r="J315" t="s">
        <v>17</v>
      </c>
      <c r="K315">
        <v>7.2</v>
      </c>
      <c r="L315">
        <v>5</v>
      </c>
      <c r="M315" t="s">
        <v>18</v>
      </c>
      <c r="N315">
        <v>3</v>
      </c>
      <c r="O315">
        <v>8</v>
      </c>
      <c r="P315" t="str" cm="1">
        <f t="array" ref="P315">_xlfn.IFS(
  O315&lt;=3, "Low",
  O315&lt;=6, "Moderate",
  O315&lt;=8, "High",
  O315=9, "Extreme"
)</f>
        <v>High</v>
      </c>
    </row>
    <row r="316" spans="1:16">
      <c r="A316">
        <v>315</v>
      </c>
      <c r="B316">
        <v>20</v>
      </c>
      <c r="C316" t="str">
        <f t="shared" si="4"/>
        <v>19–21</v>
      </c>
      <c r="D316" t="s">
        <v>13</v>
      </c>
      <c r="E316" t="s">
        <v>14</v>
      </c>
      <c r="F316" t="s">
        <v>39</v>
      </c>
      <c r="G316">
        <v>4.2</v>
      </c>
      <c r="H316" t="s">
        <v>141</v>
      </c>
      <c r="I316" t="str">
        <f>_xlfn.XLOOKUP(H316, 'Platform Lookup'!A:A, 'Platform Lookup'!B:B, "Unknown")</f>
        <v>Messaging</v>
      </c>
      <c r="J316" t="s">
        <v>17</v>
      </c>
      <c r="K316">
        <v>7.6</v>
      </c>
      <c r="L316">
        <v>6</v>
      </c>
      <c r="M316" t="s">
        <v>24</v>
      </c>
      <c r="N316">
        <v>3</v>
      </c>
      <c r="O316">
        <v>6</v>
      </c>
      <c r="P316" t="str" cm="1">
        <f t="array" ref="P316">_xlfn.IFS(
  O316&lt;=3, "Low",
  O316&lt;=6, "Moderate",
  O316&lt;=8, "High",
  O316=9, "Extreme"
)</f>
        <v>Moderate</v>
      </c>
    </row>
    <row r="317" spans="1:16">
      <c r="A317">
        <v>316</v>
      </c>
      <c r="B317">
        <v>22</v>
      </c>
      <c r="C317" t="str">
        <f t="shared" si="4"/>
        <v>22–24</v>
      </c>
      <c r="D317" t="s">
        <v>19</v>
      </c>
      <c r="E317" t="s">
        <v>20</v>
      </c>
      <c r="F317" t="s">
        <v>44</v>
      </c>
      <c r="G317">
        <v>3.7</v>
      </c>
      <c r="H317" t="s">
        <v>142</v>
      </c>
      <c r="I317" t="str">
        <f>_xlfn.XLOOKUP(H317, 'Platform Lookup'!A:A, 'Platform Lookup'!B:B, "Unknown")</f>
        <v>Mixed</v>
      </c>
      <c r="J317" t="s">
        <v>23</v>
      </c>
      <c r="K317">
        <v>8.3000000000000007</v>
      </c>
      <c r="L317">
        <v>7</v>
      </c>
      <c r="M317" t="s">
        <v>18</v>
      </c>
      <c r="N317">
        <v>2</v>
      </c>
      <c r="O317">
        <v>5</v>
      </c>
      <c r="P317" t="str" cm="1">
        <f t="array" ref="P317">_xlfn.IFS(
  O317&lt;=3, "Low",
  O317&lt;=6, "Moderate",
  O317&lt;=8, "High",
  O317=9, "Extreme"
)</f>
        <v>Moderate</v>
      </c>
    </row>
    <row r="318" spans="1:16">
      <c r="A318">
        <v>317</v>
      </c>
      <c r="B318">
        <v>19</v>
      </c>
      <c r="C318" t="str">
        <f t="shared" si="4"/>
        <v>19–21</v>
      </c>
      <c r="D318" t="s">
        <v>13</v>
      </c>
      <c r="E318" t="s">
        <v>14</v>
      </c>
      <c r="F318" t="s">
        <v>25</v>
      </c>
      <c r="G318">
        <v>7.1</v>
      </c>
      <c r="H318" t="s">
        <v>16</v>
      </c>
      <c r="I318" t="str">
        <f>_xlfn.XLOOKUP(H318, 'Platform Lookup'!A:A, 'Platform Lookup'!B:B, "Unknown")</f>
        <v>Mixed</v>
      </c>
      <c r="J318" t="s">
        <v>17</v>
      </c>
      <c r="K318">
        <v>5</v>
      </c>
      <c r="L318">
        <v>4</v>
      </c>
      <c r="M318" t="s">
        <v>24</v>
      </c>
      <c r="N318">
        <v>4</v>
      </c>
      <c r="O318">
        <v>9</v>
      </c>
      <c r="P318" t="str" cm="1">
        <f t="array" ref="P318">_xlfn.IFS(
  O318&lt;=3, "Low",
  O318&lt;=6, "Moderate",
  O318&lt;=8, "High",
  O318=9, "Extreme"
)</f>
        <v>Extreme</v>
      </c>
    </row>
    <row r="319" spans="1:16">
      <c r="A319">
        <v>318</v>
      </c>
      <c r="B319">
        <v>21</v>
      </c>
      <c r="C319" t="str">
        <f t="shared" si="4"/>
        <v>19–21</v>
      </c>
      <c r="D319" t="s">
        <v>19</v>
      </c>
      <c r="E319" t="s">
        <v>20</v>
      </c>
      <c r="F319" t="s">
        <v>29</v>
      </c>
      <c r="G319">
        <v>4.5999999999999996</v>
      </c>
      <c r="H319" t="s">
        <v>32</v>
      </c>
      <c r="I319" t="str">
        <f>_xlfn.XLOOKUP(H319, 'Platform Lookup'!A:A, 'Platform Lookup'!B:B, "Unknown")</f>
        <v>Mixed</v>
      </c>
      <c r="J319" t="s">
        <v>17</v>
      </c>
      <c r="K319">
        <v>7</v>
      </c>
      <c r="L319">
        <v>6</v>
      </c>
      <c r="M319" t="s">
        <v>18</v>
      </c>
      <c r="N319">
        <v>3</v>
      </c>
      <c r="O319">
        <v>7</v>
      </c>
      <c r="P319" t="str" cm="1">
        <f t="array" ref="P319">_xlfn.IFS(
  O319&lt;=3, "Low",
  O319&lt;=6, "Moderate",
  O319&lt;=8, "High",
  O319=9, "Extreme"
)</f>
        <v>High</v>
      </c>
    </row>
    <row r="320" spans="1:16">
      <c r="A320">
        <v>319</v>
      </c>
      <c r="B320">
        <v>20</v>
      </c>
      <c r="C320" t="str">
        <f t="shared" si="4"/>
        <v>19–21</v>
      </c>
      <c r="D320" t="s">
        <v>13</v>
      </c>
      <c r="E320" t="s">
        <v>14</v>
      </c>
      <c r="F320" t="s">
        <v>33</v>
      </c>
      <c r="G320">
        <v>3.9</v>
      </c>
      <c r="H320" t="s">
        <v>16</v>
      </c>
      <c r="I320" t="str">
        <f>_xlfn.XLOOKUP(H320, 'Platform Lookup'!A:A, 'Platform Lookup'!B:B, "Unknown")</f>
        <v>Mixed</v>
      </c>
      <c r="J320" t="s">
        <v>23</v>
      </c>
      <c r="K320">
        <v>7.9</v>
      </c>
      <c r="L320">
        <v>7</v>
      </c>
      <c r="M320" t="s">
        <v>24</v>
      </c>
      <c r="N320">
        <v>2</v>
      </c>
      <c r="O320">
        <v>5</v>
      </c>
      <c r="P320" t="str" cm="1">
        <f t="array" ref="P320">_xlfn.IFS(
  O320&lt;=3, "Low",
  O320&lt;=6, "Moderate",
  O320&lt;=8, "High",
  O320=9, "Extreme"
)</f>
        <v>Moderate</v>
      </c>
    </row>
    <row r="321" spans="1:16">
      <c r="A321">
        <v>320</v>
      </c>
      <c r="B321">
        <v>22</v>
      </c>
      <c r="C321" t="str">
        <f t="shared" si="4"/>
        <v>22–24</v>
      </c>
      <c r="D321" t="s">
        <v>19</v>
      </c>
      <c r="E321" t="s">
        <v>20</v>
      </c>
      <c r="F321" t="s">
        <v>34</v>
      </c>
      <c r="G321">
        <v>3.1</v>
      </c>
      <c r="H321" t="s">
        <v>32</v>
      </c>
      <c r="I321" t="str">
        <f>_xlfn.XLOOKUP(H321, 'Platform Lookup'!A:A, 'Platform Lookup'!B:B, "Unknown")</f>
        <v>Mixed</v>
      </c>
      <c r="J321" t="s">
        <v>23</v>
      </c>
      <c r="K321">
        <v>8.4</v>
      </c>
      <c r="L321">
        <v>8</v>
      </c>
      <c r="M321" t="s">
        <v>18</v>
      </c>
      <c r="N321">
        <v>1</v>
      </c>
      <c r="O321">
        <v>4</v>
      </c>
      <c r="P321" t="str" cm="1">
        <f t="array" ref="P321">_xlfn.IFS(
  O321&lt;=3, "Low",
  O321&lt;=6, "Moderate",
  O321&lt;=8, "High",
  O321=9, "Extreme"
)</f>
        <v>Moderate</v>
      </c>
    </row>
    <row r="322" spans="1:16">
      <c r="A322">
        <v>321</v>
      </c>
      <c r="B322">
        <v>19</v>
      </c>
      <c r="C322" t="str">
        <f t="shared" si="4"/>
        <v>19–21</v>
      </c>
      <c r="D322" t="s">
        <v>13</v>
      </c>
      <c r="E322" t="s">
        <v>14</v>
      </c>
      <c r="F322" t="s">
        <v>41</v>
      </c>
      <c r="G322">
        <v>5.2</v>
      </c>
      <c r="H322" t="s">
        <v>16</v>
      </c>
      <c r="I322" t="str">
        <f>_xlfn.XLOOKUP(H322, 'Platform Lookup'!A:A, 'Platform Lookup'!B:B, "Unknown")</f>
        <v>Mixed</v>
      </c>
      <c r="J322" t="s">
        <v>17</v>
      </c>
      <c r="K322">
        <v>6.8</v>
      </c>
      <c r="L322">
        <v>6</v>
      </c>
      <c r="M322" t="s">
        <v>24</v>
      </c>
      <c r="N322">
        <v>3</v>
      </c>
      <c r="O322">
        <v>7</v>
      </c>
      <c r="P322" t="str" cm="1">
        <f t="array" ref="P322">_xlfn.IFS(
  O322&lt;=3, "Low",
  O322&lt;=6, "Moderate",
  O322&lt;=8, "High",
  O322=9, "Extreme"
)</f>
        <v>High</v>
      </c>
    </row>
    <row r="323" spans="1:16">
      <c r="A323">
        <v>322</v>
      </c>
      <c r="B323">
        <v>21</v>
      </c>
      <c r="C323" t="str">
        <f t="shared" ref="C323:C386" si="5">IF(B323=18, "18", IF(B323&lt;=21, "19–21", "22–24"))</f>
        <v>19–21</v>
      </c>
      <c r="D323" t="s">
        <v>19</v>
      </c>
      <c r="E323" t="s">
        <v>20</v>
      </c>
      <c r="F323" t="s">
        <v>48</v>
      </c>
      <c r="G323">
        <v>4.0999999999999996</v>
      </c>
      <c r="H323" t="s">
        <v>32</v>
      </c>
      <c r="I323" t="str">
        <f>_xlfn.XLOOKUP(H323, 'Platform Lookup'!A:A, 'Platform Lookup'!B:B, "Unknown")</f>
        <v>Mixed</v>
      </c>
      <c r="J323" t="s">
        <v>23</v>
      </c>
      <c r="K323">
        <v>7.8</v>
      </c>
      <c r="L323">
        <v>8</v>
      </c>
      <c r="M323" t="s">
        <v>18</v>
      </c>
      <c r="N323">
        <v>2</v>
      </c>
      <c r="O323">
        <v>4</v>
      </c>
      <c r="P323" t="str" cm="1">
        <f t="array" ref="P323">_xlfn.IFS(
  O323&lt;=3, "Low",
  O323&lt;=6, "Moderate",
  O323&lt;=8, "High",
  O323=9, "Extreme"
)</f>
        <v>Moderate</v>
      </c>
    </row>
    <row r="324" spans="1:16">
      <c r="A324">
        <v>323</v>
      </c>
      <c r="B324">
        <v>20</v>
      </c>
      <c r="C324" t="str">
        <f t="shared" si="5"/>
        <v>19–21</v>
      </c>
      <c r="D324" t="s">
        <v>13</v>
      </c>
      <c r="E324" t="s">
        <v>14</v>
      </c>
      <c r="F324" t="s">
        <v>55</v>
      </c>
      <c r="G324">
        <v>5</v>
      </c>
      <c r="H324" t="s">
        <v>16</v>
      </c>
      <c r="I324" t="str">
        <f>_xlfn.XLOOKUP(H324, 'Platform Lookup'!A:A, 'Platform Lookup'!B:B, "Unknown")</f>
        <v>Mixed</v>
      </c>
      <c r="J324" t="s">
        <v>17</v>
      </c>
      <c r="K324">
        <v>7</v>
      </c>
      <c r="L324">
        <v>7</v>
      </c>
      <c r="M324" t="s">
        <v>24</v>
      </c>
      <c r="N324">
        <v>3</v>
      </c>
      <c r="O324">
        <v>6</v>
      </c>
      <c r="P324" t="str" cm="1">
        <f t="array" ref="P324">_xlfn.IFS(
  O324&lt;=3, "Low",
  O324&lt;=6, "Moderate",
  O324&lt;=8, "High",
  O324=9, "Extreme"
)</f>
        <v>Moderate</v>
      </c>
    </row>
    <row r="325" spans="1:16">
      <c r="A325">
        <v>324</v>
      </c>
      <c r="B325">
        <v>22</v>
      </c>
      <c r="C325" t="str">
        <f t="shared" si="5"/>
        <v>22–24</v>
      </c>
      <c r="D325" t="s">
        <v>19</v>
      </c>
      <c r="E325" t="s">
        <v>20</v>
      </c>
      <c r="F325" t="s">
        <v>21</v>
      </c>
      <c r="G325">
        <v>5.8</v>
      </c>
      <c r="H325" t="s">
        <v>143</v>
      </c>
      <c r="I325" t="str">
        <f>_xlfn.XLOOKUP(H325, 'Platform Lookup'!A:A, 'Platform Lookup'!B:B, "Unknown")</f>
        <v>Messaging</v>
      </c>
      <c r="J325" t="s">
        <v>17</v>
      </c>
      <c r="K325">
        <v>6.5</v>
      </c>
      <c r="L325">
        <v>5</v>
      </c>
      <c r="M325" t="s">
        <v>18</v>
      </c>
      <c r="N325">
        <v>4</v>
      </c>
      <c r="O325">
        <v>8</v>
      </c>
      <c r="P325" t="str" cm="1">
        <f t="array" ref="P325">_xlfn.IFS(
  O325&lt;=3, "Low",
  O325&lt;=6, "Moderate",
  O325&lt;=8, "High",
  O325=9, "Extreme"
)</f>
        <v>High</v>
      </c>
    </row>
    <row r="326" spans="1:16">
      <c r="A326">
        <v>325</v>
      </c>
      <c r="B326">
        <v>19</v>
      </c>
      <c r="C326" t="str">
        <f t="shared" si="5"/>
        <v>19–21</v>
      </c>
      <c r="D326" t="s">
        <v>13</v>
      </c>
      <c r="E326" t="s">
        <v>14</v>
      </c>
      <c r="F326" t="s">
        <v>51</v>
      </c>
      <c r="G326">
        <v>4</v>
      </c>
      <c r="H326" t="s">
        <v>16</v>
      </c>
      <c r="I326" t="str">
        <f>_xlfn.XLOOKUP(H326, 'Platform Lookup'!A:A, 'Platform Lookup'!B:B, "Unknown")</f>
        <v>Mixed</v>
      </c>
      <c r="J326" t="s">
        <v>23</v>
      </c>
      <c r="K326">
        <v>7.9</v>
      </c>
      <c r="L326">
        <v>8</v>
      </c>
      <c r="M326" t="s">
        <v>24</v>
      </c>
      <c r="N326">
        <v>2</v>
      </c>
      <c r="O326">
        <v>4</v>
      </c>
      <c r="P326" t="str" cm="1">
        <f t="array" ref="P326">_xlfn.IFS(
  O326&lt;=3, "Low",
  O326&lt;=6, "Moderate",
  O326&lt;=8, "High",
  O326=9, "Extreme"
)</f>
        <v>Moderate</v>
      </c>
    </row>
    <row r="327" spans="1:16">
      <c r="A327">
        <v>326</v>
      </c>
      <c r="B327">
        <v>21</v>
      </c>
      <c r="C327" t="str">
        <f t="shared" si="5"/>
        <v>19–21</v>
      </c>
      <c r="D327" t="s">
        <v>19</v>
      </c>
      <c r="E327" t="s">
        <v>20</v>
      </c>
      <c r="F327" t="s">
        <v>65</v>
      </c>
      <c r="G327">
        <v>5.5</v>
      </c>
      <c r="H327" t="s">
        <v>16</v>
      </c>
      <c r="I327" t="str">
        <f>_xlfn.XLOOKUP(H327, 'Platform Lookup'!A:A, 'Platform Lookup'!B:B, "Unknown")</f>
        <v>Mixed</v>
      </c>
      <c r="J327" t="s">
        <v>17</v>
      </c>
      <c r="K327">
        <v>6.7</v>
      </c>
      <c r="L327">
        <v>6</v>
      </c>
      <c r="M327" t="s">
        <v>24</v>
      </c>
      <c r="N327">
        <v>3</v>
      </c>
      <c r="O327">
        <v>7</v>
      </c>
      <c r="P327" t="str" cm="1">
        <f t="array" ref="P327">_xlfn.IFS(
  O327&lt;=3, "Low",
  O327&lt;=6, "Moderate",
  O327&lt;=8, "High",
  O327=9, "Extreme"
)</f>
        <v>High</v>
      </c>
    </row>
    <row r="328" spans="1:16">
      <c r="A328">
        <v>327</v>
      </c>
      <c r="B328">
        <v>20</v>
      </c>
      <c r="C328" t="str">
        <f t="shared" si="5"/>
        <v>19–21</v>
      </c>
      <c r="D328" t="s">
        <v>13</v>
      </c>
      <c r="E328" t="s">
        <v>14</v>
      </c>
      <c r="F328" t="s">
        <v>25</v>
      </c>
      <c r="G328">
        <v>6.8</v>
      </c>
      <c r="H328" t="s">
        <v>26</v>
      </c>
      <c r="I328" t="str">
        <f>_xlfn.XLOOKUP(H328, 'Platform Lookup'!A:A, 'Platform Lookup'!B:B, "Unknown")</f>
        <v>Entertainment</v>
      </c>
      <c r="J328" t="s">
        <v>17</v>
      </c>
      <c r="K328">
        <v>5.5</v>
      </c>
      <c r="L328">
        <v>5</v>
      </c>
      <c r="M328" t="s">
        <v>18</v>
      </c>
      <c r="N328">
        <v>4</v>
      </c>
      <c r="O328">
        <v>9</v>
      </c>
      <c r="P328" t="str" cm="1">
        <f t="array" ref="P328">_xlfn.IFS(
  O328&lt;=3, "Low",
  O328&lt;=6, "Moderate",
  O328&lt;=8, "High",
  O328=9, "Extreme"
)</f>
        <v>Extreme</v>
      </c>
    </row>
    <row r="329" spans="1:16">
      <c r="A329">
        <v>328</v>
      </c>
      <c r="B329">
        <v>22</v>
      </c>
      <c r="C329" t="str">
        <f t="shared" si="5"/>
        <v>22–24</v>
      </c>
      <c r="D329" t="s">
        <v>19</v>
      </c>
      <c r="E329" t="s">
        <v>20</v>
      </c>
      <c r="F329" t="s">
        <v>43</v>
      </c>
      <c r="G329">
        <v>5.6</v>
      </c>
      <c r="H329" t="s">
        <v>143</v>
      </c>
      <c r="I329" t="str">
        <f>_xlfn.XLOOKUP(H329, 'Platform Lookup'!A:A, 'Platform Lookup'!B:B, "Unknown")</f>
        <v>Messaging</v>
      </c>
      <c r="J329" t="s">
        <v>17</v>
      </c>
      <c r="K329">
        <v>6.6</v>
      </c>
      <c r="L329">
        <v>6</v>
      </c>
      <c r="M329" t="s">
        <v>24</v>
      </c>
      <c r="N329">
        <v>3</v>
      </c>
      <c r="O329">
        <v>7</v>
      </c>
      <c r="P329" t="str" cm="1">
        <f t="array" ref="P329">_xlfn.IFS(
  O329&lt;=3, "Low",
  O329&lt;=6, "Moderate",
  O329&lt;=8, "High",
  O329=9, "Extreme"
)</f>
        <v>High</v>
      </c>
    </row>
    <row r="330" spans="1:16">
      <c r="A330">
        <v>329</v>
      </c>
      <c r="B330">
        <v>19</v>
      </c>
      <c r="C330" t="str">
        <f t="shared" si="5"/>
        <v>19–21</v>
      </c>
      <c r="D330" t="s">
        <v>13</v>
      </c>
      <c r="E330" t="s">
        <v>14</v>
      </c>
      <c r="F330" t="s">
        <v>40</v>
      </c>
      <c r="G330">
        <v>4.5</v>
      </c>
      <c r="H330" t="s">
        <v>16</v>
      </c>
      <c r="I330" t="str">
        <f>_xlfn.XLOOKUP(H330, 'Platform Lookup'!A:A, 'Platform Lookup'!B:B, "Unknown")</f>
        <v>Mixed</v>
      </c>
      <c r="J330" t="s">
        <v>23</v>
      </c>
      <c r="K330">
        <v>7.5</v>
      </c>
      <c r="L330">
        <v>7</v>
      </c>
      <c r="M330" t="s">
        <v>18</v>
      </c>
      <c r="N330">
        <v>2</v>
      </c>
      <c r="O330">
        <v>5</v>
      </c>
      <c r="P330" t="str" cm="1">
        <f t="array" ref="P330">_xlfn.IFS(
  O330&lt;=3, "Low",
  O330&lt;=6, "Moderate",
  O330&lt;=8, "High",
  O330=9, "Extreme"
)</f>
        <v>Moderate</v>
      </c>
    </row>
    <row r="331" spans="1:16">
      <c r="A331">
        <v>330</v>
      </c>
      <c r="B331">
        <v>21</v>
      </c>
      <c r="C331" t="str">
        <f t="shared" si="5"/>
        <v>19–21</v>
      </c>
      <c r="D331" t="s">
        <v>19</v>
      </c>
      <c r="E331" t="s">
        <v>20</v>
      </c>
      <c r="F331" t="s">
        <v>31</v>
      </c>
      <c r="G331">
        <v>5.3</v>
      </c>
      <c r="H331" t="s">
        <v>16</v>
      </c>
      <c r="I331" t="str">
        <f>_xlfn.XLOOKUP(H331, 'Platform Lookup'!A:A, 'Platform Lookup'!B:B, "Unknown")</f>
        <v>Mixed</v>
      </c>
      <c r="J331" t="s">
        <v>17</v>
      </c>
      <c r="K331">
        <v>6.9</v>
      </c>
      <c r="L331">
        <v>6</v>
      </c>
      <c r="M331" t="s">
        <v>24</v>
      </c>
      <c r="N331">
        <v>3</v>
      </c>
      <c r="O331">
        <v>7</v>
      </c>
      <c r="P331" t="str" cm="1">
        <f t="array" ref="P331">_xlfn.IFS(
  O331&lt;=3, "Low",
  O331&lt;=6, "Moderate",
  O331&lt;=8, "High",
  O331=9, "Extreme"
)</f>
        <v>High</v>
      </c>
    </row>
    <row r="332" spans="1:16">
      <c r="A332">
        <v>331</v>
      </c>
      <c r="B332">
        <v>20</v>
      </c>
      <c r="C332" t="str">
        <f t="shared" si="5"/>
        <v>19–21</v>
      </c>
      <c r="D332" t="s">
        <v>13</v>
      </c>
      <c r="E332" t="s">
        <v>14</v>
      </c>
      <c r="F332" t="s">
        <v>41</v>
      </c>
      <c r="G332">
        <v>5.0999999999999996</v>
      </c>
      <c r="H332" t="s">
        <v>26</v>
      </c>
      <c r="I332" t="str">
        <f>_xlfn.XLOOKUP(H332, 'Platform Lookup'!A:A, 'Platform Lookup'!B:B, "Unknown")</f>
        <v>Entertainment</v>
      </c>
      <c r="J332" t="s">
        <v>17</v>
      </c>
      <c r="K332">
        <v>6.7</v>
      </c>
      <c r="L332">
        <v>6</v>
      </c>
      <c r="M332" t="s">
        <v>24</v>
      </c>
      <c r="N332">
        <v>3</v>
      </c>
      <c r="O332">
        <v>7</v>
      </c>
      <c r="P332" t="str" cm="1">
        <f t="array" ref="P332">_xlfn.IFS(
  O332&lt;=3, "Low",
  O332&lt;=6, "Moderate",
  O332&lt;=8, "High",
  O332=9, "Extreme"
)</f>
        <v>High</v>
      </c>
    </row>
    <row r="333" spans="1:16">
      <c r="A333">
        <v>332</v>
      </c>
      <c r="B333">
        <v>22</v>
      </c>
      <c r="C333" t="str">
        <f t="shared" si="5"/>
        <v>22–24</v>
      </c>
      <c r="D333" t="s">
        <v>19</v>
      </c>
      <c r="E333" t="s">
        <v>20</v>
      </c>
      <c r="F333" t="s">
        <v>48</v>
      </c>
      <c r="G333">
        <v>3.9</v>
      </c>
      <c r="H333" t="s">
        <v>32</v>
      </c>
      <c r="I333" t="str">
        <f>_xlfn.XLOOKUP(H333, 'Platform Lookup'!A:A, 'Platform Lookup'!B:B, "Unknown")</f>
        <v>Mixed</v>
      </c>
      <c r="J333" t="s">
        <v>23</v>
      </c>
      <c r="K333">
        <v>7.9</v>
      </c>
      <c r="L333">
        <v>8</v>
      </c>
      <c r="M333" t="s">
        <v>18</v>
      </c>
      <c r="N333">
        <v>2</v>
      </c>
      <c r="O333">
        <v>4</v>
      </c>
      <c r="P333" t="str" cm="1">
        <f t="array" ref="P333">_xlfn.IFS(
  O333&lt;=3, "Low",
  O333&lt;=6, "Moderate",
  O333&lt;=8, "High",
  O333=9, "Extreme"
)</f>
        <v>Moderate</v>
      </c>
    </row>
    <row r="334" spans="1:16">
      <c r="A334">
        <v>333</v>
      </c>
      <c r="B334">
        <v>19</v>
      </c>
      <c r="C334" t="str">
        <f t="shared" si="5"/>
        <v>19–21</v>
      </c>
      <c r="D334" t="s">
        <v>13</v>
      </c>
      <c r="E334" t="s">
        <v>14</v>
      </c>
      <c r="F334" t="s">
        <v>55</v>
      </c>
      <c r="G334">
        <v>4.8</v>
      </c>
      <c r="H334" t="s">
        <v>16</v>
      </c>
      <c r="I334" t="str">
        <f>_xlfn.XLOOKUP(H334, 'Platform Lookup'!A:A, 'Platform Lookup'!B:B, "Unknown")</f>
        <v>Mixed</v>
      </c>
      <c r="J334" t="s">
        <v>17</v>
      </c>
      <c r="K334">
        <v>7.1</v>
      </c>
      <c r="L334">
        <v>7</v>
      </c>
      <c r="M334" t="s">
        <v>24</v>
      </c>
      <c r="N334">
        <v>3</v>
      </c>
      <c r="O334">
        <v>6</v>
      </c>
      <c r="P334" t="str" cm="1">
        <f t="array" ref="P334">_xlfn.IFS(
  O334&lt;=3, "Low",
  O334&lt;=6, "Moderate",
  O334&lt;=8, "High",
  O334=9, "Extreme"
)</f>
        <v>Moderate</v>
      </c>
    </row>
    <row r="335" spans="1:16">
      <c r="A335">
        <v>334</v>
      </c>
      <c r="B335">
        <v>21</v>
      </c>
      <c r="C335" t="str">
        <f t="shared" si="5"/>
        <v>19–21</v>
      </c>
      <c r="D335" t="s">
        <v>19</v>
      </c>
      <c r="E335" t="s">
        <v>20</v>
      </c>
      <c r="F335" t="s">
        <v>21</v>
      </c>
      <c r="G335">
        <v>5.9</v>
      </c>
      <c r="H335" t="s">
        <v>143</v>
      </c>
      <c r="I335" t="str">
        <f>_xlfn.XLOOKUP(H335, 'Platform Lookup'!A:A, 'Platform Lookup'!B:B, "Unknown")</f>
        <v>Messaging</v>
      </c>
      <c r="J335" t="s">
        <v>17</v>
      </c>
      <c r="K335">
        <v>6.4</v>
      </c>
      <c r="L335">
        <v>5</v>
      </c>
      <c r="M335" t="s">
        <v>18</v>
      </c>
      <c r="N335">
        <v>4</v>
      </c>
      <c r="O335">
        <v>8</v>
      </c>
      <c r="P335" t="str" cm="1">
        <f t="array" ref="P335">_xlfn.IFS(
  O335&lt;=3, "Low",
  O335&lt;=6, "Moderate",
  O335&lt;=8, "High",
  O335=9, "Extreme"
)</f>
        <v>High</v>
      </c>
    </row>
    <row r="336" spans="1:16">
      <c r="A336">
        <v>335</v>
      </c>
      <c r="B336">
        <v>20</v>
      </c>
      <c r="C336" t="str">
        <f t="shared" si="5"/>
        <v>19–21</v>
      </c>
      <c r="D336" t="s">
        <v>13</v>
      </c>
      <c r="E336" t="s">
        <v>14</v>
      </c>
      <c r="F336" t="s">
        <v>51</v>
      </c>
      <c r="G336">
        <v>3.8</v>
      </c>
      <c r="H336" t="s">
        <v>16</v>
      </c>
      <c r="I336" t="str">
        <f>_xlfn.XLOOKUP(H336, 'Platform Lookup'!A:A, 'Platform Lookup'!B:B, "Unknown")</f>
        <v>Mixed</v>
      </c>
      <c r="J336" t="s">
        <v>23</v>
      </c>
      <c r="K336">
        <v>8</v>
      </c>
      <c r="L336">
        <v>8</v>
      </c>
      <c r="M336" t="s">
        <v>24</v>
      </c>
      <c r="N336">
        <v>2</v>
      </c>
      <c r="O336">
        <v>4</v>
      </c>
      <c r="P336" t="str" cm="1">
        <f t="array" ref="P336">_xlfn.IFS(
  O336&lt;=3, "Low",
  O336&lt;=6, "Moderate",
  O336&lt;=8, "High",
  O336=9, "Extreme"
)</f>
        <v>Moderate</v>
      </c>
    </row>
    <row r="337" spans="1:16">
      <c r="A337">
        <v>336</v>
      </c>
      <c r="B337">
        <v>22</v>
      </c>
      <c r="C337" t="str">
        <f t="shared" si="5"/>
        <v>22–24</v>
      </c>
      <c r="D337" t="s">
        <v>19</v>
      </c>
      <c r="E337" t="s">
        <v>20</v>
      </c>
      <c r="F337" t="s">
        <v>65</v>
      </c>
      <c r="G337">
        <v>5.4</v>
      </c>
      <c r="H337" t="s">
        <v>26</v>
      </c>
      <c r="I337" t="str">
        <f>_xlfn.XLOOKUP(H337, 'Platform Lookup'!A:A, 'Platform Lookup'!B:B, "Unknown")</f>
        <v>Entertainment</v>
      </c>
      <c r="J337" t="s">
        <v>17</v>
      </c>
      <c r="K337">
        <v>6.8</v>
      </c>
      <c r="L337">
        <v>6</v>
      </c>
      <c r="M337" t="s">
        <v>24</v>
      </c>
      <c r="N337">
        <v>3</v>
      </c>
      <c r="O337">
        <v>7</v>
      </c>
      <c r="P337" t="str" cm="1">
        <f t="array" ref="P337">_xlfn.IFS(
  O337&lt;=3, "Low",
  O337&lt;=6, "Moderate",
  O337&lt;=8, "High",
  O337=9, "Extreme"
)</f>
        <v>High</v>
      </c>
    </row>
    <row r="338" spans="1:16">
      <c r="A338">
        <v>337</v>
      </c>
      <c r="B338">
        <v>19</v>
      </c>
      <c r="C338" t="str">
        <f t="shared" si="5"/>
        <v>19–21</v>
      </c>
      <c r="D338" t="s">
        <v>13</v>
      </c>
      <c r="E338" t="s">
        <v>14</v>
      </c>
      <c r="F338" t="s">
        <v>25</v>
      </c>
      <c r="G338">
        <v>6.9</v>
      </c>
      <c r="H338" t="s">
        <v>16</v>
      </c>
      <c r="I338" t="str">
        <f>_xlfn.XLOOKUP(H338, 'Platform Lookup'!A:A, 'Platform Lookup'!B:B, "Unknown")</f>
        <v>Mixed</v>
      </c>
      <c r="J338" t="s">
        <v>17</v>
      </c>
      <c r="K338">
        <v>5.4</v>
      </c>
      <c r="L338">
        <v>5</v>
      </c>
      <c r="M338" t="s">
        <v>18</v>
      </c>
      <c r="N338">
        <v>4</v>
      </c>
      <c r="O338">
        <v>9</v>
      </c>
      <c r="P338" t="str" cm="1">
        <f t="array" ref="P338">_xlfn.IFS(
  O338&lt;=3, "Low",
  O338&lt;=6, "Moderate",
  O338&lt;=8, "High",
  O338=9, "Extreme"
)</f>
        <v>Extreme</v>
      </c>
    </row>
    <row r="339" spans="1:16">
      <c r="A339">
        <v>338</v>
      </c>
      <c r="B339">
        <v>21</v>
      </c>
      <c r="C339" t="str">
        <f t="shared" si="5"/>
        <v>19–21</v>
      </c>
      <c r="D339" t="s">
        <v>19</v>
      </c>
      <c r="E339" t="s">
        <v>20</v>
      </c>
      <c r="F339" t="s">
        <v>43</v>
      </c>
      <c r="G339">
        <v>5.7</v>
      </c>
      <c r="H339" t="s">
        <v>143</v>
      </c>
      <c r="I339" t="str">
        <f>_xlfn.XLOOKUP(H339, 'Platform Lookup'!A:A, 'Platform Lookup'!B:B, "Unknown")</f>
        <v>Messaging</v>
      </c>
      <c r="J339" t="s">
        <v>17</v>
      </c>
      <c r="K339">
        <v>6.5</v>
      </c>
      <c r="L339">
        <v>6</v>
      </c>
      <c r="M339" t="s">
        <v>24</v>
      </c>
      <c r="N339">
        <v>3</v>
      </c>
      <c r="O339">
        <v>7</v>
      </c>
      <c r="P339" t="str" cm="1">
        <f t="array" ref="P339">_xlfn.IFS(
  O339&lt;=3, "Low",
  O339&lt;=6, "Moderate",
  O339&lt;=8, "High",
  O339=9, "Extreme"
)</f>
        <v>High</v>
      </c>
    </row>
    <row r="340" spans="1:16">
      <c r="A340">
        <v>339</v>
      </c>
      <c r="B340">
        <v>20</v>
      </c>
      <c r="C340" t="str">
        <f t="shared" si="5"/>
        <v>19–21</v>
      </c>
      <c r="D340" t="s">
        <v>13</v>
      </c>
      <c r="E340" t="s">
        <v>14</v>
      </c>
      <c r="F340" t="s">
        <v>40</v>
      </c>
      <c r="G340">
        <v>4.4000000000000004</v>
      </c>
      <c r="H340" t="s">
        <v>16</v>
      </c>
      <c r="I340" t="str">
        <f>_xlfn.XLOOKUP(H340, 'Platform Lookup'!A:A, 'Platform Lookup'!B:B, "Unknown")</f>
        <v>Mixed</v>
      </c>
      <c r="J340" t="s">
        <v>23</v>
      </c>
      <c r="K340">
        <v>7.6</v>
      </c>
      <c r="L340">
        <v>7</v>
      </c>
      <c r="M340" t="s">
        <v>18</v>
      </c>
      <c r="N340">
        <v>2</v>
      </c>
      <c r="O340">
        <v>5</v>
      </c>
      <c r="P340" t="str" cm="1">
        <f t="array" ref="P340">_xlfn.IFS(
  O340&lt;=3, "Low",
  O340&lt;=6, "Moderate",
  O340&lt;=8, "High",
  O340=9, "Extreme"
)</f>
        <v>Moderate</v>
      </c>
    </row>
    <row r="341" spans="1:16">
      <c r="A341">
        <v>340</v>
      </c>
      <c r="B341">
        <v>22</v>
      </c>
      <c r="C341" t="str">
        <f t="shared" si="5"/>
        <v>22–24</v>
      </c>
      <c r="D341" t="s">
        <v>19</v>
      </c>
      <c r="E341" t="s">
        <v>20</v>
      </c>
      <c r="F341" t="s">
        <v>31</v>
      </c>
      <c r="G341">
        <v>5.2</v>
      </c>
      <c r="H341" t="s">
        <v>26</v>
      </c>
      <c r="I341" t="str">
        <f>_xlfn.XLOOKUP(H341, 'Platform Lookup'!A:A, 'Platform Lookup'!B:B, "Unknown")</f>
        <v>Entertainment</v>
      </c>
      <c r="J341" t="s">
        <v>17</v>
      </c>
      <c r="K341">
        <v>7</v>
      </c>
      <c r="L341">
        <v>6</v>
      </c>
      <c r="M341" t="s">
        <v>24</v>
      </c>
      <c r="N341">
        <v>3</v>
      </c>
      <c r="O341">
        <v>7</v>
      </c>
      <c r="P341" t="str" cm="1">
        <f t="array" ref="P341">_xlfn.IFS(
  O341&lt;=3, "Low",
  O341&lt;=6, "Moderate",
  O341&lt;=8, "High",
  O341=9, "Extreme"
)</f>
        <v>High</v>
      </c>
    </row>
    <row r="342" spans="1:16">
      <c r="A342">
        <v>341</v>
      </c>
      <c r="B342">
        <v>19</v>
      </c>
      <c r="C342" t="str">
        <f t="shared" si="5"/>
        <v>19–21</v>
      </c>
      <c r="D342" t="s">
        <v>13</v>
      </c>
      <c r="E342" t="s">
        <v>14</v>
      </c>
      <c r="F342" t="s">
        <v>41</v>
      </c>
      <c r="G342">
        <v>5</v>
      </c>
      <c r="H342" t="s">
        <v>16</v>
      </c>
      <c r="I342" t="str">
        <f>_xlfn.XLOOKUP(H342, 'Platform Lookup'!A:A, 'Platform Lookup'!B:B, "Unknown")</f>
        <v>Mixed</v>
      </c>
      <c r="J342" t="s">
        <v>17</v>
      </c>
      <c r="K342">
        <v>6.9</v>
      </c>
      <c r="L342">
        <v>6</v>
      </c>
      <c r="M342" t="s">
        <v>24</v>
      </c>
      <c r="N342">
        <v>3</v>
      </c>
      <c r="O342">
        <v>7</v>
      </c>
      <c r="P342" t="str" cm="1">
        <f t="array" ref="P342">_xlfn.IFS(
  O342&lt;=3, "Low",
  O342&lt;=6, "Moderate",
  O342&lt;=8, "High",
  O342=9, "Extreme"
)</f>
        <v>High</v>
      </c>
    </row>
    <row r="343" spans="1:16">
      <c r="A343">
        <v>342</v>
      </c>
      <c r="B343">
        <v>21</v>
      </c>
      <c r="C343" t="str">
        <f t="shared" si="5"/>
        <v>19–21</v>
      </c>
      <c r="D343" t="s">
        <v>19</v>
      </c>
      <c r="E343" t="s">
        <v>20</v>
      </c>
      <c r="F343" t="s">
        <v>48</v>
      </c>
      <c r="G343">
        <v>3.8</v>
      </c>
      <c r="H343" t="s">
        <v>32</v>
      </c>
      <c r="I343" t="str">
        <f>_xlfn.XLOOKUP(H343, 'Platform Lookup'!A:A, 'Platform Lookup'!B:B, "Unknown")</f>
        <v>Mixed</v>
      </c>
      <c r="J343" t="s">
        <v>23</v>
      </c>
      <c r="K343">
        <v>8</v>
      </c>
      <c r="L343">
        <v>8</v>
      </c>
      <c r="M343" t="s">
        <v>18</v>
      </c>
      <c r="N343">
        <v>2</v>
      </c>
      <c r="O343">
        <v>4</v>
      </c>
      <c r="P343" t="str" cm="1">
        <f t="array" ref="P343">_xlfn.IFS(
  O343&lt;=3, "Low",
  O343&lt;=6, "Moderate",
  O343&lt;=8, "High",
  O343=9, "Extreme"
)</f>
        <v>Moderate</v>
      </c>
    </row>
    <row r="344" spans="1:16">
      <c r="A344">
        <v>343</v>
      </c>
      <c r="B344">
        <v>20</v>
      </c>
      <c r="C344" t="str">
        <f t="shared" si="5"/>
        <v>19–21</v>
      </c>
      <c r="D344" t="s">
        <v>13</v>
      </c>
      <c r="E344" t="s">
        <v>14</v>
      </c>
      <c r="F344" t="s">
        <v>55</v>
      </c>
      <c r="G344">
        <v>4.7</v>
      </c>
      <c r="H344" t="s">
        <v>26</v>
      </c>
      <c r="I344" t="str">
        <f>_xlfn.XLOOKUP(H344, 'Platform Lookup'!A:A, 'Platform Lookup'!B:B, "Unknown")</f>
        <v>Entertainment</v>
      </c>
      <c r="J344" t="s">
        <v>17</v>
      </c>
      <c r="K344">
        <v>7.2</v>
      </c>
      <c r="L344">
        <v>7</v>
      </c>
      <c r="M344" t="s">
        <v>24</v>
      </c>
      <c r="N344">
        <v>3</v>
      </c>
      <c r="O344">
        <v>6</v>
      </c>
      <c r="P344" t="str" cm="1">
        <f t="array" ref="P344">_xlfn.IFS(
  O344&lt;=3, "Low",
  O344&lt;=6, "Moderate",
  O344&lt;=8, "High",
  O344=9, "Extreme"
)</f>
        <v>Moderate</v>
      </c>
    </row>
    <row r="345" spans="1:16">
      <c r="A345">
        <v>344</v>
      </c>
      <c r="B345">
        <v>22</v>
      </c>
      <c r="C345" t="str">
        <f t="shared" si="5"/>
        <v>22–24</v>
      </c>
      <c r="D345" t="s">
        <v>19</v>
      </c>
      <c r="E345" t="s">
        <v>20</v>
      </c>
      <c r="F345" t="s">
        <v>21</v>
      </c>
      <c r="G345">
        <v>6</v>
      </c>
      <c r="H345" t="s">
        <v>143</v>
      </c>
      <c r="I345" t="str">
        <f>_xlfn.XLOOKUP(H345, 'Platform Lookup'!A:A, 'Platform Lookup'!B:B, "Unknown")</f>
        <v>Messaging</v>
      </c>
      <c r="J345" t="s">
        <v>17</v>
      </c>
      <c r="K345">
        <v>6.3</v>
      </c>
      <c r="L345">
        <v>5</v>
      </c>
      <c r="M345" t="s">
        <v>18</v>
      </c>
      <c r="N345">
        <v>4</v>
      </c>
      <c r="O345">
        <v>8</v>
      </c>
      <c r="P345" t="str" cm="1">
        <f t="array" ref="P345">_xlfn.IFS(
  O345&lt;=3, "Low",
  O345&lt;=6, "Moderate",
  O345&lt;=8, "High",
  O345=9, "Extreme"
)</f>
        <v>High</v>
      </c>
    </row>
    <row r="346" spans="1:16">
      <c r="A346">
        <v>345</v>
      </c>
      <c r="B346">
        <v>19</v>
      </c>
      <c r="C346" t="str">
        <f t="shared" si="5"/>
        <v>19–21</v>
      </c>
      <c r="D346" t="s">
        <v>13</v>
      </c>
      <c r="E346" t="s">
        <v>14</v>
      </c>
      <c r="F346" t="s">
        <v>51</v>
      </c>
      <c r="G346">
        <v>3.7</v>
      </c>
      <c r="H346" t="s">
        <v>16</v>
      </c>
      <c r="I346" t="str">
        <f>_xlfn.XLOOKUP(H346, 'Platform Lookup'!A:A, 'Platform Lookup'!B:B, "Unknown")</f>
        <v>Mixed</v>
      </c>
      <c r="J346" t="s">
        <v>23</v>
      </c>
      <c r="K346">
        <v>8.1</v>
      </c>
      <c r="L346">
        <v>8</v>
      </c>
      <c r="M346" t="s">
        <v>24</v>
      </c>
      <c r="N346">
        <v>2</v>
      </c>
      <c r="O346">
        <v>4</v>
      </c>
      <c r="P346" t="str" cm="1">
        <f t="array" ref="P346">_xlfn.IFS(
  O346&lt;=3, "Low",
  O346&lt;=6, "Moderate",
  O346&lt;=8, "High",
  O346=9, "Extreme"
)</f>
        <v>Moderate</v>
      </c>
    </row>
    <row r="347" spans="1:16">
      <c r="A347">
        <v>346</v>
      </c>
      <c r="B347">
        <v>21</v>
      </c>
      <c r="C347" t="str">
        <f t="shared" si="5"/>
        <v>19–21</v>
      </c>
      <c r="D347" t="s">
        <v>19</v>
      </c>
      <c r="E347" t="s">
        <v>20</v>
      </c>
      <c r="F347" t="s">
        <v>65</v>
      </c>
      <c r="G347">
        <v>5.3</v>
      </c>
      <c r="H347" t="s">
        <v>16</v>
      </c>
      <c r="I347" t="str">
        <f>_xlfn.XLOOKUP(H347, 'Platform Lookup'!A:A, 'Platform Lookup'!B:B, "Unknown")</f>
        <v>Mixed</v>
      </c>
      <c r="J347" t="s">
        <v>17</v>
      </c>
      <c r="K347">
        <v>6.9</v>
      </c>
      <c r="L347">
        <v>6</v>
      </c>
      <c r="M347" t="s">
        <v>24</v>
      </c>
      <c r="N347">
        <v>3</v>
      </c>
      <c r="O347">
        <v>7</v>
      </c>
      <c r="P347" t="str" cm="1">
        <f t="array" ref="P347">_xlfn.IFS(
  O347&lt;=3, "Low",
  O347&lt;=6, "Moderate",
  O347&lt;=8, "High",
  O347=9, "Extreme"
)</f>
        <v>High</v>
      </c>
    </row>
    <row r="348" spans="1:16">
      <c r="A348">
        <v>347</v>
      </c>
      <c r="B348">
        <v>20</v>
      </c>
      <c r="C348" t="str">
        <f t="shared" si="5"/>
        <v>19–21</v>
      </c>
      <c r="D348" t="s">
        <v>13</v>
      </c>
      <c r="E348" t="s">
        <v>14</v>
      </c>
      <c r="F348" t="s">
        <v>25</v>
      </c>
      <c r="G348">
        <v>7</v>
      </c>
      <c r="H348" t="s">
        <v>26</v>
      </c>
      <c r="I348" t="str">
        <f>_xlfn.XLOOKUP(H348, 'Platform Lookup'!A:A, 'Platform Lookup'!B:B, "Unknown")</f>
        <v>Entertainment</v>
      </c>
      <c r="J348" t="s">
        <v>17</v>
      </c>
      <c r="K348">
        <v>5.3</v>
      </c>
      <c r="L348">
        <v>5</v>
      </c>
      <c r="M348" t="s">
        <v>18</v>
      </c>
      <c r="N348">
        <v>4</v>
      </c>
      <c r="O348">
        <v>9</v>
      </c>
      <c r="P348" t="str" cm="1">
        <f t="array" ref="P348">_xlfn.IFS(
  O348&lt;=3, "Low",
  O348&lt;=6, "Moderate",
  O348&lt;=8, "High",
  O348=9, "Extreme"
)</f>
        <v>Extreme</v>
      </c>
    </row>
    <row r="349" spans="1:16">
      <c r="A349">
        <v>348</v>
      </c>
      <c r="B349">
        <v>22</v>
      </c>
      <c r="C349" t="str">
        <f t="shared" si="5"/>
        <v>22–24</v>
      </c>
      <c r="D349" t="s">
        <v>19</v>
      </c>
      <c r="E349" t="s">
        <v>20</v>
      </c>
      <c r="F349" t="s">
        <v>43</v>
      </c>
      <c r="G349">
        <v>5.8</v>
      </c>
      <c r="H349" t="s">
        <v>143</v>
      </c>
      <c r="I349" t="str">
        <f>_xlfn.XLOOKUP(H349, 'Platform Lookup'!A:A, 'Platform Lookup'!B:B, "Unknown")</f>
        <v>Messaging</v>
      </c>
      <c r="J349" t="s">
        <v>17</v>
      </c>
      <c r="K349">
        <v>6.4</v>
      </c>
      <c r="L349">
        <v>6</v>
      </c>
      <c r="M349" t="s">
        <v>24</v>
      </c>
      <c r="N349">
        <v>3</v>
      </c>
      <c r="O349">
        <v>7</v>
      </c>
      <c r="P349" t="str" cm="1">
        <f t="array" ref="P349">_xlfn.IFS(
  O349&lt;=3, "Low",
  O349&lt;=6, "Moderate",
  O349&lt;=8, "High",
  O349=9, "Extreme"
)</f>
        <v>High</v>
      </c>
    </row>
    <row r="350" spans="1:16">
      <c r="A350">
        <v>349</v>
      </c>
      <c r="B350">
        <v>19</v>
      </c>
      <c r="C350" t="str">
        <f t="shared" si="5"/>
        <v>19–21</v>
      </c>
      <c r="D350" t="s">
        <v>13</v>
      </c>
      <c r="E350" t="s">
        <v>14</v>
      </c>
      <c r="F350" t="s">
        <v>40</v>
      </c>
      <c r="G350">
        <v>4.3</v>
      </c>
      <c r="H350" t="s">
        <v>16</v>
      </c>
      <c r="I350" t="str">
        <f>_xlfn.XLOOKUP(H350, 'Platform Lookup'!A:A, 'Platform Lookup'!B:B, "Unknown")</f>
        <v>Mixed</v>
      </c>
      <c r="J350" t="s">
        <v>23</v>
      </c>
      <c r="K350">
        <v>7.7</v>
      </c>
      <c r="L350">
        <v>7</v>
      </c>
      <c r="M350" t="s">
        <v>18</v>
      </c>
      <c r="N350">
        <v>2</v>
      </c>
      <c r="O350">
        <v>5</v>
      </c>
      <c r="P350" t="str" cm="1">
        <f t="array" ref="P350">_xlfn.IFS(
  O350&lt;=3, "Low",
  O350&lt;=6, "Moderate",
  O350&lt;=8, "High",
  O350=9, "Extreme"
)</f>
        <v>Moderate</v>
      </c>
    </row>
    <row r="351" spans="1:16">
      <c r="A351">
        <v>350</v>
      </c>
      <c r="B351">
        <v>21</v>
      </c>
      <c r="C351" t="str">
        <f t="shared" si="5"/>
        <v>19–21</v>
      </c>
      <c r="D351" t="s">
        <v>19</v>
      </c>
      <c r="E351" t="s">
        <v>20</v>
      </c>
      <c r="F351" t="s">
        <v>31</v>
      </c>
      <c r="G351">
        <v>5.0999999999999996</v>
      </c>
      <c r="H351" t="s">
        <v>16</v>
      </c>
      <c r="I351" t="str">
        <f>_xlfn.XLOOKUP(H351, 'Platform Lookup'!A:A, 'Platform Lookup'!B:B, "Unknown")</f>
        <v>Mixed</v>
      </c>
      <c r="J351" t="s">
        <v>17</v>
      </c>
      <c r="K351">
        <v>7.1</v>
      </c>
      <c r="L351">
        <v>6</v>
      </c>
      <c r="M351" t="s">
        <v>24</v>
      </c>
      <c r="N351">
        <v>3</v>
      </c>
      <c r="O351">
        <v>7</v>
      </c>
      <c r="P351" t="str" cm="1">
        <f t="array" ref="P351">_xlfn.IFS(
  O351&lt;=3, "Low",
  O351&lt;=6, "Moderate",
  O351&lt;=8, "High",
  O351=9, "Extreme"
)</f>
        <v>High</v>
      </c>
    </row>
    <row r="352" spans="1:16">
      <c r="A352">
        <v>351</v>
      </c>
      <c r="B352">
        <v>20</v>
      </c>
      <c r="C352" t="str">
        <f t="shared" si="5"/>
        <v>19–21</v>
      </c>
      <c r="D352" t="s">
        <v>13</v>
      </c>
      <c r="E352" t="s">
        <v>14</v>
      </c>
      <c r="F352" t="s">
        <v>41</v>
      </c>
      <c r="G352">
        <v>4.9000000000000004</v>
      </c>
      <c r="H352" t="s">
        <v>26</v>
      </c>
      <c r="I352" t="str">
        <f>_xlfn.XLOOKUP(H352, 'Platform Lookup'!A:A, 'Platform Lookup'!B:B, "Unknown")</f>
        <v>Entertainment</v>
      </c>
      <c r="J352" t="s">
        <v>17</v>
      </c>
      <c r="K352">
        <v>7</v>
      </c>
      <c r="L352">
        <v>6</v>
      </c>
      <c r="M352" t="s">
        <v>24</v>
      </c>
      <c r="N352">
        <v>3</v>
      </c>
      <c r="O352">
        <v>7</v>
      </c>
      <c r="P352" t="str" cm="1">
        <f t="array" ref="P352">_xlfn.IFS(
  O352&lt;=3, "Low",
  O352&lt;=6, "Moderate",
  O352&lt;=8, "High",
  O352=9, "Extreme"
)</f>
        <v>High</v>
      </c>
    </row>
    <row r="353" spans="1:16">
      <c r="A353">
        <v>352</v>
      </c>
      <c r="B353">
        <v>22</v>
      </c>
      <c r="C353" t="str">
        <f t="shared" si="5"/>
        <v>22–24</v>
      </c>
      <c r="D353" t="s">
        <v>19</v>
      </c>
      <c r="E353" t="s">
        <v>20</v>
      </c>
      <c r="F353" t="s">
        <v>48</v>
      </c>
      <c r="G353">
        <v>3.7</v>
      </c>
      <c r="H353" t="s">
        <v>32</v>
      </c>
      <c r="I353" t="str">
        <f>_xlfn.XLOOKUP(H353, 'Platform Lookup'!A:A, 'Platform Lookup'!B:B, "Unknown")</f>
        <v>Mixed</v>
      </c>
      <c r="J353" t="s">
        <v>23</v>
      </c>
      <c r="K353">
        <v>8.1</v>
      </c>
      <c r="L353">
        <v>8</v>
      </c>
      <c r="M353" t="s">
        <v>18</v>
      </c>
      <c r="N353">
        <v>2</v>
      </c>
      <c r="O353">
        <v>4</v>
      </c>
      <c r="P353" t="str" cm="1">
        <f t="array" ref="P353">_xlfn.IFS(
  O353&lt;=3, "Low",
  O353&lt;=6, "Moderate",
  O353&lt;=8, "High",
  O353=9, "Extreme"
)</f>
        <v>Moderate</v>
      </c>
    </row>
    <row r="354" spans="1:16">
      <c r="A354">
        <v>353</v>
      </c>
      <c r="B354">
        <v>19</v>
      </c>
      <c r="C354" t="str">
        <f t="shared" si="5"/>
        <v>19–21</v>
      </c>
      <c r="D354" t="s">
        <v>13</v>
      </c>
      <c r="E354" t="s">
        <v>14</v>
      </c>
      <c r="F354" t="s">
        <v>55</v>
      </c>
      <c r="G354">
        <v>4.5999999999999996</v>
      </c>
      <c r="H354" t="s">
        <v>16</v>
      </c>
      <c r="I354" t="str">
        <f>_xlfn.XLOOKUP(H354, 'Platform Lookup'!A:A, 'Platform Lookup'!B:B, "Unknown")</f>
        <v>Mixed</v>
      </c>
      <c r="J354" t="s">
        <v>17</v>
      </c>
      <c r="K354">
        <v>7.3</v>
      </c>
      <c r="L354">
        <v>7</v>
      </c>
      <c r="M354" t="s">
        <v>24</v>
      </c>
      <c r="N354">
        <v>3</v>
      </c>
      <c r="O354">
        <v>6</v>
      </c>
      <c r="P354" t="str" cm="1">
        <f t="array" ref="P354">_xlfn.IFS(
  O354&lt;=3, "Low",
  O354&lt;=6, "Moderate",
  O354&lt;=8, "High",
  O354=9, "Extreme"
)</f>
        <v>Moderate</v>
      </c>
    </row>
    <row r="355" spans="1:16">
      <c r="A355">
        <v>354</v>
      </c>
      <c r="B355">
        <v>21</v>
      </c>
      <c r="C355" t="str">
        <f t="shared" si="5"/>
        <v>19–21</v>
      </c>
      <c r="D355" t="s">
        <v>19</v>
      </c>
      <c r="E355" t="s">
        <v>20</v>
      </c>
      <c r="F355" t="s">
        <v>21</v>
      </c>
      <c r="G355">
        <v>6.1</v>
      </c>
      <c r="H355" t="s">
        <v>143</v>
      </c>
      <c r="I355" t="str">
        <f>_xlfn.XLOOKUP(H355, 'Platform Lookup'!A:A, 'Platform Lookup'!B:B, "Unknown")</f>
        <v>Messaging</v>
      </c>
      <c r="J355" t="s">
        <v>17</v>
      </c>
      <c r="K355">
        <v>6.2</v>
      </c>
      <c r="L355">
        <v>5</v>
      </c>
      <c r="M355" t="s">
        <v>18</v>
      </c>
      <c r="N355">
        <v>4</v>
      </c>
      <c r="O355">
        <v>8</v>
      </c>
      <c r="P355" t="str" cm="1">
        <f t="array" ref="P355">_xlfn.IFS(
  O355&lt;=3, "Low",
  O355&lt;=6, "Moderate",
  O355&lt;=8, "High",
  O355=9, "Extreme"
)</f>
        <v>High</v>
      </c>
    </row>
    <row r="356" spans="1:16">
      <c r="A356">
        <v>355</v>
      </c>
      <c r="B356">
        <v>20</v>
      </c>
      <c r="C356" t="str">
        <f t="shared" si="5"/>
        <v>19–21</v>
      </c>
      <c r="D356" t="s">
        <v>13</v>
      </c>
      <c r="E356" t="s">
        <v>14</v>
      </c>
      <c r="F356" t="s">
        <v>51</v>
      </c>
      <c r="G356">
        <v>3.6</v>
      </c>
      <c r="H356" t="s">
        <v>16</v>
      </c>
      <c r="I356" t="str">
        <f>_xlfn.XLOOKUP(H356, 'Platform Lookup'!A:A, 'Platform Lookup'!B:B, "Unknown")</f>
        <v>Mixed</v>
      </c>
      <c r="J356" t="s">
        <v>23</v>
      </c>
      <c r="K356">
        <v>8.1999999999999993</v>
      </c>
      <c r="L356">
        <v>8</v>
      </c>
      <c r="M356" t="s">
        <v>24</v>
      </c>
      <c r="N356">
        <v>2</v>
      </c>
      <c r="O356">
        <v>4</v>
      </c>
      <c r="P356" t="str" cm="1">
        <f t="array" ref="P356">_xlfn.IFS(
  O356&lt;=3, "Low",
  O356&lt;=6, "Moderate",
  O356&lt;=8, "High",
  O356=9, "Extreme"
)</f>
        <v>Moderate</v>
      </c>
    </row>
    <row r="357" spans="1:16">
      <c r="A357">
        <v>356</v>
      </c>
      <c r="B357">
        <v>22</v>
      </c>
      <c r="C357" t="str">
        <f t="shared" si="5"/>
        <v>22–24</v>
      </c>
      <c r="D357" t="s">
        <v>19</v>
      </c>
      <c r="E357" t="s">
        <v>20</v>
      </c>
      <c r="F357" t="s">
        <v>65</v>
      </c>
      <c r="G357">
        <v>5.2</v>
      </c>
      <c r="H357" t="s">
        <v>26</v>
      </c>
      <c r="I357" t="str">
        <f>_xlfn.XLOOKUP(H357, 'Platform Lookup'!A:A, 'Platform Lookup'!B:B, "Unknown")</f>
        <v>Entertainment</v>
      </c>
      <c r="J357" t="s">
        <v>17</v>
      </c>
      <c r="K357">
        <v>7</v>
      </c>
      <c r="L357">
        <v>6</v>
      </c>
      <c r="M357" t="s">
        <v>24</v>
      </c>
      <c r="N357">
        <v>3</v>
      </c>
      <c r="O357">
        <v>7</v>
      </c>
      <c r="P357" t="str" cm="1">
        <f t="array" ref="P357">_xlfn.IFS(
  O357&lt;=3, "Low",
  O357&lt;=6, "Moderate",
  O357&lt;=8, "High",
  O357=9, "Extreme"
)</f>
        <v>High</v>
      </c>
    </row>
    <row r="358" spans="1:16">
      <c r="A358">
        <v>357</v>
      </c>
      <c r="B358">
        <v>19</v>
      </c>
      <c r="C358" t="str">
        <f t="shared" si="5"/>
        <v>19–21</v>
      </c>
      <c r="D358" t="s">
        <v>13</v>
      </c>
      <c r="E358" t="s">
        <v>14</v>
      </c>
      <c r="F358" t="s">
        <v>25</v>
      </c>
      <c r="G358">
        <v>7.1</v>
      </c>
      <c r="H358" t="s">
        <v>16</v>
      </c>
      <c r="I358" t="str">
        <f>_xlfn.XLOOKUP(H358, 'Platform Lookup'!A:A, 'Platform Lookup'!B:B, "Unknown")</f>
        <v>Mixed</v>
      </c>
      <c r="J358" t="s">
        <v>17</v>
      </c>
      <c r="K358">
        <v>5.2</v>
      </c>
      <c r="L358">
        <v>5</v>
      </c>
      <c r="M358" t="s">
        <v>18</v>
      </c>
      <c r="N358">
        <v>4</v>
      </c>
      <c r="O358">
        <v>9</v>
      </c>
      <c r="P358" t="str" cm="1">
        <f t="array" ref="P358">_xlfn.IFS(
  O358&lt;=3, "Low",
  O358&lt;=6, "Moderate",
  O358&lt;=8, "High",
  O358=9, "Extreme"
)</f>
        <v>Extreme</v>
      </c>
    </row>
    <row r="359" spans="1:16">
      <c r="A359">
        <v>358</v>
      </c>
      <c r="B359">
        <v>21</v>
      </c>
      <c r="C359" t="str">
        <f t="shared" si="5"/>
        <v>19–21</v>
      </c>
      <c r="D359" t="s">
        <v>19</v>
      </c>
      <c r="E359" t="s">
        <v>20</v>
      </c>
      <c r="F359" t="s">
        <v>43</v>
      </c>
      <c r="G359">
        <v>5.9</v>
      </c>
      <c r="H359" t="s">
        <v>143</v>
      </c>
      <c r="I359" t="str">
        <f>_xlfn.XLOOKUP(H359, 'Platform Lookup'!A:A, 'Platform Lookup'!B:B, "Unknown")</f>
        <v>Messaging</v>
      </c>
      <c r="J359" t="s">
        <v>17</v>
      </c>
      <c r="K359">
        <v>6.3</v>
      </c>
      <c r="L359">
        <v>6</v>
      </c>
      <c r="M359" t="s">
        <v>24</v>
      </c>
      <c r="N359">
        <v>3</v>
      </c>
      <c r="O359">
        <v>7</v>
      </c>
      <c r="P359" t="str" cm="1">
        <f t="array" ref="P359">_xlfn.IFS(
  O359&lt;=3, "Low",
  O359&lt;=6, "Moderate",
  O359&lt;=8, "High",
  O359=9, "Extreme"
)</f>
        <v>High</v>
      </c>
    </row>
    <row r="360" spans="1:16">
      <c r="A360">
        <v>359</v>
      </c>
      <c r="B360">
        <v>20</v>
      </c>
      <c r="C360" t="str">
        <f t="shared" si="5"/>
        <v>19–21</v>
      </c>
      <c r="D360" t="s">
        <v>13</v>
      </c>
      <c r="E360" t="s">
        <v>14</v>
      </c>
      <c r="F360" t="s">
        <v>40</v>
      </c>
      <c r="G360">
        <v>4.2</v>
      </c>
      <c r="H360" t="s">
        <v>16</v>
      </c>
      <c r="I360" t="str">
        <f>_xlfn.XLOOKUP(H360, 'Platform Lookup'!A:A, 'Platform Lookup'!B:B, "Unknown")</f>
        <v>Mixed</v>
      </c>
      <c r="J360" t="s">
        <v>23</v>
      </c>
      <c r="K360">
        <v>7.8</v>
      </c>
      <c r="L360">
        <v>7</v>
      </c>
      <c r="M360" t="s">
        <v>18</v>
      </c>
      <c r="N360">
        <v>2</v>
      </c>
      <c r="O360">
        <v>5</v>
      </c>
      <c r="P360" t="str" cm="1">
        <f t="array" ref="P360">_xlfn.IFS(
  O360&lt;=3, "Low",
  O360&lt;=6, "Moderate",
  O360&lt;=8, "High",
  O360=9, "Extreme"
)</f>
        <v>Moderate</v>
      </c>
    </row>
    <row r="361" spans="1:16">
      <c r="A361">
        <v>360</v>
      </c>
      <c r="B361">
        <v>22</v>
      </c>
      <c r="C361" t="str">
        <f t="shared" si="5"/>
        <v>22–24</v>
      </c>
      <c r="D361" t="s">
        <v>19</v>
      </c>
      <c r="E361" t="s">
        <v>20</v>
      </c>
      <c r="F361" t="s">
        <v>31</v>
      </c>
      <c r="G361">
        <v>5</v>
      </c>
      <c r="H361" t="s">
        <v>26</v>
      </c>
      <c r="I361" t="str">
        <f>_xlfn.XLOOKUP(H361, 'Platform Lookup'!A:A, 'Platform Lookup'!B:B, "Unknown")</f>
        <v>Entertainment</v>
      </c>
      <c r="J361" t="s">
        <v>17</v>
      </c>
      <c r="K361">
        <v>7.2</v>
      </c>
      <c r="L361">
        <v>6</v>
      </c>
      <c r="M361" t="s">
        <v>24</v>
      </c>
      <c r="N361">
        <v>3</v>
      </c>
      <c r="O361">
        <v>7</v>
      </c>
      <c r="P361" t="str" cm="1">
        <f t="array" ref="P361">_xlfn.IFS(
  O361&lt;=3, "Low",
  O361&lt;=6, "Moderate",
  O361&lt;=8, "High",
  O361=9, "Extreme"
)</f>
        <v>High</v>
      </c>
    </row>
    <row r="362" spans="1:16">
      <c r="A362">
        <v>361</v>
      </c>
      <c r="B362">
        <v>19</v>
      </c>
      <c r="C362" t="str">
        <f t="shared" si="5"/>
        <v>19–21</v>
      </c>
      <c r="D362" t="s">
        <v>13</v>
      </c>
      <c r="E362" t="s">
        <v>14</v>
      </c>
      <c r="F362" t="s">
        <v>41</v>
      </c>
      <c r="G362">
        <v>4.8</v>
      </c>
      <c r="H362" t="s">
        <v>16</v>
      </c>
      <c r="I362" t="str">
        <f>_xlfn.XLOOKUP(H362, 'Platform Lookup'!A:A, 'Platform Lookup'!B:B, "Unknown")</f>
        <v>Mixed</v>
      </c>
      <c r="J362" t="s">
        <v>17</v>
      </c>
      <c r="K362">
        <v>7.1</v>
      </c>
      <c r="L362">
        <v>6</v>
      </c>
      <c r="M362" t="s">
        <v>24</v>
      </c>
      <c r="N362">
        <v>3</v>
      </c>
      <c r="O362">
        <v>7</v>
      </c>
      <c r="P362" t="str" cm="1">
        <f t="array" ref="P362">_xlfn.IFS(
  O362&lt;=3, "Low",
  O362&lt;=6, "Moderate",
  O362&lt;=8, "High",
  O362=9, "Extreme"
)</f>
        <v>High</v>
      </c>
    </row>
    <row r="363" spans="1:16">
      <c r="A363">
        <v>362</v>
      </c>
      <c r="B363">
        <v>21</v>
      </c>
      <c r="C363" t="str">
        <f t="shared" si="5"/>
        <v>19–21</v>
      </c>
      <c r="D363" t="s">
        <v>19</v>
      </c>
      <c r="E363" t="s">
        <v>20</v>
      </c>
      <c r="F363" t="s">
        <v>48</v>
      </c>
      <c r="G363">
        <v>3.6</v>
      </c>
      <c r="H363" t="s">
        <v>32</v>
      </c>
      <c r="I363" t="str">
        <f>_xlfn.XLOOKUP(H363, 'Platform Lookup'!A:A, 'Platform Lookup'!B:B, "Unknown")</f>
        <v>Mixed</v>
      </c>
      <c r="J363" t="s">
        <v>23</v>
      </c>
      <c r="K363">
        <v>8.1999999999999993</v>
      </c>
      <c r="L363">
        <v>8</v>
      </c>
      <c r="M363" t="s">
        <v>18</v>
      </c>
      <c r="N363">
        <v>2</v>
      </c>
      <c r="O363">
        <v>4</v>
      </c>
      <c r="P363" t="str" cm="1">
        <f t="array" ref="P363">_xlfn.IFS(
  O363&lt;=3, "Low",
  O363&lt;=6, "Moderate",
  O363&lt;=8, "High",
  O363=9, "Extreme"
)</f>
        <v>Moderate</v>
      </c>
    </row>
    <row r="364" spans="1:16">
      <c r="A364">
        <v>363</v>
      </c>
      <c r="B364">
        <v>20</v>
      </c>
      <c r="C364" t="str">
        <f t="shared" si="5"/>
        <v>19–21</v>
      </c>
      <c r="D364" t="s">
        <v>13</v>
      </c>
      <c r="E364" t="s">
        <v>14</v>
      </c>
      <c r="F364" t="s">
        <v>55</v>
      </c>
      <c r="G364">
        <v>4.5</v>
      </c>
      <c r="H364" t="s">
        <v>26</v>
      </c>
      <c r="I364" t="str">
        <f>_xlfn.XLOOKUP(H364, 'Platform Lookup'!A:A, 'Platform Lookup'!B:B, "Unknown")</f>
        <v>Entertainment</v>
      </c>
      <c r="J364" t="s">
        <v>17</v>
      </c>
      <c r="K364">
        <v>7.4</v>
      </c>
      <c r="L364">
        <v>7</v>
      </c>
      <c r="M364" t="s">
        <v>24</v>
      </c>
      <c r="N364">
        <v>3</v>
      </c>
      <c r="O364">
        <v>6</v>
      </c>
      <c r="P364" t="str" cm="1">
        <f t="array" ref="P364">_xlfn.IFS(
  O364&lt;=3, "Low",
  O364&lt;=6, "Moderate",
  O364&lt;=8, "High",
  O364=9, "Extreme"
)</f>
        <v>Moderate</v>
      </c>
    </row>
    <row r="365" spans="1:16">
      <c r="A365">
        <v>364</v>
      </c>
      <c r="B365">
        <v>22</v>
      </c>
      <c r="C365" t="str">
        <f t="shared" si="5"/>
        <v>22–24</v>
      </c>
      <c r="D365" t="s">
        <v>19</v>
      </c>
      <c r="E365" t="s">
        <v>20</v>
      </c>
      <c r="F365" t="s">
        <v>21</v>
      </c>
      <c r="G365">
        <v>6.2</v>
      </c>
      <c r="H365" t="s">
        <v>143</v>
      </c>
      <c r="I365" t="str">
        <f>_xlfn.XLOOKUP(H365, 'Platform Lookup'!A:A, 'Platform Lookup'!B:B, "Unknown")</f>
        <v>Messaging</v>
      </c>
      <c r="J365" t="s">
        <v>17</v>
      </c>
      <c r="K365">
        <v>6.1</v>
      </c>
      <c r="L365">
        <v>5</v>
      </c>
      <c r="M365" t="s">
        <v>18</v>
      </c>
      <c r="N365">
        <v>4</v>
      </c>
      <c r="O365">
        <v>8</v>
      </c>
      <c r="P365" t="str" cm="1">
        <f t="array" ref="P365">_xlfn.IFS(
  O365&lt;=3, "Low",
  O365&lt;=6, "Moderate",
  O365&lt;=8, "High",
  O365=9, "Extreme"
)</f>
        <v>High</v>
      </c>
    </row>
    <row r="366" spans="1:16">
      <c r="A366">
        <v>365</v>
      </c>
      <c r="B366">
        <v>19</v>
      </c>
      <c r="C366" t="str">
        <f t="shared" si="5"/>
        <v>19–21</v>
      </c>
      <c r="D366" t="s">
        <v>13</v>
      </c>
      <c r="E366" t="s">
        <v>14</v>
      </c>
      <c r="F366" t="s">
        <v>51</v>
      </c>
      <c r="G366">
        <v>3.5</v>
      </c>
      <c r="H366" t="s">
        <v>16</v>
      </c>
      <c r="I366" t="str">
        <f>_xlfn.XLOOKUP(H366, 'Platform Lookup'!A:A, 'Platform Lookup'!B:B, "Unknown")</f>
        <v>Mixed</v>
      </c>
      <c r="J366" t="s">
        <v>23</v>
      </c>
      <c r="K366">
        <v>8.3000000000000007</v>
      </c>
      <c r="L366">
        <v>8</v>
      </c>
      <c r="M366" t="s">
        <v>24</v>
      </c>
      <c r="N366">
        <v>2</v>
      </c>
      <c r="O366">
        <v>4</v>
      </c>
      <c r="P366" t="str" cm="1">
        <f t="array" ref="P366">_xlfn.IFS(
  O366&lt;=3, "Low",
  O366&lt;=6, "Moderate",
  O366&lt;=8, "High",
  O366=9, "Extreme"
)</f>
        <v>Moderate</v>
      </c>
    </row>
    <row r="367" spans="1:16">
      <c r="A367">
        <v>366</v>
      </c>
      <c r="B367">
        <v>21</v>
      </c>
      <c r="C367" t="str">
        <f t="shared" si="5"/>
        <v>19–21</v>
      </c>
      <c r="D367" t="s">
        <v>19</v>
      </c>
      <c r="E367" t="s">
        <v>20</v>
      </c>
      <c r="F367" t="s">
        <v>65</v>
      </c>
      <c r="G367">
        <v>5.0999999999999996</v>
      </c>
      <c r="H367" t="s">
        <v>16</v>
      </c>
      <c r="I367" t="str">
        <f>_xlfn.XLOOKUP(H367, 'Platform Lookup'!A:A, 'Platform Lookup'!B:B, "Unknown")</f>
        <v>Mixed</v>
      </c>
      <c r="J367" t="s">
        <v>17</v>
      </c>
      <c r="K367">
        <v>7.1</v>
      </c>
      <c r="L367">
        <v>6</v>
      </c>
      <c r="M367" t="s">
        <v>24</v>
      </c>
      <c r="N367">
        <v>3</v>
      </c>
      <c r="O367">
        <v>7</v>
      </c>
      <c r="P367" t="str" cm="1">
        <f t="array" ref="P367">_xlfn.IFS(
  O367&lt;=3, "Low",
  O367&lt;=6, "Moderate",
  O367&lt;=8, "High",
  O367=9, "Extreme"
)</f>
        <v>High</v>
      </c>
    </row>
    <row r="368" spans="1:16">
      <c r="A368">
        <v>367</v>
      </c>
      <c r="B368">
        <v>20</v>
      </c>
      <c r="C368" t="str">
        <f t="shared" si="5"/>
        <v>19–21</v>
      </c>
      <c r="D368" t="s">
        <v>13</v>
      </c>
      <c r="E368" t="s">
        <v>14</v>
      </c>
      <c r="F368" t="s">
        <v>25</v>
      </c>
      <c r="G368">
        <v>7.2</v>
      </c>
      <c r="H368" t="s">
        <v>26</v>
      </c>
      <c r="I368" t="str">
        <f>_xlfn.XLOOKUP(H368, 'Platform Lookup'!A:A, 'Platform Lookup'!B:B, "Unknown")</f>
        <v>Entertainment</v>
      </c>
      <c r="J368" t="s">
        <v>17</v>
      </c>
      <c r="K368">
        <v>5.0999999999999996</v>
      </c>
      <c r="L368">
        <v>5</v>
      </c>
      <c r="M368" t="s">
        <v>18</v>
      </c>
      <c r="N368">
        <v>4</v>
      </c>
      <c r="O368">
        <v>9</v>
      </c>
      <c r="P368" t="str" cm="1">
        <f t="array" ref="P368">_xlfn.IFS(
  O368&lt;=3, "Low",
  O368&lt;=6, "Moderate",
  O368&lt;=8, "High",
  O368=9, "Extreme"
)</f>
        <v>Extreme</v>
      </c>
    </row>
    <row r="369" spans="1:16">
      <c r="A369">
        <v>368</v>
      </c>
      <c r="B369">
        <v>22</v>
      </c>
      <c r="C369" t="str">
        <f t="shared" si="5"/>
        <v>22–24</v>
      </c>
      <c r="D369" t="s">
        <v>19</v>
      </c>
      <c r="E369" t="s">
        <v>20</v>
      </c>
      <c r="F369" t="s">
        <v>43</v>
      </c>
      <c r="G369">
        <v>6</v>
      </c>
      <c r="H369" t="s">
        <v>143</v>
      </c>
      <c r="I369" t="str">
        <f>_xlfn.XLOOKUP(H369, 'Platform Lookup'!A:A, 'Platform Lookup'!B:B, "Unknown")</f>
        <v>Messaging</v>
      </c>
      <c r="J369" t="s">
        <v>17</v>
      </c>
      <c r="K369">
        <v>6.2</v>
      </c>
      <c r="L369">
        <v>6</v>
      </c>
      <c r="M369" t="s">
        <v>24</v>
      </c>
      <c r="N369">
        <v>3</v>
      </c>
      <c r="O369">
        <v>7</v>
      </c>
      <c r="P369" t="str" cm="1">
        <f t="array" ref="P369">_xlfn.IFS(
  O369&lt;=3, "Low",
  O369&lt;=6, "Moderate",
  O369&lt;=8, "High",
  O369=9, "Extreme"
)</f>
        <v>High</v>
      </c>
    </row>
    <row r="370" spans="1:16">
      <c r="A370">
        <v>369</v>
      </c>
      <c r="B370">
        <v>19</v>
      </c>
      <c r="C370" t="str">
        <f t="shared" si="5"/>
        <v>19–21</v>
      </c>
      <c r="D370" t="s">
        <v>13</v>
      </c>
      <c r="E370" t="s">
        <v>14</v>
      </c>
      <c r="F370" t="s">
        <v>40</v>
      </c>
      <c r="G370">
        <v>4.0999999999999996</v>
      </c>
      <c r="H370" t="s">
        <v>16</v>
      </c>
      <c r="I370" t="str">
        <f>_xlfn.XLOOKUP(H370, 'Platform Lookup'!A:A, 'Platform Lookup'!B:B, "Unknown")</f>
        <v>Mixed</v>
      </c>
      <c r="J370" t="s">
        <v>23</v>
      </c>
      <c r="K370">
        <v>7.9</v>
      </c>
      <c r="L370">
        <v>7</v>
      </c>
      <c r="M370" t="s">
        <v>18</v>
      </c>
      <c r="N370">
        <v>2</v>
      </c>
      <c r="O370">
        <v>5</v>
      </c>
      <c r="P370" t="str" cm="1">
        <f t="array" ref="P370">_xlfn.IFS(
  O370&lt;=3, "Low",
  O370&lt;=6, "Moderate",
  O370&lt;=8, "High",
  O370=9, "Extreme"
)</f>
        <v>Moderate</v>
      </c>
    </row>
    <row r="371" spans="1:16">
      <c r="A371">
        <v>370</v>
      </c>
      <c r="B371">
        <v>21</v>
      </c>
      <c r="C371" t="str">
        <f t="shared" si="5"/>
        <v>19–21</v>
      </c>
      <c r="D371" t="s">
        <v>19</v>
      </c>
      <c r="E371" t="s">
        <v>20</v>
      </c>
      <c r="F371" t="s">
        <v>31</v>
      </c>
      <c r="G371">
        <v>4.9000000000000004</v>
      </c>
      <c r="H371" t="s">
        <v>16</v>
      </c>
      <c r="I371" t="str">
        <f>_xlfn.XLOOKUP(H371, 'Platform Lookup'!A:A, 'Platform Lookup'!B:B, "Unknown")</f>
        <v>Mixed</v>
      </c>
      <c r="J371" t="s">
        <v>17</v>
      </c>
      <c r="K371">
        <v>7.3</v>
      </c>
      <c r="L371">
        <v>6</v>
      </c>
      <c r="M371" t="s">
        <v>24</v>
      </c>
      <c r="N371">
        <v>3</v>
      </c>
      <c r="O371">
        <v>7</v>
      </c>
      <c r="P371" t="str" cm="1">
        <f t="array" ref="P371">_xlfn.IFS(
  O371&lt;=3, "Low",
  O371&lt;=6, "Moderate",
  O371&lt;=8, "High",
  O371=9, "Extreme"
)</f>
        <v>High</v>
      </c>
    </row>
    <row r="372" spans="1:16">
      <c r="A372">
        <v>371</v>
      </c>
      <c r="B372">
        <v>20</v>
      </c>
      <c r="C372" t="str">
        <f t="shared" si="5"/>
        <v>19–21</v>
      </c>
      <c r="D372" t="s">
        <v>13</v>
      </c>
      <c r="E372" t="s">
        <v>14</v>
      </c>
      <c r="F372" t="s">
        <v>41</v>
      </c>
      <c r="G372">
        <v>4.7</v>
      </c>
      <c r="H372" t="s">
        <v>26</v>
      </c>
      <c r="I372" t="str">
        <f>_xlfn.XLOOKUP(H372, 'Platform Lookup'!A:A, 'Platform Lookup'!B:B, "Unknown")</f>
        <v>Entertainment</v>
      </c>
      <c r="J372" t="s">
        <v>17</v>
      </c>
      <c r="K372">
        <v>7.2</v>
      </c>
      <c r="L372">
        <v>6</v>
      </c>
      <c r="M372" t="s">
        <v>24</v>
      </c>
      <c r="N372">
        <v>3</v>
      </c>
      <c r="O372">
        <v>7</v>
      </c>
      <c r="P372" t="str" cm="1">
        <f t="array" ref="P372">_xlfn.IFS(
  O372&lt;=3, "Low",
  O372&lt;=6, "Moderate",
  O372&lt;=8, "High",
  O372=9, "Extreme"
)</f>
        <v>High</v>
      </c>
    </row>
    <row r="373" spans="1:16">
      <c r="A373">
        <v>372</v>
      </c>
      <c r="B373">
        <v>22</v>
      </c>
      <c r="C373" t="str">
        <f t="shared" si="5"/>
        <v>22–24</v>
      </c>
      <c r="D373" t="s">
        <v>19</v>
      </c>
      <c r="E373" t="s">
        <v>20</v>
      </c>
      <c r="F373" t="s">
        <v>48</v>
      </c>
      <c r="G373">
        <v>3.5</v>
      </c>
      <c r="H373" t="s">
        <v>32</v>
      </c>
      <c r="I373" t="str">
        <f>_xlfn.XLOOKUP(H373, 'Platform Lookup'!A:A, 'Platform Lookup'!B:B, "Unknown")</f>
        <v>Mixed</v>
      </c>
      <c r="J373" t="s">
        <v>23</v>
      </c>
      <c r="K373">
        <v>8.3000000000000007</v>
      </c>
      <c r="L373">
        <v>8</v>
      </c>
      <c r="M373" t="s">
        <v>18</v>
      </c>
      <c r="N373">
        <v>2</v>
      </c>
      <c r="O373">
        <v>4</v>
      </c>
      <c r="P373" t="str" cm="1">
        <f t="array" ref="P373">_xlfn.IFS(
  O373&lt;=3, "Low",
  O373&lt;=6, "Moderate",
  O373&lt;=8, "High",
  O373=9, "Extreme"
)</f>
        <v>Moderate</v>
      </c>
    </row>
    <row r="374" spans="1:16">
      <c r="A374">
        <v>373</v>
      </c>
      <c r="B374">
        <v>19</v>
      </c>
      <c r="C374" t="str">
        <f t="shared" si="5"/>
        <v>19–21</v>
      </c>
      <c r="D374" t="s">
        <v>13</v>
      </c>
      <c r="E374" t="s">
        <v>14</v>
      </c>
      <c r="F374" t="s">
        <v>55</v>
      </c>
      <c r="G374">
        <v>4.4000000000000004</v>
      </c>
      <c r="H374" t="s">
        <v>16</v>
      </c>
      <c r="I374" t="str">
        <f>_xlfn.XLOOKUP(H374, 'Platform Lookup'!A:A, 'Platform Lookup'!B:B, "Unknown")</f>
        <v>Mixed</v>
      </c>
      <c r="J374" t="s">
        <v>17</v>
      </c>
      <c r="K374">
        <v>7.5</v>
      </c>
      <c r="L374">
        <v>7</v>
      </c>
      <c r="M374" t="s">
        <v>24</v>
      </c>
      <c r="N374">
        <v>3</v>
      </c>
      <c r="O374">
        <v>6</v>
      </c>
      <c r="P374" t="str" cm="1">
        <f t="array" ref="P374">_xlfn.IFS(
  O374&lt;=3, "Low",
  O374&lt;=6, "Moderate",
  O374&lt;=8, "High",
  O374=9, "Extreme"
)</f>
        <v>Moderate</v>
      </c>
    </row>
    <row r="375" spans="1:16">
      <c r="A375">
        <v>374</v>
      </c>
      <c r="B375">
        <v>21</v>
      </c>
      <c r="C375" t="str">
        <f t="shared" si="5"/>
        <v>19–21</v>
      </c>
      <c r="D375" t="s">
        <v>19</v>
      </c>
      <c r="E375" t="s">
        <v>20</v>
      </c>
      <c r="F375" t="s">
        <v>21</v>
      </c>
      <c r="G375">
        <v>6.3</v>
      </c>
      <c r="H375" t="s">
        <v>143</v>
      </c>
      <c r="I375" t="str">
        <f>_xlfn.XLOOKUP(H375, 'Platform Lookup'!A:A, 'Platform Lookup'!B:B, "Unknown")</f>
        <v>Messaging</v>
      </c>
      <c r="J375" t="s">
        <v>17</v>
      </c>
      <c r="K375">
        <v>6</v>
      </c>
      <c r="L375">
        <v>5</v>
      </c>
      <c r="M375" t="s">
        <v>18</v>
      </c>
      <c r="N375">
        <v>4</v>
      </c>
      <c r="O375">
        <v>8</v>
      </c>
      <c r="P375" t="str" cm="1">
        <f t="array" ref="P375">_xlfn.IFS(
  O375&lt;=3, "Low",
  O375&lt;=6, "Moderate",
  O375&lt;=8, "High",
  O375=9, "Extreme"
)</f>
        <v>High</v>
      </c>
    </row>
    <row r="376" spans="1:16">
      <c r="A376">
        <v>375</v>
      </c>
      <c r="B376">
        <v>20</v>
      </c>
      <c r="C376" t="str">
        <f t="shared" si="5"/>
        <v>19–21</v>
      </c>
      <c r="D376" t="s">
        <v>13</v>
      </c>
      <c r="E376" t="s">
        <v>14</v>
      </c>
      <c r="F376" t="s">
        <v>51</v>
      </c>
      <c r="G376">
        <v>3.4</v>
      </c>
      <c r="H376" t="s">
        <v>16</v>
      </c>
      <c r="I376" t="str">
        <f>_xlfn.XLOOKUP(H376, 'Platform Lookup'!A:A, 'Platform Lookup'!B:B, "Unknown")</f>
        <v>Mixed</v>
      </c>
      <c r="J376" t="s">
        <v>23</v>
      </c>
      <c r="K376">
        <v>8.4</v>
      </c>
      <c r="L376">
        <v>8</v>
      </c>
      <c r="M376" t="s">
        <v>24</v>
      </c>
      <c r="N376">
        <v>2</v>
      </c>
      <c r="O376">
        <v>4</v>
      </c>
      <c r="P376" t="str" cm="1">
        <f t="array" ref="P376">_xlfn.IFS(
  O376&lt;=3, "Low",
  O376&lt;=6, "Moderate",
  O376&lt;=8, "High",
  O376=9, "Extreme"
)</f>
        <v>Moderate</v>
      </c>
    </row>
    <row r="377" spans="1:16">
      <c r="A377">
        <v>376</v>
      </c>
      <c r="B377">
        <v>22</v>
      </c>
      <c r="C377" t="str">
        <f t="shared" si="5"/>
        <v>22–24</v>
      </c>
      <c r="D377" t="s">
        <v>19</v>
      </c>
      <c r="E377" t="s">
        <v>20</v>
      </c>
      <c r="F377" t="s">
        <v>65</v>
      </c>
      <c r="G377">
        <v>5</v>
      </c>
      <c r="H377" t="s">
        <v>26</v>
      </c>
      <c r="I377" t="str">
        <f>_xlfn.XLOOKUP(H377, 'Platform Lookup'!A:A, 'Platform Lookup'!B:B, "Unknown")</f>
        <v>Entertainment</v>
      </c>
      <c r="J377" t="s">
        <v>17</v>
      </c>
      <c r="K377">
        <v>7.2</v>
      </c>
      <c r="L377">
        <v>6</v>
      </c>
      <c r="M377" t="s">
        <v>24</v>
      </c>
      <c r="N377">
        <v>3</v>
      </c>
      <c r="O377">
        <v>7</v>
      </c>
      <c r="P377" t="str" cm="1">
        <f t="array" ref="P377">_xlfn.IFS(
  O377&lt;=3, "Low",
  O377&lt;=6, "Moderate",
  O377&lt;=8, "High",
  O377=9, "Extreme"
)</f>
        <v>High</v>
      </c>
    </row>
    <row r="378" spans="1:16">
      <c r="A378">
        <v>377</v>
      </c>
      <c r="B378">
        <v>19</v>
      </c>
      <c r="C378" t="str">
        <f t="shared" si="5"/>
        <v>19–21</v>
      </c>
      <c r="D378" t="s">
        <v>13</v>
      </c>
      <c r="E378" t="s">
        <v>14</v>
      </c>
      <c r="F378" t="s">
        <v>25</v>
      </c>
      <c r="G378">
        <v>7.3</v>
      </c>
      <c r="H378" t="s">
        <v>16</v>
      </c>
      <c r="I378" t="str">
        <f>_xlfn.XLOOKUP(H378, 'Platform Lookup'!A:A, 'Platform Lookup'!B:B, "Unknown")</f>
        <v>Mixed</v>
      </c>
      <c r="J378" t="s">
        <v>17</v>
      </c>
      <c r="K378">
        <v>5</v>
      </c>
      <c r="L378">
        <v>5</v>
      </c>
      <c r="M378" t="s">
        <v>18</v>
      </c>
      <c r="N378">
        <v>4</v>
      </c>
      <c r="O378">
        <v>9</v>
      </c>
      <c r="P378" t="str" cm="1">
        <f t="array" ref="P378">_xlfn.IFS(
  O378&lt;=3, "Low",
  O378&lt;=6, "Moderate",
  O378&lt;=8, "High",
  O378=9, "Extreme"
)</f>
        <v>Extreme</v>
      </c>
    </row>
    <row r="379" spans="1:16">
      <c r="A379">
        <v>378</v>
      </c>
      <c r="B379">
        <v>21</v>
      </c>
      <c r="C379" t="str">
        <f t="shared" si="5"/>
        <v>19–21</v>
      </c>
      <c r="D379" t="s">
        <v>19</v>
      </c>
      <c r="E379" t="s">
        <v>20</v>
      </c>
      <c r="F379" t="s">
        <v>43</v>
      </c>
      <c r="G379">
        <v>6.1</v>
      </c>
      <c r="H379" t="s">
        <v>143</v>
      </c>
      <c r="I379" t="str">
        <f>_xlfn.XLOOKUP(H379, 'Platform Lookup'!A:A, 'Platform Lookup'!B:B, "Unknown")</f>
        <v>Messaging</v>
      </c>
      <c r="J379" t="s">
        <v>17</v>
      </c>
      <c r="K379">
        <v>6.1</v>
      </c>
      <c r="L379">
        <v>6</v>
      </c>
      <c r="M379" t="s">
        <v>24</v>
      </c>
      <c r="N379">
        <v>3</v>
      </c>
      <c r="O379">
        <v>7</v>
      </c>
      <c r="P379" t="str" cm="1">
        <f t="array" ref="P379">_xlfn.IFS(
  O379&lt;=3, "Low",
  O379&lt;=6, "Moderate",
  O379&lt;=8, "High",
  O379=9, "Extreme"
)</f>
        <v>High</v>
      </c>
    </row>
    <row r="380" spans="1:16">
      <c r="A380">
        <v>379</v>
      </c>
      <c r="B380">
        <v>20</v>
      </c>
      <c r="C380" t="str">
        <f t="shared" si="5"/>
        <v>19–21</v>
      </c>
      <c r="D380" t="s">
        <v>13</v>
      </c>
      <c r="E380" t="s">
        <v>14</v>
      </c>
      <c r="F380" t="s">
        <v>40</v>
      </c>
      <c r="G380">
        <v>4</v>
      </c>
      <c r="H380" t="s">
        <v>16</v>
      </c>
      <c r="I380" t="str">
        <f>_xlfn.XLOOKUP(H380, 'Platform Lookup'!A:A, 'Platform Lookup'!B:B, "Unknown")</f>
        <v>Mixed</v>
      </c>
      <c r="J380" t="s">
        <v>23</v>
      </c>
      <c r="K380">
        <v>8</v>
      </c>
      <c r="L380">
        <v>7</v>
      </c>
      <c r="M380" t="s">
        <v>18</v>
      </c>
      <c r="N380">
        <v>2</v>
      </c>
      <c r="O380">
        <v>5</v>
      </c>
      <c r="P380" t="str" cm="1">
        <f t="array" ref="P380">_xlfn.IFS(
  O380&lt;=3, "Low",
  O380&lt;=6, "Moderate",
  O380&lt;=8, "High",
  O380=9, "Extreme"
)</f>
        <v>Moderate</v>
      </c>
    </row>
    <row r="381" spans="1:16">
      <c r="A381">
        <v>380</v>
      </c>
      <c r="B381">
        <v>22</v>
      </c>
      <c r="C381" t="str">
        <f t="shared" si="5"/>
        <v>22–24</v>
      </c>
      <c r="D381" t="s">
        <v>19</v>
      </c>
      <c r="E381" t="s">
        <v>20</v>
      </c>
      <c r="F381" t="s">
        <v>31</v>
      </c>
      <c r="G381">
        <v>4.8</v>
      </c>
      <c r="H381" t="s">
        <v>26</v>
      </c>
      <c r="I381" t="str">
        <f>_xlfn.XLOOKUP(H381, 'Platform Lookup'!A:A, 'Platform Lookup'!B:B, "Unknown")</f>
        <v>Entertainment</v>
      </c>
      <c r="J381" t="s">
        <v>17</v>
      </c>
      <c r="K381">
        <v>7.4</v>
      </c>
      <c r="L381">
        <v>6</v>
      </c>
      <c r="M381" t="s">
        <v>24</v>
      </c>
      <c r="N381">
        <v>3</v>
      </c>
      <c r="O381">
        <v>7</v>
      </c>
      <c r="P381" t="str" cm="1">
        <f t="array" ref="P381">_xlfn.IFS(
  O381&lt;=3, "Low",
  O381&lt;=6, "Moderate",
  O381&lt;=8, "High",
  O381=9, "Extreme"
)</f>
        <v>High</v>
      </c>
    </row>
    <row r="382" spans="1:16">
      <c r="A382">
        <v>381</v>
      </c>
      <c r="B382">
        <v>19</v>
      </c>
      <c r="C382" t="str">
        <f t="shared" si="5"/>
        <v>19–21</v>
      </c>
      <c r="D382" t="s">
        <v>13</v>
      </c>
      <c r="E382" t="s">
        <v>14</v>
      </c>
      <c r="F382" t="s">
        <v>41</v>
      </c>
      <c r="G382">
        <v>4.5999999999999996</v>
      </c>
      <c r="H382" t="s">
        <v>16</v>
      </c>
      <c r="I382" t="str">
        <f>_xlfn.XLOOKUP(H382, 'Platform Lookup'!A:A, 'Platform Lookup'!B:B, "Unknown")</f>
        <v>Mixed</v>
      </c>
      <c r="J382" t="s">
        <v>17</v>
      </c>
      <c r="K382">
        <v>7.3</v>
      </c>
      <c r="L382">
        <v>6</v>
      </c>
      <c r="M382" t="s">
        <v>24</v>
      </c>
      <c r="N382">
        <v>3</v>
      </c>
      <c r="O382">
        <v>7</v>
      </c>
      <c r="P382" t="str" cm="1">
        <f t="array" ref="P382">_xlfn.IFS(
  O382&lt;=3, "Low",
  O382&lt;=6, "Moderate",
  O382&lt;=8, "High",
  O382=9, "Extreme"
)</f>
        <v>High</v>
      </c>
    </row>
    <row r="383" spans="1:16">
      <c r="A383">
        <v>382</v>
      </c>
      <c r="B383">
        <v>21</v>
      </c>
      <c r="C383" t="str">
        <f t="shared" si="5"/>
        <v>19–21</v>
      </c>
      <c r="D383" t="s">
        <v>19</v>
      </c>
      <c r="E383" t="s">
        <v>20</v>
      </c>
      <c r="F383" t="s">
        <v>48</v>
      </c>
      <c r="G383">
        <v>3.4</v>
      </c>
      <c r="H383" t="s">
        <v>32</v>
      </c>
      <c r="I383" t="str">
        <f>_xlfn.XLOOKUP(H383, 'Platform Lookup'!A:A, 'Platform Lookup'!B:B, "Unknown")</f>
        <v>Mixed</v>
      </c>
      <c r="J383" t="s">
        <v>23</v>
      </c>
      <c r="K383">
        <v>8.4</v>
      </c>
      <c r="L383">
        <v>8</v>
      </c>
      <c r="M383" t="s">
        <v>18</v>
      </c>
      <c r="N383">
        <v>2</v>
      </c>
      <c r="O383">
        <v>4</v>
      </c>
      <c r="P383" t="str" cm="1">
        <f t="array" ref="P383">_xlfn.IFS(
  O383&lt;=3, "Low",
  O383&lt;=6, "Moderate",
  O383&lt;=8, "High",
  O383=9, "Extreme"
)</f>
        <v>Moderate</v>
      </c>
    </row>
    <row r="384" spans="1:16">
      <c r="A384">
        <v>383</v>
      </c>
      <c r="B384">
        <v>20</v>
      </c>
      <c r="C384" t="str">
        <f t="shared" si="5"/>
        <v>19–21</v>
      </c>
      <c r="D384" t="s">
        <v>13</v>
      </c>
      <c r="E384" t="s">
        <v>14</v>
      </c>
      <c r="F384" t="s">
        <v>55</v>
      </c>
      <c r="G384">
        <v>4.3</v>
      </c>
      <c r="H384" t="s">
        <v>26</v>
      </c>
      <c r="I384" t="str">
        <f>_xlfn.XLOOKUP(H384, 'Platform Lookup'!A:A, 'Platform Lookup'!B:B, "Unknown")</f>
        <v>Entertainment</v>
      </c>
      <c r="J384" t="s">
        <v>17</v>
      </c>
      <c r="K384">
        <v>7.6</v>
      </c>
      <c r="L384">
        <v>7</v>
      </c>
      <c r="M384" t="s">
        <v>24</v>
      </c>
      <c r="N384">
        <v>3</v>
      </c>
      <c r="O384">
        <v>6</v>
      </c>
      <c r="P384" t="str" cm="1">
        <f t="array" ref="P384">_xlfn.IFS(
  O384&lt;=3, "Low",
  O384&lt;=6, "Moderate",
  O384&lt;=8, "High",
  O384=9, "Extreme"
)</f>
        <v>Moderate</v>
      </c>
    </row>
    <row r="385" spans="1:16">
      <c r="A385">
        <v>384</v>
      </c>
      <c r="B385">
        <v>22</v>
      </c>
      <c r="C385" t="str">
        <f t="shared" si="5"/>
        <v>22–24</v>
      </c>
      <c r="D385" t="s">
        <v>19</v>
      </c>
      <c r="E385" t="s">
        <v>20</v>
      </c>
      <c r="F385" t="s">
        <v>21</v>
      </c>
      <c r="G385">
        <v>6.4</v>
      </c>
      <c r="H385" t="s">
        <v>143</v>
      </c>
      <c r="I385" t="str">
        <f>_xlfn.XLOOKUP(H385, 'Platform Lookup'!A:A, 'Platform Lookup'!B:B, "Unknown")</f>
        <v>Messaging</v>
      </c>
      <c r="J385" t="s">
        <v>17</v>
      </c>
      <c r="K385">
        <v>5.9</v>
      </c>
      <c r="L385">
        <v>5</v>
      </c>
      <c r="M385" t="s">
        <v>18</v>
      </c>
      <c r="N385">
        <v>4</v>
      </c>
      <c r="O385">
        <v>8</v>
      </c>
      <c r="P385" t="str" cm="1">
        <f t="array" ref="P385">_xlfn.IFS(
  O385&lt;=3, "Low",
  O385&lt;=6, "Moderate",
  O385&lt;=8, "High",
  O385=9, "Extreme"
)</f>
        <v>High</v>
      </c>
    </row>
    <row r="386" spans="1:16">
      <c r="A386">
        <v>385</v>
      </c>
      <c r="B386">
        <v>19</v>
      </c>
      <c r="C386" t="str">
        <f t="shared" si="5"/>
        <v>19–21</v>
      </c>
      <c r="D386" t="s">
        <v>13</v>
      </c>
      <c r="E386" t="s">
        <v>14</v>
      </c>
      <c r="F386" t="s">
        <v>51</v>
      </c>
      <c r="G386">
        <v>3.3</v>
      </c>
      <c r="H386" t="s">
        <v>16</v>
      </c>
      <c r="I386" t="str">
        <f>_xlfn.XLOOKUP(H386, 'Platform Lookup'!A:A, 'Platform Lookup'!B:B, "Unknown")</f>
        <v>Mixed</v>
      </c>
      <c r="J386" t="s">
        <v>23</v>
      </c>
      <c r="K386">
        <v>8.5</v>
      </c>
      <c r="L386">
        <v>8</v>
      </c>
      <c r="M386" t="s">
        <v>24</v>
      </c>
      <c r="N386">
        <v>2</v>
      </c>
      <c r="O386">
        <v>4</v>
      </c>
      <c r="P386" t="str" cm="1">
        <f t="array" ref="P386">_xlfn.IFS(
  O386&lt;=3, "Low",
  O386&lt;=6, "Moderate",
  O386&lt;=8, "High",
  O386=9, "Extreme"
)</f>
        <v>Moderate</v>
      </c>
    </row>
    <row r="387" spans="1:16">
      <c r="A387">
        <v>386</v>
      </c>
      <c r="B387">
        <v>21</v>
      </c>
      <c r="C387" t="str">
        <f t="shared" ref="C387:C450" si="6">IF(B387=18, "18", IF(B387&lt;=21, "19–21", "22–24"))</f>
        <v>19–21</v>
      </c>
      <c r="D387" t="s">
        <v>19</v>
      </c>
      <c r="E387" t="s">
        <v>20</v>
      </c>
      <c r="F387" t="s">
        <v>65</v>
      </c>
      <c r="G387">
        <v>4.9000000000000004</v>
      </c>
      <c r="H387" t="s">
        <v>16</v>
      </c>
      <c r="I387" t="str">
        <f>_xlfn.XLOOKUP(H387, 'Platform Lookup'!A:A, 'Platform Lookup'!B:B, "Unknown")</f>
        <v>Mixed</v>
      </c>
      <c r="J387" t="s">
        <v>17</v>
      </c>
      <c r="K387">
        <v>7.3</v>
      </c>
      <c r="L387">
        <v>6</v>
      </c>
      <c r="M387" t="s">
        <v>24</v>
      </c>
      <c r="N387">
        <v>3</v>
      </c>
      <c r="O387">
        <v>7</v>
      </c>
      <c r="P387" t="str" cm="1">
        <f t="array" ref="P387">_xlfn.IFS(
  O387&lt;=3, "Low",
  O387&lt;=6, "Moderate",
  O387&lt;=8, "High",
  O387=9, "Extreme"
)</f>
        <v>High</v>
      </c>
    </row>
    <row r="388" spans="1:16">
      <c r="A388">
        <v>387</v>
      </c>
      <c r="B388">
        <v>20</v>
      </c>
      <c r="C388" t="str">
        <f t="shared" si="6"/>
        <v>19–21</v>
      </c>
      <c r="D388" t="s">
        <v>13</v>
      </c>
      <c r="E388" t="s">
        <v>14</v>
      </c>
      <c r="F388" t="s">
        <v>25</v>
      </c>
      <c r="G388">
        <v>7.4</v>
      </c>
      <c r="H388" t="s">
        <v>26</v>
      </c>
      <c r="I388" t="str">
        <f>_xlfn.XLOOKUP(H388, 'Platform Lookup'!A:A, 'Platform Lookup'!B:B, "Unknown")</f>
        <v>Entertainment</v>
      </c>
      <c r="J388" t="s">
        <v>17</v>
      </c>
      <c r="K388">
        <v>4.9000000000000004</v>
      </c>
      <c r="L388">
        <v>5</v>
      </c>
      <c r="M388" t="s">
        <v>18</v>
      </c>
      <c r="N388">
        <v>4</v>
      </c>
      <c r="O388">
        <v>9</v>
      </c>
      <c r="P388" t="str" cm="1">
        <f t="array" ref="P388">_xlfn.IFS(
  O388&lt;=3, "Low",
  O388&lt;=6, "Moderate",
  O388&lt;=8, "High",
  O388=9, "Extreme"
)</f>
        <v>Extreme</v>
      </c>
    </row>
    <row r="389" spans="1:16">
      <c r="A389">
        <v>388</v>
      </c>
      <c r="B389">
        <v>22</v>
      </c>
      <c r="C389" t="str">
        <f t="shared" si="6"/>
        <v>22–24</v>
      </c>
      <c r="D389" t="s">
        <v>19</v>
      </c>
      <c r="E389" t="s">
        <v>20</v>
      </c>
      <c r="F389" t="s">
        <v>43</v>
      </c>
      <c r="G389">
        <v>6.2</v>
      </c>
      <c r="H389" t="s">
        <v>143</v>
      </c>
      <c r="I389" t="str">
        <f>_xlfn.XLOOKUP(H389, 'Platform Lookup'!A:A, 'Platform Lookup'!B:B, "Unknown")</f>
        <v>Messaging</v>
      </c>
      <c r="J389" t="s">
        <v>17</v>
      </c>
      <c r="K389">
        <v>6</v>
      </c>
      <c r="L389">
        <v>6</v>
      </c>
      <c r="M389" t="s">
        <v>24</v>
      </c>
      <c r="N389">
        <v>3</v>
      </c>
      <c r="O389">
        <v>7</v>
      </c>
      <c r="P389" t="str" cm="1">
        <f t="array" ref="P389">_xlfn.IFS(
  O389&lt;=3, "Low",
  O389&lt;=6, "Moderate",
  O389&lt;=8, "High",
  O389=9, "Extreme"
)</f>
        <v>High</v>
      </c>
    </row>
    <row r="390" spans="1:16">
      <c r="A390">
        <v>389</v>
      </c>
      <c r="B390">
        <v>19</v>
      </c>
      <c r="C390" t="str">
        <f t="shared" si="6"/>
        <v>19–21</v>
      </c>
      <c r="D390" t="s">
        <v>13</v>
      </c>
      <c r="E390" t="s">
        <v>14</v>
      </c>
      <c r="F390" t="s">
        <v>40</v>
      </c>
      <c r="G390">
        <v>3.9</v>
      </c>
      <c r="H390" t="s">
        <v>16</v>
      </c>
      <c r="I390" t="str">
        <f>_xlfn.XLOOKUP(H390, 'Platform Lookup'!A:A, 'Platform Lookup'!B:B, "Unknown")</f>
        <v>Mixed</v>
      </c>
      <c r="J390" t="s">
        <v>23</v>
      </c>
      <c r="K390">
        <v>8.1</v>
      </c>
      <c r="L390">
        <v>7</v>
      </c>
      <c r="M390" t="s">
        <v>18</v>
      </c>
      <c r="N390">
        <v>2</v>
      </c>
      <c r="O390">
        <v>5</v>
      </c>
      <c r="P390" t="str" cm="1">
        <f t="array" ref="P390">_xlfn.IFS(
  O390&lt;=3, "Low",
  O390&lt;=6, "Moderate",
  O390&lt;=8, "High",
  O390=9, "Extreme"
)</f>
        <v>Moderate</v>
      </c>
    </row>
    <row r="391" spans="1:16">
      <c r="A391">
        <v>390</v>
      </c>
      <c r="B391">
        <v>21</v>
      </c>
      <c r="C391" t="str">
        <f t="shared" si="6"/>
        <v>19–21</v>
      </c>
      <c r="D391" t="s">
        <v>19</v>
      </c>
      <c r="E391" t="s">
        <v>20</v>
      </c>
      <c r="F391" t="s">
        <v>31</v>
      </c>
      <c r="G391">
        <v>4.7</v>
      </c>
      <c r="H391" t="s">
        <v>16</v>
      </c>
      <c r="I391" t="str">
        <f>_xlfn.XLOOKUP(H391, 'Platform Lookup'!A:A, 'Platform Lookup'!B:B, "Unknown")</f>
        <v>Mixed</v>
      </c>
      <c r="J391" t="s">
        <v>17</v>
      </c>
      <c r="K391">
        <v>7.5</v>
      </c>
      <c r="L391">
        <v>6</v>
      </c>
      <c r="M391" t="s">
        <v>24</v>
      </c>
      <c r="N391">
        <v>3</v>
      </c>
      <c r="O391">
        <v>7</v>
      </c>
      <c r="P391" t="str" cm="1">
        <f t="array" ref="P391">_xlfn.IFS(
  O391&lt;=3, "Low",
  O391&lt;=6, "Moderate",
  O391&lt;=8, "High",
  O391=9, "Extreme"
)</f>
        <v>High</v>
      </c>
    </row>
    <row r="392" spans="1:16">
      <c r="A392">
        <v>391</v>
      </c>
      <c r="B392">
        <v>20</v>
      </c>
      <c r="C392" t="str">
        <f t="shared" si="6"/>
        <v>19–21</v>
      </c>
      <c r="D392" t="s">
        <v>13</v>
      </c>
      <c r="E392" t="s">
        <v>14</v>
      </c>
      <c r="F392" t="s">
        <v>41</v>
      </c>
      <c r="G392">
        <v>4.5</v>
      </c>
      <c r="H392" t="s">
        <v>26</v>
      </c>
      <c r="I392" t="str">
        <f>_xlfn.XLOOKUP(H392, 'Platform Lookup'!A:A, 'Platform Lookup'!B:B, "Unknown")</f>
        <v>Entertainment</v>
      </c>
      <c r="J392" t="s">
        <v>17</v>
      </c>
      <c r="K392">
        <v>7.4</v>
      </c>
      <c r="L392">
        <v>6</v>
      </c>
      <c r="M392" t="s">
        <v>24</v>
      </c>
      <c r="N392">
        <v>3</v>
      </c>
      <c r="O392">
        <v>7</v>
      </c>
      <c r="P392" t="str" cm="1">
        <f t="array" ref="P392">_xlfn.IFS(
  O392&lt;=3, "Low",
  O392&lt;=6, "Moderate",
  O392&lt;=8, "High",
  O392=9, "Extreme"
)</f>
        <v>High</v>
      </c>
    </row>
    <row r="393" spans="1:16">
      <c r="A393">
        <v>392</v>
      </c>
      <c r="B393">
        <v>22</v>
      </c>
      <c r="C393" t="str">
        <f t="shared" si="6"/>
        <v>22–24</v>
      </c>
      <c r="D393" t="s">
        <v>19</v>
      </c>
      <c r="E393" t="s">
        <v>20</v>
      </c>
      <c r="F393" t="s">
        <v>48</v>
      </c>
      <c r="G393">
        <v>3.3</v>
      </c>
      <c r="H393" t="s">
        <v>32</v>
      </c>
      <c r="I393" t="str">
        <f>_xlfn.XLOOKUP(H393, 'Platform Lookup'!A:A, 'Platform Lookup'!B:B, "Unknown")</f>
        <v>Mixed</v>
      </c>
      <c r="J393" t="s">
        <v>23</v>
      </c>
      <c r="K393">
        <v>8.5</v>
      </c>
      <c r="L393">
        <v>8</v>
      </c>
      <c r="M393" t="s">
        <v>18</v>
      </c>
      <c r="N393">
        <v>2</v>
      </c>
      <c r="O393">
        <v>4</v>
      </c>
      <c r="P393" t="str" cm="1">
        <f t="array" ref="P393">_xlfn.IFS(
  O393&lt;=3, "Low",
  O393&lt;=6, "Moderate",
  O393&lt;=8, "High",
  O393=9, "Extreme"
)</f>
        <v>Moderate</v>
      </c>
    </row>
    <row r="394" spans="1:16">
      <c r="A394">
        <v>393</v>
      </c>
      <c r="B394">
        <v>19</v>
      </c>
      <c r="C394" t="str">
        <f t="shared" si="6"/>
        <v>19–21</v>
      </c>
      <c r="D394" t="s">
        <v>13</v>
      </c>
      <c r="E394" t="s">
        <v>14</v>
      </c>
      <c r="F394" t="s">
        <v>55</v>
      </c>
      <c r="G394">
        <v>4.2</v>
      </c>
      <c r="H394" t="s">
        <v>16</v>
      </c>
      <c r="I394" t="str">
        <f>_xlfn.XLOOKUP(H394, 'Platform Lookup'!A:A, 'Platform Lookup'!B:B, "Unknown")</f>
        <v>Mixed</v>
      </c>
      <c r="J394" t="s">
        <v>17</v>
      </c>
      <c r="K394">
        <v>7.7</v>
      </c>
      <c r="L394">
        <v>7</v>
      </c>
      <c r="M394" t="s">
        <v>24</v>
      </c>
      <c r="N394">
        <v>3</v>
      </c>
      <c r="O394">
        <v>6</v>
      </c>
      <c r="P394" t="str" cm="1">
        <f t="array" ref="P394">_xlfn.IFS(
  O394&lt;=3, "Low",
  O394&lt;=6, "Moderate",
  O394&lt;=8, "High",
  O394=9, "Extreme"
)</f>
        <v>Moderate</v>
      </c>
    </row>
    <row r="395" spans="1:16">
      <c r="A395">
        <v>394</v>
      </c>
      <c r="B395">
        <v>21</v>
      </c>
      <c r="C395" t="str">
        <f t="shared" si="6"/>
        <v>19–21</v>
      </c>
      <c r="D395" t="s">
        <v>19</v>
      </c>
      <c r="E395" t="s">
        <v>20</v>
      </c>
      <c r="F395" t="s">
        <v>21</v>
      </c>
      <c r="G395">
        <v>6.5</v>
      </c>
      <c r="H395" t="s">
        <v>143</v>
      </c>
      <c r="I395" t="str">
        <f>_xlfn.XLOOKUP(H395, 'Platform Lookup'!A:A, 'Platform Lookup'!B:B, "Unknown")</f>
        <v>Messaging</v>
      </c>
      <c r="J395" t="s">
        <v>17</v>
      </c>
      <c r="K395">
        <v>5.8</v>
      </c>
      <c r="L395">
        <v>5</v>
      </c>
      <c r="M395" t="s">
        <v>18</v>
      </c>
      <c r="N395">
        <v>4</v>
      </c>
      <c r="O395">
        <v>8</v>
      </c>
      <c r="P395" t="str" cm="1">
        <f t="array" ref="P395">_xlfn.IFS(
  O395&lt;=3, "Low",
  O395&lt;=6, "Moderate",
  O395&lt;=8, "High",
  O395=9, "Extreme"
)</f>
        <v>High</v>
      </c>
    </row>
    <row r="396" spans="1:16">
      <c r="A396">
        <v>395</v>
      </c>
      <c r="B396">
        <v>20</v>
      </c>
      <c r="C396" t="str">
        <f t="shared" si="6"/>
        <v>19–21</v>
      </c>
      <c r="D396" t="s">
        <v>13</v>
      </c>
      <c r="E396" t="s">
        <v>14</v>
      </c>
      <c r="F396" t="s">
        <v>51</v>
      </c>
      <c r="G396">
        <v>3.2</v>
      </c>
      <c r="H396" t="s">
        <v>16</v>
      </c>
      <c r="I396" t="str">
        <f>_xlfn.XLOOKUP(H396, 'Platform Lookup'!A:A, 'Platform Lookup'!B:B, "Unknown")</f>
        <v>Mixed</v>
      </c>
      <c r="J396" t="s">
        <v>23</v>
      </c>
      <c r="K396">
        <v>8.6</v>
      </c>
      <c r="L396">
        <v>8</v>
      </c>
      <c r="M396" t="s">
        <v>24</v>
      </c>
      <c r="N396">
        <v>2</v>
      </c>
      <c r="O396">
        <v>4</v>
      </c>
      <c r="P396" t="str" cm="1">
        <f t="array" ref="P396">_xlfn.IFS(
  O396&lt;=3, "Low",
  O396&lt;=6, "Moderate",
  O396&lt;=8, "High",
  O396=9, "Extreme"
)</f>
        <v>Moderate</v>
      </c>
    </row>
    <row r="397" spans="1:16">
      <c r="A397">
        <v>396</v>
      </c>
      <c r="B397">
        <v>22</v>
      </c>
      <c r="C397" t="str">
        <f t="shared" si="6"/>
        <v>22–24</v>
      </c>
      <c r="D397" t="s">
        <v>19</v>
      </c>
      <c r="E397" t="s">
        <v>20</v>
      </c>
      <c r="F397" t="s">
        <v>65</v>
      </c>
      <c r="G397">
        <v>4.8</v>
      </c>
      <c r="H397" t="s">
        <v>26</v>
      </c>
      <c r="I397" t="str">
        <f>_xlfn.XLOOKUP(H397, 'Platform Lookup'!A:A, 'Platform Lookup'!B:B, "Unknown")</f>
        <v>Entertainment</v>
      </c>
      <c r="J397" t="s">
        <v>17</v>
      </c>
      <c r="K397">
        <v>7.4</v>
      </c>
      <c r="L397">
        <v>6</v>
      </c>
      <c r="M397" t="s">
        <v>24</v>
      </c>
      <c r="N397">
        <v>3</v>
      </c>
      <c r="O397">
        <v>7</v>
      </c>
      <c r="P397" t="str" cm="1">
        <f t="array" ref="P397">_xlfn.IFS(
  O397&lt;=3, "Low",
  O397&lt;=6, "Moderate",
  O397&lt;=8, "High",
  O397=9, "Extreme"
)</f>
        <v>High</v>
      </c>
    </row>
    <row r="398" spans="1:16">
      <c r="A398">
        <v>397</v>
      </c>
      <c r="B398">
        <v>19</v>
      </c>
      <c r="C398" t="str">
        <f t="shared" si="6"/>
        <v>19–21</v>
      </c>
      <c r="D398" t="s">
        <v>13</v>
      </c>
      <c r="E398" t="s">
        <v>14</v>
      </c>
      <c r="F398" t="s">
        <v>25</v>
      </c>
      <c r="G398">
        <v>7.5</v>
      </c>
      <c r="H398" t="s">
        <v>16</v>
      </c>
      <c r="I398" t="str">
        <f>_xlfn.XLOOKUP(H398, 'Platform Lookup'!A:A, 'Platform Lookup'!B:B, "Unknown")</f>
        <v>Mixed</v>
      </c>
      <c r="J398" t="s">
        <v>17</v>
      </c>
      <c r="K398">
        <v>4.8</v>
      </c>
      <c r="L398">
        <v>5</v>
      </c>
      <c r="M398" t="s">
        <v>18</v>
      </c>
      <c r="N398">
        <v>4</v>
      </c>
      <c r="O398">
        <v>9</v>
      </c>
      <c r="P398" t="str" cm="1">
        <f t="array" ref="P398">_xlfn.IFS(
  O398&lt;=3, "Low",
  O398&lt;=6, "Moderate",
  O398&lt;=8, "High",
  O398=9, "Extreme"
)</f>
        <v>Extreme</v>
      </c>
    </row>
    <row r="399" spans="1:16">
      <c r="A399">
        <v>398</v>
      </c>
      <c r="B399">
        <v>21</v>
      </c>
      <c r="C399" t="str">
        <f t="shared" si="6"/>
        <v>19–21</v>
      </c>
      <c r="D399" t="s">
        <v>19</v>
      </c>
      <c r="E399" t="s">
        <v>20</v>
      </c>
      <c r="F399" t="s">
        <v>43</v>
      </c>
      <c r="G399">
        <v>6.3</v>
      </c>
      <c r="H399" t="s">
        <v>143</v>
      </c>
      <c r="I399" t="str">
        <f>_xlfn.XLOOKUP(H399, 'Platform Lookup'!A:A, 'Platform Lookup'!B:B, "Unknown")</f>
        <v>Messaging</v>
      </c>
      <c r="J399" t="s">
        <v>17</v>
      </c>
      <c r="K399">
        <v>5.9</v>
      </c>
      <c r="L399">
        <v>6</v>
      </c>
      <c r="M399" t="s">
        <v>24</v>
      </c>
      <c r="N399">
        <v>3</v>
      </c>
      <c r="O399">
        <v>7</v>
      </c>
      <c r="P399" t="str" cm="1">
        <f t="array" ref="P399">_xlfn.IFS(
  O399&lt;=3, "Low",
  O399&lt;=6, "Moderate",
  O399&lt;=8, "High",
  O399=9, "Extreme"
)</f>
        <v>High</v>
      </c>
    </row>
    <row r="400" spans="1:16">
      <c r="A400">
        <v>399</v>
      </c>
      <c r="B400">
        <v>20</v>
      </c>
      <c r="C400" t="str">
        <f t="shared" si="6"/>
        <v>19–21</v>
      </c>
      <c r="D400" t="s">
        <v>13</v>
      </c>
      <c r="E400" t="s">
        <v>14</v>
      </c>
      <c r="F400" t="s">
        <v>40</v>
      </c>
      <c r="G400">
        <v>3.8</v>
      </c>
      <c r="H400" t="s">
        <v>16</v>
      </c>
      <c r="I400" t="str">
        <f>_xlfn.XLOOKUP(H400, 'Platform Lookup'!A:A, 'Platform Lookup'!B:B, "Unknown")</f>
        <v>Mixed</v>
      </c>
      <c r="J400" t="s">
        <v>23</v>
      </c>
      <c r="K400">
        <v>8.1999999999999993</v>
      </c>
      <c r="L400">
        <v>7</v>
      </c>
      <c r="M400" t="s">
        <v>18</v>
      </c>
      <c r="N400">
        <v>2</v>
      </c>
      <c r="O400">
        <v>5</v>
      </c>
      <c r="P400" t="str" cm="1">
        <f t="array" ref="P400">_xlfn.IFS(
  O400&lt;=3, "Low",
  O400&lt;=6, "Moderate",
  O400&lt;=8, "High",
  O400=9, "Extreme"
)</f>
        <v>Moderate</v>
      </c>
    </row>
    <row r="401" spans="1:16">
      <c r="A401">
        <v>400</v>
      </c>
      <c r="B401">
        <v>22</v>
      </c>
      <c r="C401" t="str">
        <f t="shared" si="6"/>
        <v>22–24</v>
      </c>
      <c r="D401" t="s">
        <v>19</v>
      </c>
      <c r="E401" t="s">
        <v>20</v>
      </c>
      <c r="F401" t="s">
        <v>31</v>
      </c>
      <c r="G401">
        <v>4.5999999999999996</v>
      </c>
      <c r="H401" t="s">
        <v>26</v>
      </c>
      <c r="I401" t="str">
        <f>_xlfn.XLOOKUP(H401, 'Platform Lookup'!A:A, 'Platform Lookup'!B:B, "Unknown")</f>
        <v>Entertainment</v>
      </c>
      <c r="J401" t="s">
        <v>17</v>
      </c>
      <c r="K401">
        <v>7.6</v>
      </c>
      <c r="L401">
        <v>6</v>
      </c>
      <c r="M401" t="s">
        <v>24</v>
      </c>
      <c r="N401">
        <v>3</v>
      </c>
      <c r="O401">
        <v>7</v>
      </c>
      <c r="P401" t="str" cm="1">
        <f t="array" ref="P401">_xlfn.IFS(
  O401&lt;=3, "Low",
  O401&lt;=6, "Moderate",
  O401&lt;=8, "High",
  O401=9, "Extreme"
)</f>
        <v>High</v>
      </c>
    </row>
    <row r="402" spans="1:16">
      <c r="A402">
        <v>401</v>
      </c>
      <c r="B402">
        <v>19</v>
      </c>
      <c r="C402" t="str">
        <f t="shared" si="6"/>
        <v>19–21</v>
      </c>
      <c r="D402" t="s">
        <v>13</v>
      </c>
      <c r="E402" t="s">
        <v>14</v>
      </c>
      <c r="F402" t="s">
        <v>41</v>
      </c>
      <c r="G402">
        <v>4.4000000000000004</v>
      </c>
      <c r="H402" t="s">
        <v>16</v>
      </c>
      <c r="I402" t="str">
        <f>_xlfn.XLOOKUP(H402, 'Platform Lookup'!A:A, 'Platform Lookup'!B:B, "Unknown")</f>
        <v>Mixed</v>
      </c>
      <c r="J402" t="s">
        <v>17</v>
      </c>
      <c r="K402">
        <v>7.5</v>
      </c>
      <c r="L402">
        <v>6</v>
      </c>
      <c r="M402" t="s">
        <v>24</v>
      </c>
      <c r="N402">
        <v>3</v>
      </c>
      <c r="O402">
        <v>7</v>
      </c>
      <c r="P402" t="str" cm="1">
        <f t="array" ref="P402">_xlfn.IFS(
  O402&lt;=3, "Low",
  O402&lt;=6, "Moderate",
  O402&lt;=8, "High",
  O402=9, "Extreme"
)</f>
        <v>High</v>
      </c>
    </row>
    <row r="403" spans="1:16">
      <c r="A403">
        <v>402</v>
      </c>
      <c r="B403">
        <v>21</v>
      </c>
      <c r="C403" t="str">
        <f t="shared" si="6"/>
        <v>19–21</v>
      </c>
      <c r="D403" t="s">
        <v>19</v>
      </c>
      <c r="E403" t="s">
        <v>20</v>
      </c>
      <c r="F403" t="s">
        <v>48</v>
      </c>
      <c r="G403">
        <v>3.2</v>
      </c>
      <c r="H403" t="s">
        <v>32</v>
      </c>
      <c r="I403" t="str">
        <f>_xlfn.XLOOKUP(H403, 'Platform Lookup'!A:A, 'Platform Lookup'!B:B, "Unknown")</f>
        <v>Mixed</v>
      </c>
      <c r="J403" t="s">
        <v>23</v>
      </c>
      <c r="K403">
        <v>8.6</v>
      </c>
      <c r="L403">
        <v>8</v>
      </c>
      <c r="M403" t="s">
        <v>18</v>
      </c>
      <c r="N403">
        <v>2</v>
      </c>
      <c r="O403">
        <v>4</v>
      </c>
      <c r="P403" t="str" cm="1">
        <f t="array" ref="P403">_xlfn.IFS(
  O403&lt;=3, "Low",
  O403&lt;=6, "Moderate",
  O403&lt;=8, "High",
  O403=9, "Extreme"
)</f>
        <v>Moderate</v>
      </c>
    </row>
    <row r="404" spans="1:16">
      <c r="A404">
        <v>403</v>
      </c>
      <c r="B404">
        <v>20</v>
      </c>
      <c r="C404" t="str">
        <f t="shared" si="6"/>
        <v>19–21</v>
      </c>
      <c r="D404" t="s">
        <v>13</v>
      </c>
      <c r="E404" t="s">
        <v>14</v>
      </c>
      <c r="F404" t="s">
        <v>55</v>
      </c>
      <c r="G404">
        <v>4.0999999999999996</v>
      </c>
      <c r="H404" t="s">
        <v>26</v>
      </c>
      <c r="I404" t="str">
        <f>_xlfn.XLOOKUP(H404, 'Platform Lookup'!A:A, 'Platform Lookup'!B:B, "Unknown")</f>
        <v>Entertainment</v>
      </c>
      <c r="J404" t="s">
        <v>17</v>
      </c>
      <c r="K404">
        <v>7.8</v>
      </c>
      <c r="L404">
        <v>7</v>
      </c>
      <c r="M404" t="s">
        <v>24</v>
      </c>
      <c r="N404">
        <v>3</v>
      </c>
      <c r="O404">
        <v>6</v>
      </c>
      <c r="P404" t="str" cm="1">
        <f t="array" ref="P404">_xlfn.IFS(
  O404&lt;=3, "Low",
  O404&lt;=6, "Moderate",
  O404&lt;=8, "High",
  O404=9, "Extreme"
)</f>
        <v>Moderate</v>
      </c>
    </row>
    <row r="405" spans="1:16">
      <c r="A405">
        <v>404</v>
      </c>
      <c r="B405">
        <v>22</v>
      </c>
      <c r="C405" t="str">
        <f t="shared" si="6"/>
        <v>22–24</v>
      </c>
      <c r="D405" t="s">
        <v>19</v>
      </c>
      <c r="E405" t="s">
        <v>20</v>
      </c>
      <c r="F405" t="s">
        <v>21</v>
      </c>
      <c r="G405">
        <v>6.6</v>
      </c>
      <c r="H405" t="s">
        <v>143</v>
      </c>
      <c r="I405" t="str">
        <f>_xlfn.XLOOKUP(H405, 'Platform Lookup'!A:A, 'Platform Lookup'!B:B, "Unknown")</f>
        <v>Messaging</v>
      </c>
      <c r="J405" t="s">
        <v>17</v>
      </c>
      <c r="K405">
        <v>5.7</v>
      </c>
      <c r="L405">
        <v>5</v>
      </c>
      <c r="M405" t="s">
        <v>18</v>
      </c>
      <c r="N405">
        <v>4</v>
      </c>
      <c r="O405">
        <v>8</v>
      </c>
      <c r="P405" t="str" cm="1">
        <f t="array" ref="P405">_xlfn.IFS(
  O405&lt;=3, "Low",
  O405&lt;=6, "Moderate",
  O405&lt;=8, "High",
  O405=9, "Extreme"
)</f>
        <v>High</v>
      </c>
    </row>
    <row r="406" spans="1:16">
      <c r="A406">
        <v>405</v>
      </c>
      <c r="B406">
        <v>19</v>
      </c>
      <c r="C406" t="str">
        <f t="shared" si="6"/>
        <v>19–21</v>
      </c>
      <c r="D406" t="s">
        <v>13</v>
      </c>
      <c r="E406" t="s">
        <v>14</v>
      </c>
      <c r="F406" t="s">
        <v>51</v>
      </c>
      <c r="G406">
        <v>3.1</v>
      </c>
      <c r="H406" t="s">
        <v>16</v>
      </c>
      <c r="I406" t="str">
        <f>_xlfn.XLOOKUP(H406, 'Platform Lookup'!A:A, 'Platform Lookup'!B:B, "Unknown")</f>
        <v>Mixed</v>
      </c>
      <c r="J406" t="s">
        <v>23</v>
      </c>
      <c r="K406">
        <v>8.6999999999999993</v>
      </c>
      <c r="L406">
        <v>8</v>
      </c>
      <c r="M406" t="s">
        <v>24</v>
      </c>
      <c r="N406">
        <v>2</v>
      </c>
      <c r="O406">
        <v>4</v>
      </c>
      <c r="P406" t="str" cm="1">
        <f t="array" ref="P406">_xlfn.IFS(
  O406&lt;=3, "Low",
  O406&lt;=6, "Moderate",
  O406&lt;=8, "High",
  O406=9, "Extreme"
)</f>
        <v>Moderate</v>
      </c>
    </row>
    <row r="407" spans="1:16">
      <c r="A407">
        <v>406</v>
      </c>
      <c r="B407">
        <v>21</v>
      </c>
      <c r="C407" t="str">
        <f t="shared" si="6"/>
        <v>19–21</v>
      </c>
      <c r="D407" t="s">
        <v>19</v>
      </c>
      <c r="E407" t="s">
        <v>20</v>
      </c>
      <c r="F407" t="s">
        <v>65</v>
      </c>
      <c r="G407">
        <v>4.7</v>
      </c>
      <c r="H407" t="s">
        <v>16</v>
      </c>
      <c r="I407" t="str">
        <f>_xlfn.XLOOKUP(H407, 'Platform Lookup'!A:A, 'Platform Lookup'!B:B, "Unknown")</f>
        <v>Mixed</v>
      </c>
      <c r="J407" t="s">
        <v>17</v>
      </c>
      <c r="K407">
        <v>7.5</v>
      </c>
      <c r="L407">
        <v>6</v>
      </c>
      <c r="M407" t="s">
        <v>24</v>
      </c>
      <c r="N407">
        <v>3</v>
      </c>
      <c r="O407">
        <v>7</v>
      </c>
      <c r="P407" t="str" cm="1">
        <f t="array" ref="P407">_xlfn.IFS(
  O407&lt;=3, "Low",
  O407&lt;=6, "Moderate",
  O407&lt;=8, "High",
  O407=9, "Extreme"
)</f>
        <v>High</v>
      </c>
    </row>
    <row r="408" spans="1:16">
      <c r="A408">
        <v>407</v>
      </c>
      <c r="B408">
        <v>20</v>
      </c>
      <c r="C408" t="str">
        <f t="shared" si="6"/>
        <v>19–21</v>
      </c>
      <c r="D408" t="s">
        <v>13</v>
      </c>
      <c r="E408" t="s">
        <v>14</v>
      </c>
      <c r="F408" t="s">
        <v>25</v>
      </c>
      <c r="G408">
        <v>7.6</v>
      </c>
      <c r="H408" t="s">
        <v>26</v>
      </c>
      <c r="I408" t="str">
        <f>_xlfn.XLOOKUP(H408, 'Platform Lookup'!A:A, 'Platform Lookup'!B:B, "Unknown")</f>
        <v>Entertainment</v>
      </c>
      <c r="J408" t="s">
        <v>17</v>
      </c>
      <c r="K408">
        <v>4.7</v>
      </c>
      <c r="L408">
        <v>5</v>
      </c>
      <c r="M408" t="s">
        <v>18</v>
      </c>
      <c r="N408">
        <v>4</v>
      </c>
      <c r="O408">
        <v>9</v>
      </c>
      <c r="P408" t="str" cm="1">
        <f t="array" ref="P408">_xlfn.IFS(
  O408&lt;=3, "Low",
  O408&lt;=6, "Moderate",
  O408&lt;=8, "High",
  O408=9, "Extreme"
)</f>
        <v>Extreme</v>
      </c>
    </row>
    <row r="409" spans="1:16">
      <c r="A409">
        <v>408</v>
      </c>
      <c r="B409">
        <v>22</v>
      </c>
      <c r="C409" t="str">
        <f t="shared" si="6"/>
        <v>22–24</v>
      </c>
      <c r="D409" t="s">
        <v>19</v>
      </c>
      <c r="E409" t="s">
        <v>20</v>
      </c>
      <c r="F409" t="s">
        <v>43</v>
      </c>
      <c r="G409">
        <v>6.4</v>
      </c>
      <c r="H409" t="s">
        <v>143</v>
      </c>
      <c r="I409" t="str">
        <f>_xlfn.XLOOKUP(H409, 'Platform Lookup'!A:A, 'Platform Lookup'!B:B, "Unknown")</f>
        <v>Messaging</v>
      </c>
      <c r="J409" t="s">
        <v>17</v>
      </c>
      <c r="K409">
        <v>5.8</v>
      </c>
      <c r="L409">
        <v>6</v>
      </c>
      <c r="M409" t="s">
        <v>24</v>
      </c>
      <c r="N409">
        <v>3</v>
      </c>
      <c r="O409">
        <v>7</v>
      </c>
      <c r="P409" t="str" cm="1">
        <f t="array" ref="P409">_xlfn.IFS(
  O409&lt;=3, "Low",
  O409&lt;=6, "Moderate",
  O409&lt;=8, "High",
  O409=9, "Extreme"
)</f>
        <v>High</v>
      </c>
    </row>
    <row r="410" spans="1:16">
      <c r="A410">
        <v>409</v>
      </c>
      <c r="B410">
        <v>19</v>
      </c>
      <c r="C410" t="str">
        <f t="shared" si="6"/>
        <v>19–21</v>
      </c>
      <c r="D410" t="s">
        <v>13</v>
      </c>
      <c r="E410" t="s">
        <v>14</v>
      </c>
      <c r="F410" t="s">
        <v>40</v>
      </c>
      <c r="G410">
        <v>3.7</v>
      </c>
      <c r="H410" t="s">
        <v>16</v>
      </c>
      <c r="I410" t="str">
        <f>_xlfn.XLOOKUP(H410, 'Platform Lookup'!A:A, 'Platform Lookup'!B:B, "Unknown")</f>
        <v>Mixed</v>
      </c>
      <c r="J410" t="s">
        <v>23</v>
      </c>
      <c r="K410">
        <v>8.3000000000000007</v>
      </c>
      <c r="L410">
        <v>7</v>
      </c>
      <c r="M410" t="s">
        <v>18</v>
      </c>
      <c r="N410">
        <v>2</v>
      </c>
      <c r="O410">
        <v>5</v>
      </c>
      <c r="P410" t="str" cm="1">
        <f t="array" ref="P410">_xlfn.IFS(
  O410&lt;=3, "Low",
  O410&lt;=6, "Moderate",
  O410&lt;=8, "High",
  O410=9, "Extreme"
)</f>
        <v>Moderate</v>
      </c>
    </row>
    <row r="411" spans="1:16">
      <c r="A411">
        <v>410</v>
      </c>
      <c r="B411">
        <v>21</v>
      </c>
      <c r="C411" t="str">
        <f t="shared" si="6"/>
        <v>19–21</v>
      </c>
      <c r="D411" t="s">
        <v>19</v>
      </c>
      <c r="E411" t="s">
        <v>20</v>
      </c>
      <c r="F411" t="s">
        <v>31</v>
      </c>
      <c r="G411">
        <v>4.5</v>
      </c>
      <c r="H411" t="s">
        <v>16</v>
      </c>
      <c r="I411" t="str">
        <f>_xlfn.XLOOKUP(H411, 'Platform Lookup'!A:A, 'Platform Lookup'!B:B, "Unknown")</f>
        <v>Mixed</v>
      </c>
      <c r="J411" t="s">
        <v>17</v>
      </c>
      <c r="K411">
        <v>7.7</v>
      </c>
      <c r="L411">
        <v>6</v>
      </c>
      <c r="M411" t="s">
        <v>24</v>
      </c>
      <c r="N411">
        <v>3</v>
      </c>
      <c r="O411">
        <v>7</v>
      </c>
      <c r="P411" t="str" cm="1">
        <f t="array" ref="P411">_xlfn.IFS(
  O411&lt;=3, "Low",
  O411&lt;=6, "Moderate",
  O411&lt;=8, "High",
  O411=9, "Extreme"
)</f>
        <v>High</v>
      </c>
    </row>
    <row r="412" spans="1:16">
      <c r="A412">
        <v>411</v>
      </c>
      <c r="B412">
        <v>20</v>
      </c>
      <c r="C412" t="str">
        <f t="shared" si="6"/>
        <v>19–21</v>
      </c>
      <c r="D412" t="s">
        <v>13</v>
      </c>
      <c r="E412" t="s">
        <v>14</v>
      </c>
      <c r="F412" t="s">
        <v>41</v>
      </c>
      <c r="G412">
        <v>4.3</v>
      </c>
      <c r="H412" t="s">
        <v>26</v>
      </c>
      <c r="I412" t="str">
        <f>_xlfn.XLOOKUP(H412, 'Platform Lookup'!A:A, 'Platform Lookup'!B:B, "Unknown")</f>
        <v>Entertainment</v>
      </c>
      <c r="J412" t="s">
        <v>17</v>
      </c>
      <c r="K412">
        <v>7.6</v>
      </c>
      <c r="L412">
        <v>6</v>
      </c>
      <c r="M412" t="s">
        <v>24</v>
      </c>
      <c r="N412">
        <v>3</v>
      </c>
      <c r="O412">
        <v>7</v>
      </c>
      <c r="P412" t="str" cm="1">
        <f t="array" ref="P412">_xlfn.IFS(
  O412&lt;=3, "Low",
  O412&lt;=6, "Moderate",
  O412&lt;=8, "High",
  O412=9, "Extreme"
)</f>
        <v>High</v>
      </c>
    </row>
    <row r="413" spans="1:16">
      <c r="A413">
        <v>412</v>
      </c>
      <c r="B413">
        <v>22</v>
      </c>
      <c r="C413" t="str">
        <f t="shared" si="6"/>
        <v>22–24</v>
      </c>
      <c r="D413" t="s">
        <v>19</v>
      </c>
      <c r="E413" t="s">
        <v>20</v>
      </c>
      <c r="F413" t="s">
        <v>48</v>
      </c>
      <c r="G413">
        <v>3.1</v>
      </c>
      <c r="H413" t="s">
        <v>32</v>
      </c>
      <c r="I413" t="str">
        <f>_xlfn.XLOOKUP(H413, 'Platform Lookup'!A:A, 'Platform Lookup'!B:B, "Unknown")</f>
        <v>Mixed</v>
      </c>
      <c r="J413" t="s">
        <v>23</v>
      </c>
      <c r="K413">
        <v>8.6999999999999993</v>
      </c>
      <c r="L413">
        <v>8</v>
      </c>
      <c r="M413" t="s">
        <v>18</v>
      </c>
      <c r="N413">
        <v>2</v>
      </c>
      <c r="O413">
        <v>4</v>
      </c>
      <c r="P413" t="str" cm="1">
        <f t="array" ref="P413">_xlfn.IFS(
  O413&lt;=3, "Low",
  O413&lt;=6, "Moderate",
  O413&lt;=8, "High",
  O413=9, "Extreme"
)</f>
        <v>Moderate</v>
      </c>
    </row>
    <row r="414" spans="1:16">
      <c r="A414">
        <v>413</v>
      </c>
      <c r="B414">
        <v>19</v>
      </c>
      <c r="C414" t="str">
        <f t="shared" si="6"/>
        <v>19–21</v>
      </c>
      <c r="D414" t="s">
        <v>13</v>
      </c>
      <c r="E414" t="s">
        <v>14</v>
      </c>
      <c r="F414" t="s">
        <v>55</v>
      </c>
      <c r="G414">
        <v>4</v>
      </c>
      <c r="H414" t="s">
        <v>16</v>
      </c>
      <c r="I414" t="str">
        <f>_xlfn.XLOOKUP(H414, 'Platform Lookup'!A:A, 'Platform Lookup'!B:B, "Unknown")</f>
        <v>Mixed</v>
      </c>
      <c r="J414" t="s">
        <v>17</v>
      </c>
      <c r="K414">
        <v>7.9</v>
      </c>
      <c r="L414">
        <v>7</v>
      </c>
      <c r="M414" t="s">
        <v>24</v>
      </c>
      <c r="N414">
        <v>3</v>
      </c>
      <c r="O414">
        <v>6</v>
      </c>
      <c r="P414" t="str" cm="1">
        <f t="array" ref="P414">_xlfn.IFS(
  O414&lt;=3, "Low",
  O414&lt;=6, "Moderate",
  O414&lt;=8, "High",
  O414=9, "Extreme"
)</f>
        <v>Moderate</v>
      </c>
    </row>
    <row r="415" spans="1:16">
      <c r="A415">
        <v>414</v>
      </c>
      <c r="B415">
        <v>21</v>
      </c>
      <c r="C415" t="str">
        <f t="shared" si="6"/>
        <v>19–21</v>
      </c>
      <c r="D415" t="s">
        <v>19</v>
      </c>
      <c r="E415" t="s">
        <v>20</v>
      </c>
      <c r="F415" t="s">
        <v>21</v>
      </c>
      <c r="G415">
        <v>6.7</v>
      </c>
      <c r="H415" t="s">
        <v>143</v>
      </c>
      <c r="I415" t="str">
        <f>_xlfn.XLOOKUP(H415, 'Platform Lookup'!A:A, 'Platform Lookup'!B:B, "Unknown")</f>
        <v>Messaging</v>
      </c>
      <c r="J415" t="s">
        <v>17</v>
      </c>
      <c r="K415">
        <v>5.6</v>
      </c>
      <c r="L415">
        <v>5</v>
      </c>
      <c r="M415" t="s">
        <v>18</v>
      </c>
      <c r="N415">
        <v>4</v>
      </c>
      <c r="O415">
        <v>8</v>
      </c>
      <c r="P415" t="str" cm="1">
        <f t="array" ref="P415">_xlfn.IFS(
  O415&lt;=3, "Low",
  O415&lt;=6, "Moderate",
  O415&lt;=8, "High",
  O415=9, "Extreme"
)</f>
        <v>High</v>
      </c>
    </row>
    <row r="416" spans="1:16">
      <c r="A416">
        <v>415</v>
      </c>
      <c r="B416">
        <v>20</v>
      </c>
      <c r="C416" t="str">
        <f t="shared" si="6"/>
        <v>19–21</v>
      </c>
      <c r="D416" t="s">
        <v>13</v>
      </c>
      <c r="E416" t="s">
        <v>14</v>
      </c>
      <c r="F416" t="s">
        <v>51</v>
      </c>
      <c r="G416">
        <v>3</v>
      </c>
      <c r="H416" t="s">
        <v>16</v>
      </c>
      <c r="I416" t="str">
        <f>_xlfn.XLOOKUP(H416, 'Platform Lookup'!A:A, 'Platform Lookup'!B:B, "Unknown")</f>
        <v>Mixed</v>
      </c>
      <c r="J416" t="s">
        <v>23</v>
      </c>
      <c r="K416">
        <v>8.8000000000000007</v>
      </c>
      <c r="L416">
        <v>8</v>
      </c>
      <c r="M416" t="s">
        <v>24</v>
      </c>
      <c r="N416">
        <v>2</v>
      </c>
      <c r="O416">
        <v>4</v>
      </c>
      <c r="P416" t="str" cm="1">
        <f t="array" ref="P416">_xlfn.IFS(
  O416&lt;=3, "Low",
  O416&lt;=6, "Moderate",
  O416&lt;=8, "High",
  O416=9, "Extreme"
)</f>
        <v>Moderate</v>
      </c>
    </row>
    <row r="417" spans="1:16">
      <c r="A417">
        <v>416</v>
      </c>
      <c r="B417">
        <v>22</v>
      </c>
      <c r="C417" t="str">
        <f t="shared" si="6"/>
        <v>22–24</v>
      </c>
      <c r="D417" t="s">
        <v>19</v>
      </c>
      <c r="E417" t="s">
        <v>20</v>
      </c>
      <c r="F417" t="s">
        <v>65</v>
      </c>
      <c r="G417">
        <v>4.5999999999999996</v>
      </c>
      <c r="H417" t="s">
        <v>26</v>
      </c>
      <c r="I417" t="str">
        <f>_xlfn.XLOOKUP(H417, 'Platform Lookup'!A:A, 'Platform Lookup'!B:B, "Unknown")</f>
        <v>Entertainment</v>
      </c>
      <c r="J417" t="s">
        <v>17</v>
      </c>
      <c r="K417">
        <v>7.6</v>
      </c>
      <c r="L417">
        <v>6</v>
      </c>
      <c r="M417" t="s">
        <v>24</v>
      </c>
      <c r="N417">
        <v>3</v>
      </c>
      <c r="O417">
        <v>7</v>
      </c>
      <c r="P417" t="str" cm="1">
        <f t="array" ref="P417">_xlfn.IFS(
  O417&lt;=3, "Low",
  O417&lt;=6, "Moderate",
  O417&lt;=8, "High",
  O417=9, "Extreme"
)</f>
        <v>High</v>
      </c>
    </row>
    <row r="418" spans="1:16">
      <c r="A418">
        <v>417</v>
      </c>
      <c r="B418">
        <v>19</v>
      </c>
      <c r="C418" t="str">
        <f t="shared" si="6"/>
        <v>19–21</v>
      </c>
      <c r="D418" t="s">
        <v>13</v>
      </c>
      <c r="E418" t="s">
        <v>14</v>
      </c>
      <c r="F418" t="s">
        <v>25</v>
      </c>
      <c r="G418">
        <v>7.7</v>
      </c>
      <c r="H418" t="s">
        <v>16</v>
      </c>
      <c r="I418" t="str">
        <f>_xlfn.XLOOKUP(H418, 'Platform Lookup'!A:A, 'Platform Lookup'!B:B, "Unknown")</f>
        <v>Mixed</v>
      </c>
      <c r="J418" t="s">
        <v>17</v>
      </c>
      <c r="K418">
        <v>4.5999999999999996</v>
      </c>
      <c r="L418">
        <v>5</v>
      </c>
      <c r="M418" t="s">
        <v>18</v>
      </c>
      <c r="N418">
        <v>4</v>
      </c>
      <c r="O418">
        <v>9</v>
      </c>
      <c r="P418" t="str" cm="1">
        <f t="array" ref="P418">_xlfn.IFS(
  O418&lt;=3, "Low",
  O418&lt;=6, "Moderate",
  O418&lt;=8, "High",
  O418=9, "Extreme"
)</f>
        <v>Extreme</v>
      </c>
    </row>
    <row r="419" spans="1:16">
      <c r="A419">
        <v>418</v>
      </c>
      <c r="B419">
        <v>21</v>
      </c>
      <c r="C419" t="str">
        <f t="shared" si="6"/>
        <v>19–21</v>
      </c>
      <c r="D419" t="s">
        <v>19</v>
      </c>
      <c r="E419" t="s">
        <v>20</v>
      </c>
      <c r="F419" t="s">
        <v>43</v>
      </c>
      <c r="G419">
        <v>6.5</v>
      </c>
      <c r="H419" t="s">
        <v>143</v>
      </c>
      <c r="I419" t="str">
        <f>_xlfn.XLOOKUP(H419, 'Platform Lookup'!A:A, 'Platform Lookup'!B:B, "Unknown")</f>
        <v>Messaging</v>
      </c>
      <c r="J419" t="s">
        <v>17</v>
      </c>
      <c r="K419">
        <v>5.7</v>
      </c>
      <c r="L419">
        <v>6</v>
      </c>
      <c r="M419" t="s">
        <v>24</v>
      </c>
      <c r="N419">
        <v>3</v>
      </c>
      <c r="O419">
        <v>7</v>
      </c>
      <c r="P419" t="str" cm="1">
        <f t="array" ref="P419">_xlfn.IFS(
  O419&lt;=3, "Low",
  O419&lt;=6, "Moderate",
  O419&lt;=8, "High",
  O419=9, "Extreme"
)</f>
        <v>High</v>
      </c>
    </row>
    <row r="420" spans="1:16">
      <c r="A420">
        <v>419</v>
      </c>
      <c r="B420">
        <v>20</v>
      </c>
      <c r="C420" t="str">
        <f t="shared" si="6"/>
        <v>19–21</v>
      </c>
      <c r="D420" t="s">
        <v>13</v>
      </c>
      <c r="E420" t="s">
        <v>14</v>
      </c>
      <c r="F420" t="s">
        <v>40</v>
      </c>
      <c r="G420">
        <v>3.6</v>
      </c>
      <c r="H420" t="s">
        <v>16</v>
      </c>
      <c r="I420" t="str">
        <f>_xlfn.XLOOKUP(H420, 'Platform Lookup'!A:A, 'Platform Lookup'!B:B, "Unknown")</f>
        <v>Mixed</v>
      </c>
      <c r="J420" t="s">
        <v>23</v>
      </c>
      <c r="K420">
        <v>8.4</v>
      </c>
      <c r="L420">
        <v>7</v>
      </c>
      <c r="M420" t="s">
        <v>18</v>
      </c>
      <c r="N420">
        <v>2</v>
      </c>
      <c r="O420">
        <v>5</v>
      </c>
      <c r="P420" t="str" cm="1">
        <f t="array" ref="P420">_xlfn.IFS(
  O420&lt;=3, "Low",
  O420&lt;=6, "Moderate",
  O420&lt;=8, "High",
  O420=9, "Extreme"
)</f>
        <v>Moderate</v>
      </c>
    </row>
    <row r="421" spans="1:16">
      <c r="A421">
        <v>420</v>
      </c>
      <c r="B421">
        <v>22</v>
      </c>
      <c r="C421" t="str">
        <f t="shared" si="6"/>
        <v>22–24</v>
      </c>
      <c r="D421" t="s">
        <v>19</v>
      </c>
      <c r="E421" t="s">
        <v>20</v>
      </c>
      <c r="F421" t="s">
        <v>31</v>
      </c>
      <c r="G421">
        <v>4.4000000000000004</v>
      </c>
      <c r="H421" t="s">
        <v>26</v>
      </c>
      <c r="I421" t="str">
        <f>_xlfn.XLOOKUP(H421, 'Platform Lookup'!A:A, 'Platform Lookup'!B:B, "Unknown")</f>
        <v>Entertainment</v>
      </c>
      <c r="J421" t="s">
        <v>17</v>
      </c>
      <c r="K421">
        <v>7.8</v>
      </c>
      <c r="L421">
        <v>6</v>
      </c>
      <c r="M421" t="s">
        <v>24</v>
      </c>
      <c r="N421">
        <v>3</v>
      </c>
      <c r="O421">
        <v>7</v>
      </c>
      <c r="P421" t="str" cm="1">
        <f t="array" ref="P421">_xlfn.IFS(
  O421&lt;=3, "Low",
  O421&lt;=6, "Moderate",
  O421&lt;=8, "High",
  O421=9, "Extreme"
)</f>
        <v>High</v>
      </c>
    </row>
    <row r="422" spans="1:16">
      <c r="A422">
        <v>421</v>
      </c>
      <c r="B422">
        <v>19</v>
      </c>
      <c r="C422" t="str">
        <f t="shared" si="6"/>
        <v>19–21</v>
      </c>
      <c r="D422" t="s">
        <v>13</v>
      </c>
      <c r="E422" t="s">
        <v>14</v>
      </c>
      <c r="F422" t="s">
        <v>41</v>
      </c>
      <c r="G422">
        <v>4.2</v>
      </c>
      <c r="H422" t="s">
        <v>16</v>
      </c>
      <c r="I422" t="str">
        <f>_xlfn.XLOOKUP(H422, 'Platform Lookup'!A:A, 'Platform Lookup'!B:B, "Unknown")</f>
        <v>Mixed</v>
      </c>
      <c r="J422" t="s">
        <v>17</v>
      </c>
      <c r="K422">
        <v>7.7</v>
      </c>
      <c r="L422">
        <v>6</v>
      </c>
      <c r="M422" t="s">
        <v>24</v>
      </c>
      <c r="N422">
        <v>3</v>
      </c>
      <c r="O422">
        <v>7</v>
      </c>
      <c r="P422" t="str" cm="1">
        <f t="array" ref="P422">_xlfn.IFS(
  O422&lt;=3, "Low",
  O422&lt;=6, "Moderate",
  O422&lt;=8, "High",
  O422=9, "Extreme"
)</f>
        <v>High</v>
      </c>
    </row>
    <row r="423" spans="1:16">
      <c r="A423">
        <v>422</v>
      </c>
      <c r="B423">
        <v>21</v>
      </c>
      <c r="C423" t="str">
        <f t="shared" si="6"/>
        <v>19–21</v>
      </c>
      <c r="D423" t="s">
        <v>19</v>
      </c>
      <c r="E423" t="s">
        <v>20</v>
      </c>
      <c r="F423" t="s">
        <v>48</v>
      </c>
      <c r="G423">
        <v>3</v>
      </c>
      <c r="H423" t="s">
        <v>32</v>
      </c>
      <c r="I423" t="str">
        <f>_xlfn.XLOOKUP(H423, 'Platform Lookup'!A:A, 'Platform Lookup'!B:B, "Unknown")</f>
        <v>Mixed</v>
      </c>
      <c r="J423" t="s">
        <v>23</v>
      </c>
      <c r="K423">
        <v>8.8000000000000007</v>
      </c>
      <c r="L423">
        <v>8</v>
      </c>
      <c r="M423" t="s">
        <v>18</v>
      </c>
      <c r="N423">
        <v>2</v>
      </c>
      <c r="O423">
        <v>4</v>
      </c>
      <c r="P423" t="str" cm="1">
        <f t="array" ref="P423">_xlfn.IFS(
  O423&lt;=3, "Low",
  O423&lt;=6, "Moderate",
  O423&lt;=8, "High",
  O423=9, "Extreme"
)</f>
        <v>Moderate</v>
      </c>
    </row>
    <row r="424" spans="1:16">
      <c r="A424">
        <v>423</v>
      </c>
      <c r="B424">
        <v>20</v>
      </c>
      <c r="C424" t="str">
        <f t="shared" si="6"/>
        <v>19–21</v>
      </c>
      <c r="D424" t="s">
        <v>13</v>
      </c>
      <c r="E424" t="s">
        <v>14</v>
      </c>
      <c r="F424" t="s">
        <v>55</v>
      </c>
      <c r="G424">
        <v>3.9</v>
      </c>
      <c r="H424" t="s">
        <v>26</v>
      </c>
      <c r="I424" t="str">
        <f>_xlfn.XLOOKUP(H424, 'Platform Lookup'!A:A, 'Platform Lookup'!B:B, "Unknown")</f>
        <v>Entertainment</v>
      </c>
      <c r="J424" t="s">
        <v>17</v>
      </c>
      <c r="K424">
        <v>8</v>
      </c>
      <c r="L424">
        <v>7</v>
      </c>
      <c r="M424" t="s">
        <v>24</v>
      </c>
      <c r="N424">
        <v>3</v>
      </c>
      <c r="O424">
        <v>6</v>
      </c>
      <c r="P424" t="str" cm="1">
        <f t="array" ref="P424">_xlfn.IFS(
  O424&lt;=3, "Low",
  O424&lt;=6, "Moderate",
  O424&lt;=8, "High",
  O424=9, "Extreme"
)</f>
        <v>Moderate</v>
      </c>
    </row>
    <row r="425" spans="1:16">
      <c r="A425">
        <v>424</v>
      </c>
      <c r="B425">
        <v>22</v>
      </c>
      <c r="C425" t="str">
        <f t="shared" si="6"/>
        <v>22–24</v>
      </c>
      <c r="D425" t="s">
        <v>19</v>
      </c>
      <c r="E425" t="s">
        <v>20</v>
      </c>
      <c r="F425" t="s">
        <v>21</v>
      </c>
      <c r="G425">
        <v>6.8</v>
      </c>
      <c r="H425" t="s">
        <v>143</v>
      </c>
      <c r="I425" t="str">
        <f>_xlfn.XLOOKUP(H425, 'Platform Lookup'!A:A, 'Platform Lookup'!B:B, "Unknown")</f>
        <v>Messaging</v>
      </c>
      <c r="J425" t="s">
        <v>17</v>
      </c>
      <c r="K425">
        <v>5.5</v>
      </c>
      <c r="L425">
        <v>5</v>
      </c>
      <c r="M425" t="s">
        <v>18</v>
      </c>
      <c r="N425">
        <v>4</v>
      </c>
      <c r="O425">
        <v>8</v>
      </c>
      <c r="P425" t="str" cm="1">
        <f t="array" ref="P425">_xlfn.IFS(
  O425&lt;=3, "Low",
  O425&lt;=6, "Moderate",
  O425&lt;=8, "High",
  O425=9, "Extreme"
)</f>
        <v>High</v>
      </c>
    </row>
    <row r="426" spans="1:16">
      <c r="A426">
        <v>425</v>
      </c>
      <c r="B426">
        <v>19</v>
      </c>
      <c r="C426" t="str">
        <f t="shared" si="6"/>
        <v>19–21</v>
      </c>
      <c r="D426" t="s">
        <v>13</v>
      </c>
      <c r="E426" t="s">
        <v>14</v>
      </c>
      <c r="F426" t="s">
        <v>51</v>
      </c>
      <c r="G426">
        <v>2.9</v>
      </c>
      <c r="H426" t="s">
        <v>16</v>
      </c>
      <c r="I426" t="str">
        <f>_xlfn.XLOOKUP(H426, 'Platform Lookup'!A:A, 'Platform Lookup'!B:B, "Unknown")</f>
        <v>Mixed</v>
      </c>
      <c r="J426" t="s">
        <v>23</v>
      </c>
      <c r="K426">
        <v>8.9</v>
      </c>
      <c r="L426">
        <v>8</v>
      </c>
      <c r="M426" t="s">
        <v>24</v>
      </c>
      <c r="N426">
        <v>2</v>
      </c>
      <c r="O426">
        <v>4</v>
      </c>
      <c r="P426" t="str" cm="1">
        <f t="array" ref="P426">_xlfn.IFS(
  O426&lt;=3, "Low",
  O426&lt;=6, "Moderate",
  O426&lt;=8, "High",
  O426=9, "Extreme"
)</f>
        <v>Moderate</v>
      </c>
    </row>
    <row r="427" spans="1:16">
      <c r="A427">
        <v>426</v>
      </c>
      <c r="B427">
        <v>21</v>
      </c>
      <c r="C427" t="str">
        <f t="shared" si="6"/>
        <v>19–21</v>
      </c>
      <c r="D427" t="s">
        <v>19</v>
      </c>
      <c r="E427" t="s">
        <v>20</v>
      </c>
      <c r="F427" t="s">
        <v>65</v>
      </c>
      <c r="G427">
        <v>4.5</v>
      </c>
      <c r="H427" t="s">
        <v>16</v>
      </c>
      <c r="I427" t="str">
        <f>_xlfn.XLOOKUP(H427, 'Platform Lookup'!A:A, 'Platform Lookup'!B:B, "Unknown")</f>
        <v>Mixed</v>
      </c>
      <c r="J427" t="s">
        <v>17</v>
      </c>
      <c r="K427">
        <v>7.7</v>
      </c>
      <c r="L427">
        <v>6</v>
      </c>
      <c r="M427" t="s">
        <v>24</v>
      </c>
      <c r="N427">
        <v>3</v>
      </c>
      <c r="O427">
        <v>7</v>
      </c>
      <c r="P427" t="str" cm="1">
        <f t="array" ref="P427">_xlfn.IFS(
  O427&lt;=3, "Low",
  O427&lt;=6, "Moderate",
  O427&lt;=8, "High",
  O427=9, "Extreme"
)</f>
        <v>High</v>
      </c>
    </row>
    <row r="428" spans="1:16">
      <c r="A428">
        <v>427</v>
      </c>
      <c r="B428">
        <v>20</v>
      </c>
      <c r="C428" t="str">
        <f t="shared" si="6"/>
        <v>19–21</v>
      </c>
      <c r="D428" t="s">
        <v>13</v>
      </c>
      <c r="E428" t="s">
        <v>14</v>
      </c>
      <c r="F428" t="s">
        <v>25</v>
      </c>
      <c r="G428">
        <v>7.8</v>
      </c>
      <c r="H428" t="s">
        <v>26</v>
      </c>
      <c r="I428" t="str">
        <f>_xlfn.XLOOKUP(H428, 'Platform Lookup'!A:A, 'Platform Lookup'!B:B, "Unknown")</f>
        <v>Entertainment</v>
      </c>
      <c r="J428" t="s">
        <v>17</v>
      </c>
      <c r="K428">
        <v>4.5</v>
      </c>
      <c r="L428">
        <v>5</v>
      </c>
      <c r="M428" t="s">
        <v>18</v>
      </c>
      <c r="N428">
        <v>4</v>
      </c>
      <c r="O428">
        <v>9</v>
      </c>
      <c r="P428" t="str" cm="1">
        <f t="array" ref="P428">_xlfn.IFS(
  O428&lt;=3, "Low",
  O428&lt;=6, "Moderate",
  O428&lt;=8, "High",
  O428=9, "Extreme"
)</f>
        <v>Extreme</v>
      </c>
    </row>
    <row r="429" spans="1:16">
      <c r="A429">
        <v>428</v>
      </c>
      <c r="B429">
        <v>22</v>
      </c>
      <c r="C429" t="str">
        <f t="shared" si="6"/>
        <v>22–24</v>
      </c>
      <c r="D429" t="s">
        <v>19</v>
      </c>
      <c r="E429" t="s">
        <v>20</v>
      </c>
      <c r="F429" t="s">
        <v>43</v>
      </c>
      <c r="G429">
        <v>6.6</v>
      </c>
      <c r="H429" t="s">
        <v>143</v>
      </c>
      <c r="I429" t="str">
        <f>_xlfn.XLOOKUP(H429, 'Platform Lookup'!A:A, 'Platform Lookup'!B:B, "Unknown")</f>
        <v>Messaging</v>
      </c>
      <c r="J429" t="s">
        <v>17</v>
      </c>
      <c r="K429">
        <v>5.6</v>
      </c>
      <c r="L429">
        <v>6</v>
      </c>
      <c r="M429" t="s">
        <v>24</v>
      </c>
      <c r="N429">
        <v>3</v>
      </c>
      <c r="O429">
        <v>7</v>
      </c>
      <c r="P429" t="str" cm="1">
        <f t="array" ref="P429">_xlfn.IFS(
  O429&lt;=3, "Low",
  O429&lt;=6, "Moderate",
  O429&lt;=8, "High",
  O429=9, "Extreme"
)</f>
        <v>High</v>
      </c>
    </row>
    <row r="430" spans="1:16">
      <c r="A430">
        <v>429</v>
      </c>
      <c r="B430">
        <v>19</v>
      </c>
      <c r="C430" t="str">
        <f t="shared" si="6"/>
        <v>19–21</v>
      </c>
      <c r="D430" t="s">
        <v>13</v>
      </c>
      <c r="E430" t="s">
        <v>14</v>
      </c>
      <c r="F430" t="s">
        <v>40</v>
      </c>
      <c r="G430">
        <v>3.5</v>
      </c>
      <c r="H430" t="s">
        <v>16</v>
      </c>
      <c r="I430" t="str">
        <f>_xlfn.XLOOKUP(H430, 'Platform Lookup'!A:A, 'Platform Lookup'!B:B, "Unknown")</f>
        <v>Mixed</v>
      </c>
      <c r="J430" t="s">
        <v>23</v>
      </c>
      <c r="K430">
        <v>8.5</v>
      </c>
      <c r="L430">
        <v>7</v>
      </c>
      <c r="M430" t="s">
        <v>18</v>
      </c>
      <c r="N430">
        <v>2</v>
      </c>
      <c r="O430">
        <v>5</v>
      </c>
      <c r="P430" t="str" cm="1">
        <f t="array" ref="P430">_xlfn.IFS(
  O430&lt;=3, "Low",
  O430&lt;=6, "Moderate",
  O430&lt;=8, "High",
  O430=9, "Extreme"
)</f>
        <v>Moderate</v>
      </c>
    </row>
    <row r="431" spans="1:16">
      <c r="A431">
        <v>430</v>
      </c>
      <c r="B431">
        <v>21</v>
      </c>
      <c r="C431" t="str">
        <f t="shared" si="6"/>
        <v>19–21</v>
      </c>
      <c r="D431" t="s">
        <v>19</v>
      </c>
      <c r="E431" t="s">
        <v>20</v>
      </c>
      <c r="F431" t="s">
        <v>31</v>
      </c>
      <c r="G431">
        <v>4.3</v>
      </c>
      <c r="H431" t="s">
        <v>16</v>
      </c>
      <c r="I431" t="str">
        <f>_xlfn.XLOOKUP(H431, 'Platform Lookup'!A:A, 'Platform Lookup'!B:B, "Unknown")</f>
        <v>Mixed</v>
      </c>
      <c r="J431" t="s">
        <v>17</v>
      </c>
      <c r="K431">
        <v>7.9</v>
      </c>
      <c r="L431">
        <v>6</v>
      </c>
      <c r="M431" t="s">
        <v>24</v>
      </c>
      <c r="N431">
        <v>3</v>
      </c>
      <c r="O431">
        <v>7</v>
      </c>
      <c r="P431" t="str" cm="1">
        <f t="array" ref="P431">_xlfn.IFS(
  O431&lt;=3, "Low",
  O431&lt;=6, "Moderate",
  O431&lt;=8, "High",
  O431=9, "Extreme"
)</f>
        <v>High</v>
      </c>
    </row>
    <row r="432" spans="1:16">
      <c r="A432">
        <v>431</v>
      </c>
      <c r="B432">
        <v>20</v>
      </c>
      <c r="C432" t="str">
        <f t="shared" si="6"/>
        <v>19–21</v>
      </c>
      <c r="D432" t="s">
        <v>13</v>
      </c>
      <c r="E432" t="s">
        <v>14</v>
      </c>
      <c r="F432" t="s">
        <v>41</v>
      </c>
      <c r="G432">
        <v>4.0999999999999996</v>
      </c>
      <c r="H432" t="s">
        <v>26</v>
      </c>
      <c r="I432" t="str">
        <f>_xlfn.XLOOKUP(H432, 'Platform Lookup'!A:A, 'Platform Lookup'!B:B, "Unknown")</f>
        <v>Entertainment</v>
      </c>
      <c r="J432" t="s">
        <v>17</v>
      </c>
      <c r="K432">
        <v>7.8</v>
      </c>
      <c r="L432">
        <v>6</v>
      </c>
      <c r="M432" t="s">
        <v>24</v>
      </c>
      <c r="N432">
        <v>3</v>
      </c>
      <c r="O432">
        <v>7</v>
      </c>
      <c r="P432" t="str" cm="1">
        <f t="array" ref="P432">_xlfn.IFS(
  O432&lt;=3, "Low",
  O432&lt;=6, "Moderate",
  O432&lt;=8, "High",
  O432=9, "Extreme"
)</f>
        <v>High</v>
      </c>
    </row>
    <row r="433" spans="1:16">
      <c r="A433">
        <v>432</v>
      </c>
      <c r="B433">
        <v>22</v>
      </c>
      <c r="C433" t="str">
        <f t="shared" si="6"/>
        <v>22–24</v>
      </c>
      <c r="D433" t="s">
        <v>19</v>
      </c>
      <c r="E433" t="s">
        <v>20</v>
      </c>
      <c r="F433" t="s">
        <v>48</v>
      </c>
      <c r="G433">
        <v>2.9</v>
      </c>
      <c r="H433" t="s">
        <v>32</v>
      </c>
      <c r="I433" t="str">
        <f>_xlfn.XLOOKUP(H433, 'Platform Lookup'!A:A, 'Platform Lookup'!B:B, "Unknown")</f>
        <v>Mixed</v>
      </c>
      <c r="J433" t="s">
        <v>23</v>
      </c>
      <c r="K433">
        <v>8.9</v>
      </c>
      <c r="L433">
        <v>8</v>
      </c>
      <c r="M433" t="s">
        <v>18</v>
      </c>
      <c r="N433">
        <v>2</v>
      </c>
      <c r="O433">
        <v>4</v>
      </c>
      <c r="P433" t="str" cm="1">
        <f t="array" ref="P433">_xlfn.IFS(
  O433&lt;=3, "Low",
  O433&lt;=6, "Moderate",
  O433&lt;=8, "High",
  O433=9, "Extreme"
)</f>
        <v>Moderate</v>
      </c>
    </row>
    <row r="434" spans="1:16">
      <c r="A434">
        <v>433</v>
      </c>
      <c r="B434">
        <v>19</v>
      </c>
      <c r="C434" t="str">
        <f t="shared" si="6"/>
        <v>19–21</v>
      </c>
      <c r="D434" t="s">
        <v>13</v>
      </c>
      <c r="E434" t="s">
        <v>14</v>
      </c>
      <c r="F434" t="s">
        <v>55</v>
      </c>
      <c r="G434">
        <v>3.8</v>
      </c>
      <c r="H434" t="s">
        <v>16</v>
      </c>
      <c r="I434" t="str">
        <f>_xlfn.XLOOKUP(H434, 'Platform Lookup'!A:A, 'Platform Lookup'!B:B, "Unknown")</f>
        <v>Mixed</v>
      </c>
      <c r="J434" t="s">
        <v>17</v>
      </c>
      <c r="K434">
        <v>8.1</v>
      </c>
      <c r="L434">
        <v>7</v>
      </c>
      <c r="M434" t="s">
        <v>24</v>
      </c>
      <c r="N434">
        <v>3</v>
      </c>
      <c r="O434">
        <v>6</v>
      </c>
      <c r="P434" t="str" cm="1">
        <f t="array" ref="P434">_xlfn.IFS(
  O434&lt;=3, "Low",
  O434&lt;=6, "Moderate",
  O434&lt;=8, "High",
  O434=9, "Extreme"
)</f>
        <v>Moderate</v>
      </c>
    </row>
    <row r="435" spans="1:16">
      <c r="A435">
        <v>434</v>
      </c>
      <c r="B435">
        <v>21</v>
      </c>
      <c r="C435" t="str">
        <f t="shared" si="6"/>
        <v>19–21</v>
      </c>
      <c r="D435" t="s">
        <v>19</v>
      </c>
      <c r="E435" t="s">
        <v>20</v>
      </c>
      <c r="F435" t="s">
        <v>21</v>
      </c>
      <c r="G435">
        <v>6.9</v>
      </c>
      <c r="H435" t="s">
        <v>143</v>
      </c>
      <c r="I435" t="str">
        <f>_xlfn.XLOOKUP(H435, 'Platform Lookup'!A:A, 'Platform Lookup'!B:B, "Unknown")</f>
        <v>Messaging</v>
      </c>
      <c r="J435" t="s">
        <v>17</v>
      </c>
      <c r="K435">
        <v>5.4</v>
      </c>
      <c r="L435">
        <v>5</v>
      </c>
      <c r="M435" t="s">
        <v>18</v>
      </c>
      <c r="N435">
        <v>4</v>
      </c>
      <c r="O435">
        <v>8</v>
      </c>
      <c r="P435" t="str" cm="1">
        <f t="array" ref="P435">_xlfn.IFS(
  O435&lt;=3, "Low",
  O435&lt;=6, "Moderate",
  O435&lt;=8, "High",
  O435=9, "Extreme"
)</f>
        <v>High</v>
      </c>
    </row>
    <row r="436" spans="1:16">
      <c r="A436">
        <v>435</v>
      </c>
      <c r="B436">
        <v>20</v>
      </c>
      <c r="C436" t="str">
        <f t="shared" si="6"/>
        <v>19–21</v>
      </c>
      <c r="D436" t="s">
        <v>13</v>
      </c>
      <c r="E436" t="s">
        <v>14</v>
      </c>
      <c r="F436" t="s">
        <v>51</v>
      </c>
      <c r="G436">
        <v>2.8</v>
      </c>
      <c r="H436" t="s">
        <v>16</v>
      </c>
      <c r="I436" t="str">
        <f>_xlfn.XLOOKUP(H436, 'Platform Lookup'!A:A, 'Platform Lookup'!B:B, "Unknown")</f>
        <v>Mixed</v>
      </c>
      <c r="J436" t="s">
        <v>23</v>
      </c>
      <c r="K436">
        <v>9</v>
      </c>
      <c r="L436">
        <v>8</v>
      </c>
      <c r="M436" t="s">
        <v>24</v>
      </c>
      <c r="N436">
        <v>2</v>
      </c>
      <c r="O436">
        <v>4</v>
      </c>
      <c r="P436" t="str" cm="1">
        <f t="array" ref="P436">_xlfn.IFS(
  O436&lt;=3, "Low",
  O436&lt;=6, "Moderate",
  O436&lt;=8, "High",
  O436=9, "Extreme"
)</f>
        <v>Moderate</v>
      </c>
    </row>
    <row r="437" spans="1:16">
      <c r="A437">
        <v>436</v>
      </c>
      <c r="B437">
        <v>22</v>
      </c>
      <c r="C437" t="str">
        <f t="shared" si="6"/>
        <v>22–24</v>
      </c>
      <c r="D437" t="s">
        <v>19</v>
      </c>
      <c r="E437" t="s">
        <v>20</v>
      </c>
      <c r="F437" t="s">
        <v>65</v>
      </c>
      <c r="G437">
        <v>4.4000000000000004</v>
      </c>
      <c r="H437" t="s">
        <v>26</v>
      </c>
      <c r="I437" t="str">
        <f>_xlfn.XLOOKUP(H437, 'Platform Lookup'!A:A, 'Platform Lookup'!B:B, "Unknown")</f>
        <v>Entertainment</v>
      </c>
      <c r="J437" t="s">
        <v>17</v>
      </c>
      <c r="K437">
        <v>7.8</v>
      </c>
      <c r="L437">
        <v>6</v>
      </c>
      <c r="M437" t="s">
        <v>24</v>
      </c>
      <c r="N437">
        <v>3</v>
      </c>
      <c r="O437">
        <v>7</v>
      </c>
      <c r="P437" t="str" cm="1">
        <f t="array" ref="P437">_xlfn.IFS(
  O437&lt;=3, "Low",
  O437&lt;=6, "Moderate",
  O437&lt;=8, "High",
  O437=9, "Extreme"
)</f>
        <v>High</v>
      </c>
    </row>
    <row r="438" spans="1:16">
      <c r="A438">
        <v>437</v>
      </c>
      <c r="B438">
        <v>19</v>
      </c>
      <c r="C438" t="str">
        <f t="shared" si="6"/>
        <v>19–21</v>
      </c>
      <c r="D438" t="s">
        <v>13</v>
      </c>
      <c r="E438" t="s">
        <v>14</v>
      </c>
      <c r="F438" t="s">
        <v>25</v>
      </c>
      <c r="G438">
        <v>7.9</v>
      </c>
      <c r="H438" t="s">
        <v>16</v>
      </c>
      <c r="I438" t="str">
        <f>_xlfn.XLOOKUP(H438, 'Platform Lookup'!A:A, 'Platform Lookup'!B:B, "Unknown")</f>
        <v>Mixed</v>
      </c>
      <c r="J438" t="s">
        <v>17</v>
      </c>
      <c r="K438">
        <v>4.4000000000000004</v>
      </c>
      <c r="L438">
        <v>5</v>
      </c>
      <c r="M438" t="s">
        <v>18</v>
      </c>
      <c r="N438">
        <v>4</v>
      </c>
      <c r="O438">
        <v>9</v>
      </c>
      <c r="P438" t="str" cm="1">
        <f t="array" ref="P438">_xlfn.IFS(
  O438&lt;=3, "Low",
  O438&lt;=6, "Moderate",
  O438&lt;=8, "High",
  O438=9, "Extreme"
)</f>
        <v>Extreme</v>
      </c>
    </row>
    <row r="439" spans="1:16">
      <c r="A439">
        <v>438</v>
      </c>
      <c r="B439">
        <v>21</v>
      </c>
      <c r="C439" t="str">
        <f t="shared" si="6"/>
        <v>19–21</v>
      </c>
      <c r="D439" t="s">
        <v>19</v>
      </c>
      <c r="E439" t="s">
        <v>20</v>
      </c>
      <c r="F439" t="s">
        <v>43</v>
      </c>
      <c r="G439">
        <v>6.7</v>
      </c>
      <c r="H439" t="s">
        <v>143</v>
      </c>
      <c r="I439" t="str">
        <f>_xlfn.XLOOKUP(H439, 'Platform Lookup'!A:A, 'Platform Lookup'!B:B, "Unknown")</f>
        <v>Messaging</v>
      </c>
      <c r="J439" t="s">
        <v>17</v>
      </c>
      <c r="K439">
        <v>5.5</v>
      </c>
      <c r="L439">
        <v>6</v>
      </c>
      <c r="M439" t="s">
        <v>24</v>
      </c>
      <c r="N439">
        <v>3</v>
      </c>
      <c r="O439">
        <v>7</v>
      </c>
      <c r="P439" t="str" cm="1">
        <f t="array" ref="P439">_xlfn.IFS(
  O439&lt;=3, "Low",
  O439&lt;=6, "Moderate",
  O439&lt;=8, "High",
  O439=9, "Extreme"
)</f>
        <v>High</v>
      </c>
    </row>
    <row r="440" spans="1:16">
      <c r="A440">
        <v>439</v>
      </c>
      <c r="B440">
        <v>20</v>
      </c>
      <c r="C440" t="str">
        <f t="shared" si="6"/>
        <v>19–21</v>
      </c>
      <c r="D440" t="s">
        <v>13</v>
      </c>
      <c r="E440" t="s">
        <v>14</v>
      </c>
      <c r="F440" t="s">
        <v>40</v>
      </c>
      <c r="G440">
        <v>3.4</v>
      </c>
      <c r="H440" t="s">
        <v>16</v>
      </c>
      <c r="I440" t="str">
        <f>_xlfn.XLOOKUP(H440, 'Platform Lookup'!A:A, 'Platform Lookup'!B:B, "Unknown")</f>
        <v>Mixed</v>
      </c>
      <c r="J440" t="s">
        <v>23</v>
      </c>
      <c r="K440">
        <v>8.6</v>
      </c>
      <c r="L440">
        <v>7</v>
      </c>
      <c r="M440" t="s">
        <v>18</v>
      </c>
      <c r="N440">
        <v>2</v>
      </c>
      <c r="O440">
        <v>5</v>
      </c>
      <c r="P440" t="str" cm="1">
        <f t="array" ref="P440">_xlfn.IFS(
  O440&lt;=3, "Low",
  O440&lt;=6, "Moderate",
  O440&lt;=8, "High",
  O440=9, "Extreme"
)</f>
        <v>Moderate</v>
      </c>
    </row>
    <row r="441" spans="1:16">
      <c r="A441">
        <v>440</v>
      </c>
      <c r="B441">
        <v>22</v>
      </c>
      <c r="C441" t="str">
        <f t="shared" si="6"/>
        <v>22–24</v>
      </c>
      <c r="D441" t="s">
        <v>19</v>
      </c>
      <c r="E441" t="s">
        <v>20</v>
      </c>
      <c r="F441" t="s">
        <v>31</v>
      </c>
      <c r="G441">
        <v>4.2</v>
      </c>
      <c r="H441" t="s">
        <v>26</v>
      </c>
      <c r="I441" t="str">
        <f>_xlfn.XLOOKUP(H441, 'Platform Lookup'!A:A, 'Platform Lookup'!B:B, "Unknown")</f>
        <v>Entertainment</v>
      </c>
      <c r="J441" t="s">
        <v>17</v>
      </c>
      <c r="K441">
        <v>8</v>
      </c>
      <c r="L441">
        <v>6</v>
      </c>
      <c r="M441" t="s">
        <v>24</v>
      </c>
      <c r="N441">
        <v>3</v>
      </c>
      <c r="O441">
        <v>7</v>
      </c>
      <c r="P441" t="str" cm="1">
        <f t="array" ref="P441">_xlfn.IFS(
  O441&lt;=3, "Low",
  O441&lt;=6, "Moderate",
  O441&lt;=8, "High",
  O441=9, "Extreme"
)</f>
        <v>High</v>
      </c>
    </row>
    <row r="442" spans="1:16">
      <c r="A442">
        <v>441</v>
      </c>
      <c r="B442">
        <v>19</v>
      </c>
      <c r="C442" t="str">
        <f t="shared" si="6"/>
        <v>19–21</v>
      </c>
      <c r="D442" t="s">
        <v>13</v>
      </c>
      <c r="E442" t="s">
        <v>14</v>
      </c>
      <c r="F442" t="s">
        <v>41</v>
      </c>
      <c r="G442">
        <v>4</v>
      </c>
      <c r="H442" t="s">
        <v>16</v>
      </c>
      <c r="I442" t="str">
        <f>_xlfn.XLOOKUP(H442, 'Platform Lookup'!A:A, 'Platform Lookup'!B:B, "Unknown")</f>
        <v>Mixed</v>
      </c>
      <c r="J442" t="s">
        <v>17</v>
      </c>
      <c r="K442">
        <v>7.9</v>
      </c>
      <c r="L442">
        <v>6</v>
      </c>
      <c r="M442" t="s">
        <v>24</v>
      </c>
      <c r="N442">
        <v>3</v>
      </c>
      <c r="O442">
        <v>7</v>
      </c>
      <c r="P442" t="str" cm="1">
        <f t="array" ref="P442">_xlfn.IFS(
  O442&lt;=3, "Low",
  O442&lt;=6, "Moderate",
  O442&lt;=8, "High",
  O442=9, "Extreme"
)</f>
        <v>High</v>
      </c>
    </row>
    <row r="443" spans="1:16">
      <c r="A443">
        <v>442</v>
      </c>
      <c r="B443">
        <v>21</v>
      </c>
      <c r="C443" t="str">
        <f t="shared" si="6"/>
        <v>19–21</v>
      </c>
      <c r="D443" t="s">
        <v>19</v>
      </c>
      <c r="E443" t="s">
        <v>20</v>
      </c>
      <c r="F443" t="s">
        <v>48</v>
      </c>
      <c r="G443">
        <v>2.8</v>
      </c>
      <c r="H443" t="s">
        <v>32</v>
      </c>
      <c r="I443" t="str">
        <f>_xlfn.XLOOKUP(H443, 'Platform Lookup'!A:A, 'Platform Lookup'!B:B, "Unknown")</f>
        <v>Mixed</v>
      </c>
      <c r="J443" t="s">
        <v>23</v>
      </c>
      <c r="K443">
        <v>9</v>
      </c>
      <c r="L443">
        <v>8</v>
      </c>
      <c r="M443" t="s">
        <v>18</v>
      </c>
      <c r="N443">
        <v>2</v>
      </c>
      <c r="O443">
        <v>4</v>
      </c>
      <c r="P443" t="str" cm="1">
        <f t="array" ref="P443">_xlfn.IFS(
  O443&lt;=3, "Low",
  O443&lt;=6, "Moderate",
  O443&lt;=8, "High",
  O443=9, "Extreme"
)</f>
        <v>Moderate</v>
      </c>
    </row>
    <row r="444" spans="1:16">
      <c r="A444">
        <v>443</v>
      </c>
      <c r="B444">
        <v>20</v>
      </c>
      <c r="C444" t="str">
        <f t="shared" si="6"/>
        <v>19–21</v>
      </c>
      <c r="D444" t="s">
        <v>13</v>
      </c>
      <c r="E444" t="s">
        <v>14</v>
      </c>
      <c r="F444" t="s">
        <v>55</v>
      </c>
      <c r="G444">
        <v>3.7</v>
      </c>
      <c r="H444" t="s">
        <v>26</v>
      </c>
      <c r="I444" t="str">
        <f>_xlfn.XLOOKUP(H444, 'Platform Lookup'!A:A, 'Platform Lookup'!B:B, "Unknown")</f>
        <v>Entertainment</v>
      </c>
      <c r="J444" t="s">
        <v>17</v>
      </c>
      <c r="K444">
        <v>8.1999999999999993</v>
      </c>
      <c r="L444">
        <v>7</v>
      </c>
      <c r="M444" t="s">
        <v>24</v>
      </c>
      <c r="N444">
        <v>3</v>
      </c>
      <c r="O444">
        <v>6</v>
      </c>
      <c r="P444" t="str" cm="1">
        <f t="array" ref="P444">_xlfn.IFS(
  O444&lt;=3, "Low",
  O444&lt;=6, "Moderate",
  O444&lt;=8, "High",
  O444=9, "Extreme"
)</f>
        <v>Moderate</v>
      </c>
    </row>
    <row r="445" spans="1:16">
      <c r="A445">
        <v>444</v>
      </c>
      <c r="B445">
        <v>22</v>
      </c>
      <c r="C445" t="str">
        <f t="shared" si="6"/>
        <v>22–24</v>
      </c>
      <c r="D445" t="s">
        <v>19</v>
      </c>
      <c r="E445" t="s">
        <v>20</v>
      </c>
      <c r="F445" t="s">
        <v>21</v>
      </c>
      <c r="G445">
        <v>7</v>
      </c>
      <c r="H445" t="s">
        <v>143</v>
      </c>
      <c r="I445" t="str">
        <f>_xlfn.XLOOKUP(H445, 'Platform Lookup'!A:A, 'Platform Lookup'!B:B, "Unknown")</f>
        <v>Messaging</v>
      </c>
      <c r="J445" t="s">
        <v>17</v>
      </c>
      <c r="K445">
        <v>5.3</v>
      </c>
      <c r="L445">
        <v>5</v>
      </c>
      <c r="M445" t="s">
        <v>18</v>
      </c>
      <c r="N445">
        <v>4</v>
      </c>
      <c r="O445">
        <v>8</v>
      </c>
      <c r="P445" t="str" cm="1">
        <f t="array" ref="P445">_xlfn.IFS(
  O445&lt;=3, "Low",
  O445&lt;=6, "Moderate",
  O445&lt;=8, "High",
  O445=9, "Extreme"
)</f>
        <v>High</v>
      </c>
    </row>
    <row r="446" spans="1:16">
      <c r="A446">
        <v>445</v>
      </c>
      <c r="B446">
        <v>19</v>
      </c>
      <c r="C446" t="str">
        <f t="shared" si="6"/>
        <v>19–21</v>
      </c>
      <c r="D446" t="s">
        <v>13</v>
      </c>
      <c r="E446" t="s">
        <v>14</v>
      </c>
      <c r="F446" t="s">
        <v>51</v>
      </c>
      <c r="G446">
        <v>2.7</v>
      </c>
      <c r="H446" t="s">
        <v>16</v>
      </c>
      <c r="I446" t="str">
        <f>_xlfn.XLOOKUP(H446, 'Platform Lookup'!A:A, 'Platform Lookup'!B:B, "Unknown")</f>
        <v>Mixed</v>
      </c>
      <c r="J446" t="s">
        <v>23</v>
      </c>
      <c r="K446">
        <v>9.1</v>
      </c>
      <c r="L446">
        <v>8</v>
      </c>
      <c r="M446" t="s">
        <v>24</v>
      </c>
      <c r="N446">
        <v>2</v>
      </c>
      <c r="O446">
        <v>4</v>
      </c>
      <c r="P446" t="str" cm="1">
        <f t="array" ref="P446">_xlfn.IFS(
  O446&lt;=3, "Low",
  O446&lt;=6, "Moderate",
  O446&lt;=8, "High",
  O446=9, "Extreme"
)</f>
        <v>Moderate</v>
      </c>
    </row>
    <row r="447" spans="1:16">
      <c r="A447">
        <v>446</v>
      </c>
      <c r="B447">
        <v>21</v>
      </c>
      <c r="C447" t="str">
        <f t="shared" si="6"/>
        <v>19–21</v>
      </c>
      <c r="D447" t="s">
        <v>19</v>
      </c>
      <c r="E447" t="s">
        <v>20</v>
      </c>
      <c r="F447" t="s">
        <v>65</v>
      </c>
      <c r="G447">
        <v>4.3</v>
      </c>
      <c r="H447" t="s">
        <v>16</v>
      </c>
      <c r="I447" t="str">
        <f>_xlfn.XLOOKUP(H447, 'Platform Lookup'!A:A, 'Platform Lookup'!B:B, "Unknown")</f>
        <v>Mixed</v>
      </c>
      <c r="J447" t="s">
        <v>17</v>
      </c>
      <c r="K447">
        <v>7.9</v>
      </c>
      <c r="L447">
        <v>6</v>
      </c>
      <c r="M447" t="s">
        <v>24</v>
      </c>
      <c r="N447">
        <v>3</v>
      </c>
      <c r="O447">
        <v>7</v>
      </c>
      <c r="P447" t="str" cm="1">
        <f t="array" ref="P447">_xlfn.IFS(
  O447&lt;=3, "Low",
  O447&lt;=6, "Moderate",
  O447&lt;=8, "High",
  O447=9, "Extreme"
)</f>
        <v>High</v>
      </c>
    </row>
    <row r="448" spans="1:16">
      <c r="A448">
        <v>447</v>
      </c>
      <c r="B448">
        <v>20</v>
      </c>
      <c r="C448" t="str">
        <f t="shared" si="6"/>
        <v>19–21</v>
      </c>
      <c r="D448" t="s">
        <v>13</v>
      </c>
      <c r="E448" t="s">
        <v>14</v>
      </c>
      <c r="F448" t="s">
        <v>25</v>
      </c>
      <c r="G448">
        <v>8</v>
      </c>
      <c r="H448" t="s">
        <v>26</v>
      </c>
      <c r="I448" t="str">
        <f>_xlfn.XLOOKUP(H448, 'Platform Lookup'!A:A, 'Platform Lookup'!B:B, "Unknown")</f>
        <v>Entertainment</v>
      </c>
      <c r="J448" t="s">
        <v>17</v>
      </c>
      <c r="K448">
        <v>4.3</v>
      </c>
      <c r="L448">
        <v>5</v>
      </c>
      <c r="M448" t="s">
        <v>18</v>
      </c>
      <c r="N448">
        <v>4</v>
      </c>
      <c r="O448">
        <v>9</v>
      </c>
      <c r="P448" t="str" cm="1">
        <f t="array" ref="P448">_xlfn.IFS(
  O448&lt;=3, "Low",
  O448&lt;=6, "Moderate",
  O448&lt;=8, "High",
  O448=9, "Extreme"
)</f>
        <v>Extreme</v>
      </c>
    </row>
    <row r="449" spans="1:16">
      <c r="A449">
        <v>448</v>
      </c>
      <c r="B449">
        <v>22</v>
      </c>
      <c r="C449" t="str">
        <f t="shared" si="6"/>
        <v>22–24</v>
      </c>
      <c r="D449" t="s">
        <v>19</v>
      </c>
      <c r="E449" t="s">
        <v>20</v>
      </c>
      <c r="F449" t="s">
        <v>43</v>
      </c>
      <c r="G449">
        <v>6.8</v>
      </c>
      <c r="H449" t="s">
        <v>143</v>
      </c>
      <c r="I449" t="str">
        <f>_xlfn.XLOOKUP(H449, 'Platform Lookup'!A:A, 'Platform Lookup'!B:B, "Unknown")</f>
        <v>Messaging</v>
      </c>
      <c r="J449" t="s">
        <v>17</v>
      </c>
      <c r="K449">
        <v>5.4</v>
      </c>
      <c r="L449">
        <v>6</v>
      </c>
      <c r="M449" t="s">
        <v>24</v>
      </c>
      <c r="N449">
        <v>3</v>
      </c>
      <c r="O449">
        <v>7</v>
      </c>
      <c r="P449" t="str" cm="1">
        <f t="array" ref="P449">_xlfn.IFS(
  O449&lt;=3, "Low",
  O449&lt;=6, "Moderate",
  O449&lt;=8, "High",
  O449=9, "Extreme"
)</f>
        <v>High</v>
      </c>
    </row>
    <row r="450" spans="1:16">
      <c r="A450">
        <v>449</v>
      </c>
      <c r="B450">
        <v>19</v>
      </c>
      <c r="C450" t="str">
        <f t="shared" si="6"/>
        <v>19–21</v>
      </c>
      <c r="D450" t="s">
        <v>13</v>
      </c>
      <c r="E450" t="s">
        <v>14</v>
      </c>
      <c r="F450" t="s">
        <v>40</v>
      </c>
      <c r="G450">
        <v>3.3</v>
      </c>
      <c r="H450" t="s">
        <v>16</v>
      </c>
      <c r="I450" t="str">
        <f>_xlfn.XLOOKUP(H450, 'Platform Lookup'!A:A, 'Platform Lookup'!B:B, "Unknown")</f>
        <v>Mixed</v>
      </c>
      <c r="J450" t="s">
        <v>23</v>
      </c>
      <c r="K450">
        <v>8.6999999999999993</v>
      </c>
      <c r="L450">
        <v>7</v>
      </c>
      <c r="M450" t="s">
        <v>18</v>
      </c>
      <c r="N450">
        <v>2</v>
      </c>
      <c r="O450">
        <v>5</v>
      </c>
      <c r="P450" t="str" cm="1">
        <f t="array" ref="P450">_xlfn.IFS(
  O450&lt;=3, "Low",
  O450&lt;=6, "Moderate",
  O450&lt;=8, "High",
  O450=9, "Extreme"
)</f>
        <v>Moderate</v>
      </c>
    </row>
    <row r="451" spans="1:16">
      <c r="A451">
        <v>450</v>
      </c>
      <c r="B451">
        <v>21</v>
      </c>
      <c r="C451" t="str">
        <f t="shared" ref="C451:C514" si="7">IF(B451=18, "18", IF(B451&lt;=21, "19–21", "22–24"))</f>
        <v>19–21</v>
      </c>
      <c r="D451" t="s">
        <v>19</v>
      </c>
      <c r="E451" t="s">
        <v>20</v>
      </c>
      <c r="F451" t="s">
        <v>31</v>
      </c>
      <c r="G451">
        <v>4.0999999999999996</v>
      </c>
      <c r="H451" t="s">
        <v>16</v>
      </c>
      <c r="I451" t="str">
        <f>_xlfn.XLOOKUP(H451, 'Platform Lookup'!A:A, 'Platform Lookup'!B:B, "Unknown")</f>
        <v>Mixed</v>
      </c>
      <c r="J451" t="s">
        <v>17</v>
      </c>
      <c r="K451">
        <v>8.1</v>
      </c>
      <c r="L451">
        <v>6</v>
      </c>
      <c r="M451" t="s">
        <v>24</v>
      </c>
      <c r="N451">
        <v>3</v>
      </c>
      <c r="O451">
        <v>7</v>
      </c>
      <c r="P451" t="str" cm="1">
        <f t="array" ref="P451">_xlfn.IFS(
  O451&lt;=3, "Low",
  O451&lt;=6, "Moderate",
  O451&lt;=8, "High",
  O451=9, "Extreme"
)</f>
        <v>High</v>
      </c>
    </row>
    <row r="452" spans="1:16">
      <c r="A452">
        <v>451</v>
      </c>
      <c r="B452">
        <v>20</v>
      </c>
      <c r="C452" t="str">
        <f t="shared" si="7"/>
        <v>19–21</v>
      </c>
      <c r="D452" t="s">
        <v>13</v>
      </c>
      <c r="E452" t="s">
        <v>14</v>
      </c>
      <c r="F452" t="s">
        <v>41</v>
      </c>
      <c r="G452">
        <v>3.9</v>
      </c>
      <c r="H452" t="s">
        <v>26</v>
      </c>
      <c r="I452" t="str">
        <f>_xlfn.XLOOKUP(H452, 'Platform Lookup'!A:A, 'Platform Lookup'!B:B, "Unknown")</f>
        <v>Entertainment</v>
      </c>
      <c r="J452" t="s">
        <v>17</v>
      </c>
      <c r="K452">
        <v>8</v>
      </c>
      <c r="L452">
        <v>6</v>
      </c>
      <c r="M452" t="s">
        <v>24</v>
      </c>
      <c r="N452">
        <v>3</v>
      </c>
      <c r="O452">
        <v>7</v>
      </c>
      <c r="P452" t="str" cm="1">
        <f t="array" ref="P452">_xlfn.IFS(
  O452&lt;=3, "Low",
  O452&lt;=6, "Moderate",
  O452&lt;=8, "High",
  O452=9, "Extreme"
)</f>
        <v>High</v>
      </c>
    </row>
    <row r="453" spans="1:16">
      <c r="A453">
        <v>452</v>
      </c>
      <c r="B453">
        <v>22</v>
      </c>
      <c r="C453" t="str">
        <f t="shared" si="7"/>
        <v>22–24</v>
      </c>
      <c r="D453" t="s">
        <v>19</v>
      </c>
      <c r="E453" t="s">
        <v>20</v>
      </c>
      <c r="F453" t="s">
        <v>48</v>
      </c>
      <c r="G453">
        <v>2.7</v>
      </c>
      <c r="H453" t="s">
        <v>32</v>
      </c>
      <c r="I453" t="str">
        <f>_xlfn.XLOOKUP(H453, 'Platform Lookup'!A:A, 'Platform Lookup'!B:B, "Unknown")</f>
        <v>Mixed</v>
      </c>
      <c r="J453" t="s">
        <v>23</v>
      </c>
      <c r="K453">
        <v>9.1</v>
      </c>
      <c r="L453">
        <v>8</v>
      </c>
      <c r="M453" t="s">
        <v>18</v>
      </c>
      <c r="N453">
        <v>2</v>
      </c>
      <c r="O453">
        <v>4</v>
      </c>
      <c r="P453" t="str" cm="1">
        <f t="array" ref="P453">_xlfn.IFS(
  O453&lt;=3, "Low",
  O453&lt;=6, "Moderate",
  O453&lt;=8, "High",
  O453=9, "Extreme"
)</f>
        <v>Moderate</v>
      </c>
    </row>
    <row r="454" spans="1:16">
      <c r="A454">
        <v>453</v>
      </c>
      <c r="B454">
        <v>19</v>
      </c>
      <c r="C454" t="str">
        <f t="shared" si="7"/>
        <v>19–21</v>
      </c>
      <c r="D454" t="s">
        <v>13</v>
      </c>
      <c r="E454" t="s">
        <v>14</v>
      </c>
      <c r="F454" t="s">
        <v>55</v>
      </c>
      <c r="G454">
        <v>3.6</v>
      </c>
      <c r="H454" t="s">
        <v>16</v>
      </c>
      <c r="I454" t="str">
        <f>_xlfn.XLOOKUP(H454, 'Platform Lookup'!A:A, 'Platform Lookup'!B:B, "Unknown")</f>
        <v>Mixed</v>
      </c>
      <c r="J454" t="s">
        <v>17</v>
      </c>
      <c r="K454">
        <v>8.3000000000000007</v>
      </c>
      <c r="L454">
        <v>7</v>
      </c>
      <c r="M454" t="s">
        <v>24</v>
      </c>
      <c r="N454">
        <v>3</v>
      </c>
      <c r="O454">
        <v>6</v>
      </c>
      <c r="P454" t="str" cm="1">
        <f t="array" ref="P454">_xlfn.IFS(
  O454&lt;=3, "Low",
  O454&lt;=6, "Moderate",
  O454&lt;=8, "High",
  O454=9, "Extreme"
)</f>
        <v>Moderate</v>
      </c>
    </row>
    <row r="455" spans="1:16">
      <c r="A455">
        <v>454</v>
      </c>
      <c r="B455">
        <v>21</v>
      </c>
      <c r="C455" t="str">
        <f t="shared" si="7"/>
        <v>19–21</v>
      </c>
      <c r="D455" t="s">
        <v>19</v>
      </c>
      <c r="E455" t="s">
        <v>20</v>
      </c>
      <c r="F455" t="s">
        <v>21</v>
      </c>
      <c r="G455">
        <v>7.1</v>
      </c>
      <c r="H455" t="s">
        <v>143</v>
      </c>
      <c r="I455" t="str">
        <f>_xlfn.XLOOKUP(H455, 'Platform Lookup'!A:A, 'Platform Lookup'!B:B, "Unknown")</f>
        <v>Messaging</v>
      </c>
      <c r="J455" t="s">
        <v>17</v>
      </c>
      <c r="K455">
        <v>5.2</v>
      </c>
      <c r="L455">
        <v>5</v>
      </c>
      <c r="M455" t="s">
        <v>18</v>
      </c>
      <c r="N455">
        <v>4</v>
      </c>
      <c r="O455">
        <v>8</v>
      </c>
      <c r="P455" t="str" cm="1">
        <f t="array" ref="P455">_xlfn.IFS(
  O455&lt;=3, "Low",
  O455&lt;=6, "Moderate",
  O455&lt;=8, "High",
  O455=9, "Extreme"
)</f>
        <v>High</v>
      </c>
    </row>
    <row r="456" spans="1:16">
      <c r="A456">
        <v>455</v>
      </c>
      <c r="B456">
        <v>20</v>
      </c>
      <c r="C456" t="str">
        <f t="shared" si="7"/>
        <v>19–21</v>
      </c>
      <c r="D456" t="s">
        <v>13</v>
      </c>
      <c r="E456" t="s">
        <v>14</v>
      </c>
      <c r="F456" t="s">
        <v>51</v>
      </c>
      <c r="G456">
        <v>2.6</v>
      </c>
      <c r="H456" t="s">
        <v>16</v>
      </c>
      <c r="I456" t="str">
        <f>_xlfn.XLOOKUP(H456, 'Platform Lookup'!A:A, 'Platform Lookup'!B:B, "Unknown")</f>
        <v>Mixed</v>
      </c>
      <c r="J456" t="s">
        <v>23</v>
      </c>
      <c r="K456">
        <v>9.1999999999999993</v>
      </c>
      <c r="L456">
        <v>8</v>
      </c>
      <c r="M456" t="s">
        <v>24</v>
      </c>
      <c r="N456">
        <v>2</v>
      </c>
      <c r="O456">
        <v>4</v>
      </c>
      <c r="P456" t="str" cm="1">
        <f t="array" ref="P456">_xlfn.IFS(
  O456&lt;=3, "Low",
  O456&lt;=6, "Moderate",
  O456&lt;=8, "High",
  O456=9, "Extreme"
)</f>
        <v>Moderate</v>
      </c>
    </row>
    <row r="457" spans="1:16">
      <c r="A457">
        <v>456</v>
      </c>
      <c r="B457">
        <v>22</v>
      </c>
      <c r="C457" t="str">
        <f t="shared" si="7"/>
        <v>22–24</v>
      </c>
      <c r="D457" t="s">
        <v>19</v>
      </c>
      <c r="E457" t="s">
        <v>20</v>
      </c>
      <c r="F457" t="s">
        <v>65</v>
      </c>
      <c r="G457">
        <v>4.2</v>
      </c>
      <c r="H457" t="s">
        <v>26</v>
      </c>
      <c r="I457" t="str">
        <f>_xlfn.XLOOKUP(H457, 'Platform Lookup'!A:A, 'Platform Lookup'!B:B, "Unknown")</f>
        <v>Entertainment</v>
      </c>
      <c r="J457" t="s">
        <v>17</v>
      </c>
      <c r="K457">
        <v>8</v>
      </c>
      <c r="L457">
        <v>6</v>
      </c>
      <c r="M457" t="s">
        <v>24</v>
      </c>
      <c r="N457">
        <v>3</v>
      </c>
      <c r="O457">
        <v>7</v>
      </c>
      <c r="P457" t="str" cm="1">
        <f t="array" ref="P457">_xlfn.IFS(
  O457&lt;=3, "Low",
  O457&lt;=6, "Moderate",
  O457&lt;=8, "High",
  O457=9, "Extreme"
)</f>
        <v>High</v>
      </c>
    </row>
    <row r="458" spans="1:16">
      <c r="A458">
        <v>457</v>
      </c>
      <c r="B458">
        <v>19</v>
      </c>
      <c r="C458" t="str">
        <f t="shared" si="7"/>
        <v>19–21</v>
      </c>
      <c r="D458" t="s">
        <v>13</v>
      </c>
      <c r="E458" t="s">
        <v>14</v>
      </c>
      <c r="F458" t="s">
        <v>25</v>
      </c>
      <c r="G458">
        <v>8.1</v>
      </c>
      <c r="H458" t="s">
        <v>16</v>
      </c>
      <c r="I458" t="str">
        <f>_xlfn.XLOOKUP(H458, 'Platform Lookup'!A:A, 'Platform Lookup'!B:B, "Unknown")</f>
        <v>Mixed</v>
      </c>
      <c r="J458" t="s">
        <v>17</v>
      </c>
      <c r="K458">
        <v>4.2</v>
      </c>
      <c r="L458">
        <v>5</v>
      </c>
      <c r="M458" t="s">
        <v>18</v>
      </c>
      <c r="N458">
        <v>4</v>
      </c>
      <c r="O458">
        <v>9</v>
      </c>
      <c r="P458" t="str" cm="1">
        <f t="array" ref="P458">_xlfn.IFS(
  O458&lt;=3, "Low",
  O458&lt;=6, "Moderate",
  O458&lt;=8, "High",
  O458=9, "Extreme"
)</f>
        <v>Extreme</v>
      </c>
    </row>
    <row r="459" spans="1:16">
      <c r="A459">
        <v>458</v>
      </c>
      <c r="B459">
        <v>21</v>
      </c>
      <c r="C459" t="str">
        <f t="shared" si="7"/>
        <v>19–21</v>
      </c>
      <c r="D459" t="s">
        <v>19</v>
      </c>
      <c r="E459" t="s">
        <v>20</v>
      </c>
      <c r="F459" t="s">
        <v>43</v>
      </c>
      <c r="G459">
        <v>6.9</v>
      </c>
      <c r="H459" t="s">
        <v>143</v>
      </c>
      <c r="I459" t="str">
        <f>_xlfn.XLOOKUP(H459, 'Platform Lookup'!A:A, 'Platform Lookup'!B:B, "Unknown")</f>
        <v>Messaging</v>
      </c>
      <c r="J459" t="s">
        <v>17</v>
      </c>
      <c r="K459">
        <v>5.3</v>
      </c>
      <c r="L459">
        <v>6</v>
      </c>
      <c r="M459" t="s">
        <v>24</v>
      </c>
      <c r="N459">
        <v>3</v>
      </c>
      <c r="O459">
        <v>7</v>
      </c>
      <c r="P459" t="str" cm="1">
        <f t="array" ref="P459">_xlfn.IFS(
  O459&lt;=3, "Low",
  O459&lt;=6, "Moderate",
  O459&lt;=8, "High",
  O459=9, "Extreme"
)</f>
        <v>High</v>
      </c>
    </row>
    <row r="460" spans="1:16">
      <c r="A460">
        <v>459</v>
      </c>
      <c r="B460">
        <v>20</v>
      </c>
      <c r="C460" t="str">
        <f t="shared" si="7"/>
        <v>19–21</v>
      </c>
      <c r="D460" t="s">
        <v>13</v>
      </c>
      <c r="E460" t="s">
        <v>14</v>
      </c>
      <c r="F460" t="s">
        <v>40</v>
      </c>
      <c r="G460">
        <v>3.2</v>
      </c>
      <c r="H460" t="s">
        <v>16</v>
      </c>
      <c r="I460" t="str">
        <f>_xlfn.XLOOKUP(H460, 'Platform Lookup'!A:A, 'Platform Lookup'!B:B, "Unknown")</f>
        <v>Mixed</v>
      </c>
      <c r="J460" t="s">
        <v>23</v>
      </c>
      <c r="K460">
        <v>8.8000000000000007</v>
      </c>
      <c r="L460">
        <v>7</v>
      </c>
      <c r="M460" t="s">
        <v>18</v>
      </c>
      <c r="N460">
        <v>2</v>
      </c>
      <c r="O460">
        <v>5</v>
      </c>
      <c r="P460" t="str" cm="1">
        <f t="array" ref="P460">_xlfn.IFS(
  O460&lt;=3, "Low",
  O460&lt;=6, "Moderate",
  O460&lt;=8, "High",
  O460=9, "Extreme"
)</f>
        <v>Moderate</v>
      </c>
    </row>
    <row r="461" spans="1:16">
      <c r="A461">
        <v>460</v>
      </c>
      <c r="B461">
        <v>22</v>
      </c>
      <c r="C461" t="str">
        <f t="shared" si="7"/>
        <v>22–24</v>
      </c>
      <c r="D461" t="s">
        <v>19</v>
      </c>
      <c r="E461" t="s">
        <v>20</v>
      </c>
      <c r="F461" t="s">
        <v>31</v>
      </c>
      <c r="G461">
        <v>4</v>
      </c>
      <c r="H461" t="s">
        <v>26</v>
      </c>
      <c r="I461" t="str">
        <f>_xlfn.XLOOKUP(H461, 'Platform Lookup'!A:A, 'Platform Lookup'!B:B, "Unknown")</f>
        <v>Entertainment</v>
      </c>
      <c r="J461" t="s">
        <v>17</v>
      </c>
      <c r="K461">
        <v>8.1999999999999993</v>
      </c>
      <c r="L461">
        <v>6</v>
      </c>
      <c r="M461" t="s">
        <v>24</v>
      </c>
      <c r="N461">
        <v>3</v>
      </c>
      <c r="O461">
        <v>7</v>
      </c>
      <c r="P461" t="str" cm="1">
        <f t="array" ref="P461">_xlfn.IFS(
  O461&lt;=3, "Low",
  O461&lt;=6, "Moderate",
  O461&lt;=8, "High",
  O461=9, "Extreme"
)</f>
        <v>High</v>
      </c>
    </row>
    <row r="462" spans="1:16">
      <c r="A462">
        <v>461</v>
      </c>
      <c r="B462">
        <v>19</v>
      </c>
      <c r="C462" t="str">
        <f t="shared" si="7"/>
        <v>19–21</v>
      </c>
      <c r="D462" t="s">
        <v>13</v>
      </c>
      <c r="E462" t="s">
        <v>14</v>
      </c>
      <c r="F462" t="s">
        <v>41</v>
      </c>
      <c r="G462">
        <v>3.8</v>
      </c>
      <c r="H462" t="s">
        <v>16</v>
      </c>
      <c r="I462" t="str">
        <f>_xlfn.XLOOKUP(H462, 'Platform Lookup'!A:A, 'Platform Lookup'!B:B, "Unknown")</f>
        <v>Mixed</v>
      </c>
      <c r="J462" t="s">
        <v>17</v>
      </c>
      <c r="K462">
        <v>8.1</v>
      </c>
      <c r="L462">
        <v>6</v>
      </c>
      <c r="M462" t="s">
        <v>24</v>
      </c>
      <c r="N462">
        <v>3</v>
      </c>
      <c r="O462">
        <v>7</v>
      </c>
      <c r="P462" t="str" cm="1">
        <f t="array" ref="P462">_xlfn.IFS(
  O462&lt;=3, "Low",
  O462&lt;=6, "Moderate",
  O462&lt;=8, "High",
  O462=9, "Extreme"
)</f>
        <v>High</v>
      </c>
    </row>
    <row r="463" spans="1:16">
      <c r="A463">
        <v>462</v>
      </c>
      <c r="B463">
        <v>21</v>
      </c>
      <c r="C463" t="str">
        <f t="shared" si="7"/>
        <v>19–21</v>
      </c>
      <c r="D463" t="s">
        <v>19</v>
      </c>
      <c r="E463" t="s">
        <v>20</v>
      </c>
      <c r="F463" t="s">
        <v>48</v>
      </c>
      <c r="G463">
        <v>2.6</v>
      </c>
      <c r="H463" t="s">
        <v>32</v>
      </c>
      <c r="I463" t="str">
        <f>_xlfn.XLOOKUP(H463, 'Platform Lookup'!A:A, 'Platform Lookup'!B:B, "Unknown")</f>
        <v>Mixed</v>
      </c>
      <c r="J463" t="s">
        <v>23</v>
      </c>
      <c r="K463">
        <v>9.1999999999999993</v>
      </c>
      <c r="L463">
        <v>8</v>
      </c>
      <c r="M463" t="s">
        <v>18</v>
      </c>
      <c r="N463">
        <v>2</v>
      </c>
      <c r="O463">
        <v>4</v>
      </c>
      <c r="P463" t="str" cm="1">
        <f t="array" ref="P463">_xlfn.IFS(
  O463&lt;=3, "Low",
  O463&lt;=6, "Moderate",
  O463&lt;=8, "High",
  O463=9, "Extreme"
)</f>
        <v>Moderate</v>
      </c>
    </row>
    <row r="464" spans="1:16">
      <c r="A464">
        <v>463</v>
      </c>
      <c r="B464">
        <v>20</v>
      </c>
      <c r="C464" t="str">
        <f t="shared" si="7"/>
        <v>19–21</v>
      </c>
      <c r="D464" t="s">
        <v>13</v>
      </c>
      <c r="E464" t="s">
        <v>14</v>
      </c>
      <c r="F464" t="s">
        <v>55</v>
      </c>
      <c r="G464">
        <v>3.5</v>
      </c>
      <c r="H464" t="s">
        <v>26</v>
      </c>
      <c r="I464" t="str">
        <f>_xlfn.XLOOKUP(H464, 'Platform Lookup'!A:A, 'Platform Lookup'!B:B, "Unknown")</f>
        <v>Entertainment</v>
      </c>
      <c r="J464" t="s">
        <v>17</v>
      </c>
      <c r="K464">
        <v>8.4</v>
      </c>
      <c r="L464">
        <v>7</v>
      </c>
      <c r="M464" t="s">
        <v>24</v>
      </c>
      <c r="N464">
        <v>3</v>
      </c>
      <c r="O464">
        <v>6</v>
      </c>
      <c r="P464" t="str" cm="1">
        <f t="array" ref="P464">_xlfn.IFS(
  O464&lt;=3, "Low",
  O464&lt;=6, "Moderate",
  O464&lt;=8, "High",
  O464=9, "Extreme"
)</f>
        <v>Moderate</v>
      </c>
    </row>
    <row r="465" spans="1:16">
      <c r="A465">
        <v>464</v>
      </c>
      <c r="B465">
        <v>22</v>
      </c>
      <c r="C465" t="str">
        <f t="shared" si="7"/>
        <v>22–24</v>
      </c>
      <c r="D465" t="s">
        <v>19</v>
      </c>
      <c r="E465" t="s">
        <v>20</v>
      </c>
      <c r="F465" t="s">
        <v>21</v>
      </c>
      <c r="G465">
        <v>7.2</v>
      </c>
      <c r="H465" t="s">
        <v>143</v>
      </c>
      <c r="I465" t="str">
        <f>_xlfn.XLOOKUP(H465, 'Platform Lookup'!A:A, 'Platform Lookup'!B:B, "Unknown")</f>
        <v>Messaging</v>
      </c>
      <c r="J465" t="s">
        <v>17</v>
      </c>
      <c r="K465">
        <v>5.0999999999999996</v>
      </c>
      <c r="L465">
        <v>5</v>
      </c>
      <c r="M465" t="s">
        <v>18</v>
      </c>
      <c r="N465">
        <v>4</v>
      </c>
      <c r="O465">
        <v>8</v>
      </c>
      <c r="P465" t="str" cm="1">
        <f t="array" ref="P465">_xlfn.IFS(
  O465&lt;=3, "Low",
  O465&lt;=6, "Moderate",
  O465&lt;=8, "High",
  O465=9, "Extreme"
)</f>
        <v>High</v>
      </c>
    </row>
    <row r="466" spans="1:16">
      <c r="A466">
        <v>465</v>
      </c>
      <c r="B466">
        <v>19</v>
      </c>
      <c r="C466" t="str">
        <f t="shared" si="7"/>
        <v>19–21</v>
      </c>
      <c r="D466" t="s">
        <v>13</v>
      </c>
      <c r="E466" t="s">
        <v>14</v>
      </c>
      <c r="F466" t="s">
        <v>51</v>
      </c>
      <c r="G466">
        <v>2.5</v>
      </c>
      <c r="H466" t="s">
        <v>16</v>
      </c>
      <c r="I466" t="str">
        <f>_xlfn.XLOOKUP(H466, 'Platform Lookup'!A:A, 'Platform Lookup'!B:B, "Unknown")</f>
        <v>Mixed</v>
      </c>
      <c r="J466" t="s">
        <v>23</v>
      </c>
      <c r="K466">
        <v>9.3000000000000007</v>
      </c>
      <c r="L466">
        <v>8</v>
      </c>
      <c r="M466" t="s">
        <v>24</v>
      </c>
      <c r="N466">
        <v>2</v>
      </c>
      <c r="O466">
        <v>4</v>
      </c>
      <c r="P466" t="str" cm="1">
        <f t="array" ref="P466">_xlfn.IFS(
  O466&lt;=3, "Low",
  O466&lt;=6, "Moderate",
  O466&lt;=8, "High",
  O466=9, "Extreme"
)</f>
        <v>Moderate</v>
      </c>
    </row>
    <row r="467" spans="1:16">
      <c r="A467">
        <v>466</v>
      </c>
      <c r="B467">
        <v>21</v>
      </c>
      <c r="C467" t="str">
        <f t="shared" si="7"/>
        <v>19–21</v>
      </c>
      <c r="D467" t="s">
        <v>19</v>
      </c>
      <c r="E467" t="s">
        <v>20</v>
      </c>
      <c r="F467" t="s">
        <v>65</v>
      </c>
      <c r="G467">
        <v>4.0999999999999996</v>
      </c>
      <c r="H467" t="s">
        <v>16</v>
      </c>
      <c r="I467" t="str">
        <f>_xlfn.XLOOKUP(H467, 'Platform Lookup'!A:A, 'Platform Lookup'!B:B, "Unknown")</f>
        <v>Mixed</v>
      </c>
      <c r="J467" t="s">
        <v>17</v>
      </c>
      <c r="K467">
        <v>8.1</v>
      </c>
      <c r="L467">
        <v>6</v>
      </c>
      <c r="M467" t="s">
        <v>24</v>
      </c>
      <c r="N467">
        <v>3</v>
      </c>
      <c r="O467">
        <v>7</v>
      </c>
      <c r="P467" t="str" cm="1">
        <f t="array" ref="P467">_xlfn.IFS(
  O467&lt;=3, "Low",
  O467&lt;=6, "Moderate",
  O467&lt;=8, "High",
  O467=9, "Extreme"
)</f>
        <v>High</v>
      </c>
    </row>
    <row r="468" spans="1:16">
      <c r="A468">
        <v>467</v>
      </c>
      <c r="B468">
        <v>20</v>
      </c>
      <c r="C468" t="str">
        <f t="shared" si="7"/>
        <v>19–21</v>
      </c>
      <c r="D468" t="s">
        <v>13</v>
      </c>
      <c r="E468" t="s">
        <v>14</v>
      </c>
      <c r="F468" t="s">
        <v>25</v>
      </c>
      <c r="G468">
        <v>8.1999999999999993</v>
      </c>
      <c r="H468" t="s">
        <v>26</v>
      </c>
      <c r="I468" t="str">
        <f>_xlfn.XLOOKUP(H468, 'Platform Lookup'!A:A, 'Platform Lookup'!B:B, "Unknown")</f>
        <v>Entertainment</v>
      </c>
      <c r="J468" t="s">
        <v>17</v>
      </c>
      <c r="K468">
        <v>4.0999999999999996</v>
      </c>
      <c r="L468">
        <v>5</v>
      </c>
      <c r="M468" t="s">
        <v>18</v>
      </c>
      <c r="N468">
        <v>4</v>
      </c>
      <c r="O468">
        <v>9</v>
      </c>
      <c r="P468" t="str" cm="1">
        <f t="array" ref="P468">_xlfn.IFS(
  O468&lt;=3, "Low",
  O468&lt;=6, "Moderate",
  O468&lt;=8, "High",
  O468=9, "Extreme"
)</f>
        <v>Extreme</v>
      </c>
    </row>
    <row r="469" spans="1:16">
      <c r="A469">
        <v>468</v>
      </c>
      <c r="B469">
        <v>22</v>
      </c>
      <c r="C469" t="str">
        <f t="shared" si="7"/>
        <v>22–24</v>
      </c>
      <c r="D469" t="s">
        <v>19</v>
      </c>
      <c r="E469" t="s">
        <v>20</v>
      </c>
      <c r="F469" t="s">
        <v>43</v>
      </c>
      <c r="G469">
        <v>7</v>
      </c>
      <c r="H469" t="s">
        <v>143</v>
      </c>
      <c r="I469" t="str">
        <f>_xlfn.XLOOKUP(H469, 'Platform Lookup'!A:A, 'Platform Lookup'!B:B, "Unknown")</f>
        <v>Messaging</v>
      </c>
      <c r="J469" t="s">
        <v>17</v>
      </c>
      <c r="K469">
        <v>5.2</v>
      </c>
      <c r="L469">
        <v>6</v>
      </c>
      <c r="M469" t="s">
        <v>24</v>
      </c>
      <c r="N469">
        <v>3</v>
      </c>
      <c r="O469">
        <v>7</v>
      </c>
      <c r="P469" t="str" cm="1">
        <f t="array" ref="P469">_xlfn.IFS(
  O469&lt;=3, "Low",
  O469&lt;=6, "Moderate",
  O469&lt;=8, "High",
  O469=9, "Extreme"
)</f>
        <v>High</v>
      </c>
    </row>
    <row r="470" spans="1:16">
      <c r="A470">
        <v>469</v>
      </c>
      <c r="B470">
        <v>19</v>
      </c>
      <c r="C470" t="str">
        <f t="shared" si="7"/>
        <v>19–21</v>
      </c>
      <c r="D470" t="s">
        <v>13</v>
      </c>
      <c r="E470" t="s">
        <v>14</v>
      </c>
      <c r="F470" t="s">
        <v>40</v>
      </c>
      <c r="G470">
        <v>3.1</v>
      </c>
      <c r="H470" t="s">
        <v>16</v>
      </c>
      <c r="I470" t="str">
        <f>_xlfn.XLOOKUP(H470, 'Platform Lookup'!A:A, 'Platform Lookup'!B:B, "Unknown")</f>
        <v>Mixed</v>
      </c>
      <c r="J470" t="s">
        <v>23</v>
      </c>
      <c r="K470">
        <v>8.9</v>
      </c>
      <c r="L470">
        <v>7</v>
      </c>
      <c r="M470" t="s">
        <v>18</v>
      </c>
      <c r="N470">
        <v>2</v>
      </c>
      <c r="O470">
        <v>5</v>
      </c>
      <c r="P470" t="str" cm="1">
        <f t="array" ref="P470">_xlfn.IFS(
  O470&lt;=3, "Low",
  O470&lt;=6, "Moderate",
  O470&lt;=8, "High",
  O470=9, "Extreme"
)</f>
        <v>Moderate</v>
      </c>
    </row>
    <row r="471" spans="1:16">
      <c r="A471">
        <v>470</v>
      </c>
      <c r="B471">
        <v>21</v>
      </c>
      <c r="C471" t="str">
        <f t="shared" si="7"/>
        <v>19–21</v>
      </c>
      <c r="D471" t="s">
        <v>19</v>
      </c>
      <c r="E471" t="s">
        <v>20</v>
      </c>
      <c r="F471" t="s">
        <v>31</v>
      </c>
      <c r="G471">
        <v>3.9</v>
      </c>
      <c r="H471" t="s">
        <v>16</v>
      </c>
      <c r="I471" t="str">
        <f>_xlfn.XLOOKUP(H471, 'Platform Lookup'!A:A, 'Platform Lookup'!B:B, "Unknown")</f>
        <v>Mixed</v>
      </c>
      <c r="J471" t="s">
        <v>17</v>
      </c>
      <c r="K471">
        <v>8.3000000000000007</v>
      </c>
      <c r="L471">
        <v>6</v>
      </c>
      <c r="M471" t="s">
        <v>24</v>
      </c>
      <c r="N471">
        <v>3</v>
      </c>
      <c r="O471">
        <v>7</v>
      </c>
      <c r="P471" t="str" cm="1">
        <f t="array" ref="P471">_xlfn.IFS(
  O471&lt;=3, "Low",
  O471&lt;=6, "Moderate",
  O471&lt;=8, "High",
  O471=9, "Extreme"
)</f>
        <v>High</v>
      </c>
    </row>
    <row r="472" spans="1:16">
      <c r="A472">
        <v>471</v>
      </c>
      <c r="B472">
        <v>20</v>
      </c>
      <c r="C472" t="str">
        <f t="shared" si="7"/>
        <v>19–21</v>
      </c>
      <c r="D472" t="s">
        <v>13</v>
      </c>
      <c r="E472" t="s">
        <v>14</v>
      </c>
      <c r="F472" t="s">
        <v>41</v>
      </c>
      <c r="G472">
        <v>3.7</v>
      </c>
      <c r="H472" t="s">
        <v>26</v>
      </c>
      <c r="I472" t="str">
        <f>_xlfn.XLOOKUP(H472, 'Platform Lookup'!A:A, 'Platform Lookup'!B:B, "Unknown")</f>
        <v>Entertainment</v>
      </c>
      <c r="J472" t="s">
        <v>17</v>
      </c>
      <c r="K472">
        <v>8.1999999999999993</v>
      </c>
      <c r="L472">
        <v>6</v>
      </c>
      <c r="M472" t="s">
        <v>24</v>
      </c>
      <c r="N472">
        <v>3</v>
      </c>
      <c r="O472">
        <v>7</v>
      </c>
      <c r="P472" t="str" cm="1">
        <f t="array" ref="P472">_xlfn.IFS(
  O472&lt;=3, "Low",
  O472&lt;=6, "Moderate",
  O472&lt;=8, "High",
  O472=9, "Extreme"
)</f>
        <v>High</v>
      </c>
    </row>
    <row r="473" spans="1:16">
      <c r="A473">
        <v>472</v>
      </c>
      <c r="B473">
        <v>22</v>
      </c>
      <c r="C473" t="str">
        <f t="shared" si="7"/>
        <v>22–24</v>
      </c>
      <c r="D473" t="s">
        <v>19</v>
      </c>
      <c r="E473" t="s">
        <v>20</v>
      </c>
      <c r="F473" t="s">
        <v>48</v>
      </c>
      <c r="G473">
        <v>2.5</v>
      </c>
      <c r="H473" t="s">
        <v>32</v>
      </c>
      <c r="I473" t="str">
        <f>_xlfn.XLOOKUP(H473, 'Platform Lookup'!A:A, 'Platform Lookup'!B:B, "Unknown")</f>
        <v>Mixed</v>
      </c>
      <c r="J473" t="s">
        <v>23</v>
      </c>
      <c r="K473">
        <v>9.3000000000000007</v>
      </c>
      <c r="L473">
        <v>8</v>
      </c>
      <c r="M473" t="s">
        <v>18</v>
      </c>
      <c r="N473">
        <v>2</v>
      </c>
      <c r="O473">
        <v>4</v>
      </c>
      <c r="P473" t="str" cm="1">
        <f t="array" ref="P473">_xlfn.IFS(
  O473&lt;=3, "Low",
  O473&lt;=6, "Moderate",
  O473&lt;=8, "High",
  O473=9, "Extreme"
)</f>
        <v>Moderate</v>
      </c>
    </row>
    <row r="474" spans="1:16">
      <c r="A474">
        <v>473</v>
      </c>
      <c r="B474">
        <v>19</v>
      </c>
      <c r="C474" t="str">
        <f t="shared" si="7"/>
        <v>19–21</v>
      </c>
      <c r="D474" t="s">
        <v>13</v>
      </c>
      <c r="E474" t="s">
        <v>14</v>
      </c>
      <c r="F474" t="s">
        <v>55</v>
      </c>
      <c r="G474">
        <v>3.4</v>
      </c>
      <c r="H474" t="s">
        <v>16</v>
      </c>
      <c r="I474" t="str">
        <f>_xlfn.XLOOKUP(H474, 'Platform Lookup'!A:A, 'Platform Lookup'!B:B, "Unknown")</f>
        <v>Mixed</v>
      </c>
      <c r="J474" t="s">
        <v>17</v>
      </c>
      <c r="K474">
        <v>8.5</v>
      </c>
      <c r="L474">
        <v>7</v>
      </c>
      <c r="M474" t="s">
        <v>24</v>
      </c>
      <c r="N474">
        <v>3</v>
      </c>
      <c r="O474">
        <v>6</v>
      </c>
      <c r="P474" t="str" cm="1">
        <f t="array" ref="P474">_xlfn.IFS(
  O474&lt;=3, "Low",
  O474&lt;=6, "Moderate",
  O474&lt;=8, "High",
  O474=9, "Extreme"
)</f>
        <v>Moderate</v>
      </c>
    </row>
    <row r="475" spans="1:16">
      <c r="A475">
        <v>474</v>
      </c>
      <c r="B475">
        <v>21</v>
      </c>
      <c r="C475" t="str">
        <f t="shared" si="7"/>
        <v>19–21</v>
      </c>
      <c r="D475" t="s">
        <v>19</v>
      </c>
      <c r="E475" t="s">
        <v>20</v>
      </c>
      <c r="F475" t="s">
        <v>21</v>
      </c>
      <c r="G475">
        <v>7.3</v>
      </c>
      <c r="H475" t="s">
        <v>143</v>
      </c>
      <c r="I475" t="str">
        <f>_xlfn.XLOOKUP(H475, 'Platform Lookup'!A:A, 'Platform Lookup'!B:B, "Unknown")</f>
        <v>Messaging</v>
      </c>
      <c r="J475" t="s">
        <v>17</v>
      </c>
      <c r="K475">
        <v>5</v>
      </c>
      <c r="L475">
        <v>5</v>
      </c>
      <c r="M475" t="s">
        <v>18</v>
      </c>
      <c r="N475">
        <v>4</v>
      </c>
      <c r="O475">
        <v>8</v>
      </c>
      <c r="P475" t="str" cm="1">
        <f t="array" ref="P475">_xlfn.IFS(
  O475&lt;=3, "Low",
  O475&lt;=6, "Moderate",
  O475&lt;=8, "High",
  O475=9, "Extreme"
)</f>
        <v>High</v>
      </c>
    </row>
    <row r="476" spans="1:16">
      <c r="A476">
        <v>475</v>
      </c>
      <c r="B476">
        <v>20</v>
      </c>
      <c r="C476" t="str">
        <f t="shared" si="7"/>
        <v>19–21</v>
      </c>
      <c r="D476" t="s">
        <v>13</v>
      </c>
      <c r="E476" t="s">
        <v>14</v>
      </c>
      <c r="F476" t="s">
        <v>51</v>
      </c>
      <c r="G476">
        <v>2.4</v>
      </c>
      <c r="H476" t="s">
        <v>16</v>
      </c>
      <c r="I476" t="str">
        <f>_xlfn.XLOOKUP(H476, 'Platform Lookup'!A:A, 'Platform Lookup'!B:B, "Unknown")</f>
        <v>Mixed</v>
      </c>
      <c r="J476" t="s">
        <v>23</v>
      </c>
      <c r="K476">
        <v>9.4</v>
      </c>
      <c r="L476">
        <v>8</v>
      </c>
      <c r="M476" t="s">
        <v>24</v>
      </c>
      <c r="N476">
        <v>2</v>
      </c>
      <c r="O476">
        <v>4</v>
      </c>
      <c r="P476" t="str" cm="1">
        <f t="array" ref="P476">_xlfn.IFS(
  O476&lt;=3, "Low",
  O476&lt;=6, "Moderate",
  O476&lt;=8, "High",
  O476=9, "Extreme"
)</f>
        <v>Moderate</v>
      </c>
    </row>
    <row r="477" spans="1:16">
      <c r="A477">
        <v>476</v>
      </c>
      <c r="B477">
        <v>22</v>
      </c>
      <c r="C477" t="str">
        <f t="shared" si="7"/>
        <v>22–24</v>
      </c>
      <c r="D477" t="s">
        <v>19</v>
      </c>
      <c r="E477" t="s">
        <v>20</v>
      </c>
      <c r="F477" t="s">
        <v>65</v>
      </c>
      <c r="G477">
        <v>4</v>
      </c>
      <c r="H477" t="s">
        <v>26</v>
      </c>
      <c r="I477" t="str">
        <f>_xlfn.XLOOKUP(H477, 'Platform Lookup'!A:A, 'Platform Lookup'!B:B, "Unknown")</f>
        <v>Entertainment</v>
      </c>
      <c r="J477" t="s">
        <v>17</v>
      </c>
      <c r="K477">
        <v>8.1999999999999993</v>
      </c>
      <c r="L477">
        <v>6</v>
      </c>
      <c r="M477" t="s">
        <v>24</v>
      </c>
      <c r="N477">
        <v>3</v>
      </c>
      <c r="O477">
        <v>7</v>
      </c>
      <c r="P477" t="str" cm="1">
        <f t="array" ref="P477">_xlfn.IFS(
  O477&lt;=3, "Low",
  O477&lt;=6, "Moderate",
  O477&lt;=8, "High",
  O477=9, "Extreme"
)</f>
        <v>High</v>
      </c>
    </row>
    <row r="478" spans="1:16">
      <c r="A478">
        <v>477</v>
      </c>
      <c r="B478">
        <v>19</v>
      </c>
      <c r="C478" t="str">
        <f t="shared" si="7"/>
        <v>19–21</v>
      </c>
      <c r="D478" t="s">
        <v>13</v>
      </c>
      <c r="E478" t="s">
        <v>14</v>
      </c>
      <c r="F478" t="s">
        <v>25</v>
      </c>
      <c r="G478">
        <v>8.3000000000000007</v>
      </c>
      <c r="H478" t="s">
        <v>16</v>
      </c>
      <c r="I478" t="str">
        <f>_xlfn.XLOOKUP(H478, 'Platform Lookup'!A:A, 'Platform Lookup'!B:B, "Unknown")</f>
        <v>Mixed</v>
      </c>
      <c r="J478" t="s">
        <v>17</v>
      </c>
      <c r="K478">
        <v>4</v>
      </c>
      <c r="L478">
        <v>5</v>
      </c>
      <c r="M478" t="s">
        <v>18</v>
      </c>
      <c r="N478">
        <v>4</v>
      </c>
      <c r="O478">
        <v>9</v>
      </c>
      <c r="P478" t="str" cm="1">
        <f t="array" ref="P478">_xlfn.IFS(
  O478&lt;=3, "Low",
  O478&lt;=6, "Moderate",
  O478&lt;=8, "High",
  O478=9, "Extreme"
)</f>
        <v>Extreme</v>
      </c>
    </row>
    <row r="479" spans="1:16">
      <c r="A479">
        <v>478</v>
      </c>
      <c r="B479">
        <v>21</v>
      </c>
      <c r="C479" t="str">
        <f t="shared" si="7"/>
        <v>19–21</v>
      </c>
      <c r="D479" t="s">
        <v>19</v>
      </c>
      <c r="E479" t="s">
        <v>20</v>
      </c>
      <c r="F479" t="s">
        <v>43</v>
      </c>
      <c r="G479">
        <v>7.1</v>
      </c>
      <c r="H479" t="s">
        <v>143</v>
      </c>
      <c r="I479" t="str">
        <f>_xlfn.XLOOKUP(H479, 'Platform Lookup'!A:A, 'Platform Lookup'!B:B, "Unknown")</f>
        <v>Messaging</v>
      </c>
      <c r="J479" t="s">
        <v>17</v>
      </c>
      <c r="K479">
        <v>5.0999999999999996</v>
      </c>
      <c r="L479">
        <v>6</v>
      </c>
      <c r="M479" t="s">
        <v>24</v>
      </c>
      <c r="N479">
        <v>3</v>
      </c>
      <c r="O479">
        <v>7</v>
      </c>
      <c r="P479" t="str" cm="1">
        <f t="array" ref="P479">_xlfn.IFS(
  O479&lt;=3, "Low",
  O479&lt;=6, "Moderate",
  O479&lt;=8, "High",
  O479=9, "Extreme"
)</f>
        <v>High</v>
      </c>
    </row>
    <row r="480" spans="1:16">
      <c r="A480">
        <v>479</v>
      </c>
      <c r="B480">
        <v>20</v>
      </c>
      <c r="C480" t="str">
        <f t="shared" si="7"/>
        <v>19–21</v>
      </c>
      <c r="D480" t="s">
        <v>13</v>
      </c>
      <c r="E480" t="s">
        <v>14</v>
      </c>
      <c r="F480" t="s">
        <v>40</v>
      </c>
      <c r="G480">
        <v>3</v>
      </c>
      <c r="H480" t="s">
        <v>16</v>
      </c>
      <c r="I480" t="str">
        <f>_xlfn.XLOOKUP(H480, 'Platform Lookup'!A:A, 'Platform Lookup'!B:B, "Unknown")</f>
        <v>Mixed</v>
      </c>
      <c r="J480" t="s">
        <v>23</v>
      </c>
      <c r="K480">
        <v>9</v>
      </c>
      <c r="L480">
        <v>7</v>
      </c>
      <c r="M480" t="s">
        <v>18</v>
      </c>
      <c r="N480">
        <v>2</v>
      </c>
      <c r="O480">
        <v>5</v>
      </c>
      <c r="P480" t="str" cm="1">
        <f t="array" ref="P480">_xlfn.IFS(
  O480&lt;=3, "Low",
  O480&lt;=6, "Moderate",
  O480&lt;=8, "High",
  O480=9, "Extreme"
)</f>
        <v>Moderate</v>
      </c>
    </row>
    <row r="481" spans="1:16">
      <c r="A481">
        <v>480</v>
      </c>
      <c r="B481">
        <v>22</v>
      </c>
      <c r="C481" t="str">
        <f t="shared" si="7"/>
        <v>22–24</v>
      </c>
      <c r="D481" t="s">
        <v>19</v>
      </c>
      <c r="E481" t="s">
        <v>20</v>
      </c>
      <c r="F481" t="s">
        <v>31</v>
      </c>
      <c r="G481">
        <v>3.8</v>
      </c>
      <c r="H481" t="s">
        <v>26</v>
      </c>
      <c r="I481" t="str">
        <f>_xlfn.XLOOKUP(H481, 'Platform Lookup'!A:A, 'Platform Lookup'!B:B, "Unknown")</f>
        <v>Entertainment</v>
      </c>
      <c r="J481" t="s">
        <v>17</v>
      </c>
      <c r="K481">
        <v>8.4</v>
      </c>
      <c r="L481">
        <v>6</v>
      </c>
      <c r="M481" t="s">
        <v>24</v>
      </c>
      <c r="N481">
        <v>3</v>
      </c>
      <c r="O481">
        <v>7</v>
      </c>
      <c r="P481" t="str" cm="1">
        <f t="array" ref="P481">_xlfn.IFS(
  O481&lt;=3, "Low",
  O481&lt;=6, "Moderate",
  O481&lt;=8, "High",
  O481=9, "Extreme"
)</f>
        <v>High</v>
      </c>
    </row>
    <row r="482" spans="1:16">
      <c r="A482">
        <v>481</v>
      </c>
      <c r="B482">
        <v>19</v>
      </c>
      <c r="C482" t="str">
        <f t="shared" si="7"/>
        <v>19–21</v>
      </c>
      <c r="D482" t="s">
        <v>13</v>
      </c>
      <c r="E482" t="s">
        <v>14</v>
      </c>
      <c r="F482" t="s">
        <v>41</v>
      </c>
      <c r="G482">
        <v>3.6</v>
      </c>
      <c r="H482" t="s">
        <v>16</v>
      </c>
      <c r="I482" t="str">
        <f>_xlfn.XLOOKUP(H482, 'Platform Lookup'!A:A, 'Platform Lookup'!B:B, "Unknown")</f>
        <v>Mixed</v>
      </c>
      <c r="J482" t="s">
        <v>17</v>
      </c>
      <c r="K482">
        <v>8.3000000000000007</v>
      </c>
      <c r="L482">
        <v>6</v>
      </c>
      <c r="M482" t="s">
        <v>24</v>
      </c>
      <c r="N482">
        <v>3</v>
      </c>
      <c r="O482">
        <v>7</v>
      </c>
      <c r="P482" t="str" cm="1">
        <f t="array" ref="P482">_xlfn.IFS(
  O482&lt;=3, "Low",
  O482&lt;=6, "Moderate",
  O482&lt;=8, "High",
  O482=9, "Extreme"
)</f>
        <v>High</v>
      </c>
    </row>
    <row r="483" spans="1:16">
      <c r="A483">
        <v>482</v>
      </c>
      <c r="B483">
        <v>21</v>
      </c>
      <c r="C483" t="str">
        <f t="shared" si="7"/>
        <v>19–21</v>
      </c>
      <c r="D483" t="s">
        <v>19</v>
      </c>
      <c r="E483" t="s">
        <v>20</v>
      </c>
      <c r="F483" t="s">
        <v>48</v>
      </c>
      <c r="G483">
        <v>2.4</v>
      </c>
      <c r="H483" t="s">
        <v>32</v>
      </c>
      <c r="I483" t="str">
        <f>_xlfn.XLOOKUP(H483, 'Platform Lookup'!A:A, 'Platform Lookup'!B:B, "Unknown")</f>
        <v>Mixed</v>
      </c>
      <c r="J483" t="s">
        <v>23</v>
      </c>
      <c r="K483">
        <v>9.4</v>
      </c>
      <c r="L483">
        <v>8</v>
      </c>
      <c r="M483" t="s">
        <v>18</v>
      </c>
      <c r="N483">
        <v>2</v>
      </c>
      <c r="O483">
        <v>4</v>
      </c>
      <c r="P483" t="str" cm="1">
        <f t="array" ref="P483">_xlfn.IFS(
  O483&lt;=3, "Low",
  O483&lt;=6, "Moderate",
  O483&lt;=8, "High",
  O483=9, "Extreme"
)</f>
        <v>Moderate</v>
      </c>
    </row>
    <row r="484" spans="1:16">
      <c r="A484">
        <v>483</v>
      </c>
      <c r="B484">
        <v>20</v>
      </c>
      <c r="C484" t="str">
        <f t="shared" si="7"/>
        <v>19–21</v>
      </c>
      <c r="D484" t="s">
        <v>13</v>
      </c>
      <c r="E484" t="s">
        <v>14</v>
      </c>
      <c r="F484" t="s">
        <v>55</v>
      </c>
      <c r="G484">
        <v>3.3</v>
      </c>
      <c r="H484" t="s">
        <v>26</v>
      </c>
      <c r="I484" t="str">
        <f>_xlfn.XLOOKUP(H484, 'Platform Lookup'!A:A, 'Platform Lookup'!B:B, "Unknown")</f>
        <v>Entertainment</v>
      </c>
      <c r="J484" t="s">
        <v>17</v>
      </c>
      <c r="K484">
        <v>8.6</v>
      </c>
      <c r="L484">
        <v>7</v>
      </c>
      <c r="M484" t="s">
        <v>24</v>
      </c>
      <c r="N484">
        <v>3</v>
      </c>
      <c r="O484">
        <v>6</v>
      </c>
      <c r="P484" t="str" cm="1">
        <f t="array" ref="P484">_xlfn.IFS(
  O484&lt;=3, "Low",
  O484&lt;=6, "Moderate",
  O484&lt;=8, "High",
  O484=9, "Extreme"
)</f>
        <v>Moderate</v>
      </c>
    </row>
    <row r="485" spans="1:16">
      <c r="A485">
        <v>484</v>
      </c>
      <c r="B485">
        <v>22</v>
      </c>
      <c r="C485" t="str">
        <f t="shared" si="7"/>
        <v>22–24</v>
      </c>
      <c r="D485" t="s">
        <v>19</v>
      </c>
      <c r="E485" t="s">
        <v>20</v>
      </c>
      <c r="F485" t="s">
        <v>21</v>
      </c>
      <c r="G485">
        <v>7.4</v>
      </c>
      <c r="H485" t="s">
        <v>143</v>
      </c>
      <c r="I485" t="str">
        <f>_xlfn.XLOOKUP(H485, 'Platform Lookup'!A:A, 'Platform Lookup'!B:B, "Unknown")</f>
        <v>Messaging</v>
      </c>
      <c r="J485" t="s">
        <v>17</v>
      </c>
      <c r="K485">
        <v>4.9000000000000004</v>
      </c>
      <c r="L485">
        <v>5</v>
      </c>
      <c r="M485" t="s">
        <v>18</v>
      </c>
      <c r="N485">
        <v>4</v>
      </c>
      <c r="O485">
        <v>8</v>
      </c>
      <c r="P485" t="str" cm="1">
        <f t="array" ref="P485">_xlfn.IFS(
  O485&lt;=3, "Low",
  O485&lt;=6, "Moderate",
  O485&lt;=8, "High",
  O485=9, "Extreme"
)</f>
        <v>High</v>
      </c>
    </row>
    <row r="486" spans="1:16">
      <c r="A486">
        <v>485</v>
      </c>
      <c r="B486">
        <v>19</v>
      </c>
      <c r="C486" t="str">
        <f t="shared" si="7"/>
        <v>19–21</v>
      </c>
      <c r="D486" t="s">
        <v>13</v>
      </c>
      <c r="E486" t="s">
        <v>14</v>
      </c>
      <c r="F486" t="s">
        <v>51</v>
      </c>
      <c r="G486">
        <v>2.2999999999999998</v>
      </c>
      <c r="H486" t="s">
        <v>16</v>
      </c>
      <c r="I486" t="str">
        <f>_xlfn.XLOOKUP(H486, 'Platform Lookup'!A:A, 'Platform Lookup'!B:B, "Unknown")</f>
        <v>Mixed</v>
      </c>
      <c r="J486" t="s">
        <v>23</v>
      </c>
      <c r="K486">
        <v>9.5</v>
      </c>
      <c r="L486">
        <v>8</v>
      </c>
      <c r="M486" t="s">
        <v>24</v>
      </c>
      <c r="N486">
        <v>2</v>
      </c>
      <c r="O486">
        <v>4</v>
      </c>
      <c r="P486" t="str" cm="1">
        <f t="array" ref="P486">_xlfn.IFS(
  O486&lt;=3, "Low",
  O486&lt;=6, "Moderate",
  O486&lt;=8, "High",
  O486=9, "Extreme"
)</f>
        <v>Moderate</v>
      </c>
    </row>
    <row r="487" spans="1:16">
      <c r="A487">
        <v>486</v>
      </c>
      <c r="B487">
        <v>21</v>
      </c>
      <c r="C487" t="str">
        <f t="shared" si="7"/>
        <v>19–21</v>
      </c>
      <c r="D487" t="s">
        <v>19</v>
      </c>
      <c r="E487" t="s">
        <v>20</v>
      </c>
      <c r="F487" t="s">
        <v>65</v>
      </c>
      <c r="G487">
        <v>3.9</v>
      </c>
      <c r="H487" t="s">
        <v>16</v>
      </c>
      <c r="I487" t="str">
        <f>_xlfn.XLOOKUP(H487, 'Platform Lookup'!A:A, 'Platform Lookup'!B:B, "Unknown")</f>
        <v>Mixed</v>
      </c>
      <c r="J487" t="s">
        <v>17</v>
      </c>
      <c r="K487">
        <v>8.3000000000000007</v>
      </c>
      <c r="L487">
        <v>6</v>
      </c>
      <c r="M487" t="s">
        <v>24</v>
      </c>
      <c r="N487">
        <v>3</v>
      </c>
      <c r="O487">
        <v>7</v>
      </c>
      <c r="P487" t="str" cm="1">
        <f t="array" ref="P487">_xlfn.IFS(
  O487&lt;=3, "Low",
  O487&lt;=6, "Moderate",
  O487&lt;=8, "High",
  O487=9, "Extreme"
)</f>
        <v>High</v>
      </c>
    </row>
    <row r="488" spans="1:16">
      <c r="A488">
        <v>487</v>
      </c>
      <c r="B488">
        <v>20</v>
      </c>
      <c r="C488" t="str">
        <f t="shared" si="7"/>
        <v>19–21</v>
      </c>
      <c r="D488" t="s">
        <v>13</v>
      </c>
      <c r="E488" t="s">
        <v>14</v>
      </c>
      <c r="F488" t="s">
        <v>25</v>
      </c>
      <c r="G488">
        <v>8.4</v>
      </c>
      <c r="H488" t="s">
        <v>26</v>
      </c>
      <c r="I488" t="str">
        <f>_xlfn.XLOOKUP(H488, 'Platform Lookup'!A:A, 'Platform Lookup'!B:B, "Unknown")</f>
        <v>Entertainment</v>
      </c>
      <c r="J488" t="s">
        <v>17</v>
      </c>
      <c r="K488">
        <v>3.9</v>
      </c>
      <c r="L488">
        <v>5</v>
      </c>
      <c r="M488" t="s">
        <v>18</v>
      </c>
      <c r="N488">
        <v>4</v>
      </c>
      <c r="O488">
        <v>9</v>
      </c>
      <c r="P488" t="str" cm="1">
        <f t="array" ref="P488">_xlfn.IFS(
  O488&lt;=3, "Low",
  O488&lt;=6, "Moderate",
  O488&lt;=8, "High",
  O488=9, "Extreme"
)</f>
        <v>Extreme</v>
      </c>
    </row>
    <row r="489" spans="1:16">
      <c r="A489">
        <v>488</v>
      </c>
      <c r="B489">
        <v>22</v>
      </c>
      <c r="C489" t="str">
        <f t="shared" si="7"/>
        <v>22–24</v>
      </c>
      <c r="D489" t="s">
        <v>19</v>
      </c>
      <c r="E489" t="s">
        <v>20</v>
      </c>
      <c r="F489" t="s">
        <v>43</v>
      </c>
      <c r="G489">
        <v>7.2</v>
      </c>
      <c r="H489" t="s">
        <v>143</v>
      </c>
      <c r="I489" t="str">
        <f>_xlfn.XLOOKUP(H489, 'Platform Lookup'!A:A, 'Platform Lookup'!B:B, "Unknown")</f>
        <v>Messaging</v>
      </c>
      <c r="J489" t="s">
        <v>17</v>
      </c>
      <c r="K489">
        <v>5</v>
      </c>
      <c r="L489">
        <v>6</v>
      </c>
      <c r="M489" t="s">
        <v>24</v>
      </c>
      <c r="N489">
        <v>3</v>
      </c>
      <c r="O489">
        <v>7</v>
      </c>
      <c r="P489" t="str" cm="1">
        <f t="array" ref="P489">_xlfn.IFS(
  O489&lt;=3, "Low",
  O489&lt;=6, "Moderate",
  O489&lt;=8, "High",
  O489=9, "Extreme"
)</f>
        <v>High</v>
      </c>
    </row>
    <row r="490" spans="1:16">
      <c r="A490">
        <v>489</v>
      </c>
      <c r="B490">
        <v>19</v>
      </c>
      <c r="C490" t="str">
        <f t="shared" si="7"/>
        <v>19–21</v>
      </c>
      <c r="D490" t="s">
        <v>13</v>
      </c>
      <c r="E490" t="s">
        <v>14</v>
      </c>
      <c r="F490" t="s">
        <v>40</v>
      </c>
      <c r="G490">
        <v>2.9</v>
      </c>
      <c r="H490" t="s">
        <v>16</v>
      </c>
      <c r="I490" t="str">
        <f>_xlfn.XLOOKUP(H490, 'Platform Lookup'!A:A, 'Platform Lookup'!B:B, "Unknown")</f>
        <v>Mixed</v>
      </c>
      <c r="J490" t="s">
        <v>23</v>
      </c>
      <c r="K490">
        <v>9.1</v>
      </c>
      <c r="L490">
        <v>7</v>
      </c>
      <c r="M490" t="s">
        <v>18</v>
      </c>
      <c r="N490">
        <v>2</v>
      </c>
      <c r="O490">
        <v>5</v>
      </c>
      <c r="P490" t="str" cm="1">
        <f t="array" ref="P490">_xlfn.IFS(
  O490&lt;=3, "Low",
  O490&lt;=6, "Moderate",
  O490&lt;=8, "High",
  O490=9, "Extreme"
)</f>
        <v>Moderate</v>
      </c>
    </row>
    <row r="491" spans="1:16">
      <c r="A491">
        <v>490</v>
      </c>
      <c r="B491">
        <v>21</v>
      </c>
      <c r="C491" t="str">
        <f t="shared" si="7"/>
        <v>19–21</v>
      </c>
      <c r="D491" t="s">
        <v>19</v>
      </c>
      <c r="E491" t="s">
        <v>20</v>
      </c>
      <c r="F491" t="s">
        <v>31</v>
      </c>
      <c r="G491">
        <v>3.7</v>
      </c>
      <c r="H491" t="s">
        <v>16</v>
      </c>
      <c r="I491" t="str">
        <f>_xlfn.XLOOKUP(H491, 'Platform Lookup'!A:A, 'Platform Lookup'!B:B, "Unknown")</f>
        <v>Mixed</v>
      </c>
      <c r="J491" t="s">
        <v>17</v>
      </c>
      <c r="K491">
        <v>8.5</v>
      </c>
      <c r="L491">
        <v>6</v>
      </c>
      <c r="M491" t="s">
        <v>24</v>
      </c>
      <c r="N491">
        <v>3</v>
      </c>
      <c r="O491">
        <v>7</v>
      </c>
      <c r="P491" t="str" cm="1">
        <f t="array" ref="P491">_xlfn.IFS(
  O491&lt;=3, "Low",
  O491&lt;=6, "Moderate",
  O491&lt;=8, "High",
  O491=9, "Extreme"
)</f>
        <v>High</v>
      </c>
    </row>
    <row r="492" spans="1:16">
      <c r="A492">
        <v>491</v>
      </c>
      <c r="B492">
        <v>20</v>
      </c>
      <c r="C492" t="str">
        <f t="shared" si="7"/>
        <v>19–21</v>
      </c>
      <c r="D492" t="s">
        <v>13</v>
      </c>
      <c r="E492" t="s">
        <v>14</v>
      </c>
      <c r="F492" t="s">
        <v>41</v>
      </c>
      <c r="G492">
        <v>3.5</v>
      </c>
      <c r="H492" t="s">
        <v>26</v>
      </c>
      <c r="I492" t="str">
        <f>_xlfn.XLOOKUP(H492, 'Platform Lookup'!A:A, 'Platform Lookup'!B:B, "Unknown")</f>
        <v>Entertainment</v>
      </c>
      <c r="J492" t="s">
        <v>17</v>
      </c>
      <c r="K492">
        <v>8.4</v>
      </c>
      <c r="L492">
        <v>6</v>
      </c>
      <c r="M492" t="s">
        <v>24</v>
      </c>
      <c r="N492">
        <v>3</v>
      </c>
      <c r="O492">
        <v>7</v>
      </c>
      <c r="P492" t="str" cm="1">
        <f t="array" ref="P492">_xlfn.IFS(
  O492&lt;=3, "Low",
  O492&lt;=6, "Moderate",
  O492&lt;=8, "High",
  O492=9, "Extreme"
)</f>
        <v>High</v>
      </c>
    </row>
    <row r="493" spans="1:16">
      <c r="A493">
        <v>492</v>
      </c>
      <c r="B493">
        <v>22</v>
      </c>
      <c r="C493" t="str">
        <f t="shared" si="7"/>
        <v>22–24</v>
      </c>
      <c r="D493" t="s">
        <v>19</v>
      </c>
      <c r="E493" t="s">
        <v>20</v>
      </c>
      <c r="F493" t="s">
        <v>48</v>
      </c>
      <c r="G493">
        <v>2.2999999999999998</v>
      </c>
      <c r="H493" t="s">
        <v>32</v>
      </c>
      <c r="I493" t="str">
        <f>_xlfn.XLOOKUP(H493, 'Platform Lookup'!A:A, 'Platform Lookup'!B:B, "Unknown")</f>
        <v>Mixed</v>
      </c>
      <c r="J493" t="s">
        <v>23</v>
      </c>
      <c r="K493">
        <v>9.5</v>
      </c>
      <c r="L493">
        <v>8</v>
      </c>
      <c r="M493" t="s">
        <v>18</v>
      </c>
      <c r="N493">
        <v>2</v>
      </c>
      <c r="O493">
        <v>4</v>
      </c>
      <c r="P493" t="str" cm="1">
        <f t="array" ref="P493">_xlfn.IFS(
  O493&lt;=3, "Low",
  O493&lt;=6, "Moderate",
  O493&lt;=8, "High",
  O493=9, "Extreme"
)</f>
        <v>Moderate</v>
      </c>
    </row>
    <row r="494" spans="1:16">
      <c r="A494">
        <v>493</v>
      </c>
      <c r="B494">
        <v>19</v>
      </c>
      <c r="C494" t="str">
        <f t="shared" si="7"/>
        <v>19–21</v>
      </c>
      <c r="D494" t="s">
        <v>13</v>
      </c>
      <c r="E494" t="s">
        <v>14</v>
      </c>
      <c r="F494" t="s">
        <v>55</v>
      </c>
      <c r="G494">
        <v>3.2</v>
      </c>
      <c r="H494" t="s">
        <v>16</v>
      </c>
      <c r="I494" t="str">
        <f>_xlfn.XLOOKUP(H494, 'Platform Lookup'!A:A, 'Platform Lookup'!B:B, "Unknown")</f>
        <v>Mixed</v>
      </c>
      <c r="J494" t="s">
        <v>17</v>
      </c>
      <c r="K494">
        <v>8.6999999999999993</v>
      </c>
      <c r="L494">
        <v>7</v>
      </c>
      <c r="M494" t="s">
        <v>24</v>
      </c>
      <c r="N494">
        <v>3</v>
      </c>
      <c r="O494">
        <v>6</v>
      </c>
      <c r="P494" t="str" cm="1">
        <f t="array" ref="P494">_xlfn.IFS(
  O494&lt;=3, "Low",
  O494&lt;=6, "Moderate",
  O494&lt;=8, "High",
  O494=9, "Extreme"
)</f>
        <v>Moderate</v>
      </c>
    </row>
    <row r="495" spans="1:16">
      <c r="A495">
        <v>494</v>
      </c>
      <c r="B495">
        <v>21</v>
      </c>
      <c r="C495" t="str">
        <f t="shared" si="7"/>
        <v>19–21</v>
      </c>
      <c r="D495" t="s">
        <v>19</v>
      </c>
      <c r="E495" t="s">
        <v>20</v>
      </c>
      <c r="F495" t="s">
        <v>21</v>
      </c>
      <c r="G495">
        <v>7.5</v>
      </c>
      <c r="H495" t="s">
        <v>143</v>
      </c>
      <c r="I495" t="str">
        <f>_xlfn.XLOOKUP(H495, 'Platform Lookup'!A:A, 'Platform Lookup'!B:B, "Unknown")</f>
        <v>Messaging</v>
      </c>
      <c r="J495" t="s">
        <v>17</v>
      </c>
      <c r="K495">
        <v>4.8</v>
      </c>
      <c r="L495">
        <v>5</v>
      </c>
      <c r="M495" t="s">
        <v>18</v>
      </c>
      <c r="N495">
        <v>4</v>
      </c>
      <c r="O495">
        <v>8</v>
      </c>
      <c r="P495" t="str" cm="1">
        <f t="array" ref="P495">_xlfn.IFS(
  O495&lt;=3, "Low",
  O495&lt;=6, "Moderate",
  O495&lt;=8, "High",
  O495=9, "Extreme"
)</f>
        <v>High</v>
      </c>
    </row>
    <row r="496" spans="1:16">
      <c r="A496">
        <v>495</v>
      </c>
      <c r="B496">
        <v>20</v>
      </c>
      <c r="C496" t="str">
        <f t="shared" si="7"/>
        <v>19–21</v>
      </c>
      <c r="D496" t="s">
        <v>13</v>
      </c>
      <c r="E496" t="s">
        <v>14</v>
      </c>
      <c r="F496" t="s">
        <v>51</v>
      </c>
      <c r="G496">
        <v>2.2000000000000002</v>
      </c>
      <c r="H496" t="s">
        <v>16</v>
      </c>
      <c r="I496" t="str">
        <f>_xlfn.XLOOKUP(H496, 'Platform Lookup'!A:A, 'Platform Lookup'!B:B, "Unknown")</f>
        <v>Mixed</v>
      </c>
      <c r="J496" t="s">
        <v>23</v>
      </c>
      <c r="K496">
        <v>9.6</v>
      </c>
      <c r="L496">
        <v>8</v>
      </c>
      <c r="M496" t="s">
        <v>24</v>
      </c>
      <c r="N496">
        <v>2</v>
      </c>
      <c r="O496">
        <v>4</v>
      </c>
      <c r="P496" t="str" cm="1">
        <f t="array" ref="P496">_xlfn.IFS(
  O496&lt;=3, "Low",
  O496&lt;=6, "Moderate",
  O496&lt;=8, "High",
  O496=9, "Extreme"
)</f>
        <v>Moderate</v>
      </c>
    </row>
    <row r="497" spans="1:16">
      <c r="A497">
        <v>496</v>
      </c>
      <c r="B497">
        <v>22</v>
      </c>
      <c r="C497" t="str">
        <f t="shared" si="7"/>
        <v>22–24</v>
      </c>
      <c r="D497" t="s">
        <v>19</v>
      </c>
      <c r="E497" t="s">
        <v>20</v>
      </c>
      <c r="F497" t="s">
        <v>65</v>
      </c>
      <c r="G497">
        <v>3.8</v>
      </c>
      <c r="H497" t="s">
        <v>26</v>
      </c>
      <c r="I497" t="str">
        <f>_xlfn.XLOOKUP(H497, 'Platform Lookup'!A:A, 'Platform Lookup'!B:B, "Unknown")</f>
        <v>Entertainment</v>
      </c>
      <c r="J497" t="s">
        <v>17</v>
      </c>
      <c r="K497">
        <v>8.4</v>
      </c>
      <c r="L497">
        <v>6</v>
      </c>
      <c r="M497" t="s">
        <v>24</v>
      </c>
      <c r="N497">
        <v>3</v>
      </c>
      <c r="O497">
        <v>7</v>
      </c>
      <c r="P497" t="str" cm="1">
        <f t="array" ref="P497">_xlfn.IFS(
  O497&lt;=3, "Low",
  O497&lt;=6, "Moderate",
  O497&lt;=8, "High",
  O497=9, "Extreme"
)</f>
        <v>High</v>
      </c>
    </row>
    <row r="498" spans="1:16">
      <c r="A498">
        <v>497</v>
      </c>
      <c r="B498">
        <v>19</v>
      </c>
      <c r="C498" t="str">
        <f t="shared" si="7"/>
        <v>19–21</v>
      </c>
      <c r="D498" t="s">
        <v>13</v>
      </c>
      <c r="E498" t="s">
        <v>14</v>
      </c>
      <c r="F498" t="s">
        <v>25</v>
      </c>
      <c r="G498">
        <v>8.5</v>
      </c>
      <c r="H498" t="s">
        <v>16</v>
      </c>
      <c r="I498" t="str">
        <f>_xlfn.XLOOKUP(H498, 'Platform Lookup'!A:A, 'Platform Lookup'!B:B, "Unknown")</f>
        <v>Mixed</v>
      </c>
      <c r="J498" t="s">
        <v>17</v>
      </c>
      <c r="K498">
        <v>3.8</v>
      </c>
      <c r="L498">
        <v>5</v>
      </c>
      <c r="M498" t="s">
        <v>18</v>
      </c>
      <c r="N498">
        <v>4</v>
      </c>
      <c r="O498">
        <v>9</v>
      </c>
      <c r="P498" t="str" cm="1">
        <f t="array" ref="P498">_xlfn.IFS(
  O498&lt;=3, "Low",
  O498&lt;=6, "Moderate",
  O498&lt;=8, "High",
  O498=9, "Extreme"
)</f>
        <v>Extreme</v>
      </c>
    </row>
    <row r="499" spans="1:16">
      <c r="A499">
        <v>498</v>
      </c>
      <c r="B499">
        <v>21</v>
      </c>
      <c r="C499" t="str">
        <f t="shared" si="7"/>
        <v>19–21</v>
      </c>
      <c r="D499" t="s">
        <v>19</v>
      </c>
      <c r="E499" t="s">
        <v>20</v>
      </c>
      <c r="F499" t="s">
        <v>43</v>
      </c>
      <c r="G499">
        <v>7.3</v>
      </c>
      <c r="H499" t="s">
        <v>143</v>
      </c>
      <c r="I499" t="str">
        <f>_xlfn.XLOOKUP(H499, 'Platform Lookup'!A:A, 'Platform Lookup'!B:B, "Unknown")</f>
        <v>Messaging</v>
      </c>
      <c r="J499" t="s">
        <v>17</v>
      </c>
      <c r="K499">
        <v>4.9000000000000004</v>
      </c>
      <c r="L499">
        <v>6</v>
      </c>
      <c r="M499" t="s">
        <v>24</v>
      </c>
      <c r="N499">
        <v>3</v>
      </c>
      <c r="O499">
        <v>7</v>
      </c>
      <c r="P499" t="str" cm="1">
        <f t="array" ref="P499">_xlfn.IFS(
  O499&lt;=3, "Low",
  O499&lt;=6, "Moderate",
  O499&lt;=8, "High",
  O499=9, "Extreme"
)</f>
        <v>High</v>
      </c>
    </row>
    <row r="500" spans="1:16">
      <c r="A500">
        <v>499</v>
      </c>
      <c r="B500">
        <v>20</v>
      </c>
      <c r="C500" t="str">
        <f t="shared" si="7"/>
        <v>19–21</v>
      </c>
      <c r="D500" t="s">
        <v>13</v>
      </c>
      <c r="E500" t="s">
        <v>14</v>
      </c>
      <c r="F500" t="s">
        <v>40</v>
      </c>
      <c r="G500">
        <v>2.8</v>
      </c>
      <c r="H500" t="s">
        <v>16</v>
      </c>
      <c r="I500" t="str">
        <f>_xlfn.XLOOKUP(H500, 'Platform Lookup'!A:A, 'Platform Lookup'!B:B, "Unknown")</f>
        <v>Mixed</v>
      </c>
      <c r="J500" t="s">
        <v>23</v>
      </c>
      <c r="K500">
        <v>9.1999999999999993</v>
      </c>
      <c r="L500">
        <v>7</v>
      </c>
      <c r="M500" t="s">
        <v>18</v>
      </c>
      <c r="N500">
        <v>2</v>
      </c>
      <c r="O500">
        <v>5</v>
      </c>
      <c r="P500" t="str" cm="1">
        <f t="array" ref="P500">_xlfn.IFS(
  O500&lt;=3, "Low",
  O500&lt;=6, "Moderate",
  O500&lt;=8, "High",
  O500=9, "Extreme"
)</f>
        <v>Moderate</v>
      </c>
    </row>
    <row r="501" spans="1:16">
      <c r="A501">
        <v>500</v>
      </c>
      <c r="B501">
        <v>22</v>
      </c>
      <c r="C501" t="str">
        <f t="shared" si="7"/>
        <v>22–24</v>
      </c>
      <c r="D501" t="s">
        <v>19</v>
      </c>
      <c r="E501" t="s">
        <v>20</v>
      </c>
      <c r="F501" t="s">
        <v>31</v>
      </c>
      <c r="G501">
        <v>3.6</v>
      </c>
      <c r="H501" t="s">
        <v>26</v>
      </c>
      <c r="I501" t="str">
        <f>_xlfn.XLOOKUP(H501, 'Platform Lookup'!A:A, 'Platform Lookup'!B:B, "Unknown")</f>
        <v>Entertainment</v>
      </c>
      <c r="J501" t="s">
        <v>17</v>
      </c>
      <c r="K501">
        <v>8.6</v>
      </c>
      <c r="L501">
        <v>6</v>
      </c>
      <c r="M501" t="s">
        <v>24</v>
      </c>
      <c r="N501">
        <v>3</v>
      </c>
      <c r="O501">
        <v>7</v>
      </c>
      <c r="P501" t="str" cm="1">
        <f t="array" ref="P501">_xlfn.IFS(
  O501&lt;=3, "Low",
  O501&lt;=6, "Moderate",
  O501&lt;=8, "High",
  O501=9, "Extreme"
)</f>
        <v>High</v>
      </c>
    </row>
    <row r="502" spans="1:16">
      <c r="A502">
        <v>501</v>
      </c>
      <c r="B502">
        <v>19</v>
      </c>
      <c r="C502" t="str">
        <f t="shared" si="7"/>
        <v>19–21</v>
      </c>
      <c r="D502" t="s">
        <v>13</v>
      </c>
      <c r="E502" t="s">
        <v>14</v>
      </c>
      <c r="F502" t="s">
        <v>36</v>
      </c>
      <c r="G502">
        <v>6.2</v>
      </c>
      <c r="H502" t="s">
        <v>143</v>
      </c>
      <c r="I502" t="str">
        <f>_xlfn.XLOOKUP(H502, 'Platform Lookup'!A:A, 'Platform Lookup'!B:B, "Unknown")</f>
        <v>Messaging</v>
      </c>
      <c r="J502" t="s">
        <v>17</v>
      </c>
      <c r="K502">
        <v>6.3</v>
      </c>
      <c r="L502">
        <v>6</v>
      </c>
      <c r="M502" t="s">
        <v>24</v>
      </c>
      <c r="N502">
        <v>3</v>
      </c>
      <c r="O502">
        <v>7</v>
      </c>
      <c r="P502" t="str" cm="1">
        <f t="array" ref="P502">_xlfn.IFS(
  O502&lt;=3, "Low",
  O502&lt;=6, "Moderate",
  O502&lt;=8, "High",
  O502=9, "Extreme"
)</f>
        <v>High</v>
      </c>
    </row>
    <row r="503" spans="1:16">
      <c r="A503">
        <v>502</v>
      </c>
      <c r="B503">
        <v>21</v>
      </c>
      <c r="C503" t="str">
        <f t="shared" si="7"/>
        <v>19–21</v>
      </c>
      <c r="D503" t="s">
        <v>19</v>
      </c>
      <c r="E503" t="s">
        <v>20</v>
      </c>
      <c r="F503" t="s">
        <v>45</v>
      </c>
      <c r="G503">
        <v>4.5</v>
      </c>
      <c r="H503" t="s">
        <v>144</v>
      </c>
      <c r="I503" t="str">
        <f>_xlfn.XLOOKUP(H503, 'Platform Lookup'!A:A, 'Platform Lookup'!B:B, "Unknown")</f>
        <v>Messaging</v>
      </c>
      <c r="J503" t="s">
        <v>23</v>
      </c>
      <c r="K503">
        <v>7.8</v>
      </c>
      <c r="L503">
        <v>7</v>
      </c>
      <c r="M503" t="s">
        <v>18</v>
      </c>
      <c r="N503">
        <v>2</v>
      </c>
      <c r="O503">
        <v>5</v>
      </c>
      <c r="P503" t="str" cm="1">
        <f t="array" ref="P503">_xlfn.IFS(
  O503&lt;=3, "Low",
  O503&lt;=6, "Moderate",
  O503&lt;=8, "High",
  O503=9, "Extreme"
)</f>
        <v>Moderate</v>
      </c>
    </row>
    <row r="504" spans="1:16">
      <c r="A504">
        <v>503</v>
      </c>
      <c r="B504">
        <v>20</v>
      </c>
      <c r="C504" t="str">
        <f t="shared" si="7"/>
        <v>19–21</v>
      </c>
      <c r="D504" t="s">
        <v>13</v>
      </c>
      <c r="E504" t="s">
        <v>14</v>
      </c>
      <c r="F504" t="s">
        <v>49</v>
      </c>
      <c r="G504">
        <v>3.8</v>
      </c>
      <c r="H504" t="s">
        <v>16</v>
      </c>
      <c r="I504" t="str">
        <f>_xlfn.XLOOKUP(H504, 'Platform Lookup'!A:A, 'Platform Lookup'!B:B, "Unknown")</f>
        <v>Mixed</v>
      </c>
      <c r="J504" t="s">
        <v>23</v>
      </c>
      <c r="K504">
        <v>8.1999999999999993</v>
      </c>
      <c r="L504">
        <v>8</v>
      </c>
      <c r="M504" t="s">
        <v>24</v>
      </c>
      <c r="N504">
        <v>2</v>
      </c>
      <c r="O504">
        <v>4</v>
      </c>
      <c r="P504" t="str" cm="1">
        <f t="array" ref="P504">_xlfn.IFS(
  O504&lt;=3, "Low",
  O504&lt;=6, "Moderate",
  O504&lt;=8, "High",
  O504=9, "Extreme"
)</f>
        <v>Moderate</v>
      </c>
    </row>
    <row r="505" spans="1:16">
      <c r="A505">
        <v>504</v>
      </c>
      <c r="B505">
        <v>22</v>
      </c>
      <c r="C505" t="str">
        <f t="shared" si="7"/>
        <v>22–24</v>
      </c>
      <c r="D505" t="s">
        <v>19</v>
      </c>
      <c r="E505" t="s">
        <v>20</v>
      </c>
      <c r="F505" t="s">
        <v>56</v>
      </c>
      <c r="G505">
        <v>4.7</v>
      </c>
      <c r="H505" t="s">
        <v>16</v>
      </c>
      <c r="I505" t="str">
        <f>_xlfn.XLOOKUP(H505, 'Platform Lookup'!A:A, 'Platform Lookup'!B:B, "Unknown")</f>
        <v>Mixed</v>
      </c>
      <c r="J505" t="s">
        <v>17</v>
      </c>
      <c r="K505">
        <v>7.5</v>
      </c>
      <c r="L505">
        <v>7</v>
      </c>
      <c r="M505" t="s">
        <v>18</v>
      </c>
      <c r="N505">
        <v>3</v>
      </c>
      <c r="O505">
        <v>6</v>
      </c>
      <c r="P505" t="str" cm="1">
        <f t="array" ref="P505">_xlfn.IFS(
  O505&lt;=3, "Low",
  O505&lt;=6, "Moderate",
  O505&lt;=8, "High",
  O505=9, "Extreme"
)</f>
        <v>Moderate</v>
      </c>
    </row>
    <row r="506" spans="1:16">
      <c r="A506">
        <v>505</v>
      </c>
      <c r="B506">
        <v>19</v>
      </c>
      <c r="C506" t="str">
        <f t="shared" si="7"/>
        <v>19–21</v>
      </c>
      <c r="D506" t="s">
        <v>13</v>
      </c>
      <c r="E506" t="s">
        <v>14</v>
      </c>
      <c r="F506" t="s">
        <v>57</v>
      </c>
      <c r="G506">
        <v>5.0999999999999996</v>
      </c>
      <c r="H506" t="s">
        <v>26</v>
      </c>
      <c r="I506" t="str">
        <f>_xlfn.XLOOKUP(H506, 'Platform Lookup'!A:A, 'Platform Lookup'!B:B, "Unknown")</f>
        <v>Entertainment</v>
      </c>
      <c r="J506" t="s">
        <v>17</v>
      </c>
      <c r="K506">
        <v>7</v>
      </c>
      <c r="L506">
        <v>6</v>
      </c>
      <c r="M506" t="s">
        <v>24</v>
      </c>
      <c r="N506">
        <v>3</v>
      </c>
      <c r="O506">
        <v>7</v>
      </c>
      <c r="P506" t="str" cm="1">
        <f t="array" ref="P506">_xlfn.IFS(
  O506&lt;=3, "Low",
  O506&lt;=6, "Moderate",
  O506&lt;=8, "High",
  O506=9, "Extreme"
)</f>
        <v>High</v>
      </c>
    </row>
    <row r="507" spans="1:16">
      <c r="A507">
        <v>506</v>
      </c>
      <c r="B507">
        <v>21</v>
      </c>
      <c r="C507" t="str">
        <f t="shared" si="7"/>
        <v>19–21</v>
      </c>
      <c r="D507" t="s">
        <v>19</v>
      </c>
      <c r="E507" t="s">
        <v>20</v>
      </c>
      <c r="F507" t="s">
        <v>58</v>
      </c>
      <c r="G507">
        <v>5.5</v>
      </c>
      <c r="H507" t="s">
        <v>143</v>
      </c>
      <c r="I507" t="str">
        <f>_xlfn.XLOOKUP(H507, 'Platform Lookup'!A:A, 'Platform Lookup'!B:B, "Unknown")</f>
        <v>Messaging</v>
      </c>
      <c r="J507" t="s">
        <v>17</v>
      </c>
      <c r="K507">
        <v>6.8</v>
      </c>
      <c r="L507">
        <v>6</v>
      </c>
      <c r="M507" t="s">
        <v>24</v>
      </c>
      <c r="N507">
        <v>3</v>
      </c>
      <c r="O507">
        <v>7</v>
      </c>
      <c r="P507" t="str" cm="1">
        <f t="array" ref="P507">_xlfn.IFS(
  O507&lt;=3, "Low",
  O507&lt;=6, "Moderate",
  O507&lt;=8, "High",
  O507=9, "Extreme"
)</f>
        <v>High</v>
      </c>
    </row>
    <row r="508" spans="1:16">
      <c r="A508">
        <v>507</v>
      </c>
      <c r="B508">
        <v>20</v>
      </c>
      <c r="C508" t="str">
        <f t="shared" si="7"/>
        <v>19–21</v>
      </c>
      <c r="D508" t="s">
        <v>13</v>
      </c>
      <c r="E508" t="s">
        <v>14</v>
      </c>
      <c r="F508" t="s">
        <v>67</v>
      </c>
      <c r="G508">
        <v>6.5</v>
      </c>
      <c r="H508" t="s">
        <v>16</v>
      </c>
      <c r="I508" t="str">
        <f>_xlfn.XLOOKUP(H508, 'Platform Lookup'!A:A, 'Platform Lookup'!B:B, "Unknown")</f>
        <v>Mixed</v>
      </c>
      <c r="J508" t="s">
        <v>17</v>
      </c>
      <c r="K508">
        <v>6.5</v>
      </c>
      <c r="L508">
        <v>5</v>
      </c>
      <c r="M508" t="s">
        <v>18</v>
      </c>
      <c r="N508">
        <v>4</v>
      </c>
      <c r="O508">
        <v>8</v>
      </c>
      <c r="P508" t="str" cm="1">
        <f t="array" ref="P508">_xlfn.IFS(
  O508&lt;=3, "Low",
  O508&lt;=6, "Moderate",
  O508&lt;=8, "High",
  O508=9, "Extreme"
)</f>
        <v>High</v>
      </c>
    </row>
    <row r="509" spans="1:16">
      <c r="A509">
        <v>508</v>
      </c>
      <c r="B509">
        <v>22</v>
      </c>
      <c r="C509" t="str">
        <f t="shared" si="7"/>
        <v>22–24</v>
      </c>
      <c r="D509" t="s">
        <v>19</v>
      </c>
      <c r="E509" t="s">
        <v>20</v>
      </c>
      <c r="F509" t="s">
        <v>90</v>
      </c>
      <c r="G509">
        <v>4.2</v>
      </c>
      <c r="H509" t="s">
        <v>32</v>
      </c>
      <c r="I509" t="str">
        <f>_xlfn.XLOOKUP(H509, 'Platform Lookup'!A:A, 'Platform Lookup'!B:B, "Unknown")</f>
        <v>Mixed</v>
      </c>
      <c r="J509" t="s">
        <v>23</v>
      </c>
      <c r="K509">
        <v>7.9</v>
      </c>
      <c r="L509">
        <v>7</v>
      </c>
      <c r="M509" t="s">
        <v>24</v>
      </c>
      <c r="N509">
        <v>2</v>
      </c>
      <c r="O509">
        <v>5</v>
      </c>
      <c r="P509" t="str" cm="1">
        <f t="array" ref="P509">_xlfn.IFS(
  O509&lt;=3, "Low",
  O509&lt;=6, "Moderate",
  O509&lt;=8, "High",
  O509=9, "Extreme"
)</f>
        <v>Moderate</v>
      </c>
    </row>
    <row r="510" spans="1:16">
      <c r="A510">
        <v>509</v>
      </c>
      <c r="B510">
        <v>19</v>
      </c>
      <c r="C510" t="str">
        <f t="shared" si="7"/>
        <v>19–21</v>
      </c>
      <c r="D510" t="s">
        <v>13</v>
      </c>
      <c r="E510" t="s">
        <v>14</v>
      </c>
      <c r="F510" t="s">
        <v>21</v>
      </c>
      <c r="G510">
        <v>6.8</v>
      </c>
      <c r="H510" t="s">
        <v>143</v>
      </c>
      <c r="I510" t="str">
        <f>_xlfn.XLOOKUP(H510, 'Platform Lookup'!A:A, 'Platform Lookup'!B:B, "Unknown")</f>
        <v>Messaging</v>
      </c>
      <c r="J510" t="s">
        <v>17</v>
      </c>
      <c r="K510">
        <v>6</v>
      </c>
      <c r="L510">
        <v>5</v>
      </c>
      <c r="M510" t="s">
        <v>18</v>
      </c>
      <c r="N510">
        <v>4</v>
      </c>
      <c r="O510">
        <v>8</v>
      </c>
      <c r="P510" t="str" cm="1">
        <f t="array" ref="P510">_xlfn.IFS(
  O510&lt;=3, "Low",
  O510&lt;=6, "Moderate",
  O510&lt;=8, "High",
  O510=9, "Extreme"
)</f>
        <v>High</v>
      </c>
    </row>
    <row r="511" spans="1:16">
      <c r="A511">
        <v>510</v>
      </c>
      <c r="B511">
        <v>21</v>
      </c>
      <c r="C511" t="str">
        <f t="shared" si="7"/>
        <v>19–21</v>
      </c>
      <c r="D511" t="s">
        <v>19</v>
      </c>
      <c r="E511" t="s">
        <v>20</v>
      </c>
      <c r="F511" t="s">
        <v>31</v>
      </c>
      <c r="G511">
        <v>4.8</v>
      </c>
      <c r="H511" t="s">
        <v>16</v>
      </c>
      <c r="I511" t="str">
        <f>_xlfn.XLOOKUP(H511, 'Platform Lookup'!A:A, 'Platform Lookup'!B:B, "Unknown")</f>
        <v>Mixed</v>
      </c>
      <c r="J511" t="s">
        <v>17</v>
      </c>
      <c r="K511">
        <v>7.4</v>
      </c>
      <c r="L511">
        <v>7</v>
      </c>
      <c r="M511" t="s">
        <v>24</v>
      </c>
      <c r="N511">
        <v>3</v>
      </c>
      <c r="O511">
        <v>6</v>
      </c>
      <c r="P511" t="str" cm="1">
        <f t="array" ref="P511">_xlfn.IFS(
  O511&lt;=3, "Low",
  O511&lt;=6, "Moderate",
  O511&lt;=8, "High",
  O511=9, "Extreme"
)</f>
        <v>Moderate</v>
      </c>
    </row>
    <row r="512" spans="1:16">
      <c r="A512">
        <v>511</v>
      </c>
      <c r="B512">
        <v>20</v>
      </c>
      <c r="C512" t="str">
        <f t="shared" si="7"/>
        <v>19–21</v>
      </c>
      <c r="D512" t="s">
        <v>13</v>
      </c>
      <c r="E512" t="s">
        <v>14</v>
      </c>
      <c r="F512" t="s">
        <v>36</v>
      </c>
      <c r="G512">
        <v>6.1</v>
      </c>
      <c r="H512" t="s">
        <v>16</v>
      </c>
      <c r="I512" t="str">
        <f>_xlfn.XLOOKUP(H512, 'Platform Lookup'!A:A, 'Platform Lookup'!B:B, "Unknown")</f>
        <v>Mixed</v>
      </c>
      <c r="J512" t="s">
        <v>17</v>
      </c>
      <c r="K512">
        <v>6.4</v>
      </c>
      <c r="L512">
        <v>6</v>
      </c>
      <c r="M512" t="s">
        <v>24</v>
      </c>
      <c r="N512">
        <v>3</v>
      </c>
      <c r="O512">
        <v>7</v>
      </c>
      <c r="P512" t="str" cm="1">
        <f t="array" ref="P512">_xlfn.IFS(
  O512&lt;=3, "Low",
  O512&lt;=6, "Moderate",
  O512&lt;=8, "High",
  O512=9, "Extreme"
)</f>
        <v>High</v>
      </c>
    </row>
    <row r="513" spans="1:16">
      <c r="A513">
        <v>512</v>
      </c>
      <c r="B513">
        <v>22</v>
      </c>
      <c r="C513" t="str">
        <f t="shared" si="7"/>
        <v>22–24</v>
      </c>
      <c r="D513" t="s">
        <v>19</v>
      </c>
      <c r="E513" t="s">
        <v>20</v>
      </c>
      <c r="F513" t="s">
        <v>45</v>
      </c>
      <c r="G513">
        <v>4.4000000000000004</v>
      </c>
      <c r="H513" t="s">
        <v>144</v>
      </c>
      <c r="I513" t="str">
        <f>_xlfn.XLOOKUP(H513, 'Platform Lookup'!A:A, 'Platform Lookup'!B:B, "Unknown")</f>
        <v>Messaging</v>
      </c>
      <c r="J513" t="s">
        <v>23</v>
      </c>
      <c r="K513">
        <v>7.9</v>
      </c>
      <c r="L513">
        <v>7</v>
      </c>
      <c r="M513" t="s">
        <v>18</v>
      </c>
      <c r="N513">
        <v>2</v>
      </c>
      <c r="O513">
        <v>5</v>
      </c>
      <c r="P513" t="str" cm="1">
        <f t="array" ref="P513">_xlfn.IFS(
  O513&lt;=3, "Low",
  O513&lt;=6, "Moderate",
  O513&lt;=8, "High",
  O513=9, "Extreme"
)</f>
        <v>Moderate</v>
      </c>
    </row>
    <row r="514" spans="1:16">
      <c r="A514">
        <v>513</v>
      </c>
      <c r="B514">
        <v>19</v>
      </c>
      <c r="C514" t="str">
        <f t="shared" si="7"/>
        <v>19–21</v>
      </c>
      <c r="D514" t="s">
        <v>13</v>
      </c>
      <c r="E514" t="s">
        <v>14</v>
      </c>
      <c r="F514" t="s">
        <v>49</v>
      </c>
      <c r="G514">
        <v>3.7</v>
      </c>
      <c r="H514" t="s">
        <v>26</v>
      </c>
      <c r="I514" t="str">
        <f>_xlfn.XLOOKUP(H514, 'Platform Lookup'!A:A, 'Platform Lookup'!B:B, "Unknown")</f>
        <v>Entertainment</v>
      </c>
      <c r="J514" t="s">
        <v>23</v>
      </c>
      <c r="K514">
        <v>8.3000000000000007</v>
      </c>
      <c r="L514">
        <v>8</v>
      </c>
      <c r="M514" t="s">
        <v>24</v>
      </c>
      <c r="N514">
        <v>2</v>
      </c>
      <c r="O514">
        <v>4</v>
      </c>
      <c r="P514" t="str" cm="1">
        <f t="array" ref="P514">_xlfn.IFS(
  O514&lt;=3, "Low",
  O514&lt;=6, "Moderate",
  O514&lt;=8, "High",
  O514=9, "Extreme"
)</f>
        <v>Moderate</v>
      </c>
    </row>
    <row r="515" spans="1:16">
      <c r="A515">
        <v>514</v>
      </c>
      <c r="B515">
        <v>21</v>
      </c>
      <c r="C515" t="str">
        <f t="shared" ref="C515:C578" si="8">IF(B515=18, "18", IF(B515&lt;=21, "19–21", "22–24"))</f>
        <v>19–21</v>
      </c>
      <c r="D515" t="s">
        <v>19</v>
      </c>
      <c r="E515" t="s">
        <v>20</v>
      </c>
      <c r="F515" t="s">
        <v>56</v>
      </c>
      <c r="G515">
        <v>4.5999999999999996</v>
      </c>
      <c r="H515" t="s">
        <v>16</v>
      </c>
      <c r="I515" t="str">
        <f>_xlfn.XLOOKUP(H515, 'Platform Lookup'!A:A, 'Platform Lookup'!B:B, "Unknown")</f>
        <v>Mixed</v>
      </c>
      <c r="J515" t="s">
        <v>17</v>
      </c>
      <c r="K515">
        <v>7.6</v>
      </c>
      <c r="L515">
        <v>7</v>
      </c>
      <c r="M515" t="s">
        <v>18</v>
      </c>
      <c r="N515">
        <v>3</v>
      </c>
      <c r="O515">
        <v>6</v>
      </c>
      <c r="P515" t="str" cm="1">
        <f t="array" ref="P515">_xlfn.IFS(
  O515&lt;=3, "Low",
  O515&lt;=6, "Moderate",
  O515&lt;=8, "High",
  O515=9, "Extreme"
)</f>
        <v>Moderate</v>
      </c>
    </row>
    <row r="516" spans="1:16">
      <c r="A516">
        <v>515</v>
      </c>
      <c r="B516">
        <v>20</v>
      </c>
      <c r="C516" t="str">
        <f t="shared" si="8"/>
        <v>19–21</v>
      </c>
      <c r="D516" t="s">
        <v>13</v>
      </c>
      <c r="E516" t="s">
        <v>14</v>
      </c>
      <c r="F516" t="s">
        <v>57</v>
      </c>
      <c r="G516">
        <v>5.2</v>
      </c>
      <c r="H516" t="s">
        <v>26</v>
      </c>
      <c r="I516" t="str">
        <f>_xlfn.XLOOKUP(H516, 'Platform Lookup'!A:A, 'Platform Lookup'!B:B, "Unknown")</f>
        <v>Entertainment</v>
      </c>
      <c r="J516" t="s">
        <v>17</v>
      </c>
      <c r="K516">
        <v>6.9</v>
      </c>
      <c r="L516">
        <v>6</v>
      </c>
      <c r="M516" t="s">
        <v>24</v>
      </c>
      <c r="N516">
        <v>3</v>
      </c>
      <c r="O516">
        <v>7</v>
      </c>
      <c r="P516" t="str" cm="1">
        <f t="array" ref="P516">_xlfn.IFS(
  O516&lt;=3, "Low",
  O516&lt;=6, "Moderate",
  O516&lt;=8, "High",
  O516=9, "Extreme"
)</f>
        <v>High</v>
      </c>
    </row>
    <row r="517" spans="1:16">
      <c r="A517">
        <v>516</v>
      </c>
      <c r="B517">
        <v>22</v>
      </c>
      <c r="C517" t="str">
        <f t="shared" si="8"/>
        <v>22–24</v>
      </c>
      <c r="D517" t="s">
        <v>19</v>
      </c>
      <c r="E517" t="s">
        <v>20</v>
      </c>
      <c r="F517" t="s">
        <v>58</v>
      </c>
      <c r="G517">
        <v>5.6</v>
      </c>
      <c r="H517" t="s">
        <v>143</v>
      </c>
      <c r="I517" t="str">
        <f>_xlfn.XLOOKUP(H517, 'Platform Lookup'!A:A, 'Platform Lookup'!B:B, "Unknown")</f>
        <v>Messaging</v>
      </c>
      <c r="J517" t="s">
        <v>17</v>
      </c>
      <c r="K517">
        <v>6.7</v>
      </c>
      <c r="L517">
        <v>6</v>
      </c>
      <c r="M517" t="s">
        <v>24</v>
      </c>
      <c r="N517">
        <v>3</v>
      </c>
      <c r="O517">
        <v>7</v>
      </c>
      <c r="P517" t="str" cm="1">
        <f t="array" ref="P517">_xlfn.IFS(
  O517&lt;=3, "Low",
  O517&lt;=6, "Moderate",
  O517&lt;=8, "High",
  O517=9, "Extreme"
)</f>
        <v>High</v>
      </c>
    </row>
    <row r="518" spans="1:16">
      <c r="A518">
        <v>517</v>
      </c>
      <c r="B518">
        <v>19</v>
      </c>
      <c r="C518" t="str">
        <f t="shared" si="8"/>
        <v>19–21</v>
      </c>
      <c r="D518" t="s">
        <v>13</v>
      </c>
      <c r="E518" t="s">
        <v>14</v>
      </c>
      <c r="F518" t="s">
        <v>67</v>
      </c>
      <c r="G518">
        <v>6.6</v>
      </c>
      <c r="H518" t="s">
        <v>16</v>
      </c>
      <c r="I518" t="str">
        <f>_xlfn.XLOOKUP(H518, 'Platform Lookup'!A:A, 'Platform Lookup'!B:B, "Unknown")</f>
        <v>Mixed</v>
      </c>
      <c r="J518" t="s">
        <v>17</v>
      </c>
      <c r="K518">
        <v>6.4</v>
      </c>
      <c r="L518">
        <v>5</v>
      </c>
      <c r="M518" t="s">
        <v>18</v>
      </c>
      <c r="N518">
        <v>4</v>
      </c>
      <c r="O518">
        <v>8</v>
      </c>
      <c r="P518" t="str" cm="1">
        <f t="array" ref="P518">_xlfn.IFS(
  O518&lt;=3, "Low",
  O518&lt;=6, "Moderate",
  O518&lt;=8, "High",
  O518=9, "Extreme"
)</f>
        <v>High</v>
      </c>
    </row>
    <row r="519" spans="1:16">
      <c r="A519">
        <v>518</v>
      </c>
      <c r="B519">
        <v>21</v>
      </c>
      <c r="C519" t="str">
        <f t="shared" si="8"/>
        <v>19–21</v>
      </c>
      <c r="D519" t="s">
        <v>19</v>
      </c>
      <c r="E519" t="s">
        <v>20</v>
      </c>
      <c r="F519" t="s">
        <v>90</v>
      </c>
      <c r="G519">
        <v>4.0999999999999996</v>
      </c>
      <c r="H519" t="s">
        <v>32</v>
      </c>
      <c r="I519" t="str">
        <f>_xlfn.XLOOKUP(H519, 'Platform Lookup'!A:A, 'Platform Lookup'!B:B, "Unknown")</f>
        <v>Mixed</v>
      </c>
      <c r="J519" t="s">
        <v>23</v>
      </c>
      <c r="K519">
        <v>8</v>
      </c>
      <c r="L519">
        <v>7</v>
      </c>
      <c r="M519" t="s">
        <v>24</v>
      </c>
      <c r="N519">
        <v>2</v>
      </c>
      <c r="O519">
        <v>5</v>
      </c>
      <c r="P519" t="str" cm="1">
        <f t="array" ref="P519">_xlfn.IFS(
  O519&lt;=3, "Low",
  O519&lt;=6, "Moderate",
  O519&lt;=8, "High",
  O519=9, "Extreme"
)</f>
        <v>Moderate</v>
      </c>
    </row>
    <row r="520" spans="1:16">
      <c r="A520">
        <v>519</v>
      </c>
      <c r="B520">
        <v>20</v>
      </c>
      <c r="C520" t="str">
        <f t="shared" si="8"/>
        <v>19–21</v>
      </c>
      <c r="D520" t="s">
        <v>13</v>
      </c>
      <c r="E520" t="s">
        <v>14</v>
      </c>
      <c r="F520" t="s">
        <v>21</v>
      </c>
      <c r="G520">
        <v>6.9</v>
      </c>
      <c r="H520" t="s">
        <v>143</v>
      </c>
      <c r="I520" t="str">
        <f>_xlfn.XLOOKUP(H520, 'Platform Lookup'!A:A, 'Platform Lookup'!B:B, "Unknown")</f>
        <v>Messaging</v>
      </c>
      <c r="J520" t="s">
        <v>17</v>
      </c>
      <c r="K520">
        <v>5.9</v>
      </c>
      <c r="L520">
        <v>5</v>
      </c>
      <c r="M520" t="s">
        <v>18</v>
      </c>
      <c r="N520">
        <v>4</v>
      </c>
      <c r="O520">
        <v>8</v>
      </c>
      <c r="P520" t="str" cm="1">
        <f t="array" ref="P520">_xlfn.IFS(
  O520&lt;=3, "Low",
  O520&lt;=6, "Moderate",
  O520&lt;=8, "High",
  O520=9, "Extreme"
)</f>
        <v>High</v>
      </c>
    </row>
    <row r="521" spans="1:16">
      <c r="A521">
        <v>520</v>
      </c>
      <c r="B521">
        <v>22</v>
      </c>
      <c r="C521" t="str">
        <f t="shared" si="8"/>
        <v>22–24</v>
      </c>
      <c r="D521" t="s">
        <v>19</v>
      </c>
      <c r="E521" t="s">
        <v>20</v>
      </c>
      <c r="F521" t="s">
        <v>31</v>
      </c>
      <c r="G521">
        <v>4.7</v>
      </c>
      <c r="H521" t="s">
        <v>26</v>
      </c>
      <c r="I521" t="str">
        <f>_xlfn.XLOOKUP(H521, 'Platform Lookup'!A:A, 'Platform Lookup'!B:B, "Unknown")</f>
        <v>Entertainment</v>
      </c>
      <c r="J521" t="s">
        <v>17</v>
      </c>
      <c r="K521">
        <v>7.5</v>
      </c>
      <c r="L521">
        <v>7</v>
      </c>
      <c r="M521" t="s">
        <v>24</v>
      </c>
      <c r="N521">
        <v>3</v>
      </c>
      <c r="O521">
        <v>6</v>
      </c>
      <c r="P521" t="str" cm="1">
        <f t="array" ref="P521">_xlfn.IFS(
  O521&lt;=3, "Low",
  O521&lt;=6, "Moderate",
  O521&lt;=8, "High",
  O521=9, "Extreme"
)</f>
        <v>Moderate</v>
      </c>
    </row>
    <row r="522" spans="1:16">
      <c r="A522">
        <v>521</v>
      </c>
      <c r="B522">
        <v>19</v>
      </c>
      <c r="C522" t="str">
        <f t="shared" si="8"/>
        <v>19–21</v>
      </c>
      <c r="D522" t="s">
        <v>13</v>
      </c>
      <c r="E522" t="s">
        <v>14</v>
      </c>
      <c r="F522" t="s">
        <v>36</v>
      </c>
      <c r="G522">
        <v>6</v>
      </c>
      <c r="H522" t="s">
        <v>143</v>
      </c>
      <c r="I522" t="str">
        <f>_xlfn.XLOOKUP(H522, 'Platform Lookup'!A:A, 'Platform Lookup'!B:B, "Unknown")</f>
        <v>Messaging</v>
      </c>
      <c r="J522" t="s">
        <v>17</v>
      </c>
      <c r="K522">
        <v>6.5</v>
      </c>
      <c r="L522">
        <v>6</v>
      </c>
      <c r="M522" t="s">
        <v>24</v>
      </c>
      <c r="N522">
        <v>3</v>
      </c>
      <c r="O522">
        <v>7</v>
      </c>
      <c r="P522" t="str" cm="1">
        <f t="array" ref="P522">_xlfn.IFS(
  O522&lt;=3, "Low",
  O522&lt;=6, "Moderate",
  O522&lt;=8, "High",
  O522=9, "Extreme"
)</f>
        <v>High</v>
      </c>
    </row>
    <row r="523" spans="1:16">
      <c r="A523">
        <v>522</v>
      </c>
      <c r="B523">
        <v>21</v>
      </c>
      <c r="C523" t="str">
        <f t="shared" si="8"/>
        <v>19–21</v>
      </c>
      <c r="D523" t="s">
        <v>19</v>
      </c>
      <c r="E523" t="s">
        <v>20</v>
      </c>
      <c r="F523" t="s">
        <v>45</v>
      </c>
      <c r="G523">
        <v>4.3</v>
      </c>
      <c r="H523" t="s">
        <v>144</v>
      </c>
      <c r="I523" t="str">
        <f>_xlfn.XLOOKUP(H523, 'Platform Lookup'!A:A, 'Platform Lookup'!B:B, "Unknown")</f>
        <v>Messaging</v>
      </c>
      <c r="J523" t="s">
        <v>23</v>
      </c>
      <c r="K523">
        <v>8</v>
      </c>
      <c r="L523">
        <v>7</v>
      </c>
      <c r="M523" t="s">
        <v>18</v>
      </c>
      <c r="N523">
        <v>2</v>
      </c>
      <c r="O523">
        <v>5</v>
      </c>
      <c r="P523" t="str" cm="1">
        <f t="array" ref="P523">_xlfn.IFS(
  O523&lt;=3, "Low",
  O523&lt;=6, "Moderate",
  O523&lt;=8, "High",
  O523=9, "Extreme"
)</f>
        <v>Moderate</v>
      </c>
    </row>
    <row r="524" spans="1:16">
      <c r="A524">
        <v>523</v>
      </c>
      <c r="B524">
        <v>20</v>
      </c>
      <c r="C524" t="str">
        <f t="shared" si="8"/>
        <v>19–21</v>
      </c>
      <c r="D524" t="s">
        <v>13</v>
      </c>
      <c r="E524" t="s">
        <v>14</v>
      </c>
      <c r="F524" t="s">
        <v>49</v>
      </c>
      <c r="G524">
        <v>3.6</v>
      </c>
      <c r="H524" t="s">
        <v>16</v>
      </c>
      <c r="I524" t="str">
        <f>_xlfn.XLOOKUP(H524, 'Platform Lookup'!A:A, 'Platform Lookup'!B:B, "Unknown")</f>
        <v>Mixed</v>
      </c>
      <c r="J524" t="s">
        <v>23</v>
      </c>
      <c r="K524">
        <v>8.4</v>
      </c>
      <c r="L524">
        <v>8</v>
      </c>
      <c r="M524" t="s">
        <v>24</v>
      </c>
      <c r="N524">
        <v>2</v>
      </c>
      <c r="O524">
        <v>4</v>
      </c>
      <c r="P524" t="str" cm="1">
        <f t="array" ref="P524">_xlfn.IFS(
  O524&lt;=3, "Low",
  O524&lt;=6, "Moderate",
  O524&lt;=8, "High",
  O524=9, "Extreme"
)</f>
        <v>Moderate</v>
      </c>
    </row>
    <row r="525" spans="1:16">
      <c r="A525">
        <v>524</v>
      </c>
      <c r="B525">
        <v>22</v>
      </c>
      <c r="C525" t="str">
        <f t="shared" si="8"/>
        <v>22–24</v>
      </c>
      <c r="D525" t="s">
        <v>19</v>
      </c>
      <c r="E525" t="s">
        <v>20</v>
      </c>
      <c r="F525" t="s">
        <v>56</v>
      </c>
      <c r="G525">
        <v>4.5</v>
      </c>
      <c r="H525" t="s">
        <v>32</v>
      </c>
      <c r="I525" t="str">
        <f>_xlfn.XLOOKUP(H525, 'Platform Lookup'!A:A, 'Platform Lookup'!B:B, "Unknown")</f>
        <v>Mixed</v>
      </c>
      <c r="J525" t="s">
        <v>17</v>
      </c>
      <c r="K525">
        <v>7.7</v>
      </c>
      <c r="L525">
        <v>7</v>
      </c>
      <c r="M525" t="s">
        <v>18</v>
      </c>
      <c r="N525">
        <v>3</v>
      </c>
      <c r="O525">
        <v>6</v>
      </c>
      <c r="P525" t="str" cm="1">
        <f t="array" ref="P525">_xlfn.IFS(
  O525&lt;=3, "Low",
  O525&lt;=6, "Moderate",
  O525&lt;=8, "High",
  O525=9, "Extreme"
)</f>
        <v>Moderate</v>
      </c>
    </row>
    <row r="526" spans="1:16">
      <c r="A526">
        <v>525</v>
      </c>
      <c r="B526">
        <v>19</v>
      </c>
      <c r="C526" t="str">
        <f t="shared" si="8"/>
        <v>19–21</v>
      </c>
      <c r="D526" t="s">
        <v>13</v>
      </c>
      <c r="E526" t="s">
        <v>14</v>
      </c>
      <c r="F526" t="s">
        <v>57</v>
      </c>
      <c r="G526">
        <v>5.3</v>
      </c>
      <c r="H526" t="s">
        <v>26</v>
      </c>
      <c r="I526" t="str">
        <f>_xlfn.XLOOKUP(H526, 'Platform Lookup'!A:A, 'Platform Lookup'!B:B, "Unknown")</f>
        <v>Entertainment</v>
      </c>
      <c r="J526" t="s">
        <v>17</v>
      </c>
      <c r="K526">
        <v>6.8</v>
      </c>
      <c r="L526">
        <v>6</v>
      </c>
      <c r="M526" t="s">
        <v>24</v>
      </c>
      <c r="N526">
        <v>3</v>
      </c>
      <c r="O526">
        <v>7</v>
      </c>
      <c r="P526" t="str" cm="1">
        <f t="array" ref="P526">_xlfn.IFS(
  O526&lt;=3, "Low",
  O526&lt;=6, "Moderate",
  O526&lt;=8, "High",
  O526=9, "Extreme"
)</f>
        <v>High</v>
      </c>
    </row>
    <row r="527" spans="1:16">
      <c r="A527">
        <v>526</v>
      </c>
      <c r="B527">
        <v>21</v>
      </c>
      <c r="C527" t="str">
        <f t="shared" si="8"/>
        <v>19–21</v>
      </c>
      <c r="D527" t="s">
        <v>19</v>
      </c>
      <c r="E527" t="s">
        <v>20</v>
      </c>
      <c r="F527" t="s">
        <v>58</v>
      </c>
      <c r="G527">
        <v>5.7</v>
      </c>
      <c r="H527" t="s">
        <v>143</v>
      </c>
      <c r="I527" t="str">
        <f>_xlfn.XLOOKUP(H527, 'Platform Lookup'!A:A, 'Platform Lookup'!B:B, "Unknown")</f>
        <v>Messaging</v>
      </c>
      <c r="J527" t="s">
        <v>17</v>
      </c>
      <c r="K527">
        <v>6.6</v>
      </c>
      <c r="L527">
        <v>6</v>
      </c>
      <c r="M527" t="s">
        <v>24</v>
      </c>
      <c r="N527">
        <v>3</v>
      </c>
      <c r="O527">
        <v>7</v>
      </c>
      <c r="P527" t="str" cm="1">
        <f t="array" ref="P527">_xlfn.IFS(
  O527&lt;=3, "Low",
  O527&lt;=6, "Moderate",
  O527&lt;=8, "High",
  O527=9, "Extreme"
)</f>
        <v>High</v>
      </c>
    </row>
    <row r="528" spans="1:16">
      <c r="A528">
        <v>527</v>
      </c>
      <c r="B528">
        <v>20</v>
      </c>
      <c r="C528" t="str">
        <f t="shared" si="8"/>
        <v>19–21</v>
      </c>
      <c r="D528" t="s">
        <v>13</v>
      </c>
      <c r="E528" t="s">
        <v>14</v>
      </c>
      <c r="F528" t="s">
        <v>67</v>
      </c>
      <c r="G528">
        <v>6.7</v>
      </c>
      <c r="H528" t="s">
        <v>16</v>
      </c>
      <c r="I528" t="str">
        <f>_xlfn.XLOOKUP(H528, 'Platform Lookup'!A:A, 'Platform Lookup'!B:B, "Unknown")</f>
        <v>Mixed</v>
      </c>
      <c r="J528" t="s">
        <v>17</v>
      </c>
      <c r="K528">
        <v>6.3</v>
      </c>
      <c r="L528">
        <v>5</v>
      </c>
      <c r="M528" t="s">
        <v>18</v>
      </c>
      <c r="N528">
        <v>4</v>
      </c>
      <c r="O528">
        <v>8</v>
      </c>
      <c r="P528" t="str" cm="1">
        <f t="array" ref="P528">_xlfn.IFS(
  O528&lt;=3, "Low",
  O528&lt;=6, "Moderate",
  O528&lt;=8, "High",
  O528=9, "Extreme"
)</f>
        <v>High</v>
      </c>
    </row>
    <row r="529" spans="1:16">
      <c r="A529">
        <v>528</v>
      </c>
      <c r="B529">
        <v>22</v>
      </c>
      <c r="C529" t="str">
        <f t="shared" si="8"/>
        <v>22–24</v>
      </c>
      <c r="D529" t="s">
        <v>19</v>
      </c>
      <c r="E529" t="s">
        <v>20</v>
      </c>
      <c r="F529" t="s">
        <v>90</v>
      </c>
      <c r="G529">
        <v>4</v>
      </c>
      <c r="H529" t="s">
        <v>32</v>
      </c>
      <c r="I529" t="str">
        <f>_xlfn.XLOOKUP(H529, 'Platform Lookup'!A:A, 'Platform Lookup'!B:B, "Unknown")</f>
        <v>Mixed</v>
      </c>
      <c r="J529" t="s">
        <v>23</v>
      </c>
      <c r="K529">
        <v>8.1</v>
      </c>
      <c r="L529">
        <v>7</v>
      </c>
      <c r="M529" t="s">
        <v>24</v>
      </c>
      <c r="N529">
        <v>2</v>
      </c>
      <c r="O529">
        <v>5</v>
      </c>
      <c r="P529" t="str" cm="1">
        <f t="array" ref="P529">_xlfn.IFS(
  O529&lt;=3, "Low",
  O529&lt;=6, "Moderate",
  O529&lt;=8, "High",
  O529=9, "Extreme"
)</f>
        <v>Moderate</v>
      </c>
    </row>
    <row r="530" spans="1:16">
      <c r="A530">
        <v>529</v>
      </c>
      <c r="B530">
        <v>19</v>
      </c>
      <c r="C530" t="str">
        <f t="shared" si="8"/>
        <v>19–21</v>
      </c>
      <c r="D530" t="s">
        <v>13</v>
      </c>
      <c r="E530" t="s">
        <v>14</v>
      </c>
      <c r="F530" t="s">
        <v>21</v>
      </c>
      <c r="G530">
        <v>7</v>
      </c>
      <c r="H530" t="s">
        <v>143</v>
      </c>
      <c r="I530" t="str">
        <f>_xlfn.XLOOKUP(H530, 'Platform Lookup'!A:A, 'Platform Lookup'!B:B, "Unknown")</f>
        <v>Messaging</v>
      </c>
      <c r="J530" t="s">
        <v>17</v>
      </c>
      <c r="K530">
        <v>5.8</v>
      </c>
      <c r="L530">
        <v>5</v>
      </c>
      <c r="M530" t="s">
        <v>18</v>
      </c>
      <c r="N530">
        <v>4</v>
      </c>
      <c r="O530">
        <v>8</v>
      </c>
      <c r="P530" t="str" cm="1">
        <f t="array" ref="P530">_xlfn.IFS(
  O530&lt;=3, "Low",
  O530&lt;=6, "Moderate",
  O530&lt;=8, "High",
  O530=9, "Extreme"
)</f>
        <v>High</v>
      </c>
    </row>
    <row r="531" spans="1:16">
      <c r="A531">
        <v>530</v>
      </c>
      <c r="B531">
        <v>21</v>
      </c>
      <c r="C531" t="str">
        <f t="shared" si="8"/>
        <v>19–21</v>
      </c>
      <c r="D531" t="s">
        <v>19</v>
      </c>
      <c r="E531" t="s">
        <v>20</v>
      </c>
      <c r="F531" t="s">
        <v>31</v>
      </c>
      <c r="G531">
        <v>4.5999999999999996</v>
      </c>
      <c r="H531" t="s">
        <v>16</v>
      </c>
      <c r="I531" t="str">
        <f>_xlfn.XLOOKUP(H531, 'Platform Lookup'!A:A, 'Platform Lookup'!B:B, "Unknown")</f>
        <v>Mixed</v>
      </c>
      <c r="J531" t="s">
        <v>17</v>
      </c>
      <c r="K531">
        <v>7.6</v>
      </c>
      <c r="L531">
        <v>7</v>
      </c>
      <c r="M531" t="s">
        <v>24</v>
      </c>
      <c r="N531">
        <v>3</v>
      </c>
      <c r="O531">
        <v>6</v>
      </c>
      <c r="P531" t="str" cm="1">
        <f t="array" ref="P531">_xlfn.IFS(
  O531&lt;=3, "Low",
  O531&lt;=6, "Moderate",
  O531&lt;=8, "High",
  O531=9, "Extreme"
)</f>
        <v>Moderate</v>
      </c>
    </row>
    <row r="532" spans="1:16">
      <c r="A532">
        <v>531</v>
      </c>
      <c r="B532">
        <v>20</v>
      </c>
      <c r="C532" t="str">
        <f t="shared" si="8"/>
        <v>19–21</v>
      </c>
      <c r="D532" t="s">
        <v>13</v>
      </c>
      <c r="E532" t="s">
        <v>14</v>
      </c>
      <c r="F532" t="s">
        <v>36</v>
      </c>
      <c r="G532">
        <v>5.9</v>
      </c>
      <c r="H532" t="s">
        <v>26</v>
      </c>
      <c r="I532" t="str">
        <f>_xlfn.XLOOKUP(H532, 'Platform Lookup'!A:A, 'Platform Lookup'!B:B, "Unknown")</f>
        <v>Entertainment</v>
      </c>
      <c r="J532" t="s">
        <v>17</v>
      </c>
      <c r="K532">
        <v>6.6</v>
      </c>
      <c r="L532">
        <v>6</v>
      </c>
      <c r="M532" t="s">
        <v>24</v>
      </c>
      <c r="N532">
        <v>3</v>
      </c>
      <c r="O532">
        <v>7</v>
      </c>
      <c r="P532" t="str" cm="1">
        <f t="array" ref="P532">_xlfn.IFS(
  O532&lt;=3, "Low",
  O532&lt;=6, "Moderate",
  O532&lt;=8, "High",
  O532=9, "Extreme"
)</f>
        <v>High</v>
      </c>
    </row>
    <row r="533" spans="1:16">
      <c r="A533">
        <v>532</v>
      </c>
      <c r="B533">
        <v>22</v>
      </c>
      <c r="C533" t="str">
        <f t="shared" si="8"/>
        <v>22–24</v>
      </c>
      <c r="D533" t="s">
        <v>19</v>
      </c>
      <c r="E533" t="s">
        <v>20</v>
      </c>
      <c r="F533" t="s">
        <v>45</v>
      </c>
      <c r="G533">
        <v>4.2</v>
      </c>
      <c r="H533" t="s">
        <v>144</v>
      </c>
      <c r="I533" t="str">
        <f>_xlfn.XLOOKUP(H533, 'Platform Lookup'!A:A, 'Platform Lookup'!B:B, "Unknown")</f>
        <v>Messaging</v>
      </c>
      <c r="J533" t="s">
        <v>23</v>
      </c>
      <c r="K533">
        <v>8.1</v>
      </c>
      <c r="L533">
        <v>7</v>
      </c>
      <c r="M533" t="s">
        <v>18</v>
      </c>
      <c r="N533">
        <v>2</v>
      </c>
      <c r="O533">
        <v>5</v>
      </c>
      <c r="P533" t="str" cm="1">
        <f t="array" ref="P533">_xlfn.IFS(
  O533&lt;=3, "Low",
  O533&lt;=6, "Moderate",
  O533&lt;=8, "High",
  O533=9, "Extreme"
)</f>
        <v>Moderate</v>
      </c>
    </row>
    <row r="534" spans="1:16">
      <c r="A534">
        <v>533</v>
      </c>
      <c r="B534">
        <v>19</v>
      </c>
      <c r="C534" t="str">
        <f t="shared" si="8"/>
        <v>19–21</v>
      </c>
      <c r="D534" t="s">
        <v>13</v>
      </c>
      <c r="E534" t="s">
        <v>14</v>
      </c>
      <c r="F534" t="s">
        <v>49</v>
      </c>
      <c r="G534">
        <v>3.5</v>
      </c>
      <c r="H534" t="s">
        <v>16</v>
      </c>
      <c r="I534" t="str">
        <f>_xlfn.XLOOKUP(H534, 'Platform Lookup'!A:A, 'Platform Lookup'!B:B, "Unknown")</f>
        <v>Mixed</v>
      </c>
      <c r="J534" t="s">
        <v>23</v>
      </c>
      <c r="K534">
        <v>8.5</v>
      </c>
      <c r="L534">
        <v>8</v>
      </c>
      <c r="M534" t="s">
        <v>24</v>
      </c>
      <c r="N534">
        <v>2</v>
      </c>
      <c r="O534">
        <v>4</v>
      </c>
      <c r="P534" t="str" cm="1">
        <f t="array" ref="P534">_xlfn.IFS(
  O534&lt;=3, "Low",
  O534&lt;=6, "Moderate",
  O534&lt;=8, "High",
  O534=9, "Extreme"
)</f>
        <v>Moderate</v>
      </c>
    </row>
    <row r="535" spans="1:16">
      <c r="A535">
        <v>534</v>
      </c>
      <c r="B535">
        <v>21</v>
      </c>
      <c r="C535" t="str">
        <f t="shared" si="8"/>
        <v>19–21</v>
      </c>
      <c r="D535" t="s">
        <v>19</v>
      </c>
      <c r="E535" t="s">
        <v>20</v>
      </c>
      <c r="F535" t="s">
        <v>56</v>
      </c>
      <c r="G535">
        <v>4.4000000000000004</v>
      </c>
      <c r="H535" t="s">
        <v>32</v>
      </c>
      <c r="I535" t="str">
        <f>_xlfn.XLOOKUP(H535, 'Platform Lookup'!A:A, 'Platform Lookup'!B:B, "Unknown")</f>
        <v>Mixed</v>
      </c>
      <c r="J535" t="s">
        <v>17</v>
      </c>
      <c r="K535">
        <v>7.8</v>
      </c>
      <c r="L535">
        <v>7</v>
      </c>
      <c r="M535" t="s">
        <v>18</v>
      </c>
      <c r="N535">
        <v>3</v>
      </c>
      <c r="O535">
        <v>6</v>
      </c>
      <c r="P535" t="str" cm="1">
        <f t="array" ref="P535">_xlfn.IFS(
  O535&lt;=3, "Low",
  O535&lt;=6, "Moderate",
  O535&lt;=8, "High",
  O535=9, "Extreme"
)</f>
        <v>Moderate</v>
      </c>
    </row>
    <row r="536" spans="1:16">
      <c r="A536">
        <v>535</v>
      </c>
      <c r="B536">
        <v>20</v>
      </c>
      <c r="C536" t="str">
        <f t="shared" si="8"/>
        <v>19–21</v>
      </c>
      <c r="D536" t="s">
        <v>13</v>
      </c>
      <c r="E536" t="s">
        <v>14</v>
      </c>
      <c r="F536" t="s">
        <v>57</v>
      </c>
      <c r="G536">
        <v>5.4</v>
      </c>
      <c r="H536" t="s">
        <v>26</v>
      </c>
      <c r="I536" t="str">
        <f>_xlfn.XLOOKUP(H536, 'Platform Lookup'!A:A, 'Platform Lookup'!B:B, "Unknown")</f>
        <v>Entertainment</v>
      </c>
      <c r="J536" t="s">
        <v>17</v>
      </c>
      <c r="K536">
        <v>6.7</v>
      </c>
      <c r="L536">
        <v>6</v>
      </c>
      <c r="M536" t="s">
        <v>24</v>
      </c>
      <c r="N536">
        <v>3</v>
      </c>
      <c r="O536">
        <v>7</v>
      </c>
      <c r="P536" t="str" cm="1">
        <f t="array" ref="P536">_xlfn.IFS(
  O536&lt;=3, "Low",
  O536&lt;=6, "Moderate",
  O536&lt;=8, "High",
  O536=9, "Extreme"
)</f>
        <v>High</v>
      </c>
    </row>
    <row r="537" spans="1:16">
      <c r="A537">
        <v>536</v>
      </c>
      <c r="B537">
        <v>22</v>
      </c>
      <c r="C537" t="str">
        <f t="shared" si="8"/>
        <v>22–24</v>
      </c>
      <c r="D537" t="s">
        <v>19</v>
      </c>
      <c r="E537" t="s">
        <v>20</v>
      </c>
      <c r="F537" t="s">
        <v>58</v>
      </c>
      <c r="G537">
        <v>5.8</v>
      </c>
      <c r="H537" t="s">
        <v>143</v>
      </c>
      <c r="I537" t="str">
        <f>_xlfn.XLOOKUP(H537, 'Platform Lookup'!A:A, 'Platform Lookup'!B:B, "Unknown")</f>
        <v>Messaging</v>
      </c>
      <c r="J537" t="s">
        <v>17</v>
      </c>
      <c r="K537">
        <v>6.5</v>
      </c>
      <c r="L537">
        <v>6</v>
      </c>
      <c r="M537" t="s">
        <v>24</v>
      </c>
      <c r="N537">
        <v>3</v>
      </c>
      <c r="O537">
        <v>7</v>
      </c>
      <c r="P537" t="str" cm="1">
        <f t="array" ref="P537">_xlfn.IFS(
  O537&lt;=3, "Low",
  O537&lt;=6, "Moderate",
  O537&lt;=8, "High",
  O537=9, "Extreme"
)</f>
        <v>High</v>
      </c>
    </row>
    <row r="538" spans="1:16">
      <c r="A538">
        <v>537</v>
      </c>
      <c r="B538">
        <v>19</v>
      </c>
      <c r="C538" t="str">
        <f t="shared" si="8"/>
        <v>19–21</v>
      </c>
      <c r="D538" t="s">
        <v>13</v>
      </c>
      <c r="E538" t="s">
        <v>14</v>
      </c>
      <c r="F538" t="s">
        <v>67</v>
      </c>
      <c r="G538">
        <v>6.8</v>
      </c>
      <c r="H538" t="s">
        <v>16</v>
      </c>
      <c r="I538" t="str">
        <f>_xlfn.XLOOKUP(H538, 'Platform Lookup'!A:A, 'Platform Lookup'!B:B, "Unknown")</f>
        <v>Mixed</v>
      </c>
      <c r="J538" t="s">
        <v>17</v>
      </c>
      <c r="K538">
        <v>6.2</v>
      </c>
      <c r="L538">
        <v>5</v>
      </c>
      <c r="M538" t="s">
        <v>18</v>
      </c>
      <c r="N538">
        <v>4</v>
      </c>
      <c r="O538">
        <v>8</v>
      </c>
      <c r="P538" t="str" cm="1">
        <f t="array" ref="P538">_xlfn.IFS(
  O538&lt;=3, "Low",
  O538&lt;=6, "Moderate",
  O538&lt;=8, "High",
  O538=9, "Extreme"
)</f>
        <v>High</v>
      </c>
    </row>
    <row r="539" spans="1:16">
      <c r="A539">
        <v>538</v>
      </c>
      <c r="B539">
        <v>21</v>
      </c>
      <c r="C539" t="str">
        <f t="shared" si="8"/>
        <v>19–21</v>
      </c>
      <c r="D539" t="s">
        <v>19</v>
      </c>
      <c r="E539" t="s">
        <v>20</v>
      </c>
      <c r="F539" t="s">
        <v>90</v>
      </c>
      <c r="G539">
        <v>3.9</v>
      </c>
      <c r="H539" t="s">
        <v>32</v>
      </c>
      <c r="I539" t="str">
        <f>_xlfn.XLOOKUP(H539, 'Platform Lookup'!A:A, 'Platform Lookup'!B:B, "Unknown")</f>
        <v>Mixed</v>
      </c>
      <c r="J539" t="s">
        <v>23</v>
      </c>
      <c r="K539">
        <v>8.1999999999999993</v>
      </c>
      <c r="L539">
        <v>7</v>
      </c>
      <c r="M539" t="s">
        <v>24</v>
      </c>
      <c r="N539">
        <v>2</v>
      </c>
      <c r="O539">
        <v>5</v>
      </c>
      <c r="P539" t="str" cm="1">
        <f t="array" ref="P539">_xlfn.IFS(
  O539&lt;=3, "Low",
  O539&lt;=6, "Moderate",
  O539&lt;=8, "High",
  O539=9, "Extreme"
)</f>
        <v>Moderate</v>
      </c>
    </row>
    <row r="540" spans="1:16">
      <c r="A540">
        <v>539</v>
      </c>
      <c r="B540">
        <v>20</v>
      </c>
      <c r="C540" t="str">
        <f t="shared" si="8"/>
        <v>19–21</v>
      </c>
      <c r="D540" t="s">
        <v>13</v>
      </c>
      <c r="E540" t="s">
        <v>14</v>
      </c>
      <c r="F540" t="s">
        <v>21</v>
      </c>
      <c r="G540">
        <v>7.1</v>
      </c>
      <c r="H540" t="s">
        <v>143</v>
      </c>
      <c r="I540" t="str">
        <f>_xlfn.XLOOKUP(H540, 'Platform Lookup'!A:A, 'Platform Lookup'!B:B, "Unknown")</f>
        <v>Messaging</v>
      </c>
      <c r="J540" t="s">
        <v>17</v>
      </c>
      <c r="K540">
        <v>5.7</v>
      </c>
      <c r="L540">
        <v>5</v>
      </c>
      <c r="M540" t="s">
        <v>18</v>
      </c>
      <c r="N540">
        <v>4</v>
      </c>
      <c r="O540">
        <v>8</v>
      </c>
      <c r="P540" t="str" cm="1">
        <f t="array" ref="P540">_xlfn.IFS(
  O540&lt;=3, "Low",
  O540&lt;=6, "Moderate",
  O540&lt;=8, "High",
  O540=9, "Extreme"
)</f>
        <v>High</v>
      </c>
    </row>
    <row r="541" spans="1:16">
      <c r="A541">
        <v>540</v>
      </c>
      <c r="B541">
        <v>22</v>
      </c>
      <c r="C541" t="str">
        <f t="shared" si="8"/>
        <v>22–24</v>
      </c>
      <c r="D541" t="s">
        <v>19</v>
      </c>
      <c r="E541" t="s">
        <v>20</v>
      </c>
      <c r="F541" t="s">
        <v>31</v>
      </c>
      <c r="G541">
        <v>4.5</v>
      </c>
      <c r="H541" t="s">
        <v>26</v>
      </c>
      <c r="I541" t="str">
        <f>_xlfn.XLOOKUP(H541, 'Platform Lookup'!A:A, 'Platform Lookup'!B:B, "Unknown")</f>
        <v>Entertainment</v>
      </c>
      <c r="J541" t="s">
        <v>17</v>
      </c>
      <c r="K541">
        <v>7.7</v>
      </c>
      <c r="L541">
        <v>7</v>
      </c>
      <c r="M541" t="s">
        <v>24</v>
      </c>
      <c r="N541">
        <v>3</v>
      </c>
      <c r="O541">
        <v>6</v>
      </c>
      <c r="P541" t="str" cm="1">
        <f t="array" ref="P541">_xlfn.IFS(
  O541&lt;=3, "Low",
  O541&lt;=6, "Moderate",
  O541&lt;=8, "High",
  O541=9, "Extreme"
)</f>
        <v>Moderate</v>
      </c>
    </row>
    <row r="542" spans="1:16">
      <c r="A542">
        <v>541</v>
      </c>
      <c r="B542">
        <v>19</v>
      </c>
      <c r="C542" t="str">
        <f t="shared" si="8"/>
        <v>19–21</v>
      </c>
      <c r="D542" t="s">
        <v>13</v>
      </c>
      <c r="E542" t="s">
        <v>14</v>
      </c>
      <c r="F542" t="s">
        <v>36</v>
      </c>
      <c r="G542">
        <v>5.8</v>
      </c>
      <c r="H542" t="s">
        <v>143</v>
      </c>
      <c r="I542" t="str">
        <f>_xlfn.XLOOKUP(H542, 'Platform Lookup'!A:A, 'Platform Lookup'!B:B, "Unknown")</f>
        <v>Messaging</v>
      </c>
      <c r="J542" t="s">
        <v>17</v>
      </c>
      <c r="K542">
        <v>6.7</v>
      </c>
      <c r="L542">
        <v>6</v>
      </c>
      <c r="M542" t="s">
        <v>24</v>
      </c>
      <c r="N542">
        <v>3</v>
      </c>
      <c r="O542">
        <v>7</v>
      </c>
      <c r="P542" t="str" cm="1">
        <f t="array" ref="P542">_xlfn.IFS(
  O542&lt;=3, "Low",
  O542&lt;=6, "Moderate",
  O542&lt;=8, "High",
  O542=9, "Extreme"
)</f>
        <v>High</v>
      </c>
    </row>
    <row r="543" spans="1:16">
      <c r="A543">
        <v>542</v>
      </c>
      <c r="B543">
        <v>21</v>
      </c>
      <c r="C543" t="str">
        <f t="shared" si="8"/>
        <v>19–21</v>
      </c>
      <c r="D543" t="s">
        <v>19</v>
      </c>
      <c r="E543" t="s">
        <v>20</v>
      </c>
      <c r="F543" t="s">
        <v>45</v>
      </c>
      <c r="G543">
        <v>4.0999999999999996</v>
      </c>
      <c r="H543" t="s">
        <v>144</v>
      </c>
      <c r="I543" t="str">
        <f>_xlfn.XLOOKUP(H543, 'Platform Lookup'!A:A, 'Platform Lookup'!B:B, "Unknown")</f>
        <v>Messaging</v>
      </c>
      <c r="J543" t="s">
        <v>23</v>
      </c>
      <c r="K543">
        <v>8.1999999999999993</v>
      </c>
      <c r="L543">
        <v>7</v>
      </c>
      <c r="M543" t="s">
        <v>18</v>
      </c>
      <c r="N543">
        <v>2</v>
      </c>
      <c r="O543">
        <v>5</v>
      </c>
      <c r="P543" t="str" cm="1">
        <f t="array" ref="P543">_xlfn.IFS(
  O543&lt;=3, "Low",
  O543&lt;=6, "Moderate",
  O543&lt;=8, "High",
  O543=9, "Extreme"
)</f>
        <v>Moderate</v>
      </c>
    </row>
    <row r="544" spans="1:16">
      <c r="A544">
        <v>543</v>
      </c>
      <c r="B544">
        <v>20</v>
      </c>
      <c r="C544" t="str">
        <f t="shared" si="8"/>
        <v>19–21</v>
      </c>
      <c r="D544" t="s">
        <v>13</v>
      </c>
      <c r="E544" t="s">
        <v>14</v>
      </c>
      <c r="F544" t="s">
        <v>49</v>
      </c>
      <c r="G544">
        <v>3.4</v>
      </c>
      <c r="H544" t="s">
        <v>16</v>
      </c>
      <c r="I544" t="str">
        <f>_xlfn.XLOOKUP(H544, 'Platform Lookup'!A:A, 'Platform Lookup'!B:B, "Unknown")</f>
        <v>Mixed</v>
      </c>
      <c r="J544" t="s">
        <v>23</v>
      </c>
      <c r="K544">
        <v>8.6</v>
      </c>
      <c r="L544">
        <v>8</v>
      </c>
      <c r="M544" t="s">
        <v>24</v>
      </c>
      <c r="N544">
        <v>2</v>
      </c>
      <c r="O544">
        <v>4</v>
      </c>
      <c r="P544" t="str" cm="1">
        <f t="array" ref="P544">_xlfn.IFS(
  O544&lt;=3, "Low",
  O544&lt;=6, "Moderate",
  O544&lt;=8, "High",
  O544=9, "Extreme"
)</f>
        <v>Moderate</v>
      </c>
    </row>
    <row r="545" spans="1:16">
      <c r="A545">
        <v>544</v>
      </c>
      <c r="B545">
        <v>22</v>
      </c>
      <c r="C545" t="str">
        <f t="shared" si="8"/>
        <v>22–24</v>
      </c>
      <c r="D545" t="s">
        <v>19</v>
      </c>
      <c r="E545" t="s">
        <v>20</v>
      </c>
      <c r="F545" t="s">
        <v>56</v>
      </c>
      <c r="G545">
        <v>4.3</v>
      </c>
      <c r="H545" t="s">
        <v>16</v>
      </c>
      <c r="I545" t="str">
        <f>_xlfn.XLOOKUP(H545, 'Platform Lookup'!A:A, 'Platform Lookup'!B:B, "Unknown")</f>
        <v>Mixed</v>
      </c>
      <c r="J545" t="s">
        <v>17</v>
      </c>
      <c r="K545">
        <v>7.9</v>
      </c>
      <c r="L545">
        <v>7</v>
      </c>
      <c r="M545" t="s">
        <v>18</v>
      </c>
      <c r="N545">
        <v>3</v>
      </c>
      <c r="O545">
        <v>6</v>
      </c>
      <c r="P545" t="str" cm="1">
        <f t="array" ref="P545">_xlfn.IFS(
  O545&lt;=3, "Low",
  O545&lt;=6, "Moderate",
  O545&lt;=8, "High",
  O545=9, "Extreme"
)</f>
        <v>Moderate</v>
      </c>
    </row>
    <row r="546" spans="1:16">
      <c r="A546">
        <v>545</v>
      </c>
      <c r="B546">
        <v>19</v>
      </c>
      <c r="C546" t="str">
        <f t="shared" si="8"/>
        <v>19–21</v>
      </c>
      <c r="D546" t="s">
        <v>13</v>
      </c>
      <c r="E546" t="s">
        <v>14</v>
      </c>
      <c r="F546" t="s">
        <v>57</v>
      </c>
      <c r="G546">
        <v>5.5</v>
      </c>
      <c r="H546" t="s">
        <v>26</v>
      </c>
      <c r="I546" t="str">
        <f>_xlfn.XLOOKUP(H546, 'Platform Lookup'!A:A, 'Platform Lookup'!B:B, "Unknown")</f>
        <v>Entertainment</v>
      </c>
      <c r="J546" t="s">
        <v>17</v>
      </c>
      <c r="K546">
        <v>6.6</v>
      </c>
      <c r="L546">
        <v>6</v>
      </c>
      <c r="M546" t="s">
        <v>24</v>
      </c>
      <c r="N546">
        <v>3</v>
      </c>
      <c r="O546">
        <v>7</v>
      </c>
      <c r="P546" t="str" cm="1">
        <f t="array" ref="P546">_xlfn.IFS(
  O546&lt;=3, "Low",
  O546&lt;=6, "Moderate",
  O546&lt;=8, "High",
  O546=9, "Extreme"
)</f>
        <v>High</v>
      </c>
    </row>
    <row r="547" spans="1:16">
      <c r="A547">
        <v>546</v>
      </c>
      <c r="B547">
        <v>21</v>
      </c>
      <c r="C547" t="str">
        <f t="shared" si="8"/>
        <v>19–21</v>
      </c>
      <c r="D547" t="s">
        <v>19</v>
      </c>
      <c r="E547" t="s">
        <v>20</v>
      </c>
      <c r="F547" t="s">
        <v>58</v>
      </c>
      <c r="G547">
        <v>5.9</v>
      </c>
      <c r="H547" t="s">
        <v>143</v>
      </c>
      <c r="I547" t="str">
        <f>_xlfn.XLOOKUP(H547, 'Platform Lookup'!A:A, 'Platform Lookup'!B:B, "Unknown")</f>
        <v>Messaging</v>
      </c>
      <c r="J547" t="s">
        <v>17</v>
      </c>
      <c r="K547">
        <v>6.4</v>
      </c>
      <c r="L547">
        <v>6</v>
      </c>
      <c r="M547" t="s">
        <v>24</v>
      </c>
      <c r="N547">
        <v>3</v>
      </c>
      <c r="O547">
        <v>7</v>
      </c>
      <c r="P547" t="str" cm="1">
        <f t="array" ref="P547">_xlfn.IFS(
  O547&lt;=3, "Low",
  O547&lt;=6, "Moderate",
  O547&lt;=8, "High",
  O547=9, "Extreme"
)</f>
        <v>High</v>
      </c>
    </row>
    <row r="548" spans="1:16">
      <c r="A548">
        <v>547</v>
      </c>
      <c r="B548">
        <v>20</v>
      </c>
      <c r="C548" t="str">
        <f t="shared" si="8"/>
        <v>19–21</v>
      </c>
      <c r="D548" t="s">
        <v>13</v>
      </c>
      <c r="E548" t="s">
        <v>14</v>
      </c>
      <c r="F548" t="s">
        <v>67</v>
      </c>
      <c r="G548">
        <v>6.9</v>
      </c>
      <c r="H548" t="s">
        <v>16</v>
      </c>
      <c r="I548" t="str">
        <f>_xlfn.XLOOKUP(H548, 'Platform Lookup'!A:A, 'Platform Lookup'!B:B, "Unknown")</f>
        <v>Mixed</v>
      </c>
      <c r="J548" t="s">
        <v>17</v>
      </c>
      <c r="K548">
        <v>6.1</v>
      </c>
      <c r="L548">
        <v>5</v>
      </c>
      <c r="M548" t="s">
        <v>18</v>
      </c>
      <c r="N548">
        <v>4</v>
      </c>
      <c r="O548">
        <v>8</v>
      </c>
      <c r="P548" t="str" cm="1">
        <f t="array" ref="P548">_xlfn.IFS(
  O548&lt;=3, "Low",
  O548&lt;=6, "Moderate",
  O548&lt;=8, "High",
  O548=9, "Extreme"
)</f>
        <v>High</v>
      </c>
    </row>
    <row r="549" spans="1:16">
      <c r="A549">
        <v>548</v>
      </c>
      <c r="B549">
        <v>22</v>
      </c>
      <c r="C549" t="str">
        <f t="shared" si="8"/>
        <v>22–24</v>
      </c>
      <c r="D549" t="s">
        <v>19</v>
      </c>
      <c r="E549" t="s">
        <v>20</v>
      </c>
      <c r="F549" t="s">
        <v>90</v>
      </c>
      <c r="G549">
        <v>3.8</v>
      </c>
      <c r="H549" t="s">
        <v>32</v>
      </c>
      <c r="I549" t="str">
        <f>_xlfn.XLOOKUP(H549, 'Platform Lookup'!A:A, 'Platform Lookup'!B:B, "Unknown")</f>
        <v>Mixed</v>
      </c>
      <c r="J549" t="s">
        <v>23</v>
      </c>
      <c r="K549">
        <v>8.3000000000000007</v>
      </c>
      <c r="L549">
        <v>7</v>
      </c>
      <c r="M549" t="s">
        <v>24</v>
      </c>
      <c r="N549">
        <v>2</v>
      </c>
      <c r="O549">
        <v>5</v>
      </c>
      <c r="P549" t="str" cm="1">
        <f t="array" ref="P549">_xlfn.IFS(
  O549&lt;=3, "Low",
  O549&lt;=6, "Moderate",
  O549&lt;=8, "High",
  O549=9, "Extreme"
)</f>
        <v>Moderate</v>
      </c>
    </row>
    <row r="550" spans="1:16">
      <c r="A550">
        <v>549</v>
      </c>
      <c r="B550">
        <v>19</v>
      </c>
      <c r="C550" t="str">
        <f t="shared" si="8"/>
        <v>19–21</v>
      </c>
      <c r="D550" t="s">
        <v>13</v>
      </c>
      <c r="E550" t="s">
        <v>14</v>
      </c>
      <c r="F550" t="s">
        <v>21</v>
      </c>
      <c r="G550">
        <v>7.2</v>
      </c>
      <c r="H550" t="s">
        <v>143</v>
      </c>
      <c r="I550" t="str">
        <f>_xlfn.XLOOKUP(H550, 'Platform Lookup'!A:A, 'Platform Lookup'!B:B, "Unknown")</f>
        <v>Messaging</v>
      </c>
      <c r="J550" t="s">
        <v>17</v>
      </c>
      <c r="K550">
        <v>5.6</v>
      </c>
      <c r="L550">
        <v>5</v>
      </c>
      <c r="M550" t="s">
        <v>18</v>
      </c>
      <c r="N550">
        <v>4</v>
      </c>
      <c r="O550">
        <v>8</v>
      </c>
      <c r="P550" t="str" cm="1">
        <f t="array" ref="P550">_xlfn.IFS(
  O550&lt;=3, "Low",
  O550&lt;=6, "Moderate",
  O550&lt;=8, "High",
  O550=9, "Extreme"
)</f>
        <v>High</v>
      </c>
    </row>
    <row r="551" spans="1:16">
      <c r="A551">
        <v>550</v>
      </c>
      <c r="B551">
        <v>21</v>
      </c>
      <c r="C551" t="str">
        <f t="shared" si="8"/>
        <v>19–21</v>
      </c>
      <c r="D551" t="s">
        <v>19</v>
      </c>
      <c r="E551" t="s">
        <v>20</v>
      </c>
      <c r="F551" t="s">
        <v>31</v>
      </c>
      <c r="G551">
        <v>4.4000000000000004</v>
      </c>
      <c r="H551" t="s">
        <v>16</v>
      </c>
      <c r="I551" t="str">
        <f>_xlfn.XLOOKUP(H551, 'Platform Lookup'!A:A, 'Platform Lookup'!B:B, "Unknown")</f>
        <v>Mixed</v>
      </c>
      <c r="J551" t="s">
        <v>17</v>
      </c>
      <c r="K551">
        <v>7.8</v>
      </c>
      <c r="L551">
        <v>7</v>
      </c>
      <c r="M551" t="s">
        <v>24</v>
      </c>
      <c r="N551">
        <v>3</v>
      </c>
      <c r="O551">
        <v>6</v>
      </c>
      <c r="P551" t="str" cm="1">
        <f t="array" ref="P551">_xlfn.IFS(
  O551&lt;=3, "Low",
  O551&lt;=6, "Moderate",
  O551&lt;=8, "High",
  O551=9, "Extreme"
)</f>
        <v>Moderate</v>
      </c>
    </row>
    <row r="552" spans="1:16">
      <c r="A552">
        <v>551</v>
      </c>
      <c r="B552">
        <v>20</v>
      </c>
      <c r="C552" t="str">
        <f t="shared" si="8"/>
        <v>19–21</v>
      </c>
      <c r="D552" t="s">
        <v>13</v>
      </c>
      <c r="E552" t="s">
        <v>14</v>
      </c>
      <c r="F552" t="s">
        <v>36</v>
      </c>
      <c r="G552">
        <v>5.7</v>
      </c>
      <c r="H552" t="s">
        <v>26</v>
      </c>
      <c r="I552" t="str">
        <f>_xlfn.XLOOKUP(H552, 'Platform Lookup'!A:A, 'Platform Lookup'!B:B, "Unknown")</f>
        <v>Entertainment</v>
      </c>
      <c r="J552" t="s">
        <v>17</v>
      </c>
      <c r="K552">
        <v>6.8</v>
      </c>
      <c r="L552">
        <v>6</v>
      </c>
      <c r="M552" t="s">
        <v>24</v>
      </c>
      <c r="N552">
        <v>3</v>
      </c>
      <c r="O552">
        <v>7</v>
      </c>
      <c r="P552" t="str" cm="1">
        <f t="array" ref="P552">_xlfn.IFS(
  O552&lt;=3, "Low",
  O552&lt;=6, "Moderate",
  O552&lt;=8, "High",
  O552=9, "Extreme"
)</f>
        <v>High</v>
      </c>
    </row>
    <row r="553" spans="1:16">
      <c r="A553">
        <v>552</v>
      </c>
      <c r="B553">
        <v>22</v>
      </c>
      <c r="C553" t="str">
        <f t="shared" si="8"/>
        <v>22–24</v>
      </c>
      <c r="D553" t="s">
        <v>19</v>
      </c>
      <c r="E553" t="s">
        <v>20</v>
      </c>
      <c r="F553" t="s">
        <v>45</v>
      </c>
      <c r="G553">
        <v>4</v>
      </c>
      <c r="H553" t="s">
        <v>144</v>
      </c>
      <c r="I553" t="str">
        <f>_xlfn.XLOOKUP(H553, 'Platform Lookup'!A:A, 'Platform Lookup'!B:B, "Unknown")</f>
        <v>Messaging</v>
      </c>
      <c r="J553" t="s">
        <v>23</v>
      </c>
      <c r="K553">
        <v>8.3000000000000007</v>
      </c>
      <c r="L553">
        <v>7</v>
      </c>
      <c r="M553" t="s">
        <v>18</v>
      </c>
      <c r="N553">
        <v>2</v>
      </c>
      <c r="O553">
        <v>5</v>
      </c>
      <c r="P553" t="str" cm="1">
        <f t="array" ref="P553">_xlfn.IFS(
  O553&lt;=3, "Low",
  O553&lt;=6, "Moderate",
  O553&lt;=8, "High",
  O553=9, "Extreme"
)</f>
        <v>Moderate</v>
      </c>
    </row>
    <row r="554" spans="1:16">
      <c r="A554">
        <v>553</v>
      </c>
      <c r="B554">
        <v>19</v>
      </c>
      <c r="C554" t="str">
        <f t="shared" si="8"/>
        <v>19–21</v>
      </c>
      <c r="D554" t="s">
        <v>13</v>
      </c>
      <c r="E554" t="s">
        <v>14</v>
      </c>
      <c r="F554" t="s">
        <v>49</v>
      </c>
      <c r="G554">
        <v>3.3</v>
      </c>
      <c r="H554" t="s">
        <v>16</v>
      </c>
      <c r="I554" t="str">
        <f>_xlfn.XLOOKUP(H554, 'Platform Lookup'!A:A, 'Platform Lookup'!B:B, "Unknown")</f>
        <v>Mixed</v>
      </c>
      <c r="J554" t="s">
        <v>23</v>
      </c>
      <c r="K554">
        <v>8.6999999999999993</v>
      </c>
      <c r="L554">
        <v>8</v>
      </c>
      <c r="M554" t="s">
        <v>24</v>
      </c>
      <c r="N554">
        <v>2</v>
      </c>
      <c r="O554">
        <v>4</v>
      </c>
      <c r="P554" t="str" cm="1">
        <f t="array" ref="P554">_xlfn.IFS(
  O554&lt;=3, "Low",
  O554&lt;=6, "Moderate",
  O554&lt;=8, "High",
  O554=9, "Extreme"
)</f>
        <v>Moderate</v>
      </c>
    </row>
    <row r="555" spans="1:16">
      <c r="A555">
        <v>554</v>
      </c>
      <c r="B555">
        <v>21</v>
      </c>
      <c r="C555" t="str">
        <f t="shared" si="8"/>
        <v>19–21</v>
      </c>
      <c r="D555" t="s">
        <v>19</v>
      </c>
      <c r="E555" t="s">
        <v>20</v>
      </c>
      <c r="F555" t="s">
        <v>56</v>
      </c>
      <c r="G555">
        <v>4.2</v>
      </c>
      <c r="H555" t="s">
        <v>32</v>
      </c>
      <c r="I555" t="str">
        <f>_xlfn.XLOOKUP(H555, 'Platform Lookup'!A:A, 'Platform Lookup'!B:B, "Unknown")</f>
        <v>Mixed</v>
      </c>
      <c r="J555" t="s">
        <v>17</v>
      </c>
      <c r="K555">
        <v>8</v>
      </c>
      <c r="L555">
        <v>7</v>
      </c>
      <c r="M555" t="s">
        <v>18</v>
      </c>
      <c r="N555">
        <v>3</v>
      </c>
      <c r="O555">
        <v>6</v>
      </c>
      <c r="P555" t="str" cm="1">
        <f t="array" ref="P555">_xlfn.IFS(
  O555&lt;=3, "Low",
  O555&lt;=6, "Moderate",
  O555&lt;=8, "High",
  O555=9, "Extreme"
)</f>
        <v>Moderate</v>
      </c>
    </row>
    <row r="556" spans="1:16">
      <c r="A556">
        <v>555</v>
      </c>
      <c r="B556">
        <v>20</v>
      </c>
      <c r="C556" t="str">
        <f t="shared" si="8"/>
        <v>19–21</v>
      </c>
      <c r="D556" t="s">
        <v>13</v>
      </c>
      <c r="E556" t="s">
        <v>14</v>
      </c>
      <c r="F556" t="s">
        <v>57</v>
      </c>
      <c r="G556">
        <v>5.6</v>
      </c>
      <c r="H556" t="s">
        <v>26</v>
      </c>
      <c r="I556" t="str">
        <f>_xlfn.XLOOKUP(H556, 'Platform Lookup'!A:A, 'Platform Lookup'!B:B, "Unknown")</f>
        <v>Entertainment</v>
      </c>
      <c r="J556" t="s">
        <v>17</v>
      </c>
      <c r="K556">
        <v>6.5</v>
      </c>
      <c r="L556">
        <v>6</v>
      </c>
      <c r="M556" t="s">
        <v>24</v>
      </c>
      <c r="N556">
        <v>3</v>
      </c>
      <c r="O556">
        <v>7</v>
      </c>
      <c r="P556" t="str" cm="1">
        <f t="array" ref="P556">_xlfn.IFS(
  O556&lt;=3, "Low",
  O556&lt;=6, "Moderate",
  O556&lt;=8, "High",
  O556=9, "Extreme"
)</f>
        <v>High</v>
      </c>
    </row>
    <row r="557" spans="1:16">
      <c r="A557">
        <v>556</v>
      </c>
      <c r="B557">
        <v>22</v>
      </c>
      <c r="C557" t="str">
        <f t="shared" si="8"/>
        <v>22–24</v>
      </c>
      <c r="D557" t="s">
        <v>19</v>
      </c>
      <c r="E557" t="s">
        <v>20</v>
      </c>
      <c r="F557" t="s">
        <v>58</v>
      </c>
      <c r="G557">
        <v>6</v>
      </c>
      <c r="H557" t="s">
        <v>143</v>
      </c>
      <c r="I557" t="str">
        <f>_xlfn.XLOOKUP(H557, 'Platform Lookup'!A:A, 'Platform Lookup'!B:B, "Unknown")</f>
        <v>Messaging</v>
      </c>
      <c r="J557" t="s">
        <v>17</v>
      </c>
      <c r="K557">
        <v>6.3</v>
      </c>
      <c r="L557">
        <v>6</v>
      </c>
      <c r="M557" t="s">
        <v>24</v>
      </c>
      <c r="N557">
        <v>3</v>
      </c>
      <c r="O557">
        <v>7</v>
      </c>
      <c r="P557" t="str" cm="1">
        <f t="array" ref="P557">_xlfn.IFS(
  O557&lt;=3, "Low",
  O557&lt;=6, "Moderate",
  O557&lt;=8, "High",
  O557=9, "Extreme"
)</f>
        <v>High</v>
      </c>
    </row>
    <row r="558" spans="1:16">
      <c r="A558">
        <v>557</v>
      </c>
      <c r="B558">
        <v>19</v>
      </c>
      <c r="C558" t="str">
        <f t="shared" si="8"/>
        <v>19–21</v>
      </c>
      <c r="D558" t="s">
        <v>13</v>
      </c>
      <c r="E558" t="s">
        <v>14</v>
      </c>
      <c r="F558" t="s">
        <v>67</v>
      </c>
      <c r="G558">
        <v>7</v>
      </c>
      <c r="H558" t="s">
        <v>16</v>
      </c>
      <c r="I558" t="str">
        <f>_xlfn.XLOOKUP(H558, 'Platform Lookup'!A:A, 'Platform Lookup'!B:B, "Unknown")</f>
        <v>Mixed</v>
      </c>
      <c r="J558" t="s">
        <v>17</v>
      </c>
      <c r="K558">
        <v>6</v>
      </c>
      <c r="L558">
        <v>5</v>
      </c>
      <c r="M558" t="s">
        <v>18</v>
      </c>
      <c r="N558">
        <v>4</v>
      </c>
      <c r="O558">
        <v>8</v>
      </c>
      <c r="P558" t="str" cm="1">
        <f t="array" ref="P558">_xlfn.IFS(
  O558&lt;=3, "Low",
  O558&lt;=6, "Moderate",
  O558&lt;=8, "High",
  O558=9, "Extreme"
)</f>
        <v>High</v>
      </c>
    </row>
    <row r="559" spans="1:16">
      <c r="A559">
        <v>558</v>
      </c>
      <c r="B559">
        <v>21</v>
      </c>
      <c r="C559" t="str">
        <f t="shared" si="8"/>
        <v>19–21</v>
      </c>
      <c r="D559" t="s">
        <v>19</v>
      </c>
      <c r="E559" t="s">
        <v>20</v>
      </c>
      <c r="F559" t="s">
        <v>90</v>
      </c>
      <c r="G559">
        <v>3.7</v>
      </c>
      <c r="H559" t="s">
        <v>32</v>
      </c>
      <c r="I559" t="str">
        <f>_xlfn.XLOOKUP(H559, 'Platform Lookup'!A:A, 'Platform Lookup'!B:B, "Unknown")</f>
        <v>Mixed</v>
      </c>
      <c r="J559" t="s">
        <v>23</v>
      </c>
      <c r="K559">
        <v>8.4</v>
      </c>
      <c r="L559">
        <v>7</v>
      </c>
      <c r="M559" t="s">
        <v>24</v>
      </c>
      <c r="N559">
        <v>2</v>
      </c>
      <c r="O559">
        <v>5</v>
      </c>
      <c r="P559" t="str" cm="1">
        <f t="array" ref="P559">_xlfn.IFS(
  O559&lt;=3, "Low",
  O559&lt;=6, "Moderate",
  O559&lt;=8, "High",
  O559=9, "Extreme"
)</f>
        <v>Moderate</v>
      </c>
    </row>
    <row r="560" spans="1:16">
      <c r="A560">
        <v>559</v>
      </c>
      <c r="B560">
        <v>20</v>
      </c>
      <c r="C560" t="str">
        <f t="shared" si="8"/>
        <v>19–21</v>
      </c>
      <c r="D560" t="s">
        <v>13</v>
      </c>
      <c r="E560" t="s">
        <v>14</v>
      </c>
      <c r="F560" t="s">
        <v>21</v>
      </c>
      <c r="G560">
        <v>7.3</v>
      </c>
      <c r="H560" t="s">
        <v>143</v>
      </c>
      <c r="I560" t="str">
        <f>_xlfn.XLOOKUP(H560, 'Platform Lookup'!A:A, 'Platform Lookup'!B:B, "Unknown")</f>
        <v>Messaging</v>
      </c>
      <c r="J560" t="s">
        <v>17</v>
      </c>
      <c r="K560">
        <v>5.5</v>
      </c>
      <c r="L560">
        <v>5</v>
      </c>
      <c r="M560" t="s">
        <v>18</v>
      </c>
      <c r="N560">
        <v>4</v>
      </c>
      <c r="O560">
        <v>8</v>
      </c>
      <c r="P560" t="str" cm="1">
        <f t="array" ref="P560">_xlfn.IFS(
  O560&lt;=3, "Low",
  O560&lt;=6, "Moderate",
  O560&lt;=8, "High",
  O560=9, "Extreme"
)</f>
        <v>High</v>
      </c>
    </row>
    <row r="561" spans="1:16">
      <c r="A561">
        <v>560</v>
      </c>
      <c r="B561">
        <v>22</v>
      </c>
      <c r="C561" t="str">
        <f t="shared" si="8"/>
        <v>22–24</v>
      </c>
      <c r="D561" t="s">
        <v>19</v>
      </c>
      <c r="E561" t="s">
        <v>20</v>
      </c>
      <c r="F561" t="s">
        <v>31</v>
      </c>
      <c r="G561">
        <v>4.3</v>
      </c>
      <c r="H561" t="s">
        <v>26</v>
      </c>
      <c r="I561" t="str">
        <f>_xlfn.XLOOKUP(H561, 'Platform Lookup'!A:A, 'Platform Lookup'!B:B, "Unknown")</f>
        <v>Entertainment</v>
      </c>
      <c r="J561" t="s">
        <v>17</v>
      </c>
      <c r="K561">
        <v>7.9</v>
      </c>
      <c r="L561">
        <v>7</v>
      </c>
      <c r="M561" t="s">
        <v>24</v>
      </c>
      <c r="N561">
        <v>3</v>
      </c>
      <c r="O561">
        <v>6</v>
      </c>
      <c r="P561" t="str" cm="1">
        <f t="array" ref="P561">_xlfn.IFS(
  O561&lt;=3, "Low",
  O561&lt;=6, "Moderate",
  O561&lt;=8, "High",
  O561=9, "Extreme"
)</f>
        <v>Moderate</v>
      </c>
    </row>
    <row r="562" spans="1:16">
      <c r="A562">
        <v>561</v>
      </c>
      <c r="B562">
        <v>19</v>
      </c>
      <c r="C562" t="str">
        <f t="shared" si="8"/>
        <v>19–21</v>
      </c>
      <c r="D562" t="s">
        <v>13</v>
      </c>
      <c r="E562" t="s">
        <v>14</v>
      </c>
      <c r="F562" t="s">
        <v>36</v>
      </c>
      <c r="G562">
        <v>5.6</v>
      </c>
      <c r="H562" t="s">
        <v>143</v>
      </c>
      <c r="I562" t="str">
        <f>_xlfn.XLOOKUP(H562, 'Platform Lookup'!A:A, 'Platform Lookup'!B:B, "Unknown")</f>
        <v>Messaging</v>
      </c>
      <c r="J562" t="s">
        <v>17</v>
      </c>
      <c r="K562">
        <v>6.9</v>
      </c>
      <c r="L562">
        <v>6</v>
      </c>
      <c r="M562" t="s">
        <v>24</v>
      </c>
      <c r="N562">
        <v>3</v>
      </c>
      <c r="O562">
        <v>7</v>
      </c>
      <c r="P562" t="str" cm="1">
        <f t="array" ref="P562">_xlfn.IFS(
  O562&lt;=3, "Low",
  O562&lt;=6, "Moderate",
  O562&lt;=8, "High",
  O562=9, "Extreme"
)</f>
        <v>High</v>
      </c>
    </row>
    <row r="563" spans="1:16">
      <c r="A563">
        <v>562</v>
      </c>
      <c r="B563">
        <v>21</v>
      </c>
      <c r="C563" t="str">
        <f t="shared" si="8"/>
        <v>19–21</v>
      </c>
      <c r="D563" t="s">
        <v>19</v>
      </c>
      <c r="E563" t="s">
        <v>20</v>
      </c>
      <c r="F563" t="s">
        <v>45</v>
      </c>
      <c r="G563">
        <v>3.9</v>
      </c>
      <c r="H563" t="s">
        <v>144</v>
      </c>
      <c r="I563" t="str">
        <f>_xlfn.XLOOKUP(H563, 'Platform Lookup'!A:A, 'Platform Lookup'!B:B, "Unknown")</f>
        <v>Messaging</v>
      </c>
      <c r="J563" t="s">
        <v>23</v>
      </c>
      <c r="K563">
        <v>8.4</v>
      </c>
      <c r="L563">
        <v>7</v>
      </c>
      <c r="M563" t="s">
        <v>18</v>
      </c>
      <c r="N563">
        <v>2</v>
      </c>
      <c r="O563">
        <v>5</v>
      </c>
      <c r="P563" t="str" cm="1">
        <f t="array" ref="P563">_xlfn.IFS(
  O563&lt;=3, "Low",
  O563&lt;=6, "Moderate",
  O563&lt;=8, "High",
  O563=9, "Extreme"
)</f>
        <v>Moderate</v>
      </c>
    </row>
    <row r="564" spans="1:16">
      <c r="A564">
        <v>563</v>
      </c>
      <c r="B564">
        <v>20</v>
      </c>
      <c r="C564" t="str">
        <f t="shared" si="8"/>
        <v>19–21</v>
      </c>
      <c r="D564" t="s">
        <v>13</v>
      </c>
      <c r="E564" t="s">
        <v>14</v>
      </c>
      <c r="F564" t="s">
        <v>49</v>
      </c>
      <c r="G564">
        <v>3.2</v>
      </c>
      <c r="H564" t="s">
        <v>16</v>
      </c>
      <c r="I564" t="str">
        <f>_xlfn.XLOOKUP(H564, 'Platform Lookup'!A:A, 'Platform Lookup'!B:B, "Unknown")</f>
        <v>Mixed</v>
      </c>
      <c r="J564" t="s">
        <v>23</v>
      </c>
      <c r="K564">
        <v>8.8000000000000007</v>
      </c>
      <c r="L564">
        <v>8</v>
      </c>
      <c r="M564" t="s">
        <v>24</v>
      </c>
      <c r="N564">
        <v>2</v>
      </c>
      <c r="O564">
        <v>4</v>
      </c>
      <c r="P564" t="str" cm="1">
        <f t="array" ref="P564">_xlfn.IFS(
  O564&lt;=3, "Low",
  O564&lt;=6, "Moderate",
  O564&lt;=8, "High",
  O564=9, "Extreme"
)</f>
        <v>Moderate</v>
      </c>
    </row>
    <row r="565" spans="1:16">
      <c r="A565">
        <v>564</v>
      </c>
      <c r="B565">
        <v>22</v>
      </c>
      <c r="C565" t="str">
        <f t="shared" si="8"/>
        <v>22–24</v>
      </c>
      <c r="D565" t="s">
        <v>19</v>
      </c>
      <c r="E565" t="s">
        <v>20</v>
      </c>
      <c r="F565" t="s">
        <v>56</v>
      </c>
      <c r="G565">
        <v>4.0999999999999996</v>
      </c>
      <c r="H565" t="s">
        <v>16</v>
      </c>
      <c r="I565" t="str">
        <f>_xlfn.XLOOKUP(H565, 'Platform Lookup'!A:A, 'Platform Lookup'!B:B, "Unknown")</f>
        <v>Mixed</v>
      </c>
      <c r="J565" t="s">
        <v>17</v>
      </c>
      <c r="K565">
        <v>8.1</v>
      </c>
      <c r="L565">
        <v>7</v>
      </c>
      <c r="M565" t="s">
        <v>18</v>
      </c>
      <c r="N565">
        <v>3</v>
      </c>
      <c r="O565">
        <v>6</v>
      </c>
      <c r="P565" t="str" cm="1">
        <f t="array" ref="P565">_xlfn.IFS(
  O565&lt;=3, "Low",
  O565&lt;=6, "Moderate",
  O565&lt;=8, "High",
  O565=9, "Extreme"
)</f>
        <v>Moderate</v>
      </c>
    </row>
    <row r="566" spans="1:16">
      <c r="A566">
        <v>565</v>
      </c>
      <c r="B566">
        <v>19</v>
      </c>
      <c r="C566" t="str">
        <f t="shared" si="8"/>
        <v>19–21</v>
      </c>
      <c r="D566" t="s">
        <v>13</v>
      </c>
      <c r="E566" t="s">
        <v>14</v>
      </c>
      <c r="F566" t="s">
        <v>57</v>
      </c>
      <c r="G566">
        <v>5.7</v>
      </c>
      <c r="H566" t="s">
        <v>26</v>
      </c>
      <c r="I566" t="str">
        <f>_xlfn.XLOOKUP(H566, 'Platform Lookup'!A:A, 'Platform Lookup'!B:B, "Unknown")</f>
        <v>Entertainment</v>
      </c>
      <c r="J566" t="s">
        <v>17</v>
      </c>
      <c r="K566">
        <v>6.4</v>
      </c>
      <c r="L566">
        <v>6</v>
      </c>
      <c r="M566" t="s">
        <v>24</v>
      </c>
      <c r="N566">
        <v>3</v>
      </c>
      <c r="O566">
        <v>7</v>
      </c>
      <c r="P566" t="str" cm="1">
        <f t="array" ref="P566">_xlfn.IFS(
  O566&lt;=3, "Low",
  O566&lt;=6, "Moderate",
  O566&lt;=8, "High",
  O566=9, "Extreme"
)</f>
        <v>High</v>
      </c>
    </row>
    <row r="567" spans="1:16">
      <c r="A567">
        <v>566</v>
      </c>
      <c r="B567">
        <v>21</v>
      </c>
      <c r="C567" t="str">
        <f t="shared" si="8"/>
        <v>19–21</v>
      </c>
      <c r="D567" t="s">
        <v>19</v>
      </c>
      <c r="E567" t="s">
        <v>20</v>
      </c>
      <c r="F567" t="s">
        <v>58</v>
      </c>
      <c r="G567">
        <v>6.1</v>
      </c>
      <c r="H567" t="s">
        <v>143</v>
      </c>
      <c r="I567" t="str">
        <f>_xlfn.XLOOKUP(H567, 'Platform Lookup'!A:A, 'Platform Lookup'!B:B, "Unknown")</f>
        <v>Messaging</v>
      </c>
      <c r="J567" t="s">
        <v>17</v>
      </c>
      <c r="K567">
        <v>6.2</v>
      </c>
      <c r="L567">
        <v>6</v>
      </c>
      <c r="M567" t="s">
        <v>24</v>
      </c>
      <c r="N567">
        <v>3</v>
      </c>
      <c r="O567">
        <v>7</v>
      </c>
      <c r="P567" t="str" cm="1">
        <f t="array" ref="P567">_xlfn.IFS(
  O567&lt;=3, "Low",
  O567&lt;=6, "Moderate",
  O567&lt;=8, "High",
  O567=9, "Extreme"
)</f>
        <v>High</v>
      </c>
    </row>
    <row r="568" spans="1:16">
      <c r="A568">
        <v>567</v>
      </c>
      <c r="B568">
        <v>20</v>
      </c>
      <c r="C568" t="str">
        <f t="shared" si="8"/>
        <v>19–21</v>
      </c>
      <c r="D568" t="s">
        <v>13</v>
      </c>
      <c r="E568" t="s">
        <v>14</v>
      </c>
      <c r="F568" t="s">
        <v>67</v>
      </c>
      <c r="G568">
        <v>7.1</v>
      </c>
      <c r="H568" t="s">
        <v>16</v>
      </c>
      <c r="I568" t="str">
        <f>_xlfn.XLOOKUP(H568, 'Platform Lookup'!A:A, 'Platform Lookup'!B:B, "Unknown")</f>
        <v>Mixed</v>
      </c>
      <c r="J568" t="s">
        <v>17</v>
      </c>
      <c r="K568">
        <v>5.9</v>
      </c>
      <c r="L568">
        <v>5</v>
      </c>
      <c r="M568" t="s">
        <v>18</v>
      </c>
      <c r="N568">
        <v>4</v>
      </c>
      <c r="O568">
        <v>8</v>
      </c>
      <c r="P568" t="str" cm="1">
        <f t="array" ref="P568">_xlfn.IFS(
  O568&lt;=3, "Low",
  O568&lt;=6, "Moderate",
  O568&lt;=8, "High",
  O568=9, "Extreme"
)</f>
        <v>High</v>
      </c>
    </row>
    <row r="569" spans="1:16">
      <c r="A569">
        <v>568</v>
      </c>
      <c r="B569">
        <v>22</v>
      </c>
      <c r="C569" t="str">
        <f t="shared" si="8"/>
        <v>22–24</v>
      </c>
      <c r="D569" t="s">
        <v>19</v>
      </c>
      <c r="E569" t="s">
        <v>20</v>
      </c>
      <c r="F569" t="s">
        <v>90</v>
      </c>
      <c r="G569">
        <v>3.6</v>
      </c>
      <c r="H569" t="s">
        <v>32</v>
      </c>
      <c r="I569" t="str">
        <f>_xlfn.XLOOKUP(H569, 'Platform Lookup'!A:A, 'Platform Lookup'!B:B, "Unknown")</f>
        <v>Mixed</v>
      </c>
      <c r="J569" t="s">
        <v>23</v>
      </c>
      <c r="K569">
        <v>8.5</v>
      </c>
      <c r="L569">
        <v>7</v>
      </c>
      <c r="M569" t="s">
        <v>24</v>
      </c>
      <c r="N569">
        <v>2</v>
      </c>
      <c r="O569">
        <v>5</v>
      </c>
      <c r="P569" t="str" cm="1">
        <f t="array" ref="P569">_xlfn.IFS(
  O569&lt;=3, "Low",
  O569&lt;=6, "Moderate",
  O569&lt;=8, "High",
  O569=9, "Extreme"
)</f>
        <v>Moderate</v>
      </c>
    </row>
    <row r="570" spans="1:16">
      <c r="A570">
        <v>569</v>
      </c>
      <c r="B570">
        <v>19</v>
      </c>
      <c r="C570" t="str">
        <f t="shared" si="8"/>
        <v>19–21</v>
      </c>
      <c r="D570" t="s">
        <v>13</v>
      </c>
      <c r="E570" t="s">
        <v>14</v>
      </c>
      <c r="F570" t="s">
        <v>21</v>
      </c>
      <c r="G570">
        <v>7.4</v>
      </c>
      <c r="H570" t="s">
        <v>143</v>
      </c>
      <c r="I570" t="str">
        <f>_xlfn.XLOOKUP(H570, 'Platform Lookup'!A:A, 'Platform Lookup'!B:B, "Unknown")</f>
        <v>Messaging</v>
      </c>
      <c r="J570" t="s">
        <v>17</v>
      </c>
      <c r="K570">
        <v>5.4</v>
      </c>
      <c r="L570">
        <v>5</v>
      </c>
      <c r="M570" t="s">
        <v>18</v>
      </c>
      <c r="N570">
        <v>4</v>
      </c>
      <c r="O570">
        <v>8</v>
      </c>
      <c r="P570" t="str" cm="1">
        <f t="array" ref="P570">_xlfn.IFS(
  O570&lt;=3, "Low",
  O570&lt;=6, "Moderate",
  O570&lt;=8, "High",
  O570=9, "Extreme"
)</f>
        <v>High</v>
      </c>
    </row>
    <row r="571" spans="1:16">
      <c r="A571">
        <v>570</v>
      </c>
      <c r="B571">
        <v>21</v>
      </c>
      <c r="C571" t="str">
        <f t="shared" si="8"/>
        <v>19–21</v>
      </c>
      <c r="D571" t="s">
        <v>19</v>
      </c>
      <c r="E571" t="s">
        <v>20</v>
      </c>
      <c r="F571" t="s">
        <v>31</v>
      </c>
      <c r="G571">
        <v>4.2</v>
      </c>
      <c r="H571" t="s">
        <v>16</v>
      </c>
      <c r="I571" t="str">
        <f>_xlfn.XLOOKUP(H571, 'Platform Lookup'!A:A, 'Platform Lookup'!B:B, "Unknown")</f>
        <v>Mixed</v>
      </c>
      <c r="J571" t="s">
        <v>17</v>
      </c>
      <c r="K571">
        <v>8</v>
      </c>
      <c r="L571">
        <v>7</v>
      </c>
      <c r="M571" t="s">
        <v>24</v>
      </c>
      <c r="N571">
        <v>3</v>
      </c>
      <c r="O571">
        <v>6</v>
      </c>
      <c r="P571" t="str" cm="1">
        <f t="array" ref="P571">_xlfn.IFS(
  O571&lt;=3, "Low",
  O571&lt;=6, "Moderate",
  O571&lt;=8, "High",
  O571=9, "Extreme"
)</f>
        <v>Moderate</v>
      </c>
    </row>
    <row r="572" spans="1:16">
      <c r="A572">
        <v>571</v>
      </c>
      <c r="B572">
        <v>20</v>
      </c>
      <c r="C572" t="str">
        <f t="shared" si="8"/>
        <v>19–21</v>
      </c>
      <c r="D572" t="s">
        <v>13</v>
      </c>
      <c r="E572" t="s">
        <v>14</v>
      </c>
      <c r="F572" t="s">
        <v>41</v>
      </c>
      <c r="G572">
        <v>6.1</v>
      </c>
      <c r="H572" t="s">
        <v>16</v>
      </c>
      <c r="I572" t="str">
        <f>_xlfn.XLOOKUP(H572, 'Platform Lookup'!A:A, 'Platform Lookup'!B:B, "Unknown")</f>
        <v>Mixed</v>
      </c>
      <c r="J572" t="s">
        <v>17</v>
      </c>
      <c r="K572">
        <v>7.2</v>
      </c>
      <c r="L572">
        <v>5</v>
      </c>
      <c r="M572" t="s">
        <v>24</v>
      </c>
      <c r="N572">
        <v>4</v>
      </c>
      <c r="O572">
        <v>7</v>
      </c>
      <c r="P572" t="str" cm="1">
        <f t="array" ref="P572">_xlfn.IFS(
  O572&lt;=3, "Low",
  O572&lt;=6, "Moderate",
  O572&lt;=8, "High",
  O572=9, "Extreme"
)</f>
        <v>High</v>
      </c>
    </row>
    <row r="573" spans="1:16">
      <c r="A573">
        <v>572</v>
      </c>
      <c r="B573">
        <v>23</v>
      </c>
      <c r="C573" t="str">
        <f t="shared" si="8"/>
        <v>22–24</v>
      </c>
      <c r="D573" t="s">
        <v>19</v>
      </c>
      <c r="E573" t="s">
        <v>20</v>
      </c>
      <c r="F573" t="s">
        <v>48</v>
      </c>
      <c r="G573">
        <v>3.8</v>
      </c>
      <c r="H573" t="s">
        <v>22</v>
      </c>
      <c r="I573" t="str">
        <f>_xlfn.XLOOKUP(H573, 'Platform Lookup'!A:A, 'Platform Lookup'!B:B, "Unknown")</f>
        <v>News</v>
      </c>
      <c r="J573" t="s">
        <v>23</v>
      </c>
      <c r="K573">
        <v>7.8</v>
      </c>
      <c r="L573">
        <v>8</v>
      </c>
      <c r="M573" t="s">
        <v>18</v>
      </c>
      <c r="N573">
        <v>2</v>
      </c>
      <c r="O573">
        <v>4</v>
      </c>
      <c r="P573" t="str" cm="1">
        <f t="array" ref="P573">_xlfn.IFS(
  O573&lt;=3, "Low",
  O573&lt;=6, "Moderate",
  O573&lt;=8, "High",
  O573=9, "Extreme"
)</f>
        <v>Moderate</v>
      </c>
    </row>
    <row r="574" spans="1:16">
      <c r="A574">
        <v>573</v>
      </c>
      <c r="B574">
        <v>19</v>
      </c>
      <c r="C574" t="str">
        <f t="shared" si="8"/>
        <v>19–21</v>
      </c>
      <c r="D574" t="s">
        <v>13</v>
      </c>
      <c r="E574" t="s">
        <v>14</v>
      </c>
      <c r="F574" t="s">
        <v>55</v>
      </c>
      <c r="G574">
        <v>5.5</v>
      </c>
      <c r="H574" t="s">
        <v>26</v>
      </c>
      <c r="I574" t="str">
        <f>_xlfn.XLOOKUP(H574, 'Platform Lookup'!A:A, 'Platform Lookup'!B:B, "Unknown")</f>
        <v>Entertainment</v>
      </c>
      <c r="J574" t="s">
        <v>17</v>
      </c>
      <c r="K574">
        <v>6.8</v>
      </c>
      <c r="L574">
        <v>6</v>
      </c>
      <c r="M574" t="s">
        <v>24</v>
      </c>
      <c r="N574">
        <v>4</v>
      </c>
      <c r="O574">
        <v>8</v>
      </c>
      <c r="P574" t="str" cm="1">
        <f t="array" ref="P574">_xlfn.IFS(
  O574&lt;=3, "Low",
  O574&lt;=6, "Moderate",
  O574&lt;=8, "High",
  O574=9, "Extreme"
)</f>
        <v>High</v>
      </c>
    </row>
    <row r="575" spans="1:16">
      <c r="A575">
        <v>574</v>
      </c>
      <c r="B575">
        <v>22</v>
      </c>
      <c r="C575" t="str">
        <f t="shared" si="8"/>
        <v>22–24</v>
      </c>
      <c r="D575" t="s">
        <v>19</v>
      </c>
      <c r="E575" t="s">
        <v>20</v>
      </c>
      <c r="F575" t="s">
        <v>21</v>
      </c>
      <c r="G575">
        <v>7.2</v>
      </c>
      <c r="H575" t="s">
        <v>32</v>
      </c>
      <c r="I575" t="str">
        <f>_xlfn.XLOOKUP(H575, 'Platform Lookup'!A:A, 'Platform Lookup'!B:B, "Unknown")</f>
        <v>Mixed</v>
      </c>
      <c r="J575" t="s">
        <v>17</v>
      </c>
      <c r="K575">
        <v>5.9</v>
      </c>
      <c r="L575">
        <v>4</v>
      </c>
      <c r="M575" t="s">
        <v>24</v>
      </c>
      <c r="N575">
        <v>5</v>
      </c>
      <c r="O575">
        <v>9</v>
      </c>
      <c r="P575" t="str" cm="1">
        <f t="array" ref="P575">_xlfn.IFS(
  O575&lt;=3, "Low",
  O575&lt;=6, "Moderate",
  O575&lt;=8, "High",
  O575=9, "Extreme"
)</f>
        <v>Extreme</v>
      </c>
    </row>
    <row r="576" spans="1:16">
      <c r="A576">
        <v>575</v>
      </c>
      <c r="B576">
        <v>21</v>
      </c>
      <c r="C576" t="str">
        <f t="shared" si="8"/>
        <v>19–21</v>
      </c>
      <c r="D576" t="s">
        <v>13</v>
      </c>
      <c r="E576" t="s">
        <v>14</v>
      </c>
      <c r="F576" t="s">
        <v>51</v>
      </c>
      <c r="G576">
        <v>4.2</v>
      </c>
      <c r="H576" t="s">
        <v>16</v>
      </c>
      <c r="I576" t="str">
        <f>_xlfn.XLOOKUP(H576, 'Platform Lookup'!A:A, 'Platform Lookup'!B:B, "Unknown")</f>
        <v>Mixed</v>
      </c>
      <c r="J576" t="s">
        <v>23</v>
      </c>
      <c r="K576">
        <v>7.5</v>
      </c>
      <c r="L576">
        <v>7</v>
      </c>
      <c r="M576" t="s">
        <v>18</v>
      </c>
      <c r="N576">
        <v>2</v>
      </c>
      <c r="O576">
        <v>5</v>
      </c>
      <c r="P576" t="str" cm="1">
        <f t="array" ref="P576">_xlfn.IFS(
  O576&lt;=3, "Low",
  O576&lt;=6, "Moderate",
  O576&lt;=8, "High",
  O576=9, "Extreme"
)</f>
        <v>Moderate</v>
      </c>
    </row>
    <row r="577" spans="1:16">
      <c r="A577">
        <v>576</v>
      </c>
      <c r="B577">
        <v>24</v>
      </c>
      <c r="C577" t="str">
        <f t="shared" si="8"/>
        <v>22–24</v>
      </c>
      <c r="D577" t="s">
        <v>19</v>
      </c>
      <c r="E577" t="s">
        <v>20</v>
      </c>
      <c r="F577" t="s">
        <v>65</v>
      </c>
      <c r="G577">
        <v>6.8</v>
      </c>
      <c r="H577" t="s">
        <v>26</v>
      </c>
      <c r="I577" t="str">
        <f>_xlfn.XLOOKUP(H577, 'Platform Lookup'!A:A, 'Platform Lookup'!B:B, "Unknown")</f>
        <v>Entertainment</v>
      </c>
      <c r="J577" t="s">
        <v>17</v>
      </c>
      <c r="K577">
        <v>6.2</v>
      </c>
      <c r="L577">
        <v>5</v>
      </c>
      <c r="M577" t="s">
        <v>24</v>
      </c>
      <c r="N577">
        <v>4</v>
      </c>
      <c r="O577">
        <v>8</v>
      </c>
      <c r="P577" t="str" cm="1">
        <f t="array" ref="P577">_xlfn.IFS(
  O577&lt;=3, "Low",
  O577&lt;=6, "Moderate",
  O577&lt;=8, "High",
  O577=9, "Extreme"
)</f>
        <v>High</v>
      </c>
    </row>
    <row r="578" spans="1:16">
      <c r="A578">
        <v>577</v>
      </c>
      <c r="B578">
        <v>20</v>
      </c>
      <c r="C578" t="str">
        <f t="shared" si="8"/>
        <v>19–21</v>
      </c>
      <c r="D578" t="s">
        <v>13</v>
      </c>
      <c r="E578" t="s">
        <v>14</v>
      </c>
      <c r="F578" t="s">
        <v>25</v>
      </c>
      <c r="G578">
        <v>5.9</v>
      </c>
      <c r="H578" t="s">
        <v>16</v>
      </c>
      <c r="I578" t="str">
        <f>_xlfn.XLOOKUP(H578, 'Platform Lookup'!A:A, 'Platform Lookup'!B:B, "Unknown")</f>
        <v>Mixed</v>
      </c>
      <c r="J578" t="s">
        <v>17</v>
      </c>
      <c r="K578">
        <v>6.7</v>
      </c>
      <c r="L578">
        <v>6</v>
      </c>
      <c r="M578" t="s">
        <v>18</v>
      </c>
      <c r="N578">
        <v>3</v>
      </c>
      <c r="O578">
        <v>7</v>
      </c>
      <c r="P578" t="str" cm="1">
        <f t="array" ref="P578">_xlfn.IFS(
  O578&lt;=3, "Low",
  O578&lt;=6, "Moderate",
  O578&lt;=8, "High",
  O578=9, "Extreme"
)</f>
        <v>High</v>
      </c>
    </row>
    <row r="579" spans="1:16">
      <c r="A579">
        <v>578</v>
      </c>
      <c r="B579">
        <v>22</v>
      </c>
      <c r="C579" t="str">
        <f t="shared" ref="C579:C642" si="9">IF(B579=18, "18", IF(B579&lt;=21, "19–21", "22–24"))</f>
        <v>22–24</v>
      </c>
      <c r="D579" t="s">
        <v>19</v>
      </c>
      <c r="E579" t="s">
        <v>20</v>
      </c>
      <c r="F579" t="s">
        <v>43</v>
      </c>
      <c r="G579">
        <v>6.5</v>
      </c>
      <c r="H579" t="s">
        <v>32</v>
      </c>
      <c r="I579" t="str">
        <f>_xlfn.XLOOKUP(H579, 'Platform Lookup'!A:A, 'Platform Lookup'!B:B, "Unknown")</f>
        <v>Mixed</v>
      </c>
      <c r="J579" t="s">
        <v>17</v>
      </c>
      <c r="K579">
        <v>6.1</v>
      </c>
      <c r="L579">
        <v>5</v>
      </c>
      <c r="M579" t="s">
        <v>24</v>
      </c>
      <c r="N579">
        <v>4</v>
      </c>
      <c r="O579">
        <v>8</v>
      </c>
      <c r="P579" t="str" cm="1">
        <f t="array" ref="P579">_xlfn.IFS(
  O579&lt;=3, "Low",
  O579&lt;=6, "Moderate",
  O579&lt;=8, "High",
  O579=9, "Extreme"
)</f>
        <v>High</v>
      </c>
    </row>
    <row r="580" spans="1:16">
      <c r="A580">
        <v>579</v>
      </c>
      <c r="B580">
        <v>19</v>
      </c>
      <c r="C580" t="str">
        <f t="shared" si="9"/>
        <v>19–21</v>
      </c>
      <c r="D580" t="s">
        <v>13</v>
      </c>
      <c r="E580" t="s">
        <v>14</v>
      </c>
      <c r="F580" t="s">
        <v>40</v>
      </c>
      <c r="G580">
        <v>4.7</v>
      </c>
      <c r="H580" t="s">
        <v>22</v>
      </c>
      <c r="I580" t="str">
        <f>_xlfn.XLOOKUP(H580, 'Platform Lookup'!A:A, 'Platform Lookup'!B:B, "Unknown")</f>
        <v>News</v>
      </c>
      <c r="J580" t="s">
        <v>23</v>
      </c>
      <c r="K580">
        <v>7.4</v>
      </c>
      <c r="L580">
        <v>7</v>
      </c>
      <c r="M580" t="s">
        <v>24</v>
      </c>
      <c r="N580">
        <v>2</v>
      </c>
      <c r="O580">
        <v>5</v>
      </c>
      <c r="P580" t="str" cm="1">
        <f t="array" ref="P580">_xlfn.IFS(
  O580&lt;=3, "Low",
  O580&lt;=6, "Moderate",
  O580&lt;=8, "High",
  O580=9, "Extreme"
)</f>
        <v>Moderate</v>
      </c>
    </row>
    <row r="581" spans="1:16">
      <c r="A581">
        <v>580</v>
      </c>
      <c r="B581">
        <v>23</v>
      </c>
      <c r="C581" t="str">
        <f t="shared" si="9"/>
        <v>22–24</v>
      </c>
      <c r="D581" t="s">
        <v>19</v>
      </c>
      <c r="E581" t="s">
        <v>20</v>
      </c>
      <c r="F581" t="s">
        <v>31</v>
      </c>
      <c r="G581">
        <v>5.2</v>
      </c>
      <c r="H581" t="s">
        <v>16</v>
      </c>
      <c r="I581" t="str">
        <f>_xlfn.XLOOKUP(H581, 'Platform Lookup'!A:A, 'Platform Lookup'!B:B, "Unknown")</f>
        <v>Mixed</v>
      </c>
      <c r="J581" t="s">
        <v>17</v>
      </c>
      <c r="K581">
        <v>7</v>
      </c>
      <c r="L581">
        <v>6</v>
      </c>
      <c r="M581" t="s">
        <v>18</v>
      </c>
      <c r="N581">
        <v>3</v>
      </c>
      <c r="O581">
        <v>6</v>
      </c>
      <c r="P581" t="str" cm="1">
        <f t="array" ref="P581">_xlfn.IFS(
  O581&lt;=3, "Low",
  O581&lt;=6, "Moderate",
  O581&lt;=8, "High",
  O581=9, "Extreme"
)</f>
        <v>Moderate</v>
      </c>
    </row>
    <row r="582" spans="1:16">
      <c r="A582">
        <v>581</v>
      </c>
      <c r="B582">
        <v>21</v>
      </c>
      <c r="C582" t="str">
        <f t="shared" si="9"/>
        <v>19–21</v>
      </c>
      <c r="D582" t="s">
        <v>13</v>
      </c>
      <c r="E582" t="s">
        <v>14</v>
      </c>
      <c r="F582" t="s">
        <v>29</v>
      </c>
      <c r="G582">
        <v>6.3</v>
      </c>
      <c r="H582" t="s">
        <v>26</v>
      </c>
      <c r="I582" t="str">
        <f>_xlfn.XLOOKUP(H582, 'Platform Lookup'!A:A, 'Platform Lookup'!B:B, "Unknown")</f>
        <v>Entertainment</v>
      </c>
      <c r="J582" t="s">
        <v>17</v>
      </c>
      <c r="K582">
        <v>6.4</v>
      </c>
      <c r="L582">
        <v>5</v>
      </c>
      <c r="M582" t="s">
        <v>24</v>
      </c>
      <c r="N582">
        <v>4</v>
      </c>
      <c r="O582">
        <v>8</v>
      </c>
      <c r="P582" t="str" cm="1">
        <f t="array" ref="P582">_xlfn.IFS(
  O582&lt;=3, "Low",
  O582&lt;=6, "Moderate",
  O582&lt;=8, "High",
  O582=9, "Extreme"
)</f>
        <v>High</v>
      </c>
    </row>
    <row r="583" spans="1:16">
      <c r="A583">
        <v>582</v>
      </c>
      <c r="B583">
        <v>24</v>
      </c>
      <c r="C583" t="str">
        <f t="shared" si="9"/>
        <v>22–24</v>
      </c>
      <c r="D583" t="s">
        <v>19</v>
      </c>
      <c r="E583" t="s">
        <v>20</v>
      </c>
      <c r="F583" t="s">
        <v>42</v>
      </c>
      <c r="G583">
        <v>4.9000000000000004</v>
      </c>
      <c r="H583" t="s">
        <v>32</v>
      </c>
      <c r="I583" t="str">
        <f>_xlfn.XLOOKUP(H583, 'Platform Lookup'!A:A, 'Platform Lookup'!B:B, "Unknown")</f>
        <v>Mixed</v>
      </c>
      <c r="J583" t="s">
        <v>23</v>
      </c>
      <c r="K583">
        <v>7.3</v>
      </c>
      <c r="L583">
        <v>7</v>
      </c>
      <c r="M583" t="s">
        <v>18</v>
      </c>
      <c r="N583">
        <v>2</v>
      </c>
      <c r="O583">
        <v>5</v>
      </c>
      <c r="P583" t="str" cm="1">
        <f t="array" ref="P583">_xlfn.IFS(
  O583&lt;=3, "Low",
  O583&lt;=6, "Moderate",
  O583&lt;=8, "High",
  O583=9, "Extreme"
)</f>
        <v>Moderate</v>
      </c>
    </row>
    <row r="584" spans="1:16">
      <c r="A584">
        <v>583</v>
      </c>
      <c r="B584">
        <v>20</v>
      </c>
      <c r="C584" t="str">
        <f t="shared" si="9"/>
        <v>19–21</v>
      </c>
      <c r="D584" t="s">
        <v>13</v>
      </c>
      <c r="E584" t="s">
        <v>14</v>
      </c>
      <c r="F584" t="s">
        <v>44</v>
      </c>
      <c r="G584">
        <v>6.7</v>
      </c>
      <c r="H584" t="s">
        <v>16</v>
      </c>
      <c r="I584" t="str">
        <f>_xlfn.XLOOKUP(H584, 'Platform Lookup'!A:A, 'Platform Lookup'!B:B, "Unknown")</f>
        <v>Mixed</v>
      </c>
      <c r="J584" t="s">
        <v>17</v>
      </c>
      <c r="K584">
        <v>6</v>
      </c>
      <c r="L584">
        <v>5</v>
      </c>
      <c r="M584" t="s">
        <v>24</v>
      </c>
      <c r="N584">
        <v>4</v>
      </c>
      <c r="O584">
        <v>8</v>
      </c>
      <c r="P584" t="str" cm="1">
        <f t="array" ref="P584">_xlfn.IFS(
  O584&lt;=3, "Low",
  O584&lt;=6, "Moderate",
  O584&lt;=8, "High",
  O584=9, "Extreme"
)</f>
        <v>High</v>
      </c>
    </row>
    <row r="585" spans="1:16">
      <c r="A585">
        <v>584</v>
      </c>
      <c r="B585">
        <v>22</v>
      </c>
      <c r="C585" t="str">
        <f t="shared" si="9"/>
        <v>22–24</v>
      </c>
      <c r="D585" t="s">
        <v>19</v>
      </c>
      <c r="E585" t="s">
        <v>20</v>
      </c>
      <c r="F585" t="s">
        <v>45</v>
      </c>
      <c r="G585">
        <v>5.8</v>
      </c>
      <c r="H585" t="s">
        <v>144</v>
      </c>
      <c r="I585" t="str">
        <f>_xlfn.XLOOKUP(H585, 'Platform Lookup'!A:A, 'Platform Lookup'!B:B, "Unknown")</f>
        <v>Messaging</v>
      </c>
      <c r="J585" t="s">
        <v>17</v>
      </c>
      <c r="K585">
        <v>6.5</v>
      </c>
      <c r="L585">
        <v>6</v>
      </c>
      <c r="M585" t="s">
        <v>18</v>
      </c>
      <c r="N585">
        <v>3</v>
      </c>
      <c r="O585">
        <v>7</v>
      </c>
      <c r="P585" t="str" cm="1">
        <f t="array" ref="P585">_xlfn.IFS(
  O585&lt;=3, "Low",
  O585&lt;=6, "Moderate",
  O585&lt;=8, "High",
  O585=9, "Extreme"
)</f>
        <v>High</v>
      </c>
    </row>
    <row r="586" spans="1:16">
      <c r="A586">
        <v>585</v>
      </c>
      <c r="B586">
        <v>19</v>
      </c>
      <c r="C586" t="str">
        <f t="shared" si="9"/>
        <v>19–21</v>
      </c>
      <c r="D586" t="s">
        <v>13</v>
      </c>
      <c r="E586" t="s">
        <v>14</v>
      </c>
      <c r="F586" t="s">
        <v>38</v>
      </c>
      <c r="G586">
        <v>4.5</v>
      </c>
      <c r="H586" t="s">
        <v>22</v>
      </c>
      <c r="I586" t="str">
        <f>_xlfn.XLOOKUP(H586, 'Platform Lookup'!A:A, 'Platform Lookup'!B:B, "Unknown")</f>
        <v>News</v>
      </c>
      <c r="J586" t="s">
        <v>23</v>
      </c>
      <c r="K586">
        <v>7.6</v>
      </c>
      <c r="L586">
        <v>8</v>
      </c>
      <c r="M586" t="s">
        <v>24</v>
      </c>
      <c r="N586">
        <v>2</v>
      </c>
      <c r="O586">
        <v>4</v>
      </c>
      <c r="P586" t="str" cm="1">
        <f t="array" ref="P586">_xlfn.IFS(
  O586&lt;=3, "Low",
  O586&lt;=6, "Moderate",
  O586&lt;=8, "High",
  O586=9, "Extreme"
)</f>
        <v>Moderate</v>
      </c>
    </row>
    <row r="587" spans="1:16">
      <c r="A587">
        <v>586</v>
      </c>
      <c r="B587">
        <v>23</v>
      </c>
      <c r="C587" t="str">
        <f t="shared" si="9"/>
        <v>22–24</v>
      </c>
      <c r="D587" t="s">
        <v>19</v>
      </c>
      <c r="E587" t="s">
        <v>20</v>
      </c>
      <c r="F587" t="s">
        <v>90</v>
      </c>
      <c r="G587">
        <v>6.4</v>
      </c>
      <c r="H587" t="s">
        <v>32</v>
      </c>
      <c r="I587" t="str">
        <f>_xlfn.XLOOKUP(H587, 'Platform Lookup'!A:A, 'Platform Lookup'!B:B, "Unknown")</f>
        <v>Mixed</v>
      </c>
      <c r="J587" t="s">
        <v>17</v>
      </c>
      <c r="K587">
        <v>6.3</v>
      </c>
      <c r="L587">
        <v>5</v>
      </c>
      <c r="M587" t="s">
        <v>24</v>
      </c>
      <c r="N587">
        <v>4</v>
      </c>
      <c r="O587">
        <v>8</v>
      </c>
      <c r="P587" t="str" cm="1">
        <f t="array" ref="P587">_xlfn.IFS(
  O587&lt;=3, "Low",
  O587&lt;=6, "Moderate",
  O587&lt;=8, "High",
  O587=9, "Extreme"
)</f>
        <v>High</v>
      </c>
    </row>
    <row r="588" spans="1:16">
      <c r="A588">
        <v>587</v>
      </c>
      <c r="B588">
        <v>21</v>
      </c>
      <c r="C588" t="str">
        <f t="shared" si="9"/>
        <v>19–21</v>
      </c>
      <c r="D588" t="s">
        <v>13</v>
      </c>
      <c r="E588" t="s">
        <v>14</v>
      </c>
      <c r="F588" t="s">
        <v>89</v>
      </c>
      <c r="G588">
        <v>4.0999999999999996</v>
      </c>
      <c r="H588" t="s">
        <v>16</v>
      </c>
      <c r="I588" t="str">
        <f>_xlfn.XLOOKUP(H588, 'Platform Lookup'!A:A, 'Platform Lookup'!B:B, "Unknown")</f>
        <v>Mixed</v>
      </c>
      <c r="J588" t="s">
        <v>23</v>
      </c>
      <c r="K588">
        <v>7.7</v>
      </c>
      <c r="L588">
        <v>7</v>
      </c>
      <c r="M588" t="s">
        <v>18</v>
      </c>
      <c r="N588">
        <v>2</v>
      </c>
      <c r="O588">
        <v>5</v>
      </c>
      <c r="P588" t="str" cm="1">
        <f t="array" ref="P588">_xlfn.IFS(
  O588&lt;=3, "Low",
  O588&lt;=6, "Moderate",
  O588&lt;=8, "High",
  O588=9, "Extreme"
)</f>
        <v>Moderate</v>
      </c>
    </row>
    <row r="589" spans="1:16">
      <c r="A589">
        <v>588</v>
      </c>
      <c r="B589">
        <v>24</v>
      </c>
      <c r="C589" t="str">
        <f t="shared" si="9"/>
        <v>22–24</v>
      </c>
      <c r="D589" t="s">
        <v>19</v>
      </c>
      <c r="E589" t="s">
        <v>20</v>
      </c>
      <c r="F589" t="s">
        <v>41</v>
      </c>
      <c r="G589">
        <v>6.6</v>
      </c>
      <c r="H589" t="s">
        <v>26</v>
      </c>
      <c r="I589" t="str">
        <f>_xlfn.XLOOKUP(H589, 'Platform Lookup'!A:A, 'Platform Lookup'!B:B, "Unknown")</f>
        <v>Entertainment</v>
      </c>
      <c r="J589" t="s">
        <v>17</v>
      </c>
      <c r="K589">
        <v>6.2</v>
      </c>
      <c r="L589">
        <v>5</v>
      </c>
      <c r="M589" t="s">
        <v>24</v>
      </c>
      <c r="N589">
        <v>4</v>
      </c>
      <c r="O589">
        <v>8</v>
      </c>
      <c r="P589" t="str" cm="1">
        <f t="array" ref="P589">_xlfn.IFS(
  O589&lt;=3, "Low",
  O589&lt;=6, "Moderate",
  O589&lt;=8, "High",
  O589=9, "Extreme"
)</f>
        <v>High</v>
      </c>
    </row>
    <row r="590" spans="1:16">
      <c r="A590">
        <v>589</v>
      </c>
      <c r="B590">
        <v>20</v>
      </c>
      <c r="C590" t="str">
        <f t="shared" si="9"/>
        <v>19–21</v>
      </c>
      <c r="D590" t="s">
        <v>13</v>
      </c>
      <c r="E590" t="s">
        <v>14</v>
      </c>
      <c r="F590" t="s">
        <v>48</v>
      </c>
      <c r="G590">
        <v>4.4000000000000004</v>
      </c>
      <c r="H590" t="s">
        <v>16</v>
      </c>
      <c r="I590" t="str">
        <f>_xlfn.XLOOKUP(H590, 'Platform Lookup'!A:A, 'Platform Lookup'!B:B, "Unknown")</f>
        <v>Mixed</v>
      </c>
      <c r="J590" t="s">
        <v>23</v>
      </c>
      <c r="K590">
        <v>7.4</v>
      </c>
      <c r="L590">
        <v>7</v>
      </c>
      <c r="M590" t="s">
        <v>18</v>
      </c>
      <c r="N590">
        <v>2</v>
      </c>
      <c r="O590">
        <v>5</v>
      </c>
      <c r="P590" t="str" cm="1">
        <f t="array" ref="P590">_xlfn.IFS(
  O590&lt;=3, "Low",
  O590&lt;=6, "Moderate",
  O590&lt;=8, "High",
  O590=9, "Extreme"
)</f>
        <v>Moderate</v>
      </c>
    </row>
    <row r="591" spans="1:16">
      <c r="A591">
        <v>590</v>
      </c>
      <c r="B591">
        <v>22</v>
      </c>
      <c r="C591" t="str">
        <f t="shared" si="9"/>
        <v>22–24</v>
      </c>
      <c r="D591" t="s">
        <v>19</v>
      </c>
      <c r="E591" t="s">
        <v>20</v>
      </c>
      <c r="F591" t="s">
        <v>55</v>
      </c>
      <c r="G591">
        <v>5.7</v>
      </c>
      <c r="H591" t="s">
        <v>22</v>
      </c>
      <c r="I591" t="str">
        <f>_xlfn.XLOOKUP(H591, 'Platform Lookup'!A:A, 'Platform Lookup'!B:B, "Unknown")</f>
        <v>News</v>
      </c>
      <c r="J591" t="s">
        <v>17</v>
      </c>
      <c r="K591">
        <v>6.8</v>
      </c>
      <c r="L591">
        <v>6</v>
      </c>
      <c r="M591" t="s">
        <v>24</v>
      </c>
      <c r="N591">
        <v>3</v>
      </c>
      <c r="O591">
        <v>7</v>
      </c>
      <c r="P591" t="str" cm="1">
        <f t="array" ref="P591">_xlfn.IFS(
  O591&lt;=3, "Low",
  O591&lt;=6, "Moderate",
  O591&lt;=8, "High",
  O591=9, "Extreme"
)</f>
        <v>High</v>
      </c>
    </row>
    <row r="592" spans="1:16">
      <c r="A592">
        <v>591</v>
      </c>
      <c r="B592">
        <v>19</v>
      </c>
      <c r="C592" t="str">
        <f t="shared" si="9"/>
        <v>19–21</v>
      </c>
      <c r="D592" t="s">
        <v>13</v>
      </c>
      <c r="E592" t="s">
        <v>14</v>
      </c>
      <c r="F592" t="s">
        <v>21</v>
      </c>
      <c r="G592">
        <v>7</v>
      </c>
      <c r="H592" t="s">
        <v>16</v>
      </c>
      <c r="I592" t="str">
        <f>_xlfn.XLOOKUP(H592, 'Platform Lookup'!A:A, 'Platform Lookup'!B:B, "Unknown")</f>
        <v>Mixed</v>
      </c>
      <c r="J592" t="s">
        <v>17</v>
      </c>
      <c r="K592">
        <v>5.8</v>
      </c>
      <c r="L592">
        <v>4</v>
      </c>
      <c r="M592" t="s">
        <v>24</v>
      </c>
      <c r="N592">
        <v>5</v>
      </c>
      <c r="O592">
        <v>9</v>
      </c>
      <c r="P592" t="str" cm="1">
        <f t="array" ref="P592">_xlfn.IFS(
  O592&lt;=3, "Low",
  O592&lt;=6, "Moderate",
  O592&lt;=8, "High",
  O592=9, "Extreme"
)</f>
        <v>Extreme</v>
      </c>
    </row>
    <row r="593" spans="1:16">
      <c r="A593">
        <v>592</v>
      </c>
      <c r="B593">
        <v>23</v>
      </c>
      <c r="C593" t="str">
        <f t="shared" si="9"/>
        <v>22–24</v>
      </c>
      <c r="D593" t="s">
        <v>19</v>
      </c>
      <c r="E593" t="s">
        <v>20</v>
      </c>
      <c r="F593" t="s">
        <v>51</v>
      </c>
      <c r="G593">
        <v>4.3</v>
      </c>
      <c r="H593" t="s">
        <v>32</v>
      </c>
      <c r="I593" t="str">
        <f>_xlfn.XLOOKUP(H593, 'Platform Lookup'!A:A, 'Platform Lookup'!B:B, "Unknown")</f>
        <v>Mixed</v>
      </c>
      <c r="J593" t="s">
        <v>23</v>
      </c>
      <c r="K593">
        <v>7.5</v>
      </c>
      <c r="L593">
        <v>7</v>
      </c>
      <c r="M593" t="s">
        <v>18</v>
      </c>
      <c r="N593">
        <v>2</v>
      </c>
      <c r="O593">
        <v>5</v>
      </c>
      <c r="P593" t="str" cm="1">
        <f t="array" ref="P593">_xlfn.IFS(
  O593&lt;=3, "Low",
  O593&lt;=6, "Moderate",
  O593&lt;=8, "High",
  O593=9, "Extreme"
)</f>
        <v>Moderate</v>
      </c>
    </row>
    <row r="594" spans="1:16">
      <c r="A594">
        <v>593</v>
      </c>
      <c r="B594">
        <v>21</v>
      </c>
      <c r="C594" t="str">
        <f t="shared" si="9"/>
        <v>19–21</v>
      </c>
      <c r="D594" t="s">
        <v>13</v>
      </c>
      <c r="E594" t="s">
        <v>14</v>
      </c>
      <c r="F594" t="s">
        <v>65</v>
      </c>
      <c r="G594">
        <v>6.9</v>
      </c>
      <c r="H594" t="s">
        <v>26</v>
      </c>
      <c r="I594" t="str">
        <f>_xlfn.XLOOKUP(H594, 'Platform Lookup'!A:A, 'Platform Lookup'!B:B, "Unknown")</f>
        <v>Entertainment</v>
      </c>
      <c r="J594" t="s">
        <v>17</v>
      </c>
      <c r="K594">
        <v>6.1</v>
      </c>
      <c r="L594">
        <v>5</v>
      </c>
      <c r="M594" t="s">
        <v>24</v>
      </c>
      <c r="N594">
        <v>4</v>
      </c>
      <c r="O594">
        <v>8</v>
      </c>
      <c r="P594" t="str" cm="1">
        <f t="array" ref="P594">_xlfn.IFS(
  O594&lt;=3, "Low",
  O594&lt;=6, "Moderate",
  O594&lt;=8, "High",
  O594=9, "Extreme"
)</f>
        <v>High</v>
      </c>
    </row>
    <row r="595" spans="1:16">
      <c r="A595">
        <v>594</v>
      </c>
      <c r="B595">
        <v>24</v>
      </c>
      <c r="C595" t="str">
        <f t="shared" si="9"/>
        <v>22–24</v>
      </c>
      <c r="D595" t="s">
        <v>19</v>
      </c>
      <c r="E595" t="s">
        <v>20</v>
      </c>
      <c r="F595" t="s">
        <v>25</v>
      </c>
      <c r="G595">
        <v>5.6</v>
      </c>
      <c r="H595" t="s">
        <v>16</v>
      </c>
      <c r="I595" t="str">
        <f>_xlfn.XLOOKUP(H595, 'Platform Lookup'!A:A, 'Platform Lookup'!B:B, "Unknown")</f>
        <v>Mixed</v>
      </c>
      <c r="J595" t="s">
        <v>17</v>
      </c>
      <c r="K595">
        <v>6.9</v>
      </c>
      <c r="L595">
        <v>6</v>
      </c>
      <c r="M595" t="s">
        <v>18</v>
      </c>
      <c r="N595">
        <v>3</v>
      </c>
      <c r="O595">
        <v>7</v>
      </c>
      <c r="P595" t="str" cm="1">
        <f t="array" ref="P595">_xlfn.IFS(
  O595&lt;=3, "Low",
  O595&lt;=6, "Moderate",
  O595&lt;=8, "High",
  O595=9, "Extreme"
)</f>
        <v>High</v>
      </c>
    </row>
    <row r="596" spans="1:16">
      <c r="A596">
        <v>595</v>
      </c>
      <c r="B596">
        <v>20</v>
      </c>
      <c r="C596" t="str">
        <f t="shared" si="9"/>
        <v>19–21</v>
      </c>
      <c r="D596" t="s">
        <v>13</v>
      </c>
      <c r="E596" t="s">
        <v>14</v>
      </c>
      <c r="F596" t="s">
        <v>43</v>
      </c>
      <c r="G596">
        <v>6.2</v>
      </c>
      <c r="H596" t="s">
        <v>32</v>
      </c>
      <c r="I596" t="str">
        <f>_xlfn.XLOOKUP(H596, 'Platform Lookup'!A:A, 'Platform Lookup'!B:B, "Unknown")</f>
        <v>Mixed</v>
      </c>
      <c r="J596" t="s">
        <v>17</v>
      </c>
      <c r="K596">
        <v>6.3</v>
      </c>
      <c r="L596">
        <v>5</v>
      </c>
      <c r="M596" t="s">
        <v>24</v>
      </c>
      <c r="N596">
        <v>4</v>
      </c>
      <c r="O596">
        <v>8</v>
      </c>
      <c r="P596" t="str" cm="1">
        <f t="array" ref="P596">_xlfn.IFS(
  O596&lt;=3, "Low",
  O596&lt;=6, "Moderate",
  O596&lt;=8, "High",
  O596=9, "Extreme"
)</f>
        <v>High</v>
      </c>
    </row>
    <row r="597" spans="1:16">
      <c r="A597">
        <v>596</v>
      </c>
      <c r="B597">
        <v>21</v>
      </c>
      <c r="C597" t="str">
        <f t="shared" si="9"/>
        <v>19–21</v>
      </c>
      <c r="D597" t="s">
        <v>19</v>
      </c>
      <c r="E597" t="s">
        <v>14</v>
      </c>
      <c r="F597" t="s">
        <v>40</v>
      </c>
      <c r="G597">
        <v>5.8</v>
      </c>
      <c r="H597" t="s">
        <v>16</v>
      </c>
      <c r="I597" t="str">
        <f>_xlfn.XLOOKUP(H597, 'Platform Lookup'!A:A, 'Platform Lookup'!B:B, "Unknown")</f>
        <v>Mixed</v>
      </c>
      <c r="J597" t="s">
        <v>17</v>
      </c>
      <c r="K597">
        <v>6.7</v>
      </c>
      <c r="L597">
        <v>6</v>
      </c>
      <c r="M597" t="s">
        <v>24</v>
      </c>
      <c r="N597">
        <v>3</v>
      </c>
      <c r="O597">
        <v>7</v>
      </c>
      <c r="P597" t="str" cm="1">
        <f t="array" ref="P597">_xlfn.IFS(
  O597&lt;=3, "Low",
  O597&lt;=6, "Moderate",
  O597&lt;=8, "High",
  O597=9, "Extreme"
)</f>
        <v>High</v>
      </c>
    </row>
    <row r="598" spans="1:16">
      <c r="A598">
        <v>597</v>
      </c>
      <c r="B598">
        <v>23</v>
      </c>
      <c r="C598" t="str">
        <f t="shared" si="9"/>
        <v>22–24</v>
      </c>
      <c r="D598" t="s">
        <v>13</v>
      </c>
      <c r="E598" t="s">
        <v>20</v>
      </c>
      <c r="F598" t="s">
        <v>31</v>
      </c>
      <c r="G598">
        <v>4.9000000000000004</v>
      </c>
      <c r="H598" t="s">
        <v>26</v>
      </c>
      <c r="I598" t="str">
        <f>_xlfn.XLOOKUP(H598, 'Platform Lookup'!A:A, 'Platform Lookup'!B:B, "Unknown")</f>
        <v>Entertainment</v>
      </c>
      <c r="J598" t="s">
        <v>23</v>
      </c>
      <c r="K598">
        <v>7.3</v>
      </c>
      <c r="L598">
        <v>7</v>
      </c>
      <c r="M598" t="s">
        <v>18</v>
      </c>
      <c r="N598">
        <v>2</v>
      </c>
      <c r="O598">
        <v>5</v>
      </c>
      <c r="P598" t="str" cm="1">
        <f t="array" ref="P598">_xlfn.IFS(
  O598&lt;=3, "Low",
  O598&lt;=6, "Moderate",
  O598&lt;=8, "High",
  O598=9, "Extreme"
)</f>
        <v>Moderate</v>
      </c>
    </row>
    <row r="599" spans="1:16">
      <c r="A599">
        <v>598</v>
      </c>
      <c r="B599">
        <v>20</v>
      </c>
      <c r="C599" t="str">
        <f t="shared" si="9"/>
        <v>19–21</v>
      </c>
      <c r="D599" t="s">
        <v>19</v>
      </c>
      <c r="E599" t="s">
        <v>14</v>
      </c>
      <c r="F599" t="s">
        <v>29</v>
      </c>
      <c r="G599">
        <v>6.4</v>
      </c>
      <c r="H599" t="s">
        <v>32</v>
      </c>
      <c r="I599" t="str">
        <f>_xlfn.XLOOKUP(H599, 'Platform Lookup'!A:A, 'Platform Lookup'!B:B, "Unknown")</f>
        <v>Mixed</v>
      </c>
      <c r="J599" t="s">
        <v>17</v>
      </c>
      <c r="K599">
        <v>6.2</v>
      </c>
      <c r="L599">
        <v>5</v>
      </c>
      <c r="M599" t="s">
        <v>24</v>
      </c>
      <c r="N599">
        <v>4</v>
      </c>
      <c r="O599">
        <v>8</v>
      </c>
      <c r="P599" t="str" cm="1">
        <f t="array" ref="P599">_xlfn.IFS(
  O599&lt;=3, "Low",
  O599&lt;=6, "Moderate",
  O599&lt;=8, "High",
  O599=9, "Extreme"
)</f>
        <v>High</v>
      </c>
    </row>
    <row r="600" spans="1:16">
      <c r="A600">
        <v>599</v>
      </c>
      <c r="B600">
        <v>22</v>
      </c>
      <c r="C600" t="str">
        <f t="shared" si="9"/>
        <v>22–24</v>
      </c>
      <c r="D600" t="s">
        <v>13</v>
      </c>
      <c r="E600" t="s">
        <v>20</v>
      </c>
      <c r="F600" t="s">
        <v>42</v>
      </c>
      <c r="G600">
        <v>5.0999999999999996</v>
      </c>
      <c r="H600" t="s">
        <v>22</v>
      </c>
      <c r="I600" t="str">
        <f>_xlfn.XLOOKUP(H600, 'Platform Lookup'!A:A, 'Platform Lookup'!B:B, "Unknown")</f>
        <v>News</v>
      </c>
      <c r="J600" t="s">
        <v>23</v>
      </c>
      <c r="K600">
        <v>7.1</v>
      </c>
      <c r="L600">
        <v>7</v>
      </c>
      <c r="M600" t="s">
        <v>18</v>
      </c>
      <c r="N600">
        <v>2</v>
      </c>
      <c r="O600">
        <v>5</v>
      </c>
      <c r="P600" t="str" cm="1">
        <f t="array" ref="P600">_xlfn.IFS(
  O600&lt;=3, "Low",
  O600&lt;=6, "Moderate",
  O600&lt;=8, "High",
  O600=9, "Extreme"
)</f>
        <v>Moderate</v>
      </c>
    </row>
    <row r="601" spans="1:16">
      <c r="A601">
        <v>600</v>
      </c>
      <c r="B601">
        <v>19</v>
      </c>
      <c r="C601" t="str">
        <f t="shared" si="9"/>
        <v>19–21</v>
      </c>
      <c r="D601" t="s">
        <v>19</v>
      </c>
      <c r="E601" t="s">
        <v>14</v>
      </c>
      <c r="F601" t="s">
        <v>44</v>
      </c>
      <c r="G601">
        <v>6.7</v>
      </c>
      <c r="H601" t="s">
        <v>16</v>
      </c>
      <c r="I601" t="str">
        <f>_xlfn.XLOOKUP(H601, 'Platform Lookup'!A:A, 'Platform Lookup'!B:B, "Unknown")</f>
        <v>Mixed</v>
      </c>
      <c r="J601" t="s">
        <v>17</v>
      </c>
      <c r="K601">
        <v>6</v>
      </c>
      <c r="L601">
        <v>4</v>
      </c>
      <c r="M601" t="s">
        <v>24</v>
      </c>
      <c r="N601">
        <v>4</v>
      </c>
      <c r="O601">
        <v>8</v>
      </c>
      <c r="P601" t="str" cm="1">
        <f t="array" ref="P601">_xlfn.IFS(
  O601&lt;=3, "Low",
  O601&lt;=6, "Moderate",
  O601&lt;=8, "High",
  O601=9, "Extreme"
)</f>
        <v>High</v>
      </c>
    </row>
    <row r="602" spans="1:16">
      <c r="A602">
        <v>601</v>
      </c>
      <c r="B602">
        <v>24</v>
      </c>
      <c r="C602" t="str">
        <f t="shared" si="9"/>
        <v>22–24</v>
      </c>
      <c r="D602" t="s">
        <v>13</v>
      </c>
      <c r="E602" t="s">
        <v>20</v>
      </c>
      <c r="F602" t="s">
        <v>45</v>
      </c>
      <c r="G602">
        <v>5.5</v>
      </c>
      <c r="H602" t="s">
        <v>144</v>
      </c>
      <c r="I602" t="str">
        <f>_xlfn.XLOOKUP(H602, 'Platform Lookup'!A:A, 'Platform Lookup'!B:B, "Unknown")</f>
        <v>Messaging</v>
      </c>
      <c r="J602" t="s">
        <v>17</v>
      </c>
      <c r="K602">
        <v>6.8</v>
      </c>
      <c r="L602">
        <v>6</v>
      </c>
      <c r="M602" t="s">
        <v>18</v>
      </c>
      <c r="N602">
        <v>3</v>
      </c>
      <c r="O602">
        <v>7</v>
      </c>
      <c r="P602" t="str" cm="1">
        <f t="array" ref="P602">_xlfn.IFS(
  O602&lt;=3, "Low",
  O602&lt;=6, "Moderate",
  O602&lt;=8, "High",
  O602=9, "Extreme"
)</f>
        <v>High</v>
      </c>
    </row>
    <row r="603" spans="1:16">
      <c r="A603">
        <v>602</v>
      </c>
      <c r="B603">
        <v>21</v>
      </c>
      <c r="C603" t="str">
        <f t="shared" si="9"/>
        <v>19–21</v>
      </c>
      <c r="D603" t="s">
        <v>19</v>
      </c>
      <c r="E603" t="s">
        <v>14</v>
      </c>
      <c r="F603" t="s">
        <v>38</v>
      </c>
      <c r="G603">
        <v>4.3</v>
      </c>
      <c r="H603" t="s">
        <v>22</v>
      </c>
      <c r="I603" t="str">
        <f>_xlfn.XLOOKUP(H603, 'Platform Lookup'!A:A, 'Platform Lookup'!B:B, "Unknown")</f>
        <v>News</v>
      </c>
      <c r="J603" t="s">
        <v>23</v>
      </c>
      <c r="K603">
        <v>7.6</v>
      </c>
      <c r="L603">
        <v>8</v>
      </c>
      <c r="M603" t="s">
        <v>24</v>
      </c>
      <c r="N603">
        <v>2</v>
      </c>
      <c r="O603">
        <v>4</v>
      </c>
      <c r="P603" t="str" cm="1">
        <f t="array" ref="P603">_xlfn.IFS(
  O603&lt;=3, "Low",
  O603&lt;=6, "Moderate",
  O603&lt;=8, "High",
  O603=9, "Extreme"
)</f>
        <v>Moderate</v>
      </c>
    </row>
    <row r="604" spans="1:16">
      <c r="A604">
        <v>603</v>
      </c>
      <c r="B604">
        <v>23</v>
      </c>
      <c r="C604" t="str">
        <f t="shared" si="9"/>
        <v>22–24</v>
      </c>
      <c r="D604" t="s">
        <v>13</v>
      </c>
      <c r="E604" t="s">
        <v>20</v>
      </c>
      <c r="F604" t="s">
        <v>90</v>
      </c>
      <c r="G604">
        <v>6.2</v>
      </c>
      <c r="H604" t="s">
        <v>16</v>
      </c>
      <c r="I604" t="str">
        <f>_xlfn.XLOOKUP(H604, 'Platform Lookup'!A:A, 'Platform Lookup'!B:B, "Unknown")</f>
        <v>Mixed</v>
      </c>
      <c r="J604" t="s">
        <v>17</v>
      </c>
      <c r="K604">
        <v>6.4</v>
      </c>
      <c r="L604">
        <v>5</v>
      </c>
      <c r="M604" t="s">
        <v>24</v>
      </c>
      <c r="N604">
        <v>4</v>
      </c>
      <c r="O604">
        <v>8</v>
      </c>
      <c r="P604" t="str" cm="1">
        <f t="array" ref="P604">_xlfn.IFS(
  O604&lt;=3, "Low",
  O604&lt;=6, "Moderate",
  O604&lt;=8, "High",
  O604=9, "Extreme"
)</f>
        <v>High</v>
      </c>
    </row>
    <row r="605" spans="1:16">
      <c r="A605">
        <v>604</v>
      </c>
      <c r="B605">
        <v>20</v>
      </c>
      <c r="C605" t="str">
        <f t="shared" si="9"/>
        <v>19–21</v>
      </c>
      <c r="D605" t="s">
        <v>19</v>
      </c>
      <c r="E605" t="s">
        <v>14</v>
      </c>
      <c r="F605" t="s">
        <v>89</v>
      </c>
      <c r="G605">
        <v>4.5</v>
      </c>
      <c r="H605" t="s">
        <v>32</v>
      </c>
      <c r="I605" t="str">
        <f>_xlfn.XLOOKUP(H605, 'Platform Lookup'!A:A, 'Platform Lookup'!B:B, "Unknown")</f>
        <v>Mixed</v>
      </c>
      <c r="J605" t="s">
        <v>23</v>
      </c>
      <c r="K605">
        <v>7.4</v>
      </c>
      <c r="L605">
        <v>7</v>
      </c>
      <c r="M605" t="s">
        <v>18</v>
      </c>
      <c r="N605">
        <v>2</v>
      </c>
      <c r="O605">
        <v>5</v>
      </c>
      <c r="P605" t="str" cm="1">
        <f t="array" ref="P605">_xlfn.IFS(
  O605&lt;=3, "Low",
  O605&lt;=6, "Moderate",
  O605&lt;=8, "High",
  O605=9, "Extreme"
)</f>
        <v>Moderate</v>
      </c>
    </row>
    <row r="606" spans="1:16">
      <c r="A606">
        <v>605</v>
      </c>
      <c r="B606">
        <v>22</v>
      </c>
      <c r="C606" t="str">
        <f t="shared" si="9"/>
        <v>22–24</v>
      </c>
      <c r="D606" t="s">
        <v>13</v>
      </c>
      <c r="E606" t="s">
        <v>20</v>
      </c>
      <c r="F606" t="s">
        <v>41</v>
      </c>
      <c r="G606">
        <v>6.3</v>
      </c>
      <c r="H606" t="s">
        <v>26</v>
      </c>
      <c r="I606" t="str">
        <f>_xlfn.XLOOKUP(H606, 'Platform Lookup'!A:A, 'Platform Lookup'!B:B, "Unknown")</f>
        <v>Entertainment</v>
      </c>
      <c r="J606" t="s">
        <v>17</v>
      </c>
      <c r="K606">
        <v>6.3</v>
      </c>
      <c r="L606">
        <v>5</v>
      </c>
      <c r="M606" t="s">
        <v>24</v>
      </c>
      <c r="N606">
        <v>4</v>
      </c>
      <c r="O606">
        <v>8</v>
      </c>
      <c r="P606" t="str" cm="1">
        <f t="array" ref="P606">_xlfn.IFS(
  O606&lt;=3, "Low",
  O606&lt;=6, "Moderate",
  O606&lt;=8, "High",
  O606=9, "Extreme"
)</f>
        <v>High</v>
      </c>
    </row>
    <row r="607" spans="1:16">
      <c r="A607">
        <v>606</v>
      </c>
      <c r="B607">
        <v>19</v>
      </c>
      <c r="C607" t="str">
        <f t="shared" si="9"/>
        <v>19–21</v>
      </c>
      <c r="D607" t="s">
        <v>19</v>
      </c>
      <c r="E607" t="s">
        <v>14</v>
      </c>
      <c r="F607" t="s">
        <v>48</v>
      </c>
      <c r="G607">
        <v>4.7</v>
      </c>
      <c r="H607" t="s">
        <v>16</v>
      </c>
      <c r="I607" t="str">
        <f>_xlfn.XLOOKUP(H607, 'Platform Lookup'!A:A, 'Platform Lookup'!B:B, "Unknown")</f>
        <v>Mixed</v>
      </c>
      <c r="J607" t="s">
        <v>23</v>
      </c>
      <c r="K607">
        <v>7.2</v>
      </c>
      <c r="L607">
        <v>7</v>
      </c>
      <c r="M607" t="s">
        <v>18</v>
      </c>
      <c r="N607">
        <v>2</v>
      </c>
      <c r="O607">
        <v>5</v>
      </c>
      <c r="P607" t="str" cm="1">
        <f t="array" ref="P607">_xlfn.IFS(
  O607&lt;=3, "Low",
  O607&lt;=6, "Moderate",
  O607&lt;=8, "High",
  O607=9, "Extreme"
)</f>
        <v>Moderate</v>
      </c>
    </row>
    <row r="608" spans="1:16">
      <c r="A608">
        <v>607</v>
      </c>
      <c r="B608">
        <v>24</v>
      </c>
      <c r="C608" t="str">
        <f t="shared" si="9"/>
        <v>22–24</v>
      </c>
      <c r="D608" t="s">
        <v>13</v>
      </c>
      <c r="E608" t="s">
        <v>20</v>
      </c>
      <c r="F608" t="s">
        <v>55</v>
      </c>
      <c r="G608">
        <v>5.9</v>
      </c>
      <c r="H608" t="s">
        <v>22</v>
      </c>
      <c r="I608" t="str">
        <f>_xlfn.XLOOKUP(H608, 'Platform Lookup'!A:A, 'Platform Lookup'!B:B, "Unknown")</f>
        <v>News</v>
      </c>
      <c r="J608" t="s">
        <v>17</v>
      </c>
      <c r="K608">
        <v>6.6</v>
      </c>
      <c r="L608">
        <v>6</v>
      </c>
      <c r="M608" t="s">
        <v>24</v>
      </c>
      <c r="N608">
        <v>3</v>
      </c>
      <c r="O608">
        <v>7</v>
      </c>
      <c r="P608" t="str" cm="1">
        <f t="array" ref="P608">_xlfn.IFS(
  O608&lt;=3, "Low",
  O608&lt;=6, "Moderate",
  O608&lt;=8, "High",
  O608=9, "Extreme"
)</f>
        <v>High</v>
      </c>
    </row>
    <row r="609" spans="1:16">
      <c r="A609">
        <v>608</v>
      </c>
      <c r="B609">
        <v>21</v>
      </c>
      <c r="C609" t="str">
        <f t="shared" si="9"/>
        <v>19–21</v>
      </c>
      <c r="D609" t="s">
        <v>19</v>
      </c>
      <c r="E609" t="s">
        <v>14</v>
      </c>
      <c r="F609" t="s">
        <v>21</v>
      </c>
      <c r="G609">
        <v>7.1</v>
      </c>
      <c r="H609" t="s">
        <v>32</v>
      </c>
      <c r="I609" t="str">
        <f>_xlfn.XLOOKUP(H609, 'Platform Lookup'!A:A, 'Platform Lookup'!B:B, "Unknown")</f>
        <v>Mixed</v>
      </c>
      <c r="J609" t="s">
        <v>17</v>
      </c>
      <c r="K609">
        <v>5.7</v>
      </c>
      <c r="L609">
        <v>4</v>
      </c>
      <c r="M609" t="s">
        <v>24</v>
      </c>
      <c r="N609">
        <v>5</v>
      </c>
      <c r="O609">
        <v>9</v>
      </c>
      <c r="P609" t="str" cm="1">
        <f t="array" ref="P609">_xlfn.IFS(
  O609&lt;=3, "Low",
  O609&lt;=6, "Moderate",
  O609&lt;=8, "High",
  O609=9, "Extreme"
)</f>
        <v>Extreme</v>
      </c>
    </row>
    <row r="610" spans="1:16">
      <c r="A610">
        <v>609</v>
      </c>
      <c r="B610">
        <v>23</v>
      </c>
      <c r="C610" t="str">
        <f t="shared" si="9"/>
        <v>22–24</v>
      </c>
      <c r="D610" t="s">
        <v>13</v>
      </c>
      <c r="E610" t="s">
        <v>20</v>
      </c>
      <c r="F610" t="s">
        <v>51</v>
      </c>
      <c r="G610">
        <v>4.4000000000000004</v>
      </c>
      <c r="H610" t="s">
        <v>16</v>
      </c>
      <c r="I610" t="str">
        <f>_xlfn.XLOOKUP(H610, 'Platform Lookup'!A:A, 'Platform Lookup'!B:B, "Unknown")</f>
        <v>Mixed</v>
      </c>
      <c r="J610" t="s">
        <v>23</v>
      </c>
      <c r="K610">
        <v>7.4</v>
      </c>
      <c r="L610">
        <v>7</v>
      </c>
      <c r="M610" t="s">
        <v>18</v>
      </c>
      <c r="N610">
        <v>2</v>
      </c>
      <c r="O610">
        <v>5</v>
      </c>
      <c r="P610" t="str" cm="1">
        <f t="array" ref="P610">_xlfn.IFS(
  O610&lt;=3, "Low",
  O610&lt;=6, "Moderate",
  O610&lt;=8, "High",
  O610=9, "Extreme"
)</f>
        <v>Moderate</v>
      </c>
    </row>
    <row r="611" spans="1:16">
      <c r="A611">
        <v>610</v>
      </c>
      <c r="B611">
        <v>20</v>
      </c>
      <c r="C611" t="str">
        <f t="shared" si="9"/>
        <v>19–21</v>
      </c>
      <c r="D611" t="s">
        <v>19</v>
      </c>
      <c r="E611" t="s">
        <v>14</v>
      </c>
      <c r="F611" t="s">
        <v>65</v>
      </c>
      <c r="G611">
        <v>6.6</v>
      </c>
      <c r="H611" t="s">
        <v>26</v>
      </c>
      <c r="I611" t="str">
        <f>_xlfn.XLOOKUP(H611, 'Platform Lookup'!A:A, 'Platform Lookup'!B:B, "Unknown")</f>
        <v>Entertainment</v>
      </c>
      <c r="J611" t="s">
        <v>17</v>
      </c>
      <c r="K611">
        <v>6.2</v>
      </c>
      <c r="L611">
        <v>5</v>
      </c>
      <c r="M611" t="s">
        <v>24</v>
      </c>
      <c r="N611">
        <v>4</v>
      </c>
      <c r="O611">
        <v>8</v>
      </c>
      <c r="P611" t="str" cm="1">
        <f t="array" ref="P611">_xlfn.IFS(
  O611&lt;=3, "Low",
  O611&lt;=6, "Moderate",
  O611&lt;=8, "High",
  O611=9, "Extreme"
)</f>
        <v>High</v>
      </c>
    </row>
    <row r="612" spans="1:16">
      <c r="A612">
        <v>611</v>
      </c>
      <c r="B612">
        <v>22</v>
      </c>
      <c r="C612" t="str">
        <f t="shared" si="9"/>
        <v>22–24</v>
      </c>
      <c r="D612" t="s">
        <v>13</v>
      </c>
      <c r="E612" t="s">
        <v>20</v>
      </c>
      <c r="F612" t="s">
        <v>25</v>
      </c>
      <c r="G612">
        <v>5.4</v>
      </c>
      <c r="H612" t="s">
        <v>16</v>
      </c>
      <c r="I612" t="str">
        <f>_xlfn.XLOOKUP(H612, 'Platform Lookup'!A:A, 'Platform Lookup'!B:B, "Unknown")</f>
        <v>Mixed</v>
      </c>
      <c r="J612" t="s">
        <v>17</v>
      </c>
      <c r="K612">
        <v>6.9</v>
      </c>
      <c r="L612">
        <v>6</v>
      </c>
      <c r="M612" t="s">
        <v>18</v>
      </c>
      <c r="N612">
        <v>3</v>
      </c>
      <c r="O612">
        <v>7</v>
      </c>
      <c r="P612" t="str" cm="1">
        <f t="array" ref="P612">_xlfn.IFS(
  O612&lt;=3, "Low",
  O612&lt;=6, "Moderate",
  O612&lt;=8, "High",
  O612=9, "Extreme"
)</f>
        <v>High</v>
      </c>
    </row>
    <row r="613" spans="1:16">
      <c r="A613">
        <v>612</v>
      </c>
      <c r="B613">
        <v>19</v>
      </c>
      <c r="C613" t="str">
        <f t="shared" si="9"/>
        <v>19–21</v>
      </c>
      <c r="D613" t="s">
        <v>19</v>
      </c>
      <c r="E613" t="s">
        <v>14</v>
      </c>
      <c r="F613" t="s">
        <v>43</v>
      </c>
      <c r="G613">
        <v>6.5</v>
      </c>
      <c r="H613" t="s">
        <v>32</v>
      </c>
      <c r="I613" t="str">
        <f>_xlfn.XLOOKUP(H613, 'Platform Lookup'!A:A, 'Platform Lookup'!B:B, "Unknown")</f>
        <v>Mixed</v>
      </c>
      <c r="J613" t="s">
        <v>17</v>
      </c>
      <c r="K613">
        <v>6.1</v>
      </c>
      <c r="L613">
        <v>5</v>
      </c>
      <c r="M613" t="s">
        <v>24</v>
      </c>
      <c r="N613">
        <v>4</v>
      </c>
      <c r="O613">
        <v>8</v>
      </c>
      <c r="P613" t="str" cm="1">
        <f t="array" ref="P613">_xlfn.IFS(
  O613&lt;=3, "Low",
  O613&lt;=6, "Moderate",
  O613&lt;=8, "High",
  O613=9, "Extreme"
)</f>
        <v>High</v>
      </c>
    </row>
    <row r="614" spans="1:16">
      <c r="A614">
        <v>613</v>
      </c>
      <c r="B614">
        <v>24</v>
      </c>
      <c r="C614" t="str">
        <f t="shared" si="9"/>
        <v>22–24</v>
      </c>
      <c r="D614" t="s">
        <v>13</v>
      </c>
      <c r="E614" t="s">
        <v>20</v>
      </c>
      <c r="F614" t="s">
        <v>40</v>
      </c>
      <c r="G614">
        <v>4.8</v>
      </c>
      <c r="H614" t="s">
        <v>22</v>
      </c>
      <c r="I614" t="str">
        <f>_xlfn.XLOOKUP(H614, 'Platform Lookup'!A:A, 'Platform Lookup'!B:B, "Unknown")</f>
        <v>News</v>
      </c>
      <c r="J614" t="s">
        <v>23</v>
      </c>
      <c r="K614">
        <v>7.3</v>
      </c>
      <c r="L614">
        <v>7</v>
      </c>
      <c r="M614" t="s">
        <v>18</v>
      </c>
      <c r="N614">
        <v>2</v>
      </c>
      <c r="O614">
        <v>5</v>
      </c>
      <c r="P614" t="str" cm="1">
        <f t="array" ref="P614">_xlfn.IFS(
  O614&lt;=3, "Low",
  O614&lt;=6, "Moderate",
  O614&lt;=8, "High",
  O614=9, "Extreme"
)</f>
        <v>Moderate</v>
      </c>
    </row>
    <row r="615" spans="1:16">
      <c r="A615">
        <v>614</v>
      </c>
      <c r="B615">
        <v>21</v>
      </c>
      <c r="C615" t="str">
        <f t="shared" si="9"/>
        <v>19–21</v>
      </c>
      <c r="D615" t="s">
        <v>19</v>
      </c>
      <c r="E615" t="s">
        <v>14</v>
      </c>
      <c r="F615" t="s">
        <v>31</v>
      </c>
      <c r="G615">
        <v>5.7</v>
      </c>
      <c r="H615" t="s">
        <v>16</v>
      </c>
      <c r="I615" t="str">
        <f>_xlfn.XLOOKUP(H615, 'Platform Lookup'!A:A, 'Platform Lookup'!B:B, "Unknown")</f>
        <v>Mixed</v>
      </c>
      <c r="J615" t="s">
        <v>17</v>
      </c>
      <c r="K615">
        <v>6.7</v>
      </c>
      <c r="L615">
        <v>6</v>
      </c>
      <c r="M615" t="s">
        <v>24</v>
      </c>
      <c r="N615">
        <v>3</v>
      </c>
      <c r="O615">
        <v>7</v>
      </c>
      <c r="P615" t="str" cm="1">
        <f t="array" ref="P615">_xlfn.IFS(
  O615&lt;=3, "Low",
  O615&lt;=6, "Moderate",
  O615&lt;=8, "High",
  O615=9, "Extreme"
)</f>
        <v>High</v>
      </c>
    </row>
    <row r="616" spans="1:16">
      <c r="A616">
        <v>615</v>
      </c>
      <c r="B616">
        <v>23</v>
      </c>
      <c r="C616" t="str">
        <f t="shared" si="9"/>
        <v>22–24</v>
      </c>
      <c r="D616" t="s">
        <v>13</v>
      </c>
      <c r="E616" t="s">
        <v>20</v>
      </c>
      <c r="F616" t="s">
        <v>29</v>
      </c>
      <c r="G616">
        <v>6.1</v>
      </c>
      <c r="H616" t="s">
        <v>26</v>
      </c>
      <c r="I616" t="str">
        <f>_xlfn.XLOOKUP(H616, 'Platform Lookup'!A:A, 'Platform Lookup'!B:B, "Unknown")</f>
        <v>Entertainment</v>
      </c>
      <c r="J616" t="s">
        <v>17</v>
      </c>
      <c r="K616">
        <v>6.4</v>
      </c>
      <c r="L616">
        <v>5</v>
      </c>
      <c r="M616" t="s">
        <v>24</v>
      </c>
      <c r="N616">
        <v>4</v>
      </c>
      <c r="O616">
        <v>8</v>
      </c>
      <c r="P616" t="str" cm="1">
        <f t="array" ref="P616">_xlfn.IFS(
  O616&lt;=3, "Low",
  O616&lt;=6, "Moderate",
  O616&lt;=8, "High",
  O616=9, "Extreme"
)</f>
        <v>High</v>
      </c>
    </row>
    <row r="617" spans="1:16">
      <c r="A617">
        <v>616</v>
      </c>
      <c r="B617">
        <v>20</v>
      </c>
      <c r="C617" t="str">
        <f t="shared" si="9"/>
        <v>19–21</v>
      </c>
      <c r="D617" t="s">
        <v>19</v>
      </c>
      <c r="E617" t="s">
        <v>14</v>
      </c>
      <c r="F617" t="s">
        <v>42</v>
      </c>
      <c r="G617">
        <v>4.5999999999999996</v>
      </c>
      <c r="H617" t="s">
        <v>32</v>
      </c>
      <c r="I617" t="str">
        <f>_xlfn.XLOOKUP(H617, 'Platform Lookup'!A:A, 'Platform Lookup'!B:B, "Unknown")</f>
        <v>Mixed</v>
      </c>
      <c r="J617" t="s">
        <v>23</v>
      </c>
      <c r="K617">
        <v>7.2</v>
      </c>
      <c r="L617">
        <v>7</v>
      </c>
      <c r="M617" t="s">
        <v>18</v>
      </c>
      <c r="N617">
        <v>2</v>
      </c>
      <c r="O617">
        <v>5</v>
      </c>
      <c r="P617" t="str" cm="1">
        <f t="array" ref="P617">_xlfn.IFS(
  O617&lt;=3, "Low",
  O617&lt;=6, "Moderate",
  O617&lt;=8, "High",
  O617=9, "Extreme"
)</f>
        <v>Moderate</v>
      </c>
    </row>
    <row r="618" spans="1:16">
      <c r="A618">
        <v>617</v>
      </c>
      <c r="B618">
        <v>22</v>
      </c>
      <c r="C618" t="str">
        <f t="shared" si="9"/>
        <v>22–24</v>
      </c>
      <c r="D618" t="s">
        <v>13</v>
      </c>
      <c r="E618" t="s">
        <v>20</v>
      </c>
      <c r="F618" t="s">
        <v>44</v>
      </c>
      <c r="G618">
        <v>6.8</v>
      </c>
      <c r="H618" t="s">
        <v>16</v>
      </c>
      <c r="I618" t="str">
        <f>_xlfn.XLOOKUP(H618, 'Platform Lookup'!A:A, 'Platform Lookup'!B:B, "Unknown")</f>
        <v>Mixed</v>
      </c>
      <c r="J618" t="s">
        <v>17</v>
      </c>
      <c r="K618">
        <v>5.9</v>
      </c>
      <c r="L618">
        <v>4</v>
      </c>
      <c r="M618" t="s">
        <v>24</v>
      </c>
      <c r="N618">
        <v>5</v>
      </c>
      <c r="O618">
        <v>9</v>
      </c>
      <c r="P618" t="str" cm="1">
        <f t="array" ref="P618">_xlfn.IFS(
  O618&lt;=3, "Low",
  O618&lt;=6, "Moderate",
  O618&lt;=8, "High",
  O618=9, "Extreme"
)</f>
        <v>Extreme</v>
      </c>
    </row>
    <row r="619" spans="1:16">
      <c r="A619">
        <v>618</v>
      </c>
      <c r="B619">
        <v>19</v>
      </c>
      <c r="C619" t="str">
        <f t="shared" si="9"/>
        <v>19–21</v>
      </c>
      <c r="D619" t="s">
        <v>19</v>
      </c>
      <c r="E619" t="s">
        <v>14</v>
      </c>
      <c r="F619" t="s">
        <v>45</v>
      </c>
      <c r="G619">
        <v>5.6</v>
      </c>
      <c r="H619" t="s">
        <v>144</v>
      </c>
      <c r="I619" t="str">
        <f>_xlfn.XLOOKUP(H619, 'Platform Lookup'!A:A, 'Platform Lookup'!B:B, "Unknown")</f>
        <v>Messaging</v>
      </c>
      <c r="J619" t="s">
        <v>17</v>
      </c>
      <c r="K619">
        <v>6.8</v>
      </c>
      <c r="L619">
        <v>6</v>
      </c>
      <c r="M619" t="s">
        <v>18</v>
      </c>
      <c r="N619">
        <v>3</v>
      </c>
      <c r="O619">
        <v>7</v>
      </c>
      <c r="P619" t="str" cm="1">
        <f t="array" ref="P619">_xlfn.IFS(
  O619&lt;=3, "Low",
  O619&lt;=6, "Moderate",
  O619&lt;=8, "High",
  O619=9, "Extreme"
)</f>
        <v>High</v>
      </c>
    </row>
    <row r="620" spans="1:16">
      <c r="A620">
        <v>619</v>
      </c>
      <c r="B620">
        <v>24</v>
      </c>
      <c r="C620" t="str">
        <f t="shared" si="9"/>
        <v>22–24</v>
      </c>
      <c r="D620" t="s">
        <v>13</v>
      </c>
      <c r="E620" t="s">
        <v>20</v>
      </c>
      <c r="F620" t="s">
        <v>38</v>
      </c>
      <c r="G620">
        <v>4.2</v>
      </c>
      <c r="H620" t="s">
        <v>22</v>
      </c>
      <c r="I620" t="str">
        <f>_xlfn.XLOOKUP(H620, 'Platform Lookup'!A:A, 'Platform Lookup'!B:B, "Unknown")</f>
        <v>News</v>
      </c>
      <c r="J620" t="s">
        <v>23</v>
      </c>
      <c r="K620">
        <v>7.5</v>
      </c>
      <c r="L620">
        <v>8</v>
      </c>
      <c r="M620" t="s">
        <v>24</v>
      </c>
      <c r="N620">
        <v>2</v>
      </c>
      <c r="O620">
        <v>4</v>
      </c>
      <c r="P620" t="str" cm="1">
        <f t="array" ref="P620">_xlfn.IFS(
  O620&lt;=3, "Low",
  O620&lt;=6, "Moderate",
  O620&lt;=8, "High",
  O620=9, "Extreme"
)</f>
        <v>Moderate</v>
      </c>
    </row>
    <row r="621" spans="1:16">
      <c r="A621">
        <v>620</v>
      </c>
      <c r="B621">
        <v>21</v>
      </c>
      <c r="C621" t="str">
        <f t="shared" si="9"/>
        <v>19–21</v>
      </c>
      <c r="D621" t="s">
        <v>19</v>
      </c>
      <c r="E621" t="s">
        <v>14</v>
      </c>
      <c r="F621" t="s">
        <v>90</v>
      </c>
      <c r="G621">
        <v>6.3</v>
      </c>
      <c r="H621" t="s">
        <v>26</v>
      </c>
      <c r="I621" t="str">
        <f>_xlfn.XLOOKUP(H621, 'Platform Lookup'!A:A, 'Platform Lookup'!B:B, "Unknown")</f>
        <v>Entertainment</v>
      </c>
      <c r="J621" t="s">
        <v>17</v>
      </c>
      <c r="K621">
        <v>6.3</v>
      </c>
      <c r="L621">
        <v>5</v>
      </c>
      <c r="M621" t="s">
        <v>24</v>
      </c>
      <c r="N621">
        <v>4</v>
      </c>
      <c r="O621">
        <v>8</v>
      </c>
      <c r="P621" t="str" cm="1">
        <f t="array" ref="P621">_xlfn.IFS(
  O621&lt;=3, "Low",
  O621&lt;=6, "Moderate",
  O621&lt;=8, "High",
  O621=9, "Extreme"
)</f>
        <v>High</v>
      </c>
    </row>
    <row r="622" spans="1:16">
      <c r="A622">
        <v>621</v>
      </c>
      <c r="B622">
        <v>23</v>
      </c>
      <c r="C622" t="str">
        <f t="shared" si="9"/>
        <v>22–24</v>
      </c>
      <c r="D622" t="s">
        <v>13</v>
      </c>
      <c r="E622" t="s">
        <v>20</v>
      </c>
      <c r="F622" t="s">
        <v>89</v>
      </c>
      <c r="G622">
        <v>4.4000000000000004</v>
      </c>
      <c r="H622" t="s">
        <v>16</v>
      </c>
      <c r="I622" t="str">
        <f>_xlfn.XLOOKUP(H622, 'Platform Lookup'!A:A, 'Platform Lookup'!B:B, "Unknown")</f>
        <v>Mixed</v>
      </c>
      <c r="J622" t="s">
        <v>23</v>
      </c>
      <c r="K622">
        <v>7.4</v>
      </c>
      <c r="L622">
        <v>7</v>
      </c>
      <c r="M622" t="s">
        <v>18</v>
      </c>
      <c r="N622">
        <v>2</v>
      </c>
      <c r="O622">
        <v>5</v>
      </c>
      <c r="P622" t="str" cm="1">
        <f t="array" ref="P622">_xlfn.IFS(
  O622&lt;=3, "Low",
  O622&lt;=6, "Moderate",
  O622&lt;=8, "High",
  O622=9, "Extreme"
)</f>
        <v>Moderate</v>
      </c>
    </row>
    <row r="623" spans="1:16">
      <c r="A623">
        <v>622</v>
      </c>
      <c r="B623">
        <v>20</v>
      </c>
      <c r="C623" t="str">
        <f t="shared" si="9"/>
        <v>19–21</v>
      </c>
      <c r="D623" t="s">
        <v>19</v>
      </c>
      <c r="E623" t="s">
        <v>14</v>
      </c>
      <c r="F623" t="s">
        <v>41</v>
      </c>
      <c r="G623">
        <v>6.5</v>
      </c>
      <c r="H623" t="s">
        <v>32</v>
      </c>
      <c r="I623" t="str">
        <f>_xlfn.XLOOKUP(H623, 'Platform Lookup'!A:A, 'Platform Lookup'!B:B, "Unknown")</f>
        <v>Mixed</v>
      </c>
      <c r="J623" t="s">
        <v>17</v>
      </c>
      <c r="K623">
        <v>6.2</v>
      </c>
      <c r="L623">
        <v>5</v>
      </c>
      <c r="M623" t="s">
        <v>24</v>
      </c>
      <c r="N623">
        <v>4</v>
      </c>
      <c r="O623">
        <v>8</v>
      </c>
      <c r="P623" t="str" cm="1">
        <f t="array" ref="P623">_xlfn.IFS(
  O623&lt;=3, "Low",
  O623&lt;=6, "Moderate",
  O623&lt;=8, "High",
  O623=9, "Extreme"
)</f>
        <v>High</v>
      </c>
    </row>
    <row r="624" spans="1:16">
      <c r="A624">
        <v>623</v>
      </c>
      <c r="B624">
        <v>22</v>
      </c>
      <c r="C624" t="str">
        <f t="shared" si="9"/>
        <v>22–24</v>
      </c>
      <c r="D624" t="s">
        <v>13</v>
      </c>
      <c r="E624" t="s">
        <v>20</v>
      </c>
      <c r="F624" t="s">
        <v>48</v>
      </c>
      <c r="G624">
        <v>4.5999999999999996</v>
      </c>
      <c r="H624" t="s">
        <v>22</v>
      </c>
      <c r="I624" t="str">
        <f>_xlfn.XLOOKUP(H624, 'Platform Lookup'!A:A, 'Platform Lookup'!B:B, "Unknown")</f>
        <v>News</v>
      </c>
      <c r="J624" t="s">
        <v>23</v>
      </c>
      <c r="K624">
        <v>7.3</v>
      </c>
      <c r="L624">
        <v>7</v>
      </c>
      <c r="M624" t="s">
        <v>18</v>
      </c>
      <c r="N624">
        <v>2</v>
      </c>
      <c r="O624">
        <v>5</v>
      </c>
      <c r="P624" t="str" cm="1">
        <f t="array" ref="P624">_xlfn.IFS(
  O624&lt;=3, "Low",
  O624&lt;=6, "Moderate",
  O624&lt;=8, "High",
  O624=9, "Extreme"
)</f>
        <v>Moderate</v>
      </c>
    </row>
    <row r="625" spans="1:16">
      <c r="A625">
        <v>624</v>
      </c>
      <c r="B625">
        <v>19</v>
      </c>
      <c r="C625" t="str">
        <f t="shared" si="9"/>
        <v>19–21</v>
      </c>
      <c r="D625" t="s">
        <v>19</v>
      </c>
      <c r="E625" t="s">
        <v>14</v>
      </c>
      <c r="F625" t="s">
        <v>55</v>
      </c>
      <c r="G625">
        <v>5.8</v>
      </c>
      <c r="H625" t="s">
        <v>16</v>
      </c>
      <c r="I625" t="str">
        <f>_xlfn.XLOOKUP(H625, 'Platform Lookup'!A:A, 'Platform Lookup'!B:B, "Unknown")</f>
        <v>Mixed</v>
      </c>
      <c r="J625" t="s">
        <v>17</v>
      </c>
      <c r="K625">
        <v>6.6</v>
      </c>
      <c r="L625">
        <v>6</v>
      </c>
      <c r="M625" t="s">
        <v>24</v>
      </c>
      <c r="N625">
        <v>3</v>
      </c>
      <c r="O625">
        <v>7</v>
      </c>
      <c r="P625" t="str" cm="1">
        <f t="array" ref="P625">_xlfn.IFS(
  O625&lt;=3, "Low",
  O625&lt;=6, "Moderate",
  O625&lt;=8, "High",
  O625=9, "Extreme"
)</f>
        <v>High</v>
      </c>
    </row>
    <row r="626" spans="1:16">
      <c r="A626">
        <v>625</v>
      </c>
      <c r="B626">
        <v>24</v>
      </c>
      <c r="C626" t="str">
        <f t="shared" si="9"/>
        <v>22–24</v>
      </c>
      <c r="D626" t="s">
        <v>13</v>
      </c>
      <c r="E626" t="s">
        <v>20</v>
      </c>
      <c r="F626" t="s">
        <v>21</v>
      </c>
      <c r="G626">
        <v>7</v>
      </c>
      <c r="H626" t="s">
        <v>26</v>
      </c>
      <c r="I626" t="str">
        <f>_xlfn.XLOOKUP(H626, 'Platform Lookup'!A:A, 'Platform Lookup'!B:B, "Unknown")</f>
        <v>Entertainment</v>
      </c>
      <c r="J626" t="s">
        <v>17</v>
      </c>
      <c r="K626">
        <v>5.8</v>
      </c>
      <c r="L626">
        <v>4</v>
      </c>
      <c r="M626" t="s">
        <v>24</v>
      </c>
      <c r="N626">
        <v>5</v>
      </c>
      <c r="O626">
        <v>9</v>
      </c>
      <c r="P626" t="str" cm="1">
        <f t="array" ref="P626">_xlfn.IFS(
  O626&lt;=3, "Low",
  O626&lt;=6, "Moderate",
  O626&lt;=8, "High",
  O626=9, "Extreme"
)</f>
        <v>Extreme</v>
      </c>
    </row>
    <row r="627" spans="1:16">
      <c r="A627">
        <v>626</v>
      </c>
      <c r="B627">
        <v>21</v>
      </c>
      <c r="C627" t="str">
        <f t="shared" si="9"/>
        <v>19–21</v>
      </c>
      <c r="D627" t="s">
        <v>19</v>
      </c>
      <c r="E627" t="s">
        <v>14</v>
      </c>
      <c r="F627" t="s">
        <v>51</v>
      </c>
      <c r="G627">
        <v>4.5</v>
      </c>
      <c r="H627" t="s">
        <v>32</v>
      </c>
      <c r="I627" t="str">
        <f>_xlfn.XLOOKUP(H627, 'Platform Lookup'!A:A, 'Platform Lookup'!B:B, "Unknown")</f>
        <v>Mixed</v>
      </c>
      <c r="J627" t="s">
        <v>23</v>
      </c>
      <c r="K627">
        <v>7.3</v>
      </c>
      <c r="L627">
        <v>7</v>
      </c>
      <c r="M627" t="s">
        <v>18</v>
      </c>
      <c r="N627">
        <v>2</v>
      </c>
      <c r="O627">
        <v>5</v>
      </c>
      <c r="P627" t="str" cm="1">
        <f t="array" ref="P627">_xlfn.IFS(
  O627&lt;=3, "Low",
  O627&lt;=6, "Moderate",
  O627&lt;=8, "High",
  O627=9, "Extreme"
)</f>
        <v>Moderate</v>
      </c>
    </row>
    <row r="628" spans="1:16">
      <c r="A628">
        <v>627</v>
      </c>
      <c r="B628">
        <v>23</v>
      </c>
      <c r="C628" t="str">
        <f t="shared" si="9"/>
        <v>22–24</v>
      </c>
      <c r="D628" t="s">
        <v>13</v>
      </c>
      <c r="E628" t="s">
        <v>20</v>
      </c>
      <c r="F628" t="s">
        <v>65</v>
      </c>
      <c r="G628">
        <v>6.7</v>
      </c>
      <c r="H628" t="s">
        <v>16</v>
      </c>
      <c r="I628" t="str">
        <f>_xlfn.XLOOKUP(H628, 'Platform Lookup'!A:A, 'Platform Lookup'!B:B, "Unknown")</f>
        <v>Mixed</v>
      </c>
      <c r="J628" t="s">
        <v>17</v>
      </c>
      <c r="K628">
        <v>6.1</v>
      </c>
      <c r="L628">
        <v>5</v>
      </c>
      <c r="M628" t="s">
        <v>24</v>
      </c>
      <c r="N628">
        <v>4</v>
      </c>
      <c r="O628">
        <v>8</v>
      </c>
      <c r="P628" t="str" cm="1">
        <f t="array" ref="P628">_xlfn.IFS(
  O628&lt;=3, "Low",
  O628&lt;=6, "Moderate",
  O628&lt;=8, "High",
  O628=9, "Extreme"
)</f>
        <v>High</v>
      </c>
    </row>
    <row r="629" spans="1:16">
      <c r="A629">
        <v>628</v>
      </c>
      <c r="B629">
        <v>20</v>
      </c>
      <c r="C629" t="str">
        <f t="shared" si="9"/>
        <v>19–21</v>
      </c>
      <c r="D629" t="s">
        <v>19</v>
      </c>
      <c r="E629" t="s">
        <v>14</v>
      </c>
      <c r="F629" t="s">
        <v>25</v>
      </c>
      <c r="G629">
        <v>5.5</v>
      </c>
      <c r="H629" t="s">
        <v>22</v>
      </c>
      <c r="I629" t="str">
        <f>_xlfn.XLOOKUP(H629, 'Platform Lookup'!A:A, 'Platform Lookup'!B:B, "Unknown")</f>
        <v>News</v>
      </c>
      <c r="J629" t="s">
        <v>17</v>
      </c>
      <c r="K629">
        <v>6.8</v>
      </c>
      <c r="L629">
        <v>6</v>
      </c>
      <c r="M629" t="s">
        <v>18</v>
      </c>
      <c r="N629">
        <v>3</v>
      </c>
      <c r="O629">
        <v>7</v>
      </c>
      <c r="P629" t="str" cm="1">
        <f t="array" ref="P629">_xlfn.IFS(
  O629&lt;=3, "Low",
  O629&lt;=6, "Moderate",
  O629&lt;=8, "High",
  O629=9, "Extreme"
)</f>
        <v>High</v>
      </c>
    </row>
    <row r="630" spans="1:16">
      <c r="A630">
        <v>629</v>
      </c>
      <c r="B630">
        <v>22</v>
      </c>
      <c r="C630" t="str">
        <f t="shared" si="9"/>
        <v>22–24</v>
      </c>
      <c r="D630" t="s">
        <v>13</v>
      </c>
      <c r="E630" t="s">
        <v>20</v>
      </c>
      <c r="F630" t="s">
        <v>43</v>
      </c>
      <c r="G630">
        <v>6.4</v>
      </c>
      <c r="H630" t="s">
        <v>32</v>
      </c>
      <c r="I630" t="str">
        <f>_xlfn.XLOOKUP(H630, 'Platform Lookup'!A:A, 'Platform Lookup'!B:B, "Unknown")</f>
        <v>Mixed</v>
      </c>
      <c r="J630" t="s">
        <v>17</v>
      </c>
      <c r="K630">
        <v>6.2</v>
      </c>
      <c r="L630">
        <v>5</v>
      </c>
      <c r="M630" t="s">
        <v>24</v>
      </c>
      <c r="N630">
        <v>4</v>
      </c>
      <c r="O630">
        <v>8</v>
      </c>
      <c r="P630" t="str" cm="1">
        <f t="array" ref="P630">_xlfn.IFS(
  O630&lt;=3, "Low",
  O630&lt;=6, "Moderate",
  O630&lt;=8, "High",
  O630=9, "Extreme"
)</f>
        <v>High</v>
      </c>
    </row>
    <row r="631" spans="1:16">
      <c r="A631">
        <v>630</v>
      </c>
      <c r="B631">
        <v>19</v>
      </c>
      <c r="C631" t="str">
        <f t="shared" si="9"/>
        <v>19–21</v>
      </c>
      <c r="D631" t="s">
        <v>19</v>
      </c>
      <c r="E631" t="s">
        <v>14</v>
      </c>
      <c r="F631" t="s">
        <v>40</v>
      </c>
      <c r="G631">
        <v>4.7</v>
      </c>
      <c r="H631" t="s">
        <v>16</v>
      </c>
      <c r="I631" t="str">
        <f>_xlfn.XLOOKUP(H631, 'Platform Lookup'!A:A, 'Platform Lookup'!B:B, "Unknown")</f>
        <v>Mixed</v>
      </c>
      <c r="J631" t="s">
        <v>23</v>
      </c>
      <c r="K631">
        <v>7.2</v>
      </c>
      <c r="L631">
        <v>7</v>
      </c>
      <c r="M631" t="s">
        <v>18</v>
      </c>
      <c r="N631">
        <v>2</v>
      </c>
      <c r="O631">
        <v>5</v>
      </c>
      <c r="P631" t="str" cm="1">
        <f t="array" ref="P631">_xlfn.IFS(
  O631&lt;=3, "Low",
  O631&lt;=6, "Moderate",
  O631&lt;=8, "High",
  O631=9, "Extreme"
)</f>
        <v>Moderate</v>
      </c>
    </row>
    <row r="632" spans="1:16">
      <c r="A632">
        <v>631</v>
      </c>
      <c r="B632">
        <v>24</v>
      </c>
      <c r="C632" t="str">
        <f t="shared" si="9"/>
        <v>22–24</v>
      </c>
      <c r="D632" t="s">
        <v>13</v>
      </c>
      <c r="E632" t="s">
        <v>20</v>
      </c>
      <c r="F632" t="s">
        <v>31</v>
      </c>
      <c r="G632">
        <v>5.6</v>
      </c>
      <c r="H632" t="s">
        <v>26</v>
      </c>
      <c r="I632" t="str">
        <f>_xlfn.XLOOKUP(H632, 'Platform Lookup'!A:A, 'Platform Lookup'!B:B, "Unknown")</f>
        <v>Entertainment</v>
      </c>
      <c r="J632" t="s">
        <v>17</v>
      </c>
      <c r="K632">
        <v>6.7</v>
      </c>
      <c r="L632">
        <v>6</v>
      </c>
      <c r="M632" t="s">
        <v>24</v>
      </c>
      <c r="N632">
        <v>3</v>
      </c>
      <c r="O632">
        <v>7</v>
      </c>
      <c r="P632" t="str" cm="1">
        <f t="array" ref="P632">_xlfn.IFS(
  O632&lt;=3, "Low",
  O632&lt;=6, "Moderate",
  O632&lt;=8, "High",
  O632=9, "Extreme"
)</f>
        <v>High</v>
      </c>
    </row>
    <row r="633" spans="1:16">
      <c r="A633">
        <v>632</v>
      </c>
      <c r="B633">
        <v>21</v>
      </c>
      <c r="C633" t="str">
        <f t="shared" si="9"/>
        <v>19–21</v>
      </c>
      <c r="D633" t="s">
        <v>19</v>
      </c>
      <c r="E633" t="s">
        <v>14</v>
      </c>
      <c r="F633" t="s">
        <v>29</v>
      </c>
      <c r="G633">
        <v>6.2</v>
      </c>
      <c r="H633" t="s">
        <v>32</v>
      </c>
      <c r="I633" t="str">
        <f>_xlfn.XLOOKUP(H633, 'Platform Lookup'!A:A, 'Platform Lookup'!B:B, "Unknown")</f>
        <v>Mixed</v>
      </c>
      <c r="J633" t="s">
        <v>17</v>
      </c>
      <c r="K633">
        <v>6.3</v>
      </c>
      <c r="L633">
        <v>5</v>
      </c>
      <c r="M633" t="s">
        <v>24</v>
      </c>
      <c r="N633">
        <v>4</v>
      </c>
      <c r="O633">
        <v>8</v>
      </c>
      <c r="P633" t="str" cm="1">
        <f t="array" ref="P633">_xlfn.IFS(
  O633&lt;=3, "Low",
  O633&lt;=6, "Moderate",
  O633&lt;=8, "High",
  O633=9, "Extreme"
)</f>
        <v>High</v>
      </c>
    </row>
    <row r="634" spans="1:16">
      <c r="A634">
        <v>633</v>
      </c>
      <c r="B634">
        <v>23</v>
      </c>
      <c r="C634" t="str">
        <f t="shared" si="9"/>
        <v>22–24</v>
      </c>
      <c r="D634" t="s">
        <v>13</v>
      </c>
      <c r="E634" t="s">
        <v>20</v>
      </c>
      <c r="F634" t="s">
        <v>42</v>
      </c>
      <c r="G634">
        <v>4.8</v>
      </c>
      <c r="H634" t="s">
        <v>22</v>
      </c>
      <c r="I634" t="str">
        <f>_xlfn.XLOOKUP(H634, 'Platform Lookup'!A:A, 'Platform Lookup'!B:B, "Unknown")</f>
        <v>News</v>
      </c>
      <c r="J634" t="s">
        <v>23</v>
      </c>
      <c r="K634">
        <v>7.1</v>
      </c>
      <c r="L634">
        <v>7</v>
      </c>
      <c r="M634" t="s">
        <v>18</v>
      </c>
      <c r="N634">
        <v>2</v>
      </c>
      <c r="O634">
        <v>5</v>
      </c>
      <c r="P634" t="str" cm="1">
        <f t="array" ref="P634">_xlfn.IFS(
  O634&lt;=3, "Low",
  O634&lt;=6, "Moderate",
  O634&lt;=8, "High",
  O634=9, "Extreme"
)</f>
        <v>Moderate</v>
      </c>
    </row>
    <row r="635" spans="1:16">
      <c r="A635">
        <v>634</v>
      </c>
      <c r="B635">
        <v>20</v>
      </c>
      <c r="C635" t="str">
        <f t="shared" si="9"/>
        <v>19–21</v>
      </c>
      <c r="D635" t="s">
        <v>19</v>
      </c>
      <c r="E635" t="s">
        <v>14</v>
      </c>
      <c r="F635" t="s">
        <v>44</v>
      </c>
      <c r="G635">
        <v>6.9</v>
      </c>
      <c r="H635" t="s">
        <v>16</v>
      </c>
      <c r="I635" t="str">
        <f>_xlfn.XLOOKUP(H635, 'Platform Lookup'!A:A, 'Platform Lookup'!B:B, "Unknown")</f>
        <v>Mixed</v>
      </c>
      <c r="J635" t="s">
        <v>17</v>
      </c>
      <c r="K635">
        <v>5.9</v>
      </c>
      <c r="L635">
        <v>4</v>
      </c>
      <c r="M635" t="s">
        <v>24</v>
      </c>
      <c r="N635">
        <v>5</v>
      </c>
      <c r="O635">
        <v>9</v>
      </c>
      <c r="P635" t="str" cm="1">
        <f t="array" ref="P635">_xlfn.IFS(
  O635&lt;=3, "Low",
  O635&lt;=6, "Moderate",
  O635&lt;=8, "High",
  O635=9, "Extreme"
)</f>
        <v>Extreme</v>
      </c>
    </row>
    <row r="636" spans="1:16">
      <c r="A636">
        <v>635</v>
      </c>
      <c r="B636">
        <v>22</v>
      </c>
      <c r="C636" t="str">
        <f t="shared" si="9"/>
        <v>22–24</v>
      </c>
      <c r="D636" t="s">
        <v>13</v>
      </c>
      <c r="E636" t="s">
        <v>20</v>
      </c>
      <c r="F636" t="s">
        <v>45</v>
      </c>
      <c r="G636">
        <v>5.7</v>
      </c>
      <c r="H636" t="s">
        <v>144</v>
      </c>
      <c r="I636" t="str">
        <f>_xlfn.XLOOKUP(H636, 'Platform Lookup'!A:A, 'Platform Lookup'!B:B, "Unknown")</f>
        <v>Messaging</v>
      </c>
      <c r="J636" t="s">
        <v>17</v>
      </c>
      <c r="K636">
        <v>6.7</v>
      </c>
      <c r="L636">
        <v>6</v>
      </c>
      <c r="M636" t="s">
        <v>18</v>
      </c>
      <c r="N636">
        <v>3</v>
      </c>
      <c r="O636">
        <v>7</v>
      </c>
      <c r="P636" t="str" cm="1">
        <f t="array" ref="P636">_xlfn.IFS(
  O636&lt;=3, "Low",
  O636&lt;=6, "Moderate",
  O636&lt;=8, "High",
  O636=9, "Extreme"
)</f>
        <v>High</v>
      </c>
    </row>
    <row r="637" spans="1:16">
      <c r="A637">
        <v>636</v>
      </c>
      <c r="B637">
        <v>19</v>
      </c>
      <c r="C637" t="str">
        <f t="shared" si="9"/>
        <v>19–21</v>
      </c>
      <c r="D637" t="s">
        <v>19</v>
      </c>
      <c r="E637" t="s">
        <v>14</v>
      </c>
      <c r="F637" t="s">
        <v>38</v>
      </c>
      <c r="G637">
        <v>4.4000000000000004</v>
      </c>
      <c r="H637" t="s">
        <v>22</v>
      </c>
      <c r="I637" t="str">
        <f>_xlfn.XLOOKUP(H637, 'Platform Lookup'!A:A, 'Platform Lookup'!B:B, "Unknown")</f>
        <v>News</v>
      </c>
      <c r="J637" t="s">
        <v>23</v>
      </c>
      <c r="K637">
        <v>7.4</v>
      </c>
      <c r="L637">
        <v>8</v>
      </c>
      <c r="M637" t="s">
        <v>24</v>
      </c>
      <c r="N637">
        <v>2</v>
      </c>
      <c r="O637">
        <v>4</v>
      </c>
      <c r="P637" t="str" cm="1">
        <f t="array" ref="P637">_xlfn.IFS(
  O637&lt;=3, "Low",
  O637&lt;=6, "Moderate",
  O637&lt;=8, "High",
  O637=9, "Extreme"
)</f>
        <v>Moderate</v>
      </c>
    </row>
    <row r="638" spans="1:16">
      <c r="A638">
        <v>637</v>
      </c>
      <c r="B638">
        <v>24</v>
      </c>
      <c r="C638" t="str">
        <f t="shared" si="9"/>
        <v>22–24</v>
      </c>
      <c r="D638" t="s">
        <v>13</v>
      </c>
      <c r="E638" t="s">
        <v>20</v>
      </c>
      <c r="F638" t="s">
        <v>90</v>
      </c>
      <c r="G638">
        <v>6.1</v>
      </c>
      <c r="H638" t="s">
        <v>26</v>
      </c>
      <c r="I638" t="str">
        <f>_xlfn.XLOOKUP(H638, 'Platform Lookup'!A:A, 'Platform Lookup'!B:B, "Unknown")</f>
        <v>Entertainment</v>
      </c>
      <c r="J638" t="s">
        <v>17</v>
      </c>
      <c r="K638">
        <v>6.4</v>
      </c>
      <c r="L638">
        <v>5</v>
      </c>
      <c r="M638" t="s">
        <v>24</v>
      </c>
      <c r="N638">
        <v>4</v>
      </c>
      <c r="O638">
        <v>8</v>
      </c>
      <c r="P638" t="str" cm="1">
        <f t="array" ref="P638">_xlfn.IFS(
  O638&lt;=3, "Low",
  O638&lt;=6, "Moderate",
  O638&lt;=8, "High",
  O638=9, "Extreme"
)</f>
        <v>High</v>
      </c>
    </row>
    <row r="639" spans="1:16">
      <c r="A639">
        <v>638</v>
      </c>
      <c r="B639">
        <v>21</v>
      </c>
      <c r="C639" t="str">
        <f t="shared" si="9"/>
        <v>19–21</v>
      </c>
      <c r="D639" t="s">
        <v>19</v>
      </c>
      <c r="E639" t="s">
        <v>14</v>
      </c>
      <c r="F639" t="s">
        <v>89</v>
      </c>
      <c r="G639">
        <v>4.3</v>
      </c>
      <c r="H639" t="s">
        <v>16</v>
      </c>
      <c r="I639" t="str">
        <f>_xlfn.XLOOKUP(H639, 'Platform Lookup'!A:A, 'Platform Lookup'!B:B, "Unknown")</f>
        <v>Mixed</v>
      </c>
      <c r="J639" t="s">
        <v>23</v>
      </c>
      <c r="K639">
        <v>7.5</v>
      </c>
      <c r="L639">
        <v>7</v>
      </c>
      <c r="M639" t="s">
        <v>18</v>
      </c>
      <c r="N639">
        <v>2</v>
      </c>
      <c r="O639">
        <v>5</v>
      </c>
      <c r="P639" t="str" cm="1">
        <f t="array" ref="P639">_xlfn.IFS(
  O639&lt;=3, "Low",
  O639&lt;=6, "Moderate",
  O639&lt;=8, "High",
  O639=9, "Extreme"
)</f>
        <v>Moderate</v>
      </c>
    </row>
    <row r="640" spans="1:16">
      <c r="A640">
        <v>639</v>
      </c>
      <c r="B640">
        <v>23</v>
      </c>
      <c r="C640" t="str">
        <f t="shared" si="9"/>
        <v>22–24</v>
      </c>
      <c r="D640" t="s">
        <v>13</v>
      </c>
      <c r="E640" t="s">
        <v>20</v>
      </c>
      <c r="F640" t="s">
        <v>41</v>
      </c>
      <c r="G640">
        <v>6.4</v>
      </c>
      <c r="H640" t="s">
        <v>32</v>
      </c>
      <c r="I640" t="str">
        <f>_xlfn.XLOOKUP(H640, 'Platform Lookup'!A:A, 'Platform Lookup'!B:B, "Unknown")</f>
        <v>Mixed</v>
      </c>
      <c r="J640" t="s">
        <v>17</v>
      </c>
      <c r="K640">
        <v>6.2</v>
      </c>
      <c r="L640">
        <v>5</v>
      </c>
      <c r="M640" t="s">
        <v>24</v>
      </c>
      <c r="N640">
        <v>4</v>
      </c>
      <c r="O640">
        <v>8</v>
      </c>
      <c r="P640" t="str" cm="1">
        <f t="array" ref="P640">_xlfn.IFS(
  O640&lt;=3, "Low",
  O640&lt;=6, "Moderate",
  O640&lt;=8, "High",
  O640=9, "Extreme"
)</f>
        <v>High</v>
      </c>
    </row>
    <row r="641" spans="1:16">
      <c r="A641">
        <v>640</v>
      </c>
      <c r="B641">
        <v>20</v>
      </c>
      <c r="C641" t="str">
        <f t="shared" si="9"/>
        <v>19–21</v>
      </c>
      <c r="D641" t="s">
        <v>19</v>
      </c>
      <c r="E641" t="s">
        <v>14</v>
      </c>
      <c r="F641" t="s">
        <v>48</v>
      </c>
      <c r="G641">
        <v>4.5</v>
      </c>
      <c r="H641" t="s">
        <v>22</v>
      </c>
      <c r="I641" t="str">
        <f>_xlfn.XLOOKUP(H641, 'Platform Lookup'!A:A, 'Platform Lookup'!B:B, "Unknown")</f>
        <v>News</v>
      </c>
      <c r="J641" t="s">
        <v>23</v>
      </c>
      <c r="K641">
        <v>7.3</v>
      </c>
      <c r="L641">
        <v>7</v>
      </c>
      <c r="M641" t="s">
        <v>18</v>
      </c>
      <c r="N641">
        <v>2</v>
      </c>
      <c r="O641">
        <v>5</v>
      </c>
      <c r="P641" t="str" cm="1">
        <f t="array" ref="P641">_xlfn.IFS(
  O641&lt;=3, "Low",
  O641&lt;=6, "Moderate",
  O641&lt;=8, "High",
  O641=9, "Extreme"
)</f>
        <v>Moderate</v>
      </c>
    </row>
    <row r="642" spans="1:16">
      <c r="A642">
        <v>641</v>
      </c>
      <c r="B642">
        <v>22</v>
      </c>
      <c r="C642" t="str">
        <f t="shared" si="9"/>
        <v>22–24</v>
      </c>
      <c r="D642" t="s">
        <v>13</v>
      </c>
      <c r="E642" t="s">
        <v>20</v>
      </c>
      <c r="F642" t="s">
        <v>55</v>
      </c>
      <c r="G642">
        <v>5.9</v>
      </c>
      <c r="H642" t="s">
        <v>16</v>
      </c>
      <c r="I642" t="str">
        <f>_xlfn.XLOOKUP(H642, 'Platform Lookup'!A:A, 'Platform Lookup'!B:B, "Unknown")</f>
        <v>Mixed</v>
      </c>
      <c r="J642" t="s">
        <v>17</v>
      </c>
      <c r="K642">
        <v>6.5</v>
      </c>
      <c r="L642">
        <v>6</v>
      </c>
      <c r="M642" t="s">
        <v>24</v>
      </c>
      <c r="N642">
        <v>3</v>
      </c>
      <c r="O642">
        <v>7</v>
      </c>
      <c r="P642" t="str" cm="1">
        <f t="array" ref="P642">_xlfn.IFS(
  O642&lt;=3, "Low",
  O642&lt;=6, "Moderate",
  O642&lt;=8, "High",
  O642=9, "Extreme"
)</f>
        <v>High</v>
      </c>
    </row>
    <row r="643" spans="1:16">
      <c r="A643">
        <v>642</v>
      </c>
      <c r="B643">
        <v>19</v>
      </c>
      <c r="C643" t="str">
        <f t="shared" ref="C643:C706" si="10">IF(B643=18, "18", IF(B643&lt;=21, "19–21", "22–24"))</f>
        <v>19–21</v>
      </c>
      <c r="D643" t="s">
        <v>19</v>
      </c>
      <c r="E643" t="s">
        <v>14</v>
      </c>
      <c r="F643" t="s">
        <v>21</v>
      </c>
      <c r="G643">
        <v>7.2</v>
      </c>
      <c r="H643" t="s">
        <v>26</v>
      </c>
      <c r="I643" t="str">
        <f>_xlfn.XLOOKUP(H643, 'Platform Lookup'!A:A, 'Platform Lookup'!B:B, "Unknown")</f>
        <v>Entertainment</v>
      </c>
      <c r="J643" t="s">
        <v>17</v>
      </c>
      <c r="K643">
        <v>5.7</v>
      </c>
      <c r="L643">
        <v>4</v>
      </c>
      <c r="M643" t="s">
        <v>24</v>
      </c>
      <c r="N643">
        <v>5</v>
      </c>
      <c r="O643">
        <v>9</v>
      </c>
      <c r="P643" t="str" cm="1">
        <f t="array" ref="P643">_xlfn.IFS(
  O643&lt;=3, "Low",
  O643&lt;=6, "Moderate",
  O643&lt;=8, "High",
  O643=9, "Extreme"
)</f>
        <v>Extreme</v>
      </c>
    </row>
    <row r="644" spans="1:16">
      <c r="A644">
        <v>643</v>
      </c>
      <c r="B644">
        <v>24</v>
      </c>
      <c r="C644" t="str">
        <f t="shared" si="10"/>
        <v>22–24</v>
      </c>
      <c r="D644" t="s">
        <v>13</v>
      </c>
      <c r="E644" t="s">
        <v>20</v>
      </c>
      <c r="F644" t="s">
        <v>51</v>
      </c>
      <c r="G644">
        <v>4.5999999999999996</v>
      </c>
      <c r="H644" t="s">
        <v>32</v>
      </c>
      <c r="I644" t="str">
        <f>_xlfn.XLOOKUP(H644, 'Platform Lookup'!A:A, 'Platform Lookup'!B:B, "Unknown")</f>
        <v>Mixed</v>
      </c>
      <c r="J644" t="s">
        <v>23</v>
      </c>
      <c r="K644">
        <v>7.2</v>
      </c>
      <c r="L644">
        <v>7</v>
      </c>
      <c r="M644" t="s">
        <v>18</v>
      </c>
      <c r="N644">
        <v>2</v>
      </c>
      <c r="O644">
        <v>5</v>
      </c>
      <c r="P644" t="str" cm="1">
        <f t="array" ref="P644">_xlfn.IFS(
  O644&lt;=3, "Low",
  O644&lt;=6, "Moderate",
  O644&lt;=8, "High",
  O644=9, "Extreme"
)</f>
        <v>Moderate</v>
      </c>
    </row>
    <row r="645" spans="1:16">
      <c r="A645">
        <v>644</v>
      </c>
      <c r="B645">
        <v>21</v>
      </c>
      <c r="C645" t="str">
        <f t="shared" si="10"/>
        <v>19–21</v>
      </c>
      <c r="D645" t="s">
        <v>19</v>
      </c>
      <c r="E645" t="s">
        <v>14</v>
      </c>
      <c r="F645" t="s">
        <v>65</v>
      </c>
      <c r="G645">
        <v>6.8</v>
      </c>
      <c r="H645" t="s">
        <v>16</v>
      </c>
      <c r="I645" t="str">
        <f>_xlfn.XLOOKUP(H645, 'Platform Lookup'!A:A, 'Platform Lookup'!B:B, "Unknown")</f>
        <v>Mixed</v>
      </c>
      <c r="J645" t="s">
        <v>17</v>
      </c>
      <c r="K645">
        <v>6</v>
      </c>
      <c r="L645">
        <v>5</v>
      </c>
      <c r="M645" t="s">
        <v>24</v>
      </c>
      <c r="N645">
        <v>4</v>
      </c>
      <c r="O645">
        <v>8</v>
      </c>
      <c r="P645" t="str" cm="1">
        <f t="array" ref="P645">_xlfn.IFS(
  O645&lt;=3, "Low",
  O645&lt;=6, "Moderate",
  O645&lt;=8, "High",
  O645=9, "Extreme"
)</f>
        <v>High</v>
      </c>
    </row>
    <row r="646" spans="1:16">
      <c r="A646">
        <v>645</v>
      </c>
      <c r="B646">
        <v>23</v>
      </c>
      <c r="C646" t="str">
        <f t="shared" si="10"/>
        <v>22–24</v>
      </c>
      <c r="D646" t="s">
        <v>13</v>
      </c>
      <c r="E646" t="s">
        <v>20</v>
      </c>
      <c r="F646" t="s">
        <v>25</v>
      </c>
      <c r="G646">
        <v>5.3</v>
      </c>
      <c r="H646" t="s">
        <v>22</v>
      </c>
      <c r="I646" t="str">
        <f>_xlfn.XLOOKUP(H646, 'Platform Lookup'!A:A, 'Platform Lookup'!B:B, "Unknown")</f>
        <v>News</v>
      </c>
      <c r="J646" t="s">
        <v>17</v>
      </c>
      <c r="K646">
        <v>6.8</v>
      </c>
      <c r="L646">
        <v>6</v>
      </c>
      <c r="M646" t="s">
        <v>18</v>
      </c>
      <c r="N646">
        <v>3</v>
      </c>
      <c r="O646">
        <v>7</v>
      </c>
      <c r="P646" t="str" cm="1">
        <f t="array" ref="P646">_xlfn.IFS(
  O646&lt;=3, "Low",
  O646&lt;=6, "Moderate",
  O646&lt;=8, "High",
  O646=9, "Extreme"
)</f>
        <v>High</v>
      </c>
    </row>
    <row r="647" spans="1:16">
      <c r="A647">
        <v>646</v>
      </c>
      <c r="B647">
        <v>22</v>
      </c>
      <c r="C647" t="str">
        <f t="shared" si="10"/>
        <v>22–24</v>
      </c>
      <c r="D647" t="s">
        <v>19</v>
      </c>
      <c r="E647" t="s">
        <v>20</v>
      </c>
      <c r="F647" t="s">
        <v>43</v>
      </c>
      <c r="G647">
        <v>6.3</v>
      </c>
      <c r="H647" t="s">
        <v>32</v>
      </c>
      <c r="I647" t="str">
        <f>_xlfn.XLOOKUP(H647, 'Platform Lookup'!A:A, 'Platform Lookup'!B:B, "Unknown")</f>
        <v>Mixed</v>
      </c>
      <c r="J647" t="s">
        <v>17</v>
      </c>
      <c r="K647">
        <v>6.2</v>
      </c>
      <c r="L647">
        <v>5</v>
      </c>
      <c r="M647" t="s">
        <v>24</v>
      </c>
      <c r="N647">
        <v>4</v>
      </c>
      <c r="O647">
        <v>8</v>
      </c>
      <c r="P647" t="str" cm="1">
        <f t="array" ref="P647">_xlfn.IFS(
  O647&lt;=3, "Low",
  O647&lt;=6, "Moderate",
  O647&lt;=8, "High",
  O647=9, "Extreme"
)</f>
        <v>High</v>
      </c>
    </row>
    <row r="648" spans="1:16">
      <c r="A648">
        <v>647</v>
      </c>
      <c r="B648">
        <v>20</v>
      </c>
      <c r="C648" t="str">
        <f t="shared" si="10"/>
        <v>19–21</v>
      </c>
      <c r="D648" t="s">
        <v>13</v>
      </c>
      <c r="E648" t="s">
        <v>14</v>
      </c>
      <c r="F648" t="s">
        <v>40</v>
      </c>
      <c r="G648">
        <v>4.8</v>
      </c>
      <c r="H648" t="s">
        <v>16</v>
      </c>
      <c r="I648" t="str">
        <f>_xlfn.XLOOKUP(H648, 'Platform Lookup'!A:A, 'Platform Lookup'!B:B, "Unknown")</f>
        <v>Mixed</v>
      </c>
      <c r="J648" t="s">
        <v>23</v>
      </c>
      <c r="K648">
        <v>7.1</v>
      </c>
      <c r="L648">
        <v>7</v>
      </c>
      <c r="M648" t="s">
        <v>18</v>
      </c>
      <c r="N648">
        <v>2</v>
      </c>
      <c r="O648">
        <v>5</v>
      </c>
      <c r="P648" t="str" cm="1">
        <f t="array" ref="P648">_xlfn.IFS(
  O648&lt;=3, "Low",
  O648&lt;=6, "Moderate",
  O648&lt;=8, "High",
  O648=9, "Extreme"
)</f>
        <v>Moderate</v>
      </c>
    </row>
    <row r="649" spans="1:16">
      <c r="A649">
        <v>648</v>
      </c>
      <c r="B649">
        <v>23</v>
      </c>
      <c r="C649" t="str">
        <f t="shared" si="10"/>
        <v>22–24</v>
      </c>
      <c r="D649" t="s">
        <v>19</v>
      </c>
      <c r="E649" t="s">
        <v>20</v>
      </c>
      <c r="F649" t="s">
        <v>31</v>
      </c>
      <c r="G649">
        <v>5.7</v>
      </c>
      <c r="H649" t="s">
        <v>26</v>
      </c>
      <c r="I649" t="str">
        <f>_xlfn.XLOOKUP(H649, 'Platform Lookup'!A:A, 'Platform Lookup'!B:B, "Unknown")</f>
        <v>Entertainment</v>
      </c>
      <c r="J649" t="s">
        <v>17</v>
      </c>
      <c r="K649">
        <v>6.6</v>
      </c>
      <c r="L649">
        <v>6</v>
      </c>
      <c r="M649" t="s">
        <v>24</v>
      </c>
      <c r="N649">
        <v>3</v>
      </c>
      <c r="O649">
        <v>7</v>
      </c>
      <c r="P649" t="str" cm="1">
        <f t="array" ref="P649">_xlfn.IFS(
  O649&lt;=3, "Low",
  O649&lt;=6, "Moderate",
  O649&lt;=8, "High",
  O649=9, "Extreme"
)</f>
        <v>High</v>
      </c>
    </row>
    <row r="650" spans="1:16">
      <c r="A650">
        <v>649</v>
      </c>
      <c r="B650">
        <v>21</v>
      </c>
      <c r="C650" t="str">
        <f t="shared" si="10"/>
        <v>19–21</v>
      </c>
      <c r="D650" t="s">
        <v>13</v>
      </c>
      <c r="E650" t="s">
        <v>14</v>
      </c>
      <c r="F650" t="s">
        <v>29</v>
      </c>
      <c r="G650">
        <v>6.2</v>
      </c>
      <c r="H650" t="s">
        <v>22</v>
      </c>
      <c r="I650" t="str">
        <f>_xlfn.XLOOKUP(H650, 'Platform Lookup'!A:A, 'Platform Lookup'!B:B, "Unknown")</f>
        <v>News</v>
      </c>
      <c r="J650" t="s">
        <v>17</v>
      </c>
      <c r="K650">
        <v>6.3</v>
      </c>
      <c r="L650">
        <v>5</v>
      </c>
      <c r="M650" t="s">
        <v>24</v>
      </c>
      <c r="N650">
        <v>4</v>
      </c>
      <c r="O650">
        <v>8</v>
      </c>
      <c r="P650" t="str" cm="1">
        <f t="array" ref="P650">_xlfn.IFS(
  O650&lt;=3, "Low",
  O650&lt;=6, "Moderate",
  O650&lt;=8, "High",
  O650=9, "Extreme"
)</f>
        <v>High</v>
      </c>
    </row>
    <row r="651" spans="1:16">
      <c r="A651">
        <v>650</v>
      </c>
      <c r="B651">
        <v>24</v>
      </c>
      <c r="C651" t="str">
        <f t="shared" si="10"/>
        <v>22–24</v>
      </c>
      <c r="D651" t="s">
        <v>19</v>
      </c>
      <c r="E651" t="s">
        <v>20</v>
      </c>
      <c r="F651" t="s">
        <v>42</v>
      </c>
      <c r="G651">
        <v>4.7</v>
      </c>
      <c r="H651" t="s">
        <v>32</v>
      </c>
      <c r="I651" t="str">
        <f>_xlfn.XLOOKUP(H651, 'Platform Lookup'!A:A, 'Platform Lookup'!B:B, "Unknown")</f>
        <v>Mixed</v>
      </c>
      <c r="J651" t="s">
        <v>23</v>
      </c>
      <c r="K651">
        <v>7.2</v>
      </c>
      <c r="L651">
        <v>7</v>
      </c>
      <c r="M651" t="s">
        <v>18</v>
      </c>
      <c r="N651">
        <v>2</v>
      </c>
      <c r="O651">
        <v>5</v>
      </c>
      <c r="P651" t="str" cm="1">
        <f t="array" ref="P651">_xlfn.IFS(
  O651&lt;=3, "Low",
  O651&lt;=6, "Moderate",
  O651&lt;=8, "High",
  O651=9, "Extreme"
)</f>
        <v>Moderate</v>
      </c>
    </row>
    <row r="652" spans="1:16">
      <c r="A652">
        <v>651</v>
      </c>
      <c r="B652">
        <v>19</v>
      </c>
      <c r="C652" t="str">
        <f t="shared" si="10"/>
        <v>19–21</v>
      </c>
      <c r="D652" t="s">
        <v>13</v>
      </c>
      <c r="E652" t="s">
        <v>14</v>
      </c>
      <c r="F652" t="s">
        <v>44</v>
      </c>
      <c r="G652">
        <v>6.8</v>
      </c>
      <c r="H652" t="s">
        <v>16</v>
      </c>
      <c r="I652" t="str">
        <f>_xlfn.XLOOKUP(H652, 'Platform Lookup'!A:A, 'Platform Lookup'!B:B, "Unknown")</f>
        <v>Mixed</v>
      </c>
      <c r="J652" t="s">
        <v>17</v>
      </c>
      <c r="K652">
        <v>5.9</v>
      </c>
      <c r="L652">
        <v>4</v>
      </c>
      <c r="M652" t="s">
        <v>24</v>
      </c>
      <c r="N652">
        <v>5</v>
      </c>
      <c r="O652">
        <v>9</v>
      </c>
      <c r="P652" t="str" cm="1">
        <f t="array" ref="P652">_xlfn.IFS(
  O652&lt;=3, "Low",
  O652&lt;=6, "Moderate",
  O652&lt;=8, "High",
  O652=9, "Extreme"
)</f>
        <v>Extreme</v>
      </c>
    </row>
    <row r="653" spans="1:16">
      <c r="A653">
        <v>652</v>
      </c>
      <c r="B653">
        <v>22</v>
      </c>
      <c r="C653" t="str">
        <f t="shared" si="10"/>
        <v>22–24</v>
      </c>
      <c r="D653" t="s">
        <v>19</v>
      </c>
      <c r="E653" t="s">
        <v>20</v>
      </c>
      <c r="F653" t="s">
        <v>45</v>
      </c>
      <c r="G653">
        <v>5.6</v>
      </c>
      <c r="H653" t="s">
        <v>144</v>
      </c>
      <c r="I653" t="str">
        <f>_xlfn.XLOOKUP(H653, 'Platform Lookup'!A:A, 'Platform Lookup'!B:B, "Unknown")</f>
        <v>Messaging</v>
      </c>
      <c r="J653" t="s">
        <v>17</v>
      </c>
      <c r="K653">
        <v>6.7</v>
      </c>
      <c r="L653">
        <v>6</v>
      </c>
      <c r="M653" t="s">
        <v>18</v>
      </c>
      <c r="N653">
        <v>3</v>
      </c>
      <c r="O653">
        <v>7</v>
      </c>
      <c r="P653" t="str" cm="1">
        <f t="array" ref="P653">_xlfn.IFS(
  O653&lt;=3, "Low",
  O653&lt;=6, "Moderate",
  O653&lt;=8, "High",
  O653=9, "Extreme"
)</f>
        <v>High</v>
      </c>
    </row>
    <row r="654" spans="1:16">
      <c r="A654">
        <v>653</v>
      </c>
      <c r="B654">
        <v>20</v>
      </c>
      <c r="C654" t="str">
        <f t="shared" si="10"/>
        <v>19–21</v>
      </c>
      <c r="D654" t="s">
        <v>13</v>
      </c>
      <c r="E654" t="s">
        <v>14</v>
      </c>
      <c r="F654" t="s">
        <v>38</v>
      </c>
      <c r="G654">
        <v>4.3</v>
      </c>
      <c r="H654" t="s">
        <v>22</v>
      </c>
      <c r="I654" t="str">
        <f>_xlfn.XLOOKUP(H654, 'Platform Lookup'!A:A, 'Platform Lookup'!B:B, "Unknown")</f>
        <v>News</v>
      </c>
      <c r="J654" t="s">
        <v>23</v>
      </c>
      <c r="K654">
        <v>7.5</v>
      </c>
      <c r="L654">
        <v>8</v>
      </c>
      <c r="M654" t="s">
        <v>24</v>
      </c>
      <c r="N654">
        <v>2</v>
      </c>
      <c r="O654">
        <v>4</v>
      </c>
      <c r="P654" t="str" cm="1">
        <f t="array" ref="P654">_xlfn.IFS(
  O654&lt;=3, "Low",
  O654&lt;=6, "Moderate",
  O654&lt;=8, "High",
  O654=9, "Extreme"
)</f>
        <v>Moderate</v>
      </c>
    </row>
    <row r="655" spans="1:16">
      <c r="A655">
        <v>654</v>
      </c>
      <c r="B655">
        <v>23</v>
      </c>
      <c r="C655" t="str">
        <f t="shared" si="10"/>
        <v>22–24</v>
      </c>
      <c r="D655" t="s">
        <v>19</v>
      </c>
      <c r="E655" t="s">
        <v>20</v>
      </c>
      <c r="F655" t="s">
        <v>90</v>
      </c>
      <c r="G655">
        <v>6.2</v>
      </c>
      <c r="H655" t="s">
        <v>26</v>
      </c>
      <c r="I655" t="str">
        <f>_xlfn.XLOOKUP(H655, 'Platform Lookup'!A:A, 'Platform Lookup'!B:B, "Unknown")</f>
        <v>Entertainment</v>
      </c>
      <c r="J655" t="s">
        <v>17</v>
      </c>
      <c r="K655">
        <v>6.3</v>
      </c>
      <c r="L655">
        <v>5</v>
      </c>
      <c r="M655" t="s">
        <v>24</v>
      </c>
      <c r="N655">
        <v>4</v>
      </c>
      <c r="O655">
        <v>8</v>
      </c>
      <c r="P655" t="str" cm="1">
        <f t="array" ref="P655">_xlfn.IFS(
  O655&lt;=3, "Low",
  O655&lt;=6, "Moderate",
  O655&lt;=8, "High",
  O655=9, "Extreme"
)</f>
        <v>High</v>
      </c>
    </row>
    <row r="656" spans="1:16">
      <c r="A656">
        <v>655</v>
      </c>
      <c r="B656">
        <v>21</v>
      </c>
      <c r="C656" t="str">
        <f t="shared" si="10"/>
        <v>19–21</v>
      </c>
      <c r="D656" t="s">
        <v>13</v>
      </c>
      <c r="E656" t="s">
        <v>14</v>
      </c>
      <c r="F656" t="s">
        <v>89</v>
      </c>
      <c r="G656">
        <v>4.4000000000000004</v>
      </c>
      <c r="H656" t="s">
        <v>16</v>
      </c>
      <c r="I656" t="str">
        <f>_xlfn.XLOOKUP(H656, 'Platform Lookup'!A:A, 'Platform Lookup'!B:B, "Unknown")</f>
        <v>Mixed</v>
      </c>
      <c r="J656" t="s">
        <v>23</v>
      </c>
      <c r="K656">
        <v>7.4</v>
      </c>
      <c r="L656">
        <v>7</v>
      </c>
      <c r="M656" t="s">
        <v>18</v>
      </c>
      <c r="N656">
        <v>2</v>
      </c>
      <c r="O656">
        <v>5</v>
      </c>
      <c r="P656" t="str" cm="1">
        <f t="array" ref="P656">_xlfn.IFS(
  O656&lt;=3, "Low",
  O656&lt;=6, "Moderate",
  O656&lt;=8, "High",
  O656=9, "Extreme"
)</f>
        <v>Moderate</v>
      </c>
    </row>
    <row r="657" spans="1:16">
      <c r="A657">
        <v>656</v>
      </c>
      <c r="B657">
        <v>24</v>
      </c>
      <c r="C657" t="str">
        <f t="shared" si="10"/>
        <v>22–24</v>
      </c>
      <c r="D657" t="s">
        <v>19</v>
      </c>
      <c r="E657" t="s">
        <v>20</v>
      </c>
      <c r="F657" t="s">
        <v>41</v>
      </c>
      <c r="G657">
        <v>6.5</v>
      </c>
      <c r="H657" t="s">
        <v>32</v>
      </c>
      <c r="I657" t="str">
        <f>_xlfn.XLOOKUP(H657, 'Platform Lookup'!A:A, 'Platform Lookup'!B:B, "Unknown")</f>
        <v>Mixed</v>
      </c>
      <c r="J657" t="s">
        <v>17</v>
      </c>
      <c r="K657">
        <v>6.1</v>
      </c>
      <c r="L657">
        <v>5</v>
      </c>
      <c r="M657" t="s">
        <v>24</v>
      </c>
      <c r="N657">
        <v>4</v>
      </c>
      <c r="O657">
        <v>8</v>
      </c>
      <c r="P657" t="str" cm="1">
        <f t="array" ref="P657">_xlfn.IFS(
  O657&lt;=3, "Low",
  O657&lt;=6, "Moderate",
  O657&lt;=8, "High",
  O657=9, "Extreme"
)</f>
        <v>High</v>
      </c>
    </row>
    <row r="658" spans="1:16">
      <c r="A658">
        <v>657</v>
      </c>
      <c r="B658">
        <v>19</v>
      </c>
      <c r="C658" t="str">
        <f t="shared" si="10"/>
        <v>19–21</v>
      </c>
      <c r="D658" t="s">
        <v>13</v>
      </c>
      <c r="E658" t="s">
        <v>14</v>
      </c>
      <c r="F658" t="s">
        <v>48</v>
      </c>
      <c r="G658">
        <v>4.5999999999999996</v>
      </c>
      <c r="H658" t="s">
        <v>22</v>
      </c>
      <c r="I658" t="str">
        <f>_xlfn.XLOOKUP(H658, 'Platform Lookup'!A:A, 'Platform Lookup'!B:B, "Unknown")</f>
        <v>News</v>
      </c>
      <c r="J658" t="s">
        <v>23</v>
      </c>
      <c r="K658">
        <v>7.3</v>
      </c>
      <c r="L658">
        <v>7</v>
      </c>
      <c r="M658" t="s">
        <v>18</v>
      </c>
      <c r="N658">
        <v>2</v>
      </c>
      <c r="O658">
        <v>5</v>
      </c>
      <c r="P658" t="str" cm="1">
        <f t="array" ref="P658">_xlfn.IFS(
  O658&lt;=3, "Low",
  O658&lt;=6, "Moderate",
  O658&lt;=8, "High",
  O658=9, "Extreme"
)</f>
        <v>Moderate</v>
      </c>
    </row>
    <row r="659" spans="1:16">
      <c r="A659">
        <v>658</v>
      </c>
      <c r="B659">
        <v>22</v>
      </c>
      <c r="C659" t="str">
        <f t="shared" si="10"/>
        <v>22–24</v>
      </c>
      <c r="D659" t="s">
        <v>19</v>
      </c>
      <c r="E659" t="s">
        <v>20</v>
      </c>
      <c r="F659" t="s">
        <v>55</v>
      </c>
      <c r="G659">
        <v>5.8</v>
      </c>
      <c r="H659" t="s">
        <v>16</v>
      </c>
      <c r="I659" t="str">
        <f>_xlfn.XLOOKUP(H659, 'Platform Lookup'!A:A, 'Platform Lookup'!B:B, "Unknown")</f>
        <v>Mixed</v>
      </c>
      <c r="J659" t="s">
        <v>17</v>
      </c>
      <c r="K659">
        <v>6.6</v>
      </c>
      <c r="L659">
        <v>6</v>
      </c>
      <c r="M659" t="s">
        <v>24</v>
      </c>
      <c r="N659">
        <v>3</v>
      </c>
      <c r="O659">
        <v>7</v>
      </c>
      <c r="P659" t="str" cm="1">
        <f t="array" ref="P659">_xlfn.IFS(
  O659&lt;=3, "Low",
  O659&lt;=6, "Moderate",
  O659&lt;=8, "High",
  O659=9, "Extreme"
)</f>
        <v>High</v>
      </c>
    </row>
    <row r="660" spans="1:16">
      <c r="A660">
        <v>659</v>
      </c>
      <c r="B660">
        <v>20</v>
      </c>
      <c r="C660" t="str">
        <f t="shared" si="10"/>
        <v>19–21</v>
      </c>
      <c r="D660" t="s">
        <v>13</v>
      </c>
      <c r="E660" t="s">
        <v>14</v>
      </c>
      <c r="F660" t="s">
        <v>21</v>
      </c>
      <c r="G660">
        <v>7.1</v>
      </c>
      <c r="H660" t="s">
        <v>26</v>
      </c>
      <c r="I660" t="str">
        <f>_xlfn.XLOOKUP(H660, 'Platform Lookup'!A:A, 'Platform Lookup'!B:B, "Unknown")</f>
        <v>Entertainment</v>
      </c>
      <c r="J660" t="s">
        <v>17</v>
      </c>
      <c r="K660">
        <v>5.8</v>
      </c>
      <c r="L660">
        <v>4</v>
      </c>
      <c r="M660" t="s">
        <v>24</v>
      </c>
      <c r="N660">
        <v>5</v>
      </c>
      <c r="O660">
        <v>9</v>
      </c>
      <c r="P660" t="str" cm="1">
        <f t="array" ref="P660">_xlfn.IFS(
  O660&lt;=3, "Low",
  O660&lt;=6, "Moderate",
  O660&lt;=8, "High",
  O660=9, "Extreme"
)</f>
        <v>Extreme</v>
      </c>
    </row>
    <row r="661" spans="1:16">
      <c r="A661">
        <v>660</v>
      </c>
      <c r="B661">
        <v>23</v>
      </c>
      <c r="C661" t="str">
        <f t="shared" si="10"/>
        <v>22–24</v>
      </c>
      <c r="D661" t="s">
        <v>19</v>
      </c>
      <c r="E661" t="s">
        <v>20</v>
      </c>
      <c r="F661" t="s">
        <v>51</v>
      </c>
      <c r="G661">
        <v>4.5</v>
      </c>
      <c r="H661" t="s">
        <v>32</v>
      </c>
      <c r="I661" t="str">
        <f>_xlfn.XLOOKUP(H661, 'Platform Lookup'!A:A, 'Platform Lookup'!B:B, "Unknown")</f>
        <v>Mixed</v>
      </c>
      <c r="J661" t="s">
        <v>23</v>
      </c>
      <c r="K661">
        <v>7.3</v>
      </c>
      <c r="L661">
        <v>7</v>
      </c>
      <c r="M661" t="s">
        <v>18</v>
      </c>
      <c r="N661">
        <v>2</v>
      </c>
      <c r="O661">
        <v>5</v>
      </c>
      <c r="P661" t="str" cm="1">
        <f t="array" ref="P661">_xlfn.IFS(
  O661&lt;=3, "Low",
  O661&lt;=6, "Moderate",
  O661&lt;=8, "High",
  O661=9, "Extreme"
)</f>
        <v>Moderate</v>
      </c>
    </row>
    <row r="662" spans="1:16">
      <c r="A662">
        <v>661</v>
      </c>
      <c r="B662">
        <v>21</v>
      </c>
      <c r="C662" t="str">
        <f t="shared" si="10"/>
        <v>19–21</v>
      </c>
      <c r="D662" t="s">
        <v>13</v>
      </c>
      <c r="E662" t="s">
        <v>14</v>
      </c>
      <c r="F662" t="s">
        <v>65</v>
      </c>
      <c r="G662">
        <v>6.7</v>
      </c>
      <c r="H662" t="s">
        <v>16</v>
      </c>
      <c r="I662" t="str">
        <f>_xlfn.XLOOKUP(H662, 'Platform Lookup'!A:A, 'Platform Lookup'!B:B, "Unknown")</f>
        <v>Mixed</v>
      </c>
      <c r="J662" t="s">
        <v>17</v>
      </c>
      <c r="K662">
        <v>6</v>
      </c>
      <c r="L662">
        <v>5</v>
      </c>
      <c r="M662" t="s">
        <v>24</v>
      </c>
      <c r="N662">
        <v>4</v>
      </c>
      <c r="O662">
        <v>8</v>
      </c>
      <c r="P662" t="str" cm="1">
        <f t="array" ref="P662">_xlfn.IFS(
  O662&lt;=3, "Low",
  O662&lt;=6, "Moderate",
  O662&lt;=8, "High",
  O662=9, "Extreme"
)</f>
        <v>High</v>
      </c>
    </row>
    <row r="663" spans="1:16">
      <c r="A663">
        <v>662</v>
      </c>
      <c r="B663">
        <v>24</v>
      </c>
      <c r="C663" t="str">
        <f t="shared" si="10"/>
        <v>22–24</v>
      </c>
      <c r="D663" t="s">
        <v>19</v>
      </c>
      <c r="E663" t="s">
        <v>20</v>
      </c>
      <c r="F663" t="s">
        <v>25</v>
      </c>
      <c r="G663">
        <v>5.4</v>
      </c>
      <c r="H663" t="s">
        <v>22</v>
      </c>
      <c r="I663" t="str">
        <f>_xlfn.XLOOKUP(H663, 'Platform Lookup'!A:A, 'Platform Lookup'!B:B, "Unknown")</f>
        <v>News</v>
      </c>
      <c r="J663" t="s">
        <v>17</v>
      </c>
      <c r="K663">
        <v>6.8</v>
      </c>
      <c r="L663">
        <v>6</v>
      </c>
      <c r="M663" t="s">
        <v>18</v>
      </c>
      <c r="N663">
        <v>3</v>
      </c>
      <c r="O663">
        <v>7</v>
      </c>
      <c r="P663" t="str" cm="1">
        <f t="array" ref="P663">_xlfn.IFS(
  O663&lt;=3, "Low",
  O663&lt;=6, "Moderate",
  O663&lt;=8, "High",
  O663=9, "Extreme"
)</f>
        <v>High</v>
      </c>
    </row>
    <row r="664" spans="1:16">
      <c r="A664">
        <v>663</v>
      </c>
      <c r="B664">
        <v>19</v>
      </c>
      <c r="C664" t="str">
        <f t="shared" si="10"/>
        <v>19–21</v>
      </c>
      <c r="D664" t="s">
        <v>13</v>
      </c>
      <c r="E664" t="s">
        <v>14</v>
      </c>
      <c r="F664" t="s">
        <v>43</v>
      </c>
      <c r="G664">
        <v>6.4</v>
      </c>
      <c r="H664" t="s">
        <v>26</v>
      </c>
      <c r="I664" t="str">
        <f>_xlfn.XLOOKUP(H664, 'Platform Lookup'!A:A, 'Platform Lookup'!B:B, "Unknown")</f>
        <v>Entertainment</v>
      </c>
      <c r="J664" t="s">
        <v>17</v>
      </c>
      <c r="K664">
        <v>6.2</v>
      </c>
      <c r="L664">
        <v>5</v>
      </c>
      <c r="M664" t="s">
        <v>24</v>
      </c>
      <c r="N664">
        <v>4</v>
      </c>
      <c r="O664">
        <v>8</v>
      </c>
      <c r="P664" t="str" cm="1">
        <f t="array" ref="P664">_xlfn.IFS(
  O664&lt;=3, "Low",
  O664&lt;=6, "Moderate",
  O664&lt;=8, "High",
  O664=9, "Extreme"
)</f>
        <v>High</v>
      </c>
    </row>
    <row r="665" spans="1:16">
      <c r="A665">
        <v>664</v>
      </c>
      <c r="B665">
        <v>22</v>
      </c>
      <c r="C665" t="str">
        <f t="shared" si="10"/>
        <v>22–24</v>
      </c>
      <c r="D665" t="s">
        <v>19</v>
      </c>
      <c r="E665" t="s">
        <v>20</v>
      </c>
      <c r="F665" t="s">
        <v>40</v>
      </c>
      <c r="G665">
        <v>4.7</v>
      </c>
      <c r="H665" t="s">
        <v>32</v>
      </c>
      <c r="I665" t="str">
        <f>_xlfn.XLOOKUP(H665, 'Platform Lookup'!A:A, 'Platform Lookup'!B:B, "Unknown")</f>
        <v>Mixed</v>
      </c>
      <c r="J665" t="s">
        <v>23</v>
      </c>
      <c r="K665">
        <v>7.2</v>
      </c>
      <c r="L665">
        <v>7</v>
      </c>
      <c r="M665" t="s">
        <v>18</v>
      </c>
      <c r="N665">
        <v>2</v>
      </c>
      <c r="O665">
        <v>5</v>
      </c>
      <c r="P665" t="str" cm="1">
        <f t="array" ref="P665">_xlfn.IFS(
  O665&lt;=3, "Low",
  O665&lt;=6, "Moderate",
  O665&lt;=8, "High",
  O665=9, "Extreme"
)</f>
        <v>Moderate</v>
      </c>
    </row>
    <row r="666" spans="1:16">
      <c r="A666">
        <v>665</v>
      </c>
      <c r="B666">
        <v>20</v>
      </c>
      <c r="C666" t="str">
        <f t="shared" si="10"/>
        <v>19–21</v>
      </c>
      <c r="D666" t="s">
        <v>13</v>
      </c>
      <c r="E666" t="s">
        <v>14</v>
      </c>
      <c r="F666" t="s">
        <v>31</v>
      </c>
      <c r="G666">
        <v>5.6</v>
      </c>
      <c r="H666" t="s">
        <v>16</v>
      </c>
      <c r="I666" t="str">
        <f>_xlfn.XLOOKUP(H666, 'Platform Lookup'!A:A, 'Platform Lookup'!B:B, "Unknown")</f>
        <v>Mixed</v>
      </c>
      <c r="J666" t="s">
        <v>17</v>
      </c>
      <c r="K666">
        <v>6.7</v>
      </c>
      <c r="L666">
        <v>6</v>
      </c>
      <c r="M666" t="s">
        <v>24</v>
      </c>
      <c r="N666">
        <v>3</v>
      </c>
      <c r="O666">
        <v>7</v>
      </c>
      <c r="P666" t="str" cm="1">
        <f t="array" ref="P666">_xlfn.IFS(
  O666&lt;=3, "Low",
  O666&lt;=6, "Moderate",
  O666&lt;=8, "High",
  O666=9, "Extreme"
)</f>
        <v>High</v>
      </c>
    </row>
    <row r="667" spans="1:16">
      <c r="A667">
        <v>666</v>
      </c>
      <c r="B667">
        <v>23</v>
      </c>
      <c r="C667" t="str">
        <f t="shared" si="10"/>
        <v>22–24</v>
      </c>
      <c r="D667" t="s">
        <v>19</v>
      </c>
      <c r="E667" t="s">
        <v>20</v>
      </c>
      <c r="F667" t="s">
        <v>29</v>
      </c>
      <c r="G667">
        <v>6.3</v>
      </c>
      <c r="H667" t="s">
        <v>22</v>
      </c>
      <c r="I667" t="str">
        <f>_xlfn.XLOOKUP(H667, 'Platform Lookup'!A:A, 'Platform Lookup'!B:B, "Unknown")</f>
        <v>News</v>
      </c>
      <c r="J667" t="s">
        <v>17</v>
      </c>
      <c r="K667">
        <v>6.2</v>
      </c>
      <c r="L667">
        <v>5</v>
      </c>
      <c r="M667" t="s">
        <v>24</v>
      </c>
      <c r="N667">
        <v>4</v>
      </c>
      <c r="O667">
        <v>8</v>
      </c>
      <c r="P667" t="str" cm="1">
        <f t="array" ref="P667">_xlfn.IFS(
  O667&lt;=3, "Low",
  O667&lt;=6, "Moderate",
  O667&lt;=8, "High",
  O667=9, "Extreme"
)</f>
        <v>High</v>
      </c>
    </row>
    <row r="668" spans="1:16">
      <c r="A668">
        <v>667</v>
      </c>
      <c r="B668">
        <v>21</v>
      </c>
      <c r="C668" t="str">
        <f t="shared" si="10"/>
        <v>19–21</v>
      </c>
      <c r="D668" t="s">
        <v>13</v>
      </c>
      <c r="E668" t="s">
        <v>14</v>
      </c>
      <c r="F668" t="s">
        <v>42</v>
      </c>
      <c r="G668">
        <v>4.8</v>
      </c>
      <c r="H668" t="s">
        <v>26</v>
      </c>
      <c r="I668" t="str">
        <f>_xlfn.XLOOKUP(H668, 'Platform Lookup'!A:A, 'Platform Lookup'!B:B, "Unknown")</f>
        <v>Entertainment</v>
      </c>
      <c r="J668" t="s">
        <v>23</v>
      </c>
      <c r="K668">
        <v>7.1</v>
      </c>
      <c r="L668">
        <v>7</v>
      </c>
      <c r="M668" t="s">
        <v>18</v>
      </c>
      <c r="N668">
        <v>2</v>
      </c>
      <c r="O668">
        <v>5</v>
      </c>
      <c r="P668" t="str" cm="1">
        <f t="array" ref="P668">_xlfn.IFS(
  O668&lt;=3, "Low",
  O668&lt;=6, "Moderate",
  O668&lt;=8, "High",
  O668=9, "Extreme"
)</f>
        <v>Moderate</v>
      </c>
    </row>
    <row r="669" spans="1:16">
      <c r="A669">
        <v>668</v>
      </c>
      <c r="B669">
        <v>24</v>
      </c>
      <c r="C669" t="str">
        <f t="shared" si="10"/>
        <v>22–24</v>
      </c>
      <c r="D669" t="s">
        <v>19</v>
      </c>
      <c r="E669" t="s">
        <v>20</v>
      </c>
      <c r="F669" t="s">
        <v>44</v>
      </c>
      <c r="G669">
        <v>6.9</v>
      </c>
      <c r="H669" t="s">
        <v>16</v>
      </c>
      <c r="I669" t="str">
        <f>_xlfn.XLOOKUP(H669, 'Platform Lookup'!A:A, 'Platform Lookup'!B:B, "Unknown")</f>
        <v>Mixed</v>
      </c>
      <c r="J669" t="s">
        <v>17</v>
      </c>
      <c r="K669">
        <v>5.9</v>
      </c>
      <c r="L669">
        <v>4</v>
      </c>
      <c r="M669" t="s">
        <v>24</v>
      </c>
      <c r="N669">
        <v>5</v>
      </c>
      <c r="O669">
        <v>9</v>
      </c>
      <c r="P669" t="str" cm="1">
        <f t="array" ref="P669">_xlfn.IFS(
  O669&lt;=3, "Low",
  O669&lt;=6, "Moderate",
  O669&lt;=8, "High",
  O669=9, "Extreme"
)</f>
        <v>Extreme</v>
      </c>
    </row>
    <row r="670" spans="1:16">
      <c r="A670">
        <v>669</v>
      </c>
      <c r="B670">
        <v>19</v>
      </c>
      <c r="C670" t="str">
        <f t="shared" si="10"/>
        <v>19–21</v>
      </c>
      <c r="D670" t="s">
        <v>13</v>
      </c>
      <c r="E670" t="s">
        <v>14</v>
      </c>
      <c r="F670" t="s">
        <v>45</v>
      </c>
      <c r="G670">
        <v>5.7</v>
      </c>
      <c r="H670" t="s">
        <v>144</v>
      </c>
      <c r="I670" t="str">
        <f>_xlfn.XLOOKUP(H670, 'Platform Lookup'!A:A, 'Platform Lookup'!B:B, "Unknown")</f>
        <v>Messaging</v>
      </c>
      <c r="J670" t="s">
        <v>17</v>
      </c>
      <c r="K670">
        <v>6.7</v>
      </c>
      <c r="L670">
        <v>6</v>
      </c>
      <c r="M670" t="s">
        <v>18</v>
      </c>
      <c r="N670">
        <v>3</v>
      </c>
      <c r="O670">
        <v>7</v>
      </c>
      <c r="P670" t="str" cm="1">
        <f t="array" ref="P670">_xlfn.IFS(
  O670&lt;=3, "Low",
  O670&lt;=6, "Moderate",
  O670&lt;=8, "High",
  O670=9, "Extreme"
)</f>
        <v>High</v>
      </c>
    </row>
    <row r="671" spans="1:16">
      <c r="A671">
        <v>670</v>
      </c>
      <c r="B671">
        <v>22</v>
      </c>
      <c r="C671" t="str">
        <f t="shared" si="10"/>
        <v>22–24</v>
      </c>
      <c r="D671" t="s">
        <v>19</v>
      </c>
      <c r="E671" t="s">
        <v>20</v>
      </c>
      <c r="F671" t="s">
        <v>38</v>
      </c>
      <c r="G671">
        <v>4.4000000000000004</v>
      </c>
      <c r="H671" t="s">
        <v>22</v>
      </c>
      <c r="I671" t="str">
        <f>_xlfn.XLOOKUP(H671, 'Platform Lookup'!A:A, 'Platform Lookup'!B:B, "Unknown")</f>
        <v>News</v>
      </c>
      <c r="J671" t="s">
        <v>23</v>
      </c>
      <c r="K671">
        <v>7.4</v>
      </c>
      <c r="L671">
        <v>8</v>
      </c>
      <c r="M671" t="s">
        <v>24</v>
      </c>
      <c r="N671">
        <v>2</v>
      </c>
      <c r="O671">
        <v>4</v>
      </c>
      <c r="P671" t="str" cm="1">
        <f t="array" ref="P671">_xlfn.IFS(
  O671&lt;=3, "Low",
  O671&lt;=6, "Moderate",
  O671&lt;=8, "High",
  O671=9, "Extreme"
)</f>
        <v>Moderate</v>
      </c>
    </row>
    <row r="672" spans="1:16">
      <c r="A672">
        <v>671</v>
      </c>
      <c r="B672">
        <v>20</v>
      </c>
      <c r="C672" t="str">
        <f t="shared" si="10"/>
        <v>19–21</v>
      </c>
      <c r="D672" t="s">
        <v>13</v>
      </c>
      <c r="E672" t="s">
        <v>14</v>
      </c>
      <c r="F672" t="s">
        <v>90</v>
      </c>
      <c r="G672">
        <v>6.1</v>
      </c>
      <c r="H672" t="s">
        <v>32</v>
      </c>
      <c r="I672" t="str">
        <f>_xlfn.XLOOKUP(H672, 'Platform Lookup'!A:A, 'Platform Lookup'!B:B, "Unknown")</f>
        <v>Mixed</v>
      </c>
      <c r="J672" t="s">
        <v>17</v>
      </c>
      <c r="K672">
        <v>6.4</v>
      </c>
      <c r="L672">
        <v>5</v>
      </c>
      <c r="M672" t="s">
        <v>24</v>
      </c>
      <c r="N672">
        <v>4</v>
      </c>
      <c r="O672">
        <v>8</v>
      </c>
      <c r="P672" t="str" cm="1">
        <f t="array" ref="P672">_xlfn.IFS(
  O672&lt;=3, "Low",
  O672&lt;=6, "Moderate",
  O672&lt;=8, "High",
  O672=9, "Extreme"
)</f>
        <v>High</v>
      </c>
    </row>
    <row r="673" spans="1:16">
      <c r="A673">
        <v>672</v>
      </c>
      <c r="B673">
        <v>23</v>
      </c>
      <c r="C673" t="str">
        <f t="shared" si="10"/>
        <v>22–24</v>
      </c>
      <c r="D673" t="s">
        <v>19</v>
      </c>
      <c r="E673" t="s">
        <v>20</v>
      </c>
      <c r="F673" t="s">
        <v>89</v>
      </c>
      <c r="G673">
        <v>4.3</v>
      </c>
      <c r="H673" t="s">
        <v>16</v>
      </c>
      <c r="I673" t="str">
        <f>_xlfn.XLOOKUP(H673, 'Platform Lookup'!A:A, 'Platform Lookup'!B:B, "Unknown")</f>
        <v>Mixed</v>
      </c>
      <c r="J673" t="s">
        <v>23</v>
      </c>
      <c r="K673">
        <v>7.5</v>
      </c>
      <c r="L673">
        <v>7</v>
      </c>
      <c r="M673" t="s">
        <v>18</v>
      </c>
      <c r="N673">
        <v>2</v>
      </c>
      <c r="O673">
        <v>5</v>
      </c>
      <c r="P673" t="str" cm="1">
        <f t="array" ref="P673">_xlfn.IFS(
  O673&lt;=3, "Low",
  O673&lt;=6, "Moderate",
  O673&lt;=8, "High",
  O673=9, "Extreme"
)</f>
        <v>Moderate</v>
      </c>
    </row>
    <row r="674" spans="1:16">
      <c r="A674">
        <v>673</v>
      </c>
      <c r="B674">
        <v>21</v>
      </c>
      <c r="C674" t="str">
        <f t="shared" si="10"/>
        <v>19–21</v>
      </c>
      <c r="D674" t="s">
        <v>13</v>
      </c>
      <c r="E674" t="s">
        <v>14</v>
      </c>
      <c r="F674" t="s">
        <v>41</v>
      </c>
      <c r="G674">
        <v>6.4</v>
      </c>
      <c r="H674" t="s">
        <v>26</v>
      </c>
      <c r="I674" t="str">
        <f>_xlfn.XLOOKUP(H674, 'Platform Lookup'!A:A, 'Platform Lookup'!B:B, "Unknown")</f>
        <v>Entertainment</v>
      </c>
      <c r="J674" t="s">
        <v>17</v>
      </c>
      <c r="K674">
        <v>6.2</v>
      </c>
      <c r="L674">
        <v>5</v>
      </c>
      <c r="M674" t="s">
        <v>24</v>
      </c>
      <c r="N674">
        <v>4</v>
      </c>
      <c r="O674">
        <v>8</v>
      </c>
      <c r="P674" t="str" cm="1">
        <f t="array" ref="P674">_xlfn.IFS(
  O674&lt;=3, "Low",
  O674&lt;=6, "Moderate",
  O674&lt;=8, "High",
  O674=9, "Extreme"
)</f>
        <v>High</v>
      </c>
    </row>
    <row r="675" spans="1:16">
      <c r="A675">
        <v>674</v>
      </c>
      <c r="B675">
        <v>24</v>
      </c>
      <c r="C675" t="str">
        <f t="shared" si="10"/>
        <v>22–24</v>
      </c>
      <c r="D675" t="s">
        <v>19</v>
      </c>
      <c r="E675" t="s">
        <v>20</v>
      </c>
      <c r="F675" t="s">
        <v>48</v>
      </c>
      <c r="G675">
        <v>4.5</v>
      </c>
      <c r="H675" t="s">
        <v>22</v>
      </c>
      <c r="I675" t="str">
        <f>_xlfn.XLOOKUP(H675, 'Platform Lookup'!A:A, 'Platform Lookup'!B:B, "Unknown")</f>
        <v>News</v>
      </c>
      <c r="J675" t="s">
        <v>23</v>
      </c>
      <c r="K675">
        <v>7.3</v>
      </c>
      <c r="L675">
        <v>7</v>
      </c>
      <c r="M675" t="s">
        <v>18</v>
      </c>
      <c r="N675">
        <v>2</v>
      </c>
      <c r="O675">
        <v>5</v>
      </c>
      <c r="P675" t="str" cm="1">
        <f t="array" ref="P675">_xlfn.IFS(
  O675&lt;=3, "Low",
  O675&lt;=6, "Moderate",
  O675&lt;=8, "High",
  O675=9, "Extreme"
)</f>
        <v>Moderate</v>
      </c>
    </row>
    <row r="676" spans="1:16">
      <c r="A676">
        <v>675</v>
      </c>
      <c r="B676">
        <v>19</v>
      </c>
      <c r="C676" t="str">
        <f t="shared" si="10"/>
        <v>19–21</v>
      </c>
      <c r="D676" t="s">
        <v>13</v>
      </c>
      <c r="E676" t="s">
        <v>14</v>
      </c>
      <c r="F676" t="s">
        <v>55</v>
      </c>
      <c r="G676">
        <v>5.9</v>
      </c>
      <c r="H676" t="s">
        <v>16</v>
      </c>
      <c r="I676" t="str">
        <f>_xlfn.XLOOKUP(H676, 'Platform Lookup'!A:A, 'Platform Lookup'!B:B, "Unknown")</f>
        <v>Mixed</v>
      </c>
      <c r="J676" t="s">
        <v>17</v>
      </c>
      <c r="K676">
        <v>6.5</v>
      </c>
      <c r="L676">
        <v>6</v>
      </c>
      <c r="M676" t="s">
        <v>24</v>
      </c>
      <c r="N676">
        <v>3</v>
      </c>
      <c r="O676">
        <v>7</v>
      </c>
      <c r="P676" t="str" cm="1">
        <f t="array" ref="P676">_xlfn.IFS(
  O676&lt;=3, "Low",
  O676&lt;=6, "Moderate",
  O676&lt;=8, "High",
  O676=9, "Extreme"
)</f>
        <v>High</v>
      </c>
    </row>
    <row r="677" spans="1:16">
      <c r="A677">
        <v>676</v>
      </c>
      <c r="B677">
        <v>22</v>
      </c>
      <c r="C677" t="str">
        <f t="shared" si="10"/>
        <v>22–24</v>
      </c>
      <c r="D677" t="s">
        <v>19</v>
      </c>
      <c r="E677" t="s">
        <v>20</v>
      </c>
      <c r="F677" t="s">
        <v>21</v>
      </c>
      <c r="G677">
        <v>7.2</v>
      </c>
      <c r="H677" t="s">
        <v>32</v>
      </c>
      <c r="I677" t="str">
        <f>_xlfn.XLOOKUP(H677, 'Platform Lookup'!A:A, 'Platform Lookup'!B:B, "Unknown")</f>
        <v>Mixed</v>
      </c>
      <c r="J677" t="s">
        <v>17</v>
      </c>
      <c r="K677">
        <v>5.7</v>
      </c>
      <c r="L677">
        <v>4</v>
      </c>
      <c r="M677" t="s">
        <v>24</v>
      </c>
      <c r="N677">
        <v>5</v>
      </c>
      <c r="O677">
        <v>9</v>
      </c>
      <c r="P677" t="str" cm="1">
        <f t="array" ref="P677">_xlfn.IFS(
  O677&lt;=3, "Low",
  O677&lt;=6, "Moderate",
  O677&lt;=8, "High",
  O677=9, "Extreme"
)</f>
        <v>Extreme</v>
      </c>
    </row>
    <row r="678" spans="1:16">
      <c r="A678">
        <v>677</v>
      </c>
      <c r="B678">
        <v>20</v>
      </c>
      <c r="C678" t="str">
        <f t="shared" si="10"/>
        <v>19–21</v>
      </c>
      <c r="D678" t="s">
        <v>13</v>
      </c>
      <c r="E678" t="s">
        <v>14</v>
      </c>
      <c r="F678" t="s">
        <v>51</v>
      </c>
      <c r="G678">
        <v>4.5999999999999996</v>
      </c>
      <c r="H678" t="s">
        <v>26</v>
      </c>
      <c r="I678" t="str">
        <f>_xlfn.XLOOKUP(H678, 'Platform Lookup'!A:A, 'Platform Lookup'!B:B, "Unknown")</f>
        <v>Entertainment</v>
      </c>
      <c r="J678" t="s">
        <v>23</v>
      </c>
      <c r="K678">
        <v>7.2</v>
      </c>
      <c r="L678">
        <v>7</v>
      </c>
      <c r="M678" t="s">
        <v>18</v>
      </c>
      <c r="N678">
        <v>2</v>
      </c>
      <c r="O678">
        <v>5</v>
      </c>
      <c r="P678" t="str" cm="1">
        <f t="array" ref="P678">_xlfn.IFS(
  O678&lt;=3, "Low",
  O678&lt;=6, "Moderate",
  O678&lt;=8, "High",
  O678=9, "Extreme"
)</f>
        <v>Moderate</v>
      </c>
    </row>
    <row r="679" spans="1:16">
      <c r="A679">
        <v>678</v>
      </c>
      <c r="B679">
        <v>23</v>
      </c>
      <c r="C679" t="str">
        <f t="shared" si="10"/>
        <v>22–24</v>
      </c>
      <c r="D679" t="s">
        <v>19</v>
      </c>
      <c r="E679" t="s">
        <v>20</v>
      </c>
      <c r="F679" t="s">
        <v>65</v>
      </c>
      <c r="G679">
        <v>6.8</v>
      </c>
      <c r="H679" t="s">
        <v>16</v>
      </c>
      <c r="I679" t="str">
        <f>_xlfn.XLOOKUP(H679, 'Platform Lookup'!A:A, 'Platform Lookup'!B:B, "Unknown")</f>
        <v>Mixed</v>
      </c>
      <c r="J679" t="s">
        <v>17</v>
      </c>
      <c r="K679">
        <v>6</v>
      </c>
      <c r="L679">
        <v>5</v>
      </c>
      <c r="M679" t="s">
        <v>24</v>
      </c>
      <c r="N679">
        <v>4</v>
      </c>
      <c r="O679">
        <v>8</v>
      </c>
      <c r="P679" t="str" cm="1">
        <f t="array" ref="P679">_xlfn.IFS(
  O679&lt;=3, "Low",
  O679&lt;=6, "Moderate",
  O679&lt;=8, "High",
  O679=9, "Extreme"
)</f>
        <v>High</v>
      </c>
    </row>
    <row r="680" spans="1:16">
      <c r="A680">
        <v>679</v>
      </c>
      <c r="B680">
        <v>21</v>
      </c>
      <c r="C680" t="str">
        <f t="shared" si="10"/>
        <v>19–21</v>
      </c>
      <c r="D680" t="s">
        <v>13</v>
      </c>
      <c r="E680" t="s">
        <v>14</v>
      </c>
      <c r="F680" t="s">
        <v>25</v>
      </c>
      <c r="G680">
        <v>5.3</v>
      </c>
      <c r="H680" t="s">
        <v>22</v>
      </c>
      <c r="I680" t="str">
        <f>_xlfn.XLOOKUP(H680, 'Platform Lookup'!A:A, 'Platform Lookup'!B:B, "Unknown")</f>
        <v>News</v>
      </c>
      <c r="J680" t="s">
        <v>17</v>
      </c>
      <c r="K680">
        <v>6.8</v>
      </c>
      <c r="L680">
        <v>6</v>
      </c>
      <c r="M680" t="s">
        <v>18</v>
      </c>
      <c r="N680">
        <v>3</v>
      </c>
      <c r="O680">
        <v>7</v>
      </c>
      <c r="P680" t="str" cm="1">
        <f t="array" ref="P680">_xlfn.IFS(
  O680&lt;=3, "Low",
  O680&lt;=6, "Moderate",
  O680&lt;=8, "High",
  O680=9, "Extreme"
)</f>
        <v>High</v>
      </c>
    </row>
    <row r="681" spans="1:16">
      <c r="A681">
        <v>680</v>
      </c>
      <c r="B681">
        <v>24</v>
      </c>
      <c r="C681" t="str">
        <f t="shared" si="10"/>
        <v>22–24</v>
      </c>
      <c r="D681" t="s">
        <v>19</v>
      </c>
      <c r="E681" t="s">
        <v>20</v>
      </c>
      <c r="F681" t="s">
        <v>43</v>
      </c>
      <c r="G681">
        <v>6.2</v>
      </c>
      <c r="H681" t="s">
        <v>32</v>
      </c>
      <c r="I681" t="str">
        <f>_xlfn.XLOOKUP(H681, 'Platform Lookup'!A:A, 'Platform Lookup'!B:B, "Unknown")</f>
        <v>Mixed</v>
      </c>
      <c r="J681" t="s">
        <v>17</v>
      </c>
      <c r="K681">
        <v>6.3</v>
      </c>
      <c r="L681">
        <v>5</v>
      </c>
      <c r="M681" t="s">
        <v>24</v>
      </c>
      <c r="N681">
        <v>4</v>
      </c>
      <c r="O681">
        <v>8</v>
      </c>
      <c r="P681" t="str" cm="1">
        <f t="array" ref="P681">_xlfn.IFS(
  O681&lt;=3, "Low",
  O681&lt;=6, "Moderate",
  O681&lt;=8, "High",
  O681=9, "Extreme"
)</f>
        <v>High</v>
      </c>
    </row>
    <row r="682" spans="1:16">
      <c r="A682">
        <v>681</v>
      </c>
      <c r="B682">
        <v>19</v>
      </c>
      <c r="C682" t="str">
        <f t="shared" si="10"/>
        <v>19–21</v>
      </c>
      <c r="D682" t="s">
        <v>13</v>
      </c>
      <c r="E682" t="s">
        <v>14</v>
      </c>
      <c r="F682" t="s">
        <v>40</v>
      </c>
      <c r="G682">
        <v>4.7</v>
      </c>
      <c r="H682" t="s">
        <v>16</v>
      </c>
      <c r="I682" t="str">
        <f>_xlfn.XLOOKUP(H682, 'Platform Lookup'!A:A, 'Platform Lookup'!B:B, "Unknown")</f>
        <v>Mixed</v>
      </c>
      <c r="J682" t="s">
        <v>23</v>
      </c>
      <c r="K682">
        <v>7.2</v>
      </c>
      <c r="L682">
        <v>7</v>
      </c>
      <c r="M682" t="s">
        <v>18</v>
      </c>
      <c r="N682">
        <v>2</v>
      </c>
      <c r="O682">
        <v>5</v>
      </c>
      <c r="P682" t="str" cm="1">
        <f t="array" ref="P682">_xlfn.IFS(
  O682&lt;=3, "Low",
  O682&lt;=6, "Moderate",
  O682&lt;=8, "High",
  O682=9, "Extreme"
)</f>
        <v>Moderate</v>
      </c>
    </row>
    <row r="683" spans="1:16">
      <c r="A683">
        <v>682</v>
      </c>
      <c r="B683">
        <v>22</v>
      </c>
      <c r="C683" t="str">
        <f t="shared" si="10"/>
        <v>22–24</v>
      </c>
      <c r="D683" t="s">
        <v>19</v>
      </c>
      <c r="E683" t="s">
        <v>20</v>
      </c>
      <c r="F683" t="s">
        <v>31</v>
      </c>
      <c r="G683">
        <v>5.8</v>
      </c>
      <c r="H683" t="s">
        <v>26</v>
      </c>
      <c r="I683" t="str">
        <f>_xlfn.XLOOKUP(H683, 'Platform Lookup'!A:A, 'Platform Lookup'!B:B, "Unknown")</f>
        <v>Entertainment</v>
      </c>
      <c r="J683" t="s">
        <v>17</v>
      </c>
      <c r="K683">
        <v>6.6</v>
      </c>
      <c r="L683">
        <v>6</v>
      </c>
      <c r="M683" t="s">
        <v>24</v>
      </c>
      <c r="N683">
        <v>3</v>
      </c>
      <c r="O683">
        <v>7</v>
      </c>
      <c r="P683" t="str" cm="1">
        <f t="array" ref="P683">_xlfn.IFS(
  O683&lt;=3, "Low",
  O683&lt;=6, "Moderate",
  O683&lt;=8, "High",
  O683=9, "Extreme"
)</f>
        <v>High</v>
      </c>
    </row>
    <row r="684" spans="1:16">
      <c r="A684">
        <v>683</v>
      </c>
      <c r="B684">
        <v>20</v>
      </c>
      <c r="C684" t="str">
        <f t="shared" si="10"/>
        <v>19–21</v>
      </c>
      <c r="D684" t="s">
        <v>13</v>
      </c>
      <c r="E684" t="s">
        <v>14</v>
      </c>
      <c r="F684" t="s">
        <v>29</v>
      </c>
      <c r="G684">
        <v>6.1</v>
      </c>
      <c r="H684" t="s">
        <v>22</v>
      </c>
      <c r="I684" t="str">
        <f>_xlfn.XLOOKUP(H684, 'Platform Lookup'!A:A, 'Platform Lookup'!B:B, "Unknown")</f>
        <v>News</v>
      </c>
      <c r="J684" t="s">
        <v>17</v>
      </c>
      <c r="K684">
        <v>6.4</v>
      </c>
      <c r="L684">
        <v>5</v>
      </c>
      <c r="M684" t="s">
        <v>24</v>
      </c>
      <c r="N684">
        <v>4</v>
      </c>
      <c r="O684">
        <v>8</v>
      </c>
      <c r="P684" t="str" cm="1">
        <f t="array" ref="P684">_xlfn.IFS(
  O684&lt;=3, "Low",
  O684&lt;=6, "Moderate",
  O684&lt;=8, "High",
  O684=9, "Extreme"
)</f>
        <v>High</v>
      </c>
    </row>
    <row r="685" spans="1:16">
      <c r="A685">
        <v>684</v>
      </c>
      <c r="B685">
        <v>23</v>
      </c>
      <c r="C685" t="str">
        <f t="shared" si="10"/>
        <v>22–24</v>
      </c>
      <c r="D685" t="s">
        <v>19</v>
      </c>
      <c r="E685" t="s">
        <v>20</v>
      </c>
      <c r="F685" t="s">
        <v>42</v>
      </c>
      <c r="G685">
        <v>4.8</v>
      </c>
      <c r="H685" t="s">
        <v>32</v>
      </c>
      <c r="I685" t="str">
        <f>_xlfn.XLOOKUP(H685, 'Platform Lookup'!A:A, 'Platform Lookup'!B:B, "Unknown")</f>
        <v>Mixed</v>
      </c>
      <c r="J685" t="s">
        <v>23</v>
      </c>
      <c r="K685">
        <v>7.1</v>
      </c>
      <c r="L685">
        <v>7</v>
      </c>
      <c r="M685" t="s">
        <v>18</v>
      </c>
      <c r="N685">
        <v>2</v>
      </c>
      <c r="O685">
        <v>5</v>
      </c>
      <c r="P685" t="str" cm="1">
        <f t="array" ref="P685">_xlfn.IFS(
  O685&lt;=3, "Low",
  O685&lt;=6, "Moderate",
  O685&lt;=8, "High",
  O685=9, "Extreme"
)</f>
        <v>Moderate</v>
      </c>
    </row>
    <row r="686" spans="1:16">
      <c r="A686">
        <v>685</v>
      </c>
      <c r="B686">
        <v>21</v>
      </c>
      <c r="C686" t="str">
        <f t="shared" si="10"/>
        <v>19–21</v>
      </c>
      <c r="D686" t="s">
        <v>13</v>
      </c>
      <c r="E686" t="s">
        <v>14</v>
      </c>
      <c r="F686" t="s">
        <v>44</v>
      </c>
      <c r="G686">
        <v>6.7</v>
      </c>
      <c r="H686" t="s">
        <v>16</v>
      </c>
      <c r="I686" t="str">
        <f>_xlfn.XLOOKUP(H686, 'Platform Lookup'!A:A, 'Platform Lookup'!B:B, "Unknown")</f>
        <v>Mixed</v>
      </c>
      <c r="J686" t="s">
        <v>17</v>
      </c>
      <c r="K686">
        <v>6</v>
      </c>
      <c r="L686">
        <v>4</v>
      </c>
      <c r="M686" t="s">
        <v>24</v>
      </c>
      <c r="N686">
        <v>5</v>
      </c>
      <c r="O686">
        <v>9</v>
      </c>
      <c r="P686" t="str" cm="1">
        <f t="array" ref="P686">_xlfn.IFS(
  O686&lt;=3, "Low",
  O686&lt;=6, "Moderate",
  O686&lt;=8, "High",
  O686=9, "Extreme"
)</f>
        <v>Extreme</v>
      </c>
    </row>
    <row r="687" spans="1:16">
      <c r="A687">
        <v>686</v>
      </c>
      <c r="B687">
        <v>24</v>
      </c>
      <c r="C687" t="str">
        <f t="shared" si="10"/>
        <v>22–24</v>
      </c>
      <c r="D687" t="s">
        <v>19</v>
      </c>
      <c r="E687" t="s">
        <v>20</v>
      </c>
      <c r="F687" t="s">
        <v>45</v>
      </c>
      <c r="G687">
        <v>5.5</v>
      </c>
      <c r="H687" t="s">
        <v>144</v>
      </c>
      <c r="I687" t="str">
        <f>_xlfn.XLOOKUP(H687, 'Platform Lookup'!A:A, 'Platform Lookup'!B:B, "Unknown")</f>
        <v>Messaging</v>
      </c>
      <c r="J687" t="s">
        <v>17</v>
      </c>
      <c r="K687">
        <v>6.8</v>
      </c>
      <c r="L687">
        <v>6</v>
      </c>
      <c r="M687" t="s">
        <v>18</v>
      </c>
      <c r="N687">
        <v>3</v>
      </c>
      <c r="O687">
        <v>7</v>
      </c>
      <c r="P687" t="str" cm="1">
        <f t="array" ref="P687">_xlfn.IFS(
  O687&lt;=3, "Low",
  O687&lt;=6, "Moderate",
  O687&lt;=8, "High",
  O687=9, "Extreme"
)</f>
        <v>High</v>
      </c>
    </row>
    <row r="688" spans="1:16">
      <c r="A688">
        <v>687</v>
      </c>
      <c r="B688">
        <v>19</v>
      </c>
      <c r="C688" t="str">
        <f t="shared" si="10"/>
        <v>19–21</v>
      </c>
      <c r="D688" t="s">
        <v>13</v>
      </c>
      <c r="E688" t="s">
        <v>14</v>
      </c>
      <c r="F688" t="s">
        <v>38</v>
      </c>
      <c r="G688">
        <v>4.2</v>
      </c>
      <c r="H688" t="s">
        <v>22</v>
      </c>
      <c r="I688" t="str">
        <f>_xlfn.XLOOKUP(H688, 'Platform Lookup'!A:A, 'Platform Lookup'!B:B, "Unknown")</f>
        <v>News</v>
      </c>
      <c r="J688" t="s">
        <v>23</v>
      </c>
      <c r="K688">
        <v>7.5</v>
      </c>
      <c r="L688">
        <v>8</v>
      </c>
      <c r="M688" t="s">
        <v>24</v>
      </c>
      <c r="N688">
        <v>2</v>
      </c>
      <c r="O688">
        <v>4</v>
      </c>
      <c r="P688" t="str" cm="1">
        <f t="array" ref="P688">_xlfn.IFS(
  O688&lt;=3, "Low",
  O688&lt;=6, "Moderate",
  O688&lt;=8, "High",
  O688=9, "Extreme"
)</f>
        <v>Moderate</v>
      </c>
    </row>
    <row r="689" spans="1:16">
      <c r="A689">
        <v>688</v>
      </c>
      <c r="B689">
        <v>22</v>
      </c>
      <c r="C689" t="str">
        <f t="shared" si="10"/>
        <v>22–24</v>
      </c>
      <c r="D689" t="s">
        <v>19</v>
      </c>
      <c r="E689" t="s">
        <v>20</v>
      </c>
      <c r="F689" t="s">
        <v>90</v>
      </c>
      <c r="G689">
        <v>6.3</v>
      </c>
      <c r="H689" t="s">
        <v>26</v>
      </c>
      <c r="I689" t="str">
        <f>_xlfn.XLOOKUP(H689, 'Platform Lookup'!A:A, 'Platform Lookup'!B:B, "Unknown")</f>
        <v>Entertainment</v>
      </c>
      <c r="J689" t="s">
        <v>17</v>
      </c>
      <c r="K689">
        <v>6.2</v>
      </c>
      <c r="L689">
        <v>5</v>
      </c>
      <c r="M689" t="s">
        <v>24</v>
      </c>
      <c r="N689">
        <v>4</v>
      </c>
      <c r="O689">
        <v>8</v>
      </c>
      <c r="P689" t="str" cm="1">
        <f t="array" ref="P689">_xlfn.IFS(
  O689&lt;=3, "Low",
  O689&lt;=6, "Moderate",
  O689&lt;=8, "High",
  O689=9, "Extreme"
)</f>
        <v>High</v>
      </c>
    </row>
    <row r="690" spans="1:16">
      <c r="A690">
        <v>689</v>
      </c>
      <c r="B690">
        <v>20</v>
      </c>
      <c r="C690" t="str">
        <f t="shared" si="10"/>
        <v>19–21</v>
      </c>
      <c r="D690" t="s">
        <v>13</v>
      </c>
      <c r="E690" t="s">
        <v>14</v>
      </c>
      <c r="F690" t="s">
        <v>89</v>
      </c>
      <c r="G690">
        <v>4.4000000000000004</v>
      </c>
      <c r="H690" t="s">
        <v>16</v>
      </c>
      <c r="I690" t="str">
        <f>_xlfn.XLOOKUP(H690, 'Platform Lookup'!A:A, 'Platform Lookup'!B:B, "Unknown")</f>
        <v>Mixed</v>
      </c>
      <c r="J690" t="s">
        <v>23</v>
      </c>
      <c r="K690">
        <v>7.4</v>
      </c>
      <c r="L690">
        <v>7</v>
      </c>
      <c r="M690" t="s">
        <v>18</v>
      </c>
      <c r="N690">
        <v>2</v>
      </c>
      <c r="O690">
        <v>5</v>
      </c>
      <c r="P690" t="str" cm="1">
        <f t="array" ref="P690">_xlfn.IFS(
  O690&lt;=3, "Low",
  O690&lt;=6, "Moderate",
  O690&lt;=8, "High",
  O690=9, "Extreme"
)</f>
        <v>Moderate</v>
      </c>
    </row>
    <row r="691" spans="1:16">
      <c r="A691">
        <v>690</v>
      </c>
      <c r="B691">
        <v>23</v>
      </c>
      <c r="C691" t="str">
        <f t="shared" si="10"/>
        <v>22–24</v>
      </c>
      <c r="D691" t="s">
        <v>19</v>
      </c>
      <c r="E691" t="s">
        <v>20</v>
      </c>
      <c r="F691" t="s">
        <v>41</v>
      </c>
      <c r="G691">
        <v>6.5</v>
      </c>
      <c r="H691" t="s">
        <v>32</v>
      </c>
      <c r="I691" t="str">
        <f>_xlfn.XLOOKUP(H691, 'Platform Lookup'!A:A, 'Platform Lookup'!B:B, "Unknown")</f>
        <v>Mixed</v>
      </c>
      <c r="J691" t="s">
        <v>17</v>
      </c>
      <c r="K691">
        <v>6.1</v>
      </c>
      <c r="L691">
        <v>5</v>
      </c>
      <c r="M691" t="s">
        <v>24</v>
      </c>
      <c r="N691">
        <v>4</v>
      </c>
      <c r="O691">
        <v>8</v>
      </c>
      <c r="P691" t="str" cm="1">
        <f t="array" ref="P691">_xlfn.IFS(
  O691&lt;=3, "Low",
  O691&lt;=6, "Moderate",
  O691&lt;=8, "High",
  O691=9, "Extreme"
)</f>
        <v>High</v>
      </c>
    </row>
    <row r="692" spans="1:16">
      <c r="A692">
        <v>691</v>
      </c>
      <c r="B692">
        <v>21</v>
      </c>
      <c r="C692" t="str">
        <f t="shared" si="10"/>
        <v>19–21</v>
      </c>
      <c r="D692" t="s">
        <v>13</v>
      </c>
      <c r="E692" t="s">
        <v>14</v>
      </c>
      <c r="F692" t="s">
        <v>48</v>
      </c>
      <c r="G692">
        <v>4.5999999999999996</v>
      </c>
      <c r="H692" t="s">
        <v>22</v>
      </c>
      <c r="I692" t="str">
        <f>_xlfn.XLOOKUP(H692, 'Platform Lookup'!A:A, 'Platform Lookup'!B:B, "Unknown")</f>
        <v>News</v>
      </c>
      <c r="J692" t="s">
        <v>23</v>
      </c>
      <c r="K692">
        <v>7.3</v>
      </c>
      <c r="L692">
        <v>7</v>
      </c>
      <c r="M692" t="s">
        <v>18</v>
      </c>
      <c r="N692">
        <v>2</v>
      </c>
      <c r="O692">
        <v>5</v>
      </c>
      <c r="P692" t="str" cm="1">
        <f t="array" ref="P692">_xlfn.IFS(
  O692&lt;=3, "Low",
  O692&lt;=6, "Moderate",
  O692&lt;=8, "High",
  O692=9, "Extreme"
)</f>
        <v>Moderate</v>
      </c>
    </row>
    <row r="693" spans="1:16">
      <c r="A693">
        <v>692</v>
      </c>
      <c r="B693">
        <v>24</v>
      </c>
      <c r="C693" t="str">
        <f t="shared" si="10"/>
        <v>22–24</v>
      </c>
      <c r="D693" t="s">
        <v>19</v>
      </c>
      <c r="E693" t="s">
        <v>20</v>
      </c>
      <c r="F693" t="s">
        <v>55</v>
      </c>
      <c r="G693">
        <v>5.9</v>
      </c>
      <c r="H693" t="s">
        <v>16</v>
      </c>
      <c r="I693" t="str">
        <f>_xlfn.XLOOKUP(H693, 'Platform Lookup'!A:A, 'Platform Lookup'!B:B, "Unknown")</f>
        <v>Mixed</v>
      </c>
      <c r="J693" t="s">
        <v>17</v>
      </c>
      <c r="K693">
        <v>6.5</v>
      </c>
      <c r="L693">
        <v>6</v>
      </c>
      <c r="M693" t="s">
        <v>24</v>
      </c>
      <c r="N693">
        <v>3</v>
      </c>
      <c r="O693">
        <v>7</v>
      </c>
      <c r="P693" t="str" cm="1">
        <f t="array" ref="P693">_xlfn.IFS(
  O693&lt;=3, "Low",
  O693&lt;=6, "Moderate",
  O693&lt;=8, "High",
  O693=9, "Extreme"
)</f>
        <v>High</v>
      </c>
    </row>
    <row r="694" spans="1:16">
      <c r="A694">
        <v>693</v>
      </c>
      <c r="B694">
        <v>19</v>
      </c>
      <c r="C694" t="str">
        <f t="shared" si="10"/>
        <v>19–21</v>
      </c>
      <c r="D694" t="s">
        <v>13</v>
      </c>
      <c r="E694" t="s">
        <v>14</v>
      </c>
      <c r="F694" t="s">
        <v>21</v>
      </c>
      <c r="G694">
        <v>7</v>
      </c>
      <c r="H694" t="s">
        <v>26</v>
      </c>
      <c r="I694" t="str">
        <f>_xlfn.XLOOKUP(H694, 'Platform Lookup'!A:A, 'Platform Lookup'!B:B, "Unknown")</f>
        <v>Entertainment</v>
      </c>
      <c r="J694" t="s">
        <v>17</v>
      </c>
      <c r="K694">
        <v>5.8</v>
      </c>
      <c r="L694">
        <v>4</v>
      </c>
      <c r="M694" t="s">
        <v>24</v>
      </c>
      <c r="N694">
        <v>5</v>
      </c>
      <c r="O694">
        <v>9</v>
      </c>
      <c r="P694" t="str" cm="1">
        <f t="array" ref="P694">_xlfn.IFS(
  O694&lt;=3, "Low",
  O694&lt;=6, "Moderate",
  O694&lt;=8, "High",
  O694=9, "Extreme"
)</f>
        <v>Extreme</v>
      </c>
    </row>
    <row r="695" spans="1:16">
      <c r="A695">
        <v>694</v>
      </c>
      <c r="B695">
        <v>22</v>
      </c>
      <c r="C695" t="str">
        <f t="shared" si="10"/>
        <v>22–24</v>
      </c>
      <c r="D695" t="s">
        <v>19</v>
      </c>
      <c r="E695" t="s">
        <v>20</v>
      </c>
      <c r="F695" t="s">
        <v>51</v>
      </c>
      <c r="G695">
        <v>4.5</v>
      </c>
      <c r="H695" t="s">
        <v>32</v>
      </c>
      <c r="I695" t="str">
        <f>_xlfn.XLOOKUP(H695, 'Platform Lookup'!A:A, 'Platform Lookup'!B:B, "Unknown")</f>
        <v>Mixed</v>
      </c>
      <c r="J695" t="s">
        <v>23</v>
      </c>
      <c r="K695">
        <v>7.3</v>
      </c>
      <c r="L695">
        <v>7</v>
      </c>
      <c r="M695" t="s">
        <v>18</v>
      </c>
      <c r="N695">
        <v>2</v>
      </c>
      <c r="O695">
        <v>5</v>
      </c>
      <c r="P695" t="str" cm="1">
        <f t="array" ref="P695">_xlfn.IFS(
  O695&lt;=3, "Low",
  O695&lt;=6, "Moderate",
  O695&lt;=8, "High",
  O695=9, "Extreme"
)</f>
        <v>Moderate</v>
      </c>
    </row>
    <row r="696" spans="1:16">
      <c r="A696">
        <v>695</v>
      </c>
      <c r="B696">
        <v>20</v>
      </c>
      <c r="C696" t="str">
        <f t="shared" si="10"/>
        <v>19–21</v>
      </c>
      <c r="D696" t="s">
        <v>13</v>
      </c>
      <c r="E696" t="s">
        <v>14</v>
      </c>
      <c r="F696" t="s">
        <v>65</v>
      </c>
      <c r="G696">
        <v>6.6</v>
      </c>
      <c r="H696" t="s">
        <v>16</v>
      </c>
      <c r="I696" t="str">
        <f>_xlfn.XLOOKUP(H696, 'Platform Lookup'!A:A, 'Platform Lookup'!B:B, "Unknown")</f>
        <v>Mixed</v>
      </c>
      <c r="J696" t="s">
        <v>17</v>
      </c>
      <c r="K696">
        <v>6.1</v>
      </c>
      <c r="L696">
        <v>5</v>
      </c>
      <c r="M696" t="s">
        <v>24</v>
      </c>
      <c r="N696">
        <v>4</v>
      </c>
      <c r="O696">
        <v>8</v>
      </c>
      <c r="P696" t="str" cm="1">
        <f t="array" ref="P696">_xlfn.IFS(
  O696&lt;=3, "Low",
  O696&lt;=6, "Moderate",
  O696&lt;=8, "High",
  O696=9, "Extreme"
)</f>
        <v>High</v>
      </c>
    </row>
    <row r="697" spans="1:16">
      <c r="A697">
        <v>696</v>
      </c>
      <c r="B697">
        <v>23</v>
      </c>
      <c r="C697" t="str">
        <f t="shared" si="10"/>
        <v>22–24</v>
      </c>
      <c r="D697" t="s">
        <v>19</v>
      </c>
      <c r="E697" t="s">
        <v>20</v>
      </c>
      <c r="F697" t="s">
        <v>25</v>
      </c>
      <c r="G697">
        <v>5.5</v>
      </c>
      <c r="H697" t="s">
        <v>22</v>
      </c>
      <c r="I697" t="str">
        <f>_xlfn.XLOOKUP(H697, 'Platform Lookup'!A:A, 'Platform Lookup'!B:B, "Unknown")</f>
        <v>News</v>
      </c>
      <c r="J697" t="s">
        <v>17</v>
      </c>
      <c r="K697">
        <v>6.7</v>
      </c>
      <c r="L697">
        <v>6</v>
      </c>
      <c r="M697" t="s">
        <v>18</v>
      </c>
      <c r="N697">
        <v>3</v>
      </c>
      <c r="O697">
        <v>7</v>
      </c>
      <c r="P697" t="str" cm="1">
        <f t="array" ref="P697">_xlfn.IFS(
  O697&lt;=3, "Low",
  O697&lt;=6, "Moderate",
  O697&lt;=8, "High",
  O697=9, "Extreme"
)</f>
        <v>High</v>
      </c>
    </row>
    <row r="698" spans="1:16">
      <c r="A698">
        <v>697</v>
      </c>
      <c r="B698">
        <v>21</v>
      </c>
      <c r="C698" t="str">
        <f t="shared" si="10"/>
        <v>19–21</v>
      </c>
      <c r="D698" t="s">
        <v>13</v>
      </c>
      <c r="E698" t="s">
        <v>14</v>
      </c>
      <c r="F698" t="s">
        <v>43</v>
      </c>
      <c r="G698">
        <v>6.3</v>
      </c>
      <c r="H698" t="s">
        <v>26</v>
      </c>
      <c r="I698" t="str">
        <f>_xlfn.XLOOKUP(H698, 'Platform Lookup'!A:A, 'Platform Lookup'!B:B, "Unknown")</f>
        <v>Entertainment</v>
      </c>
      <c r="J698" t="s">
        <v>17</v>
      </c>
      <c r="K698">
        <v>6.2</v>
      </c>
      <c r="L698">
        <v>5</v>
      </c>
      <c r="M698" t="s">
        <v>24</v>
      </c>
      <c r="N698">
        <v>4</v>
      </c>
      <c r="O698">
        <v>8</v>
      </c>
      <c r="P698" t="str" cm="1">
        <f t="array" ref="P698">_xlfn.IFS(
  O698&lt;=3, "Low",
  O698&lt;=6, "Moderate",
  O698&lt;=8, "High",
  O698=9, "Extreme"
)</f>
        <v>High</v>
      </c>
    </row>
    <row r="699" spans="1:16">
      <c r="A699">
        <v>698</v>
      </c>
      <c r="B699">
        <v>24</v>
      </c>
      <c r="C699" t="str">
        <f t="shared" si="10"/>
        <v>22–24</v>
      </c>
      <c r="D699" t="s">
        <v>19</v>
      </c>
      <c r="E699" t="s">
        <v>20</v>
      </c>
      <c r="F699" t="s">
        <v>40</v>
      </c>
      <c r="G699">
        <v>4.8</v>
      </c>
      <c r="H699" t="s">
        <v>32</v>
      </c>
      <c r="I699" t="str">
        <f>_xlfn.XLOOKUP(H699, 'Platform Lookup'!A:A, 'Platform Lookup'!B:B, "Unknown")</f>
        <v>Mixed</v>
      </c>
      <c r="J699" t="s">
        <v>23</v>
      </c>
      <c r="K699">
        <v>7.1</v>
      </c>
      <c r="L699">
        <v>7</v>
      </c>
      <c r="M699" t="s">
        <v>18</v>
      </c>
      <c r="N699">
        <v>2</v>
      </c>
      <c r="O699">
        <v>5</v>
      </c>
      <c r="P699" t="str" cm="1">
        <f t="array" ref="P699">_xlfn.IFS(
  O699&lt;=3, "Low",
  O699&lt;=6, "Moderate",
  O699&lt;=8, "High",
  O699=9, "Extreme"
)</f>
        <v>Moderate</v>
      </c>
    </row>
    <row r="700" spans="1:16">
      <c r="A700">
        <v>699</v>
      </c>
      <c r="B700">
        <v>19</v>
      </c>
      <c r="C700" t="str">
        <f t="shared" si="10"/>
        <v>19–21</v>
      </c>
      <c r="D700" t="s">
        <v>13</v>
      </c>
      <c r="E700" t="s">
        <v>14</v>
      </c>
      <c r="F700" t="s">
        <v>31</v>
      </c>
      <c r="G700">
        <v>5.7</v>
      </c>
      <c r="H700" t="s">
        <v>16</v>
      </c>
      <c r="I700" t="str">
        <f>_xlfn.XLOOKUP(H700, 'Platform Lookup'!A:A, 'Platform Lookup'!B:B, "Unknown")</f>
        <v>Mixed</v>
      </c>
      <c r="J700" t="s">
        <v>17</v>
      </c>
      <c r="K700">
        <v>6.6</v>
      </c>
      <c r="L700">
        <v>6</v>
      </c>
      <c r="M700" t="s">
        <v>24</v>
      </c>
      <c r="N700">
        <v>3</v>
      </c>
      <c r="O700">
        <v>7</v>
      </c>
      <c r="P700" t="str" cm="1">
        <f t="array" ref="P700">_xlfn.IFS(
  O700&lt;=3, "Low",
  O700&lt;=6, "Moderate",
  O700&lt;=8, "High",
  O700=9, "Extreme"
)</f>
        <v>High</v>
      </c>
    </row>
    <row r="701" spans="1:16">
      <c r="A701">
        <v>700</v>
      </c>
      <c r="B701">
        <v>22</v>
      </c>
      <c r="C701" t="str">
        <f t="shared" si="10"/>
        <v>22–24</v>
      </c>
      <c r="D701" t="s">
        <v>19</v>
      </c>
      <c r="E701" t="s">
        <v>20</v>
      </c>
      <c r="F701" t="s">
        <v>29</v>
      </c>
      <c r="G701">
        <v>6.2</v>
      </c>
      <c r="H701" t="s">
        <v>22</v>
      </c>
      <c r="I701" t="str">
        <f>_xlfn.XLOOKUP(H701, 'Platform Lookup'!A:A, 'Platform Lookup'!B:B, "Unknown")</f>
        <v>News</v>
      </c>
      <c r="J701" t="s">
        <v>17</v>
      </c>
      <c r="K701">
        <v>6.3</v>
      </c>
      <c r="L701">
        <v>5</v>
      </c>
      <c r="M701" t="s">
        <v>24</v>
      </c>
      <c r="N701">
        <v>4</v>
      </c>
      <c r="O701">
        <v>8</v>
      </c>
      <c r="P701" t="str" cm="1">
        <f t="array" ref="P701">_xlfn.IFS(
  O701&lt;=3, "Low",
  O701&lt;=6, "Moderate",
  O701&lt;=8, "High",
  O701=9, "Extreme"
)</f>
        <v>High</v>
      </c>
    </row>
    <row r="702" spans="1:16">
      <c r="A702">
        <v>701</v>
      </c>
      <c r="B702">
        <v>20</v>
      </c>
      <c r="C702" t="str">
        <f t="shared" si="10"/>
        <v>19–21</v>
      </c>
      <c r="D702" t="s">
        <v>13</v>
      </c>
      <c r="E702" t="s">
        <v>14</v>
      </c>
      <c r="F702" t="s">
        <v>42</v>
      </c>
      <c r="G702">
        <v>4.7</v>
      </c>
      <c r="H702" t="s">
        <v>26</v>
      </c>
      <c r="I702" t="str">
        <f>_xlfn.XLOOKUP(H702, 'Platform Lookup'!A:A, 'Platform Lookup'!B:B, "Unknown")</f>
        <v>Entertainment</v>
      </c>
      <c r="J702" t="s">
        <v>23</v>
      </c>
      <c r="K702">
        <v>7.2</v>
      </c>
      <c r="L702">
        <v>7</v>
      </c>
      <c r="M702" t="s">
        <v>18</v>
      </c>
      <c r="N702">
        <v>2</v>
      </c>
      <c r="O702">
        <v>5</v>
      </c>
      <c r="P702" t="str" cm="1">
        <f t="array" ref="P702">_xlfn.IFS(
  O702&lt;=3, "Low",
  O702&lt;=6, "Moderate",
  O702&lt;=8, "High",
  O702=9, "Extreme"
)</f>
        <v>Moderate</v>
      </c>
    </row>
    <row r="703" spans="1:16">
      <c r="A703">
        <v>702</v>
      </c>
      <c r="B703">
        <v>23</v>
      </c>
      <c r="C703" t="str">
        <f t="shared" si="10"/>
        <v>22–24</v>
      </c>
      <c r="D703" t="s">
        <v>19</v>
      </c>
      <c r="E703" t="s">
        <v>20</v>
      </c>
      <c r="F703" t="s">
        <v>44</v>
      </c>
      <c r="G703">
        <v>6.8</v>
      </c>
      <c r="H703" t="s">
        <v>16</v>
      </c>
      <c r="I703" t="str">
        <f>_xlfn.XLOOKUP(H703, 'Platform Lookup'!A:A, 'Platform Lookup'!B:B, "Unknown")</f>
        <v>Mixed</v>
      </c>
      <c r="J703" t="s">
        <v>17</v>
      </c>
      <c r="K703">
        <v>5.9</v>
      </c>
      <c r="L703">
        <v>4</v>
      </c>
      <c r="M703" t="s">
        <v>24</v>
      </c>
      <c r="N703">
        <v>5</v>
      </c>
      <c r="O703">
        <v>9</v>
      </c>
      <c r="P703" t="str" cm="1">
        <f t="array" ref="P703">_xlfn.IFS(
  O703&lt;=3, "Low",
  O703&lt;=6, "Moderate",
  O703&lt;=8, "High",
  O703=9, "Extreme"
)</f>
        <v>Extreme</v>
      </c>
    </row>
    <row r="704" spans="1:16">
      <c r="A704">
        <v>703</v>
      </c>
      <c r="B704">
        <v>21</v>
      </c>
      <c r="C704" t="str">
        <f t="shared" si="10"/>
        <v>19–21</v>
      </c>
      <c r="D704" t="s">
        <v>13</v>
      </c>
      <c r="E704" t="s">
        <v>14</v>
      </c>
      <c r="F704" t="s">
        <v>45</v>
      </c>
      <c r="G704">
        <v>5.6</v>
      </c>
      <c r="H704" t="s">
        <v>144</v>
      </c>
      <c r="I704" t="str">
        <f>_xlfn.XLOOKUP(H704, 'Platform Lookup'!A:A, 'Platform Lookup'!B:B, "Unknown")</f>
        <v>Messaging</v>
      </c>
      <c r="J704" t="s">
        <v>17</v>
      </c>
      <c r="K704">
        <v>6.7</v>
      </c>
      <c r="L704">
        <v>6</v>
      </c>
      <c r="M704" t="s">
        <v>18</v>
      </c>
      <c r="N704">
        <v>3</v>
      </c>
      <c r="O704">
        <v>7</v>
      </c>
      <c r="P704" t="str" cm="1">
        <f t="array" ref="P704">_xlfn.IFS(
  O704&lt;=3, "Low",
  O704&lt;=6, "Moderate",
  O704&lt;=8, "High",
  O704=9, "Extreme"
)</f>
        <v>High</v>
      </c>
    </row>
    <row r="705" spans="1:16">
      <c r="A705">
        <v>704</v>
      </c>
      <c r="B705">
        <v>24</v>
      </c>
      <c r="C705" t="str">
        <f t="shared" si="10"/>
        <v>22–24</v>
      </c>
      <c r="D705" t="s">
        <v>19</v>
      </c>
      <c r="E705" t="s">
        <v>20</v>
      </c>
      <c r="F705" t="s">
        <v>38</v>
      </c>
      <c r="G705">
        <v>4.3</v>
      </c>
      <c r="H705" t="s">
        <v>22</v>
      </c>
      <c r="I705" t="str">
        <f>_xlfn.XLOOKUP(H705, 'Platform Lookup'!A:A, 'Platform Lookup'!B:B, "Unknown")</f>
        <v>News</v>
      </c>
      <c r="J705" t="s">
        <v>23</v>
      </c>
      <c r="K705">
        <v>7.5</v>
      </c>
      <c r="L705">
        <v>8</v>
      </c>
      <c r="M705" t="s">
        <v>24</v>
      </c>
      <c r="N705">
        <v>2</v>
      </c>
      <c r="O705">
        <v>4</v>
      </c>
      <c r="P705" t="str" cm="1">
        <f t="array" ref="P705">_xlfn.IFS(
  O705&lt;=3, "Low",
  O705&lt;=6, "Moderate",
  O705&lt;=8, "High",
  O705=9, "Extreme"
)</f>
        <v>Moderate</v>
      </c>
    </row>
    <row r="706" spans="1:16">
      <c r="A706">
        <v>705</v>
      </c>
      <c r="B706">
        <v>19</v>
      </c>
      <c r="C706" t="str">
        <f t="shared" si="10"/>
        <v>19–21</v>
      </c>
      <c r="D706" t="s">
        <v>13</v>
      </c>
      <c r="E706" t="s">
        <v>14</v>
      </c>
      <c r="F706" t="s">
        <v>90</v>
      </c>
      <c r="G706">
        <v>6.2</v>
      </c>
      <c r="H706" t="s">
        <v>32</v>
      </c>
      <c r="I706" t="str">
        <f>_xlfn.XLOOKUP(H706, 'Platform Lookup'!A:A, 'Platform Lookup'!B:B, "Unknown")</f>
        <v>Mixed</v>
      </c>
      <c r="J706" t="s">
        <v>17</v>
      </c>
      <c r="K706">
        <v>6.3</v>
      </c>
      <c r="L706">
        <v>5</v>
      </c>
      <c r="M706" t="s">
        <v>24</v>
      </c>
      <c r="N706">
        <v>4</v>
      </c>
      <c r="O706">
        <v>8</v>
      </c>
      <c r="P706" t="str" cm="1">
        <f t="array" ref="P706">_xlfn.IFS(
  O706&lt;=3, "Low",
  O706&lt;=6, "Moderate",
  O706&lt;=8, "High",
  O706=9, "Extreme"
)</f>
        <v>High</v>
      </c>
    </row>
  </sheetData>
  <dataValidations count="2">
    <dataValidation type="list" allowBlank="1" showInputMessage="1" showErrorMessage="1" sqref="Z8 V8" xr:uid="{BD811857-AC8B-4345-89F4-9AC5F44F4F7A}">
      <formula1>_xlfn.ANCHORARRAY($V$18)</formula1>
    </dataValidation>
    <dataValidation type="list" allowBlank="1" showInputMessage="1" showErrorMessage="1" sqref="Z9 V9" xr:uid="{9D31FFE9-2867-469C-901E-ABD9BA8CAC73}">
      <formula1>$W$18:$W$127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A0210-706D-4DDD-B975-EFA61C50699E}">
  <dimension ref="A1:AG706"/>
  <sheetViews>
    <sheetView topLeftCell="E1" workbookViewId="0">
      <selection activeCell="U8" sqref="U8"/>
    </sheetView>
  </sheetViews>
  <sheetFormatPr baseColWidth="10" defaultColWidth="8.83203125" defaultRowHeight="15"/>
  <cols>
    <col min="19" max="19" width="11.1640625" customWidth="1"/>
    <col min="20" max="20" width="29" customWidth="1"/>
    <col min="21" max="21" width="14.83203125" customWidth="1"/>
  </cols>
  <sheetData>
    <row r="1" spans="1:33">
      <c r="A1" t="s">
        <v>0</v>
      </c>
      <c r="B1" t="s">
        <v>1</v>
      </c>
      <c r="C1" t="s">
        <v>145</v>
      </c>
      <c r="D1" t="s">
        <v>2</v>
      </c>
      <c r="E1" t="s">
        <v>3</v>
      </c>
      <c r="F1" t="s">
        <v>4</v>
      </c>
      <c r="G1" t="s">
        <v>5</v>
      </c>
      <c r="H1" t="s">
        <v>6</v>
      </c>
      <c r="I1" t="s">
        <v>147</v>
      </c>
      <c r="J1" t="s">
        <v>7</v>
      </c>
      <c r="K1" t="s">
        <v>8</v>
      </c>
      <c r="L1" t="s">
        <v>9</v>
      </c>
      <c r="M1" t="s">
        <v>10</v>
      </c>
      <c r="N1" t="s">
        <v>11</v>
      </c>
      <c r="O1" t="s">
        <v>12</v>
      </c>
      <c r="P1" t="s">
        <v>146</v>
      </c>
    </row>
    <row r="2" spans="1:33">
      <c r="A2">
        <v>1</v>
      </c>
      <c r="B2">
        <v>19</v>
      </c>
      <c r="C2" t="str">
        <f>IF(B2&lt;=21, "18-21", "22-24")</f>
        <v>18-21</v>
      </c>
      <c r="D2" t="s">
        <v>13</v>
      </c>
      <c r="E2" t="s">
        <v>14</v>
      </c>
      <c r="F2" t="s">
        <v>15</v>
      </c>
      <c r="G2">
        <v>5.2</v>
      </c>
      <c r="H2" t="s">
        <v>16</v>
      </c>
      <c r="I2" t="str">
        <f>_xlfn.XLOOKUP(H2, 'Platform Lookup'!A:A, 'Platform Lookup'!B:B, "Unknown")</f>
        <v>Mixed</v>
      </c>
      <c r="J2" t="s">
        <v>17</v>
      </c>
      <c r="K2">
        <v>6.5</v>
      </c>
      <c r="L2">
        <v>6</v>
      </c>
      <c r="M2" t="s">
        <v>18</v>
      </c>
      <c r="N2">
        <v>3</v>
      </c>
      <c r="O2">
        <v>8</v>
      </c>
      <c r="P2" t="str" cm="1">
        <f t="array" ref="P2">_xlfn.IFS(
  O2&lt;=3, "Low",
  O2&lt;=6, "Moderate",
  O2&lt;=8, "High",
  O2=9, "Extreme"
)</f>
        <v>High</v>
      </c>
    </row>
    <row r="3" spans="1:33">
      <c r="A3">
        <v>2</v>
      </c>
      <c r="B3">
        <v>22</v>
      </c>
      <c r="C3" t="str">
        <f t="shared" ref="C3:C66" si="0">IF(B3&lt;=21, "18-21", "22-24")</f>
        <v>22-24</v>
      </c>
      <c r="D3" t="s">
        <v>19</v>
      </c>
      <c r="E3" t="s">
        <v>20</v>
      </c>
      <c r="F3" t="s">
        <v>21</v>
      </c>
      <c r="G3">
        <v>2.1</v>
      </c>
      <c r="H3" t="s">
        <v>22</v>
      </c>
      <c r="I3" t="str">
        <f>_xlfn.XLOOKUP(H3, 'Platform Lookup'!A:A, 'Platform Lookup'!B:B, "Unknown")</f>
        <v>News</v>
      </c>
      <c r="J3" t="s">
        <v>23</v>
      </c>
      <c r="K3">
        <v>7.5</v>
      </c>
      <c r="L3">
        <v>8</v>
      </c>
      <c r="M3" t="s">
        <v>24</v>
      </c>
      <c r="N3">
        <v>0</v>
      </c>
      <c r="O3">
        <v>3</v>
      </c>
      <c r="P3" t="str" cm="1">
        <f t="array" ref="P3">_xlfn.IFS(
  O3&lt;=3, "Low",
  O3&lt;=6, "Moderate",
  O3&lt;=8, "High",
  O3=9, "Extreme"
)</f>
        <v>Low</v>
      </c>
      <c r="T3" s="10" t="s">
        <v>159</v>
      </c>
    </row>
    <row r="4" spans="1:33">
      <c r="A4">
        <v>3</v>
      </c>
      <c r="B4">
        <v>20</v>
      </c>
      <c r="C4" t="str">
        <f t="shared" si="0"/>
        <v>18-21</v>
      </c>
      <c r="D4" t="s">
        <v>13</v>
      </c>
      <c r="E4" t="s">
        <v>14</v>
      </c>
      <c r="F4" t="s">
        <v>25</v>
      </c>
      <c r="G4">
        <v>6</v>
      </c>
      <c r="H4" t="s">
        <v>26</v>
      </c>
      <c r="I4" t="str">
        <f>_xlfn.XLOOKUP(H4, 'Platform Lookup'!A:A, 'Platform Lookup'!B:B, "Unknown")</f>
        <v>Entertainment</v>
      </c>
      <c r="J4" t="s">
        <v>17</v>
      </c>
      <c r="K4">
        <v>5</v>
      </c>
      <c r="L4">
        <v>5</v>
      </c>
      <c r="M4" t="s">
        <v>27</v>
      </c>
      <c r="N4">
        <v>4</v>
      </c>
      <c r="O4">
        <v>9</v>
      </c>
      <c r="P4" t="str" cm="1">
        <f t="array" ref="P4">_xlfn.IFS(
  O4&lt;=3, "Low",
  O4&lt;=6, "Moderate",
  O4&lt;=8, "High",
  O4=9, "Extreme"
)</f>
        <v>Extreme</v>
      </c>
    </row>
    <row r="5" spans="1:33">
      <c r="A5">
        <v>4</v>
      </c>
      <c r="B5">
        <v>18</v>
      </c>
      <c r="C5" t="str">
        <f t="shared" si="0"/>
        <v>18-21</v>
      </c>
      <c r="D5" t="s">
        <v>19</v>
      </c>
      <c r="E5" t="s">
        <v>28</v>
      </c>
      <c r="F5" t="s">
        <v>29</v>
      </c>
      <c r="G5">
        <v>3</v>
      </c>
      <c r="H5" t="s">
        <v>30</v>
      </c>
      <c r="I5" t="str">
        <f>_xlfn.XLOOKUP(H5, 'Platform Lookup'!A:A, 'Platform Lookup'!B:B, "Unknown")</f>
        <v>Entertainment</v>
      </c>
      <c r="J5" t="s">
        <v>23</v>
      </c>
      <c r="K5">
        <v>7</v>
      </c>
      <c r="L5">
        <v>7</v>
      </c>
      <c r="M5" t="s">
        <v>24</v>
      </c>
      <c r="N5">
        <v>1</v>
      </c>
      <c r="O5">
        <v>4</v>
      </c>
      <c r="P5" t="str" cm="1">
        <f t="array" ref="P5">_xlfn.IFS(
  O5&lt;=3, "Low",
  O5&lt;=6, "Moderate",
  O5&lt;=8, "High",
  O5=9, "Extreme"
)</f>
        <v>Moderate</v>
      </c>
    </row>
    <row r="6" spans="1:33">
      <c r="A6">
        <v>5</v>
      </c>
      <c r="B6">
        <v>21</v>
      </c>
      <c r="C6" t="str">
        <f t="shared" si="0"/>
        <v>18-21</v>
      </c>
      <c r="D6" t="s">
        <v>19</v>
      </c>
      <c r="E6" t="s">
        <v>20</v>
      </c>
      <c r="F6" t="s">
        <v>31</v>
      </c>
      <c r="G6">
        <v>4.5</v>
      </c>
      <c r="H6" t="s">
        <v>32</v>
      </c>
      <c r="I6" t="str">
        <f>_xlfn.XLOOKUP(H6, 'Platform Lookup'!A:A, 'Platform Lookup'!B:B, "Unknown")</f>
        <v>Mixed</v>
      </c>
      <c r="J6" t="s">
        <v>17</v>
      </c>
      <c r="K6">
        <v>6</v>
      </c>
      <c r="L6">
        <v>6</v>
      </c>
      <c r="M6" t="s">
        <v>18</v>
      </c>
      <c r="N6">
        <v>2</v>
      </c>
      <c r="O6">
        <v>7</v>
      </c>
      <c r="P6" t="str" cm="1">
        <f t="array" ref="P6">_xlfn.IFS(
  O6&lt;=3, "Low",
  O6&lt;=6, "Moderate",
  O6&lt;=8, "High",
  O6=9, "Extreme"
)</f>
        <v>High</v>
      </c>
    </row>
    <row r="7" spans="1:33">
      <c r="A7">
        <v>6</v>
      </c>
      <c r="B7">
        <v>19</v>
      </c>
      <c r="C7" t="str">
        <f t="shared" si="0"/>
        <v>18-21</v>
      </c>
      <c r="D7" t="s">
        <v>13</v>
      </c>
      <c r="E7" t="s">
        <v>14</v>
      </c>
      <c r="F7" t="s">
        <v>33</v>
      </c>
      <c r="G7">
        <v>7.2</v>
      </c>
      <c r="H7" t="s">
        <v>16</v>
      </c>
      <c r="I7" t="str">
        <f>_xlfn.XLOOKUP(H7, 'Platform Lookup'!A:A, 'Platform Lookup'!B:B, "Unknown")</f>
        <v>Mixed</v>
      </c>
      <c r="J7" t="s">
        <v>17</v>
      </c>
      <c r="K7">
        <v>4.5</v>
      </c>
      <c r="L7">
        <v>4</v>
      </c>
      <c r="M7" t="s">
        <v>27</v>
      </c>
      <c r="N7">
        <v>5</v>
      </c>
      <c r="O7">
        <v>9</v>
      </c>
      <c r="P7" t="str" cm="1">
        <f t="array" ref="P7">_xlfn.IFS(
  O7&lt;=3, "Low",
  O7&lt;=6, "Moderate",
  O7&lt;=8, "High",
  O7=9, "Extreme"
)</f>
        <v>Extreme</v>
      </c>
      <c r="AE7" t="str" cm="1">
        <f t="array" ref="AE7:AE18">_xlfn.UNIQUE('NEW DATA'!H2:H706)</f>
        <v>Instagram</v>
      </c>
      <c r="AG7" t="str" cm="1">
        <f t="array" ref="AG7:AG9">_xlfn.UNIQUE('NEW DATA'!E2:E706)</f>
        <v>Undergraduate</v>
      </c>
    </row>
    <row r="8" spans="1:33">
      <c r="A8">
        <v>7</v>
      </c>
      <c r="B8">
        <v>23</v>
      </c>
      <c r="C8" t="str">
        <f t="shared" si="0"/>
        <v>22-24</v>
      </c>
      <c r="D8" t="s">
        <v>19</v>
      </c>
      <c r="E8" t="s">
        <v>20</v>
      </c>
      <c r="F8" t="s">
        <v>34</v>
      </c>
      <c r="G8">
        <v>1.5</v>
      </c>
      <c r="H8" t="s">
        <v>35</v>
      </c>
      <c r="I8" t="str">
        <f>_xlfn.XLOOKUP(H8, 'Platform Lookup'!A:A, 'Platform Lookup'!B:B, "Unknown")</f>
        <v>Professional/Networking</v>
      </c>
      <c r="J8" t="s">
        <v>23</v>
      </c>
      <c r="K8">
        <v>8</v>
      </c>
      <c r="L8">
        <v>9</v>
      </c>
      <c r="M8" t="s">
        <v>24</v>
      </c>
      <c r="N8">
        <v>0</v>
      </c>
      <c r="O8">
        <v>2</v>
      </c>
      <c r="P8" t="str" cm="1">
        <f t="array" ref="P8">_xlfn.IFS(
  O8&lt;=3, "Low",
  O8&lt;=6, "Moderate",
  O8&lt;=8, "High",
  O8=9, "Extreme"
)</f>
        <v>Low</v>
      </c>
      <c r="T8" s="6" t="s">
        <v>153</v>
      </c>
      <c r="U8" s="7" t="s">
        <v>16</v>
      </c>
      <c r="AE8" t="str">
        <v>Twitter</v>
      </c>
      <c r="AF8" t="str" cm="1">
        <f t="array" ref="AF8:AF10">_xlfn.UNIQUE('NEW DATA'!M2:M706)</f>
        <v>In Relationship</v>
      </c>
      <c r="AG8" t="str">
        <v>Graduate</v>
      </c>
    </row>
    <row r="9" spans="1:33">
      <c r="A9">
        <v>8</v>
      </c>
      <c r="B9">
        <v>20</v>
      </c>
      <c r="C9" t="str">
        <f t="shared" si="0"/>
        <v>18-21</v>
      </c>
      <c r="D9" t="s">
        <v>13</v>
      </c>
      <c r="E9" t="s">
        <v>14</v>
      </c>
      <c r="F9" t="s">
        <v>36</v>
      </c>
      <c r="G9">
        <v>5.8</v>
      </c>
      <c r="H9" t="s">
        <v>37</v>
      </c>
      <c r="I9" t="str">
        <f>_xlfn.XLOOKUP(H9, 'Platform Lookup'!A:A, 'Platform Lookup'!B:B, "Unknown")</f>
        <v>Messaging</v>
      </c>
      <c r="J9" t="s">
        <v>17</v>
      </c>
      <c r="K9">
        <v>6</v>
      </c>
      <c r="L9">
        <v>6</v>
      </c>
      <c r="M9" t="s">
        <v>18</v>
      </c>
      <c r="N9">
        <v>2</v>
      </c>
      <c r="O9">
        <v>8</v>
      </c>
      <c r="P9" t="str" cm="1">
        <f t="array" ref="P9">_xlfn.IFS(
  O9&lt;=3, "Low",
  O9&lt;=6, "Moderate",
  O9&lt;=8, "High",
  O9=9, "Extreme"
)</f>
        <v>High</v>
      </c>
      <c r="T9" s="6" t="s">
        <v>10</v>
      </c>
      <c r="U9" s="9" t="s">
        <v>18</v>
      </c>
      <c r="AE9" t="str">
        <v>TikTok</v>
      </c>
      <c r="AF9" t="str">
        <v>Single</v>
      </c>
      <c r="AG9" t="str">
        <v>High School</v>
      </c>
    </row>
    <row r="10" spans="1:33">
      <c r="A10">
        <v>9</v>
      </c>
      <c r="B10">
        <v>18</v>
      </c>
      <c r="C10" t="str">
        <f t="shared" si="0"/>
        <v>18-21</v>
      </c>
      <c r="D10" t="s">
        <v>19</v>
      </c>
      <c r="E10" t="s">
        <v>28</v>
      </c>
      <c r="F10" t="s">
        <v>38</v>
      </c>
      <c r="G10">
        <v>4</v>
      </c>
      <c r="H10" t="s">
        <v>26</v>
      </c>
      <c r="I10" t="str">
        <f>_xlfn.XLOOKUP(H10, 'Platform Lookup'!A:A, 'Platform Lookup'!B:B, "Unknown")</f>
        <v>Entertainment</v>
      </c>
      <c r="J10" t="s">
        <v>23</v>
      </c>
      <c r="K10">
        <v>6.5</v>
      </c>
      <c r="L10">
        <v>7</v>
      </c>
      <c r="M10" t="s">
        <v>24</v>
      </c>
      <c r="N10">
        <v>1</v>
      </c>
      <c r="O10">
        <v>5</v>
      </c>
      <c r="P10" t="str" cm="1">
        <f t="array" ref="P10">_xlfn.IFS(
  O10&lt;=3, "Low",
  O10&lt;=6, "Moderate",
  O10&lt;=8, "High",
  O10=9, "Extreme"
)</f>
        <v>Moderate</v>
      </c>
      <c r="T10" s="6" t="s">
        <v>3</v>
      </c>
      <c r="U10" s="8" t="s">
        <v>20</v>
      </c>
      <c r="AE10" t="str">
        <v>YouTube</v>
      </c>
      <c r="AF10" t="str">
        <v>Complicated</v>
      </c>
    </row>
    <row r="11" spans="1:33">
      <c r="A11">
        <v>10</v>
      </c>
      <c r="B11">
        <v>21</v>
      </c>
      <c r="C11" t="str">
        <f t="shared" si="0"/>
        <v>18-21</v>
      </c>
      <c r="D11" t="s">
        <v>13</v>
      </c>
      <c r="E11" t="s">
        <v>20</v>
      </c>
      <c r="F11" t="s">
        <v>39</v>
      </c>
      <c r="G11">
        <v>3.3</v>
      </c>
      <c r="H11" t="s">
        <v>16</v>
      </c>
      <c r="I11" t="str">
        <f>_xlfn.XLOOKUP(H11, 'Platform Lookup'!A:A, 'Platform Lookup'!B:B, "Unknown")</f>
        <v>Mixed</v>
      </c>
      <c r="J11" t="s">
        <v>23</v>
      </c>
      <c r="K11">
        <v>7</v>
      </c>
      <c r="L11">
        <v>7</v>
      </c>
      <c r="M11" t="s">
        <v>18</v>
      </c>
      <c r="N11">
        <v>1</v>
      </c>
      <c r="O11">
        <v>4</v>
      </c>
      <c r="P11" t="str" cm="1">
        <f t="array" ref="P11">_xlfn.IFS(
  O11&lt;=3, "Low",
  O11&lt;=6, "Moderate",
  O11&lt;=8, "High",
  O11=9, "Extreme"
)</f>
        <v>Moderate</v>
      </c>
      <c r="AE11" t="str">
        <v>Facebook</v>
      </c>
    </row>
    <row r="12" spans="1:33">
      <c r="A12">
        <v>11</v>
      </c>
      <c r="B12">
        <v>19</v>
      </c>
      <c r="C12" t="str">
        <f t="shared" si="0"/>
        <v>18-21</v>
      </c>
      <c r="D12" t="s">
        <v>19</v>
      </c>
      <c r="E12" t="s">
        <v>14</v>
      </c>
      <c r="F12" t="s">
        <v>40</v>
      </c>
      <c r="G12">
        <v>4.8</v>
      </c>
      <c r="H12" t="s">
        <v>37</v>
      </c>
      <c r="I12" t="str">
        <f>_xlfn.XLOOKUP(H12, 'Platform Lookup'!A:A, 'Platform Lookup'!B:B, "Unknown")</f>
        <v>Messaging</v>
      </c>
      <c r="J12" t="s">
        <v>17</v>
      </c>
      <c r="K12">
        <v>6.2</v>
      </c>
      <c r="L12">
        <v>5</v>
      </c>
      <c r="M12" t="s">
        <v>27</v>
      </c>
      <c r="N12">
        <v>3</v>
      </c>
      <c r="O12">
        <v>7</v>
      </c>
      <c r="P12" t="str" cm="1">
        <f t="array" ref="P12">_xlfn.IFS(
  O12&lt;=3, "Low",
  O12&lt;=6, "Moderate",
  O12&lt;=8, "High",
  O12=9, "Extreme"
)</f>
        <v>High</v>
      </c>
      <c r="S12" s="15"/>
      <c r="T12" s="11" t="s">
        <v>160</v>
      </c>
      <c r="U12" s="12">
        <f>AVERAGEIFS(O2:O706,H2:H706,U8,M2:M706,U9,E2:E706,U10)</f>
        <v>6.40625</v>
      </c>
      <c r="AE12" t="str">
        <v>LinkedIn</v>
      </c>
    </row>
    <row r="13" spans="1:33" ht="16.5" customHeight="1">
      <c r="A13">
        <v>12</v>
      </c>
      <c r="B13">
        <v>20</v>
      </c>
      <c r="C13" t="str">
        <f t="shared" si="0"/>
        <v>18-21</v>
      </c>
      <c r="D13" t="s">
        <v>13</v>
      </c>
      <c r="E13" t="s">
        <v>14</v>
      </c>
      <c r="F13" t="s">
        <v>41</v>
      </c>
      <c r="G13">
        <v>5.5</v>
      </c>
      <c r="H13" t="s">
        <v>26</v>
      </c>
      <c r="I13" t="str">
        <f>_xlfn.XLOOKUP(H13, 'Platform Lookup'!A:A, 'Platform Lookup'!B:B, "Unknown")</f>
        <v>Entertainment</v>
      </c>
      <c r="J13" t="s">
        <v>17</v>
      </c>
      <c r="K13">
        <v>5.8</v>
      </c>
      <c r="L13">
        <v>6</v>
      </c>
      <c r="M13" t="s">
        <v>18</v>
      </c>
      <c r="N13">
        <v>2</v>
      </c>
      <c r="O13">
        <v>8</v>
      </c>
      <c r="P13" t="str" cm="1">
        <f t="array" ref="P13">_xlfn.IFS(
  O13&lt;=3, "Low",
  O13&lt;=6, "Moderate",
  O13&lt;=8, "High",
  O13=9, "Extreme"
)</f>
        <v>High</v>
      </c>
      <c r="S13" s="15" t="s">
        <v>161</v>
      </c>
      <c r="T13" s="13" t="s">
        <v>162</v>
      </c>
      <c r="U13" s="14">
        <f>AVERAGEIFS(G2:G706,H2:H706,U8,M2:M706,U9,E2:E706,U10)</f>
        <v>4.5187499999999998</v>
      </c>
      <c r="AE13" t="str">
        <v>Snapchat</v>
      </c>
    </row>
    <row r="14" spans="1:33">
      <c r="A14">
        <v>13</v>
      </c>
      <c r="B14">
        <v>22</v>
      </c>
      <c r="C14" t="str">
        <f t="shared" si="0"/>
        <v>22-24</v>
      </c>
      <c r="D14" t="s">
        <v>19</v>
      </c>
      <c r="E14" t="s">
        <v>20</v>
      </c>
      <c r="F14" t="s">
        <v>42</v>
      </c>
      <c r="G14">
        <v>2.8</v>
      </c>
      <c r="H14" t="s">
        <v>35</v>
      </c>
      <c r="I14" t="str">
        <f>_xlfn.XLOOKUP(H14, 'Platform Lookup'!A:A, 'Platform Lookup'!B:B, "Unknown")</f>
        <v>Professional/Networking</v>
      </c>
      <c r="J14" t="s">
        <v>23</v>
      </c>
      <c r="K14">
        <v>7.2</v>
      </c>
      <c r="L14">
        <v>8</v>
      </c>
      <c r="M14" t="s">
        <v>24</v>
      </c>
      <c r="N14">
        <v>1</v>
      </c>
      <c r="O14">
        <v>4</v>
      </c>
      <c r="P14" t="str" cm="1">
        <f t="array" ref="P14">_xlfn.IFS(
  O14&lt;=3, "Low",
  O14&lt;=6, "Moderate",
  O14&lt;=8, "High",
  O14=9, "Extreme"
)</f>
        <v>Moderate</v>
      </c>
      <c r="S14" s="15"/>
      <c r="T14" s="11" t="s">
        <v>163</v>
      </c>
      <c r="U14" s="12">
        <f>AVERAGEIFS(K2:K706,H2:H706,U8,M2:M706,U9,E2:E706,U10)</f>
        <v>7.09375</v>
      </c>
      <c r="AE14" t="str">
        <v>LINE</v>
      </c>
    </row>
    <row r="15" spans="1:33">
      <c r="A15">
        <v>14</v>
      </c>
      <c r="B15">
        <v>18</v>
      </c>
      <c r="C15" t="str">
        <f t="shared" si="0"/>
        <v>18-21</v>
      </c>
      <c r="D15" t="s">
        <v>13</v>
      </c>
      <c r="E15" t="s">
        <v>28</v>
      </c>
      <c r="F15" t="s">
        <v>43</v>
      </c>
      <c r="G15">
        <v>6.5</v>
      </c>
      <c r="H15" t="s">
        <v>16</v>
      </c>
      <c r="I15" t="str">
        <f>_xlfn.XLOOKUP(H15, 'Platform Lookup'!A:A, 'Platform Lookup'!B:B, "Unknown")</f>
        <v>Mixed</v>
      </c>
      <c r="J15" t="s">
        <v>17</v>
      </c>
      <c r="K15">
        <v>5.5</v>
      </c>
      <c r="L15">
        <v>5</v>
      </c>
      <c r="M15" t="s">
        <v>24</v>
      </c>
      <c r="N15">
        <v>4</v>
      </c>
      <c r="O15">
        <v>9</v>
      </c>
      <c r="P15" t="str" cm="1">
        <f t="array" ref="P15">_xlfn.IFS(
  O15&lt;=3, "Low",
  O15&lt;=6, "Moderate",
  O15&lt;=8, "High",
  O15=9, "Extreme"
)</f>
        <v>Extreme</v>
      </c>
      <c r="AE15" t="str">
        <v>KakaoTalk</v>
      </c>
    </row>
    <row r="16" spans="1:33">
      <c r="A16">
        <v>15</v>
      </c>
      <c r="B16">
        <v>21</v>
      </c>
      <c r="C16" t="str">
        <f t="shared" si="0"/>
        <v>18-21</v>
      </c>
      <c r="D16" t="s">
        <v>19</v>
      </c>
      <c r="E16" t="s">
        <v>14</v>
      </c>
      <c r="F16" t="s">
        <v>44</v>
      </c>
      <c r="G16">
        <v>3.7</v>
      </c>
      <c r="H16" t="s">
        <v>30</v>
      </c>
      <c r="I16" t="str">
        <f>_xlfn.XLOOKUP(H16, 'Platform Lookup'!A:A, 'Platform Lookup'!B:B, "Unknown")</f>
        <v>Entertainment</v>
      </c>
      <c r="J16" t="s">
        <v>23</v>
      </c>
      <c r="K16">
        <v>6.8</v>
      </c>
      <c r="L16">
        <v>7</v>
      </c>
      <c r="M16" t="s">
        <v>18</v>
      </c>
      <c r="N16">
        <v>2</v>
      </c>
      <c r="O16">
        <v>5</v>
      </c>
      <c r="P16" t="str" cm="1">
        <f t="array" ref="P16">_xlfn.IFS(
  O16&lt;=3, "Low",
  O16&lt;=6, "Moderate",
  O16&lt;=8, "High",
  O16=9, "Extreme"
)</f>
        <v>Moderate</v>
      </c>
      <c r="AE16" t="str">
        <v>VKontakte</v>
      </c>
    </row>
    <row r="17" spans="1:31">
      <c r="A17">
        <v>16</v>
      </c>
      <c r="B17">
        <v>20</v>
      </c>
      <c r="C17" t="str">
        <f t="shared" si="0"/>
        <v>18-21</v>
      </c>
      <c r="D17" t="s">
        <v>13</v>
      </c>
      <c r="E17" t="s">
        <v>14</v>
      </c>
      <c r="F17" t="s">
        <v>45</v>
      </c>
      <c r="G17">
        <v>4.2</v>
      </c>
      <c r="H17" t="s">
        <v>26</v>
      </c>
      <c r="I17" t="str">
        <f>_xlfn.XLOOKUP(H17, 'Platform Lookup'!A:A, 'Platform Lookup'!B:B, "Unknown")</f>
        <v>Entertainment</v>
      </c>
      <c r="J17" t="s">
        <v>17</v>
      </c>
      <c r="K17">
        <v>6</v>
      </c>
      <c r="L17">
        <v>6</v>
      </c>
      <c r="M17" t="s">
        <v>27</v>
      </c>
      <c r="N17">
        <v>3</v>
      </c>
      <c r="O17">
        <v>7</v>
      </c>
      <c r="P17" t="str" cm="1">
        <f t="array" ref="P17">_xlfn.IFS(
  O17&lt;=3, "Low",
  O17&lt;=6, "Moderate",
  O17&lt;=8, "High",
  O17=9, "Extreme"
)</f>
        <v>High</v>
      </c>
      <c r="T17" s="11" t="s">
        <v>164</v>
      </c>
      <c r="U17" s="12">
        <f>AVERAGEIFS(O2:O706,H2:H706,U8)</f>
        <v>6.5542168674698793</v>
      </c>
      <c r="AE17" t="str">
        <v>WhatsApp</v>
      </c>
    </row>
    <row r="18" spans="1:31">
      <c r="A18">
        <v>17</v>
      </c>
      <c r="B18">
        <v>24</v>
      </c>
      <c r="C18" t="str">
        <f t="shared" si="0"/>
        <v>22-24</v>
      </c>
      <c r="D18" t="s">
        <v>19</v>
      </c>
      <c r="E18" t="s">
        <v>20</v>
      </c>
      <c r="F18" t="s">
        <v>46</v>
      </c>
      <c r="G18">
        <v>2</v>
      </c>
      <c r="H18" t="s">
        <v>35</v>
      </c>
      <c r="I18" t="str">
        <f>_xlfn.XLOOKUP(H18, 'Platform Lookup'!A:A, 'Platform Lookup'!B:B, "Unknown")</f>
        <v>Professional/Networking</v>
      </c>
      <c r="J18" t="s">
        <v>23</v>
      </c>
      <c r="K18">
        <v>7.8</v>
      </c>
      <c r="L18">
        <v>8</v>
      </c>
      <c r="M18" t="s">
        <v>24</v>
      </c>
      <c r="N18">
        <v>0</v>
      </c>
      <c r="O18">
        <v>3</v>
      </c>
      <c r="P18" t="str" cm="1">
        <f t="array" ref="P18">_xlfn.IFS(
  O18&lt;=3, "Low",
  O18&lt;=6, "Moderate",
  O18&lt;=8, "High",
  O18=9, "Extreme"
)</f>
        <v>Low</v>
      </c>
      <c r="T18" s="16" t="s">
        <v>165</v>
      </c>
      <c r="U18" s="12">
        <f>COUNTIFS(J2:J706, "Yes", H2:H706, U8) / COUNTIF(H2:H706, U8)</f>
        <v>0.69076305220883538</v>
      </c>
      <c r="AE18" t="str">
        <v>WeChat</v>
      </c>
    </row>
    <row r="19" spans="1:31">
      <c r="A19">
        <v>18</v>
      </c>
      <c r="B19">
        <v>19</v>
      </c>
      <c r="C19" t="str">
        <f t="shared" si="0"/>
        <v>18-21</v>
      </c>
      <c r="D19" t="s">
        <v>13</v>
      </c>
      <c r="E19" t="s">
        <v>28</v>
      </c>
      <c r="F19" t="s">
        <v>47</v>
      </c>
      <c r="G19">
        <v>5</v>
      </c>
      <c r="H19" t="s">
        <v>16</v>
      </c>
      <c r="I19" t="str">
        <f>_xlfn.XLOOKUP(H19, 'Platform Lookup'!A:A, 'Platform Lookup'!B:B, "Unknown")</f>
        <v>Mixed</v>
      </c>
      <c r="J19" t="s">
        <v>17</v>
      </c>
      <c r="K19">
        <v>5.7</v>
      </c>
      <c r="L19">
        <v>5</v>
      </c>
      <c r="M19" t="s">
        <v>18</v>
      </c>
      <c r="N19">
        <v>3</v>
      </c>
      <c r="O19">
        <v>8</v>
      </c>
      <c r="P19" t="str" cm="1">
        <f t="array" ref="P19">_xlfn.IFS(
  O19&lt;=3, "Low",
  O19&lt;=6, "Moderate",
  O19&lt;=8, "High",
  O19=9, "Extreme"
)</f>
        <v>High</v>
      </c>
    </row>
    <row r="20" spans="1:31">
      <c r="A20">
        <v>19</v>
      </c>
      <c r="B20">
        <v>21</v>
      </c>
      <c r="C20" t="str">
        <f t="shared" si="0"/>
        <v>18-21</v>
      </c>
      <c r="D20" t="s">
        <v>19</v>
      </c>
      <c r="E20" t="s">
        <v>14</v>
      </c>
      <c r="F20" t="s">
        <v>48</v>
      </c>
      <c r="G20">
        <v>3.5</v>
      </c>
      <c r="H20" t="s">
        <v>32</v>
      </c>
      <c r="I20" t="str">
        <f>_xlfn.XLOOKUP(H20, 'Platform Lookup'!A:A, 'Platform Lookup'!B:B, "Unknown")</f>
        <v>Mixed</v>
      </c>
      <c r="J20" t="s">
        <v>23</v>
      </c>
      <c r="K20">
        <v>6.7</v>
      </c>
      <c r="L20">
        <v>7</v>
      </c>
      <c r="M20" t="s">
        <v>24</v>
      </c>
      <c r="N20">
        <v>1</v>
      </c>
      <c r="O20">
        <v>5</v>
      </c>
      <c r="P20" t="str" cm="1">
        <f t="array" ref="P20">_xlfn.IFS(
  O20&lt;=3, "Low",
  O20&lt;=6, "Moderate",
  O20&lt;=8, "High",
  O20=9, "Extreme"
)</f>
        <v>Moderate</v>
      </c>
    </row>
    <row r="21" spans="1:31">
      <c r="A21">
        <v>20</v>
      </c>
      <c r="B21">
        <v>20</v>
      </c>
      <c r="C21" t="str">
        <f t="shared" si="0"/>
        <v>18-21</v>
      </c>
      <c r="D21" t="s">
        <v>13</v>
      </c>
      <c r="E21" t="s">
        <v>14</v>
      </c>
      <c r="F21" t="s">
        <v>49</v>
      </c>
      <c r="G21">
        <v>4.7</v>
      </c>
      <c r="H21" t="s">
        <v>37</v>
      </c>
      <c r="I21" t="str">
        <f>_xlfn.XLOOKUP(H21, 'Platform Lookup'!A:A, 'Platform Lookup'!B:B, "Unknown")</f>
        <v>Messaging</v>
      </c>
      <c r="J21" t="s">
        <v>17</v>
      </c>
      <c r="K21">
        <v>5.9</v>
      </c>
      <c r="L21">
        <v>6</v>
      </c>
      <c r="M21" t="s">
        <v>27</v>
      </c>
      <c r="N21">
        <v>3</v>
      </c>
      <c r="O21">
        <v>7</v>
      </c>
      <c r="P21" t="str" cm="1">
        <f t="array" ref="P21">_xlfn.IFS(
  O21&lt;=3, "Low",
  O21&lt;=6, "Moderate",
  O21&lt;=8, "High",
  O21=9, "Extreme"
)</f>
        <v>High</v>
      </c>
    </row>
    <row r="22" spans="1:31">
      <c r="A22">
        <v>21</v>
      </c>
      <c r="B22">
        <v>18</v>
      </c>
      <c r="C22" t="str">
        <f t="shared" si="0"/>
        <v>18-21</v>
      </c>
      <c r="D22" t="s">
        <v>19</v>
      </c>
      <c r="E22" t="s">
        <v>28</v>
      </c>
      <c r="F22" t="s">
        <v>50</v>
      </c>
      <c r="G22">
        <v>5.3</v>
      </c>
      <c r="H22" t="s">
        <v>26</v>
      </c>
      <c r="I22" t="str">
        <f>_xlfn.XLOOKUP(H22, 'Platform Lookup'!A:A, 'Platform Lookup'!B:B, "Unknown")</f>
        <v>Entertainment</v>
      </c>
      <c r="J22" t="s">
        <v>17</v>
      </c>
      <c r="K22">
        <v>5.5</v>
      </c>
      <c r="L22">
        <v>5</v>
      </c>
      <c r="M22" t="s">
        <v>24</v>
      </c>
      <c r="N22">
        <v>4</v>
      </c>
      <c r="O22">
        <v>8</v>
      </c>
      <c r="P22" t="str" cm="1">
        <f t="array" ref="P22">_xlfn.IFS(
  O22&lt;=3, "Low",
  O22&lt;=6, "Moderate",
  O22&lt;=8, "High",
  O22=9, "Extreme"
)</f>
        <v>High</v>
      </c>
    </row>
    <row r="23" spans="1:31">
      <c r="A23">
        <v>22</v>
      </c>
      <c r="B23">
        <v>23</v>
      </c>
      <c r="C23" t="str">
        <f t="shared" si="0"/>
        <v>22-24</v>
      </c>
      <c r="D23" t="s">
        <v>13</v>
      </c>
      <c r="E23" t="s">
        <v>20</v>
      </c>
      <c r="F23" t="s">
        <v>51</v>
      </c>
      <c r="G23">
        <v>2.5</v>
      </c>
      <c r="H23" t="s">
        <v>35</v>
      </c>
      <c r="I23" t="str">
        <f>_xlfn.XLOOKUP(H23, 'Platform Lookup'!A:A, 'Platform Lookup'!B:B, "Unknown")</f>
        <v>Professional/Networking</v>
      </c>
      <c r="J23" t="s">
        <v>23</v>
      </c>
      <c r="K23">
        <v>7.3</v>
      </c>
      <c r="L23">
        <v>8</v>
      </c>
      <c r="M23" t="s">
        <v>18</v>
      </c>
      <c r="N23">
        <v>1</v>
      </c>
      <c r="O23">
        <v>4</v>
      </c>
      <c r="P23" t="str" cm="1">
        <f t="array" ref="P23">_xlfn.IFS(
  O23&lt;=3, "Low",
  O23&lt;=6, "Moderate",
  O23&lt;=8, "High",
  O23=9, "Extreme"
)</f>
        <v>Moderate</v>
      </c>
    </row>
    <row r="24" spans="1:31">
      <c r="A24">
        <v>23</v>
      </c>
      <c r="B24">
        <v>19</v>
      </c>
      <c r="C24" t="str">
        <f t="shared" si="0"/>
        <v>18-21</v>
      </c>
      <c r="D24" t="s">
        <v>19</v>
      </c>
      <c r="E24" t="s">
        <v>14</v>
      </c>
      <c r="F24" t="s">
        <v>52</v>
      </c>
      <c r="G24">
        <v>4.9000000000000004</v>
      </c>
      <c r="H24" t="s">
        <v>16</v>
      </c>
      <c r="I24" t="str">
        <f>_xlfn.XLOOKUP(H24, 'Platform Lookup'!A:A, 'Platform Lookup'!B:B, "Unknown")</f>
        <v>Mixed</v>
      </c>
      <c r="J24" t="s">
        <v>17</v>
      </c>
      <c r="K24">
        <v>5.8</v>
      </c>
      <c r="L24">
        <v>6</v>
      </c>
      <c r="M24" t="s">
        <v>27</v>
      </c>
      <c r="N24">
        <v>3</v>
      </c>
      <c r="O24">
        <v>7</v>
      </c>
      <c r="P24" t="str" cm="1">
        <f t="array" ref="P24">_xlfn.IFS(
  O24&lt;=3, "Low",
  O24&lt;=6, "Moderate",
  O24&lt;=8, "High",
  O24=9, "Extreme"
)</f>
        <v>High</v>
      </c>
    </row>
    <row r="25" spans="1:31">
      <c r="A25">
        <v>24</v>
      </c>
      <c r="B25">
        <v>20</v>
      </c>
      <c r="C25" t="str">
        <f t="shared" si="0"/>
        <v>18-21</v>
      </c>
      <c r="D25" t="s">
        <v>13</v>
      </c>
      <c r="E25" t="s">
        <v>14</v>
      </c>
      <c r="F25" t="s">
        <v>53</v>
      </c>
      <c r="G25">
        <v>5.7</v>
      </c>
      <c r="H25" t="s">
        <v>26</v>
      </c>
      <c r="I25" t="str">
        <f>_xlfn.XLOOKUP(H25, 'Platform Lookup'!A:A, 'Platform Lookup'!B:B, "Unknown")</f>
        <v>Entertainment</v>
      </c>
      <c r="J25" t="s">
        <v>17</v>
      </c>
      <c r="K25">
        <v>5.4</v>
      </c>
      <c r="L25">
        <v>5</v>
      </c>
      <c r="M25" t="s">
        <v>24</v>
      </c>
      <c r="N25">
        <v>4</v>
      </c>
      <c r="O25">
        <v>8</v>
      </c>
      <c r="P25" t="str" cm="1">
        <f t="array" ref="P25">_xlfn.IFS(
  O25&lt;=3, "Low",
  O25&lt;=6, "Moderate",
  O25&lt;=8, "High",
  O25=9, "Extreme"
)</f>
        <v>High</v>
      </c>
    </row>
    <row r="26" spans="1:31">
      <c r="A26">
        <v>25</v>
      </c>
      <c r="B26">
        <v>22</v>
      </c>
      <c r="C26" t="str">
        <f t="shared" si="0"/>
        <v>22-24</v>
      </c>
      <c r="D26" t="s">
        <v>19</v>
      </c>
      <c r="E26" t="s">
        <v>20</v>
      </c>
      <c r="F26" t="s">
        <v>54</v>
      </c>
      <c r="G26">
        <v>3.2</v>
      </c>
      <c r="H26" t="s">
        <v>32</v>
      </c>
      <c r="I26" t="str">
        <f>_xlfn.XLOOKUP(H26, 'Platform Lookup'!A:A, 'Platform Lookup'!B:B, "Unknown")</f>
        <v>Mixed</v>
      </c>
      <c r="J26" t="s">
        <v>23</v>
      </c>
      <c r="K26">
        <v>6.9</v>
      </c>
      <c r="L26">
        <v>7</v>
      </c>
      <c r="M26" t="s">
        <v>18</v>
      </c>
      <c r="N26">
        <v>2</v>
      </c>
      <c r="O26">
        <v>5</v>
      </c>
      <c r="P26" t="str" cm="1">
        <f t="array" ref="P26">_xlfn.IFS(
  O26&lt;=3, "Low",
  O26&lt;=6, "Moderate",
  O26&lt;=8, "High",
  O26=9, "Extreme"
)</f>
        <v>Moderate</v>
      </c>
    </row>
    <row r="27" spans="1:31">
      <c r="A27">
        <v>26</v>
      </c>
      <c r="B27">
        <v>19</v>
      </c>
      <c r="C27" t="str">
        <f t="shared" si="0"/>
        <v>18-21</v>
      </c>
      <c r="D27" t="s">
        <v>13</v>
      </c>
      <c r="E27" t="s">
        <v>28</v>
      </c>
      <c r="F27" t="s">
        <v>55</v>
      </c>
      <c r="G27">
        <v>6.1</v>
      </c>
      <c r="H27" t="s">
        <v>16</v>
      </c>
      <c r="I27" t="str">
        <f>_xlfn.XLOOKUP(H27, 'Platform Lookup'!A:A, 'Platform Lookup'!B:B, "Unknown")</f>
        <v>Mixed</v>
      </c>
      <c r="J27" t="s">
        <v>17</v>
      </c>
      <c r="K27">
        <v>5.2</v>
      </c>
      <c r="L27">
        <v>5</v>
      </c>
      <c r="M27" t="s">
        <v>27</v>
      </c>
      <c r="N27">
        <v>4</v>
      </c>
      <c r="O27">
        <v>9</v>
      </c>
      <c r="P27" t="str" cm="1">
        <f t="array" ref="P27">_xlfn.IFS(
  O27&lt;=3, "Low",
  O27&lt;=6, "Moderate",
  O27&lt;=8, "High",
  O27=9, "Extreme"
)</f>
        <v>Extreme</v>
      </c>
    </row>
    <row r="28" spans="1:31">
      <c r="A28">
        <v>27</v>
      </c>
      <c r="B28">
        <v>21</v>
      </c>
      <c r="C28" t="str">
        <f t="shared" si="0"/>
        <v>18-21</v>
      </c>
      <c r="D28" t="s">
        <v>19</v>
      </c>
      <c r="E28" t="s">
        <v>14</v>
      </c>
      <c r="F28" t="s">
        <v>56</v>
      </c>
      <c r="G28">
        <v>3.8</v>
      </c>
      <c r="H28" t="s">
        <v>30</v>
      </c>
      <c r="I28" t="str">
        <f>_xlfn.XLOOKUP(H28, 'Platform Lookup'!A:A, 'Platform Lookup'!B:B, "Unknown")</f>
        <v>Entertainment</v>
      </c>
      <c r="J28" t="s">
        <v>23</v>
      </c>
      <c r="K28">
        <v>6.6</v>
      </c>
      <c r="L28">
        <v>7</v>
      </c>
      <c r="M28" t="s">
        <v>24</v>
      </c>
      <c r="N28">
        <v>1</v>
      </c>
      <c r="O28">
        <v>5</v>
      </c>
      <c r="P28" t="str" cm="1">
        <f t="array" ref="P28">_xlfn.IFS(
  O28&lt;=3, "Low",
  O28&lt;=6, "Moderate",
  O28&lt;=8, "High",
  O28=9, "Extreme"
)</f>
        <v>Moderate</v>
      </c>
    </row>
    <row r="29" spans="1:31">
      <c r="A29">
        <v>28</v>
      </c>
      <c r="B29">
        <v>20</v>
      </c>
      <c r="C29" t="str">
        <f t="shared" si="0"/>
        <v>18-21</v>
      </c>
      <c r="D29" t="s">
        <v>13</v>
      </c>
      <c r="E29" t="s">
        <v>14</v>
      </c>
      <c r="F29" t="s">
        <v>57</v>
      </c>
      <c r="G29">
        <v>4.4000000000000004</v>
      </c>
      <c r="H29" t="s">
        <v>26</v>
      </c>
      <c r="I29" t="str">
        <f>_xlfn.XLOOKUP(H29, 'Platform Lookup'!A:A, 'Platform Lookup'!B:B, "Unknown")</f>
        <v>Entertainment</v>
      </c>
      <c r="J29" t="s">
        <v>17</v>
      </c>
      <c r="K29">
        <v>5.9</v>
      </c>
      <c r="L29">
        <v>6</v>
      </c>
      <c r="M29" t="s">
        <v>18</v>
      </c>
      <c r="N29">
        <v>3</v>
      </c>
      <c r="O29">
        <v>7</v>
      </c>
      <c r="P29" t="str" cm="1">
        <f t="array" ref="P29">_xlfn.IFS(
  O29&lt;=3, "Low",
  O29&lt;=6, "Moderate",
  O29&lt;=8, "High",
  O29=9, "Extreme"
)</f>
        <v>High</v>
      </c>
    </row>
    <row r="30" spans="1:31">
      <c r="A30">
        <v>29</v>
      </c>
      <c r="B30">
        <v>24</v>
      </c>
      <c r="C30" t="str">
        <f t="shared" si="0"/>
        <v>22-24</v>
      </c>
      <c r="D30" t="s">
        <v>19</v>
      </c>
      <c r="E30" t="s">
        <v>20</v>
      </c>
      <c r="F30" t="s">
        <v>58</v>
      </c>
      <c r="G30">
        <v>2.2000000000000002</v>
      </c>
      <c r="H30" t="s">
        <v>35</v>
      </c>
      <c r="I30" t="str">
        <f>_xlfn.XLOOKUP(H30, 'Platform Lookup'!A:A, 'Platform Lookup'!B:B, "Unknown")</f>
        <v>Professional/Networking</v>
      </c>
      <c r="J30" t="s">
        <v>23</v>
      </c>
      <c r="K30">
        <v>7.4</v>
      </c>
      <c r="L30">
        <v>8</v>
      </c>
      <c r="M30" t="s">
        <v>24</v>
      </c>
      <c r="N30">
        <v>0</v>
      </c>
      <c r="O30">
        <v>3</v>
      </c>
      <c r="P30" t="str" cm="1">
        <f t="array" ref="P30">_xlfn.IFS(
  O30&lt;=3, "Low",
  O30&lt;=6, "Moderate",
  O30&lt;=8, "High",
  O30=9, "Extreme"
)</f>
        <v>Low</v>
      </c>
    </row>
    <row r="31" spans="1:31">
      <c r="A31">
        <v>30</v>
      </c>
      <c r="B31">
        <v>19</v>
      </c>
      <c r="C31" t="str">
        <f t="shared" si="0"/>
        <v>18-21</v>
      </c>
      <c r="D31" t="s">
        <v>13</v>
      </c>
      <c r="E31" t="s">
        <v>28</v>
      </c>
      <c r="F31" t="s">
        <v>59</v>
      </c>
      <c r="G31">
        <v>5.9</v>
      </c>
      <c r="H31" t="s">
        <v>16</v>
      </c>
      <c r="I31" t="str">
        <f>_xlfn.XLOOKUP(H31, 'Platform Lookup'!A:A, 'Platform Lookup'!B:B, "Unknown")</f>
        <v>Mixed</v>
      </c>
      <c r="J31" t="s">
        <v>17</v>
      </c>
      <c r="K31">
        <v>5.3</v>
      </c>
      <c r="L31">
        <v>5</v>
      </c>
      <c r="M31" t="s">
        <v>27</v>
      </c>
      <c r="N31">
        <v>4</v>
      </c>
      <c r="O31">
        <v>8</v>
      </c>
      <c r="P31" t="str" cm="1">
        <f t="array" ref="P31">_xlfn.IFS(
  O31&lt;=3, "Low",
  O31&lt;=6, "Moderate",
  O31&lt;=8, "High",
  O31=9, "Extreme"
)</f>
        <v>High</v>
      </c>
    </row>
    <row r="32" spans="1:31">
      <c r="A32">
        <v>31</v>
      </c>
      <c r="B32">
        <v>21</v>
      </c>
      <c r="C32" t="str">
        <f t="shared" si="0"/>
        <v>18-21</v>
      </c>
      <c r="D32" t="s">
        <v>19</v>
      </c>
      <c r="E32" t="s">
        <v>14</v>
      </c>
      <c r="F32" t="s">
        <v>60</v>
      </c>
      <c r="G32">
        <v>3.6</v>
      </c>
      <c r="H32" t="s">
        <v>32</v>
      </c>
      <c r="I32" t="str">
        <f>_xlfn.XLOOKUP(H32, 'Platform Lookup'!A:A, 'Platform Lookup'!B:B, "Unknown")</f>
        <v>Mixed</v>
      </c>
      <c r="J32" t="s">
        <v>23</v>
      </c>
      <c r="K32">
        <v>6.7</v>
      </c>
      <c r="L32">
        <v>7</v>
      </c>
      <c r="M32" t="s">
        <v>24</v>
      </c>
      <c r="N32">
        <v>1</v>
      </c>
      <c r="O32">
        <v>5</v>
      </c>
      <c r="P32" t="str" cm="1">
        <f t="array" ref="P32">_xlfn.IFS(
  O32&lt;=3, "Low",
  O32&lt;=6, "Moderate",
  O32&lt;=8, "High",
  O32=9, "Extreme"
)</f>
        <v>Moderate</v>
      </c>
    </row>
    <row r="33" spans="1:16">
      <c r="A33">
        <v>32</v>
      </c>
      <c r="B33">
        <v>20</v>
      </c>
      <c r="C33" t="str">
        <f t="shared" si="0"/>
        <v>18-21</v>
      </c>
      <c r="D33" t="s">
        <v>13</v>
      </c>
      <c r="E33" t="s">
        <v>14</v>
      </c>
      <c r="F33" t="s">
        <v>61</v>
      </c>
      <c r="G33">
        <v>4.8</v>
      </c>
      <c r="H33" t="s">
        <v>37</v>
      </c>
      <c r="I33" t="str">
        <f>_xlfn.XLOOKUP(H33, 'Platform Lookup'!A:A, 'Platform Lookup'!B:B, "Unknown")</f>
        <v>Messaging</v>
      </c>
      <c r="J33" t="s">
        <v>17</v>
      </c>
      <c r="K33">
        <v>5.7</v>
      </c>
      <c r="L33">
        <v>6</v>
      </c>
      <c r="M33" t="s">
        <v>18</v>
      </c>
      <c r="N33">
        <v>3</v>
      </c>
      <c r="O33">
        <v>7</v>
      </c>
      <c r="P33" t="str" cm="1">
        <f t="array" ref="P33">_xlfn.IFS(
  O33&lt;=3, "Low",
  O33&lt;=6, "Moderate",
  O33&lt;=8, "High",
  O33=9, "Extreme"
)</f>
        <v>High</v>
      </c>
    </row>
    <row r="34" spans="1:16">
      <c r="A34">
        <v>33</v>
      </c>
      <c r="B34">
        <v>18</v>
      </c>
      <c r="C34" t="str">
        <f t="shared" si="0"/>
        <v>18-21</v>
      </c>
      <c r="D34" t="s">
        <v>19</v>
      </c>
      <c r="E34" t="s">
        <v>28</v>
      </c>
      <c r="F34" t="s">
        <v>62</v>
      </c>
      <c r="G34">
        <v>5.4</v>
      </c>
      <c r="H34" t="s">
        <v>26</v>
      </c>
      <c r="I34" t="str">
        <f>_xlfn.XLOOKUP(H34, 'Platform Lookup'!A:A, 'Platform Lookup'!B:B, "Unknown")</f>
        <v>Entertainment</v>
      </c>
      <c r="J34" t="s">
        <v>17</v>
      </c>
      <c r="K34">
        <v>5.4</v>
      </c>
      <c r="L34">
        <v>5</v>
      </c>
      <c r="M34" t="s">
        <v>27</v>
      </c>
      <c r="N34">
        <v>4</v>
      </c>
      <c r="O34">
        <v>8</v>
      </c>
      <c r="P34" t="str" cm="1">
        <f t="array" ref="P34">_xlfn.IFS(
  O34&lt;=3, "Low",
  O34&lt;=6, "Moderate",
  O34&lt;=8, "High",
  O34=9, "Extreme"
)</f>
        <v>High</v>
      </c>
    </row>
    <row r="35" spans="1:16">
      <c r="A35">
        <v>34</v>
      </c>
      <c r="B35">
        <v>23</v>
      </c>
      <c r="C35" t="str">
        <f t="shared" si="0"/>
        <v>22-24</v>
      </c>
      <c r="D35" t="s">
        <v>13</v>
      </c>
      <c r="E35" t="s">
        <v>20</v>
      </c>
      <c r="F35" t="s">
        <v>63</v>
      </c>
      <c r="G35">
        <v>2.6</v>
      </c>
      <c r="H35" t="s">
        <v>35</v>
      </c>
      <c r="I35" t="str">
        <f>_xlfn.XLOOKUP(H35, 'Platform Lookup'!A:A, 'Platform Lookup'!B:B, "Unknown")</f>
        <v>Professional/Networking</v>
      </c>
      <c r="J35" t="s">
        <v>23</v>
      </c>
      <c r="K35">
        <v>7.2</v>
      </c>
      <c r="L35">
        <v>8</v>
      </c>
      <c r="M35" t="s">
        <v>24</v>
      </c>
      <c r="N35">
        <v>1</v>
      </c>
      <c r="O35">
        <v>4</v>
      </c>
      <c r="P35" t="str" cm="1">
        <f t="array" ref="P35">_xlfn.IFS(
  O35&lt;=3, "Low",
  O35&lt;=6, "Moderate",
  O35&lt;=8, "High",
  O35=9, "Extreme"
)</f>
        <v>Moderate</v>
      </c>
    </row>
    <row r="36" spans="1:16">
      <c r="A36">
        <v>35</v>
      </c>
      <c r="B36">
        <v>19</v>
      </c>
      <c r="C36" t="str">
        <f t="shared" si="0"/>
        <v>18-21</v>
      </c>
      <c r="D36" t="s">
        <v>19</v>
      </c>
      <c r="E36" t="s">
        <v>14</v>
      </c>
      <c r="F36" t="s">
        <v>64</v>
      </c>
      <c r="G36">
        <v>4.7</v>
      </c>
      <c r="H36" t="s">
        <v>16</v>
      </c>
      <c r="I36" t="str">
        <f>_xlfn.XLOOKUP(H36, 'Platform Lookup'!A:A, 'Platform Lookup'!B:B, "Unknown")</f>
        <v>Mixed</v>
      </c>
      <c r="J36" t="s">
        <v>17</v>
      </c>
      <c r="K36">
        <v>5.8</v>
      </c>
      <c r="L36">
        <v>6</v>
      </c>
      <c r="M36" t="s">
        <v>18</v>
      </c>
      <c r="N36">
        <v>3</v>
      </c>
      <c r="O36">
        <v>7</v>
      </c>
      <c r="P36" t="str" cm="1">
        <f t="array" ref="P36">_xlfn.IFS(
  O36&lt;=3, "Low",
  O36&lt;=6, "Moderate",
  O36&lt;=8, "High",
  O36=9, "Extreme"
)</f>
        <v>High</v>
      </c>
    </row>
    <row r="37" spans="1:16">
      <c r="A37">
        <v>36</v>
      </c>
      <c r="B37">
        <v>20</v>
      </c>
      <c r="C37" t="str">
        <f t="shared" si="0"/>
        <v>18-21</v>
      </c>
      <c r="D37" t="s">
        <v>13</v>
      </c>
      <c r="E37" t="s">
        <v>14</v>
      </c>
      <c r="F37" t="s">
        <v>65</v>
      </c>
      <c r="G37">
        <v>5.6</v>
      </c>
      <c r="H37" t="s">
        <v>26</v>
      </c>
      <c r="I37" t="str">
        <f>_xlfn.XLOOKUP(H37, 'Platform Lookup'!A:A, 'Platform Lookup'!B:B, "Unknown")</f>
        <v>Entertainment</v>
      </c>
      <c r="J37" t="s">
        <v>17</v>
      </c>
      <c r="K37">
        <v>5.5</v>
      </c>
      <c r="L37">
        <v>5</v>
      </c>
      <c r="M37" t="s">
        <v>27</v>
      </c>
      <c r="N37">
        <v>4</v>
      </c>
      <c r="O37">
        <v>8</v>
      </c>
      <c r="P37" t="str" cm="1">
        <f t="array" ref="P37">_xlfn.IFS(
  O37&lt;=3, "Low",
  O37&lt;=6, "Moderate",
  O37&lt;=8, "High",
  O37=9, "Extreme"
)</f>
        <v>High</v>
      </c>
    </row>
    <row r="38" spans="1:16">
      <c r="A38">
        <v>37</v>
      </c>
      <c r="B38">
        <v>22</v>
      </c>
      <c r="C38" t="str">
        <f t="shared" si="0"/>
        <v>22-24</v>
      </c>
      <c r="D38" t="s">
        <v>19</v>
      </c>
      <c r="E38" t="s">
        <v>20</v>
      </c>
      <c r="F38" t="s">
        <v>66</v>
      </c>
      <c r="G38">
        <v>3.1</v>
      </c>
      <c r="H38" t="s">
        <v>32</v>
      </c>
      <c r="I38" t="str">
        <f>_xlfn.XLOOKUP(H38, 'Platform Lookup'!A:A, 'Platform Lookup'!B:B, "Unknown")</f>
        <v>Mixed</v>
      </c>
      <c r="J38" t="s">
        <v>23</v>
      </c>
      <c r="K38">
        <v>6.8</v>
      </c>
      <c r="L38">
        <v>7</v>
      </c>
      <c r="M38" t="s">
        <v>24</v>
      </c>
      <c r="N38">
        <v>1</v>
      </c>
      <c r="O38">
        <v>5</v>
      </c>
      <c r="P38" t="str" cm="1">
        <f t="array" ref="P38">_xlfn.IFS(
  O38&lt;=3, "Low",
  O38&lt;=6, "Moderate",
  O38&lt;=8, "High",
  O38=9, "Extreme"
)</f>
        <v>Moderate</v>
      </c>
    </row>
    <row r="39" spans="1:16">
      <c r="A39">
        <v>38</v>
      </c>
      <c r="B39">
        <v>19</v>
      </c>
      <c r="C39" t="str">
        <f t="shared" si="0"/>
        <v>18-21</v>
      </c>
      <c r="D39" t="s">
        <v>13</v>
      </c>
      <c r="E39" t="s">
        <v>28</v>
      </c>
      <c r="F39" t="s">
        <v>67</v>
      </c>
      <c r="G39">
        <v>6.2</v>
      </c>
      <c r="H39" t="s">
        <v>16</v>
      </c>
      <c r="I39" t="str">
        <f>_xlfn.XLOOKUP(H39, 'Platform Lookup'!A:A, 'Platform Lookup'!B:B, "Unknown")</f>
        <v>Mixed</v>
      </c>
      <c r="J39" t="s">
        <v>17</v>
      </c>
      <c r="K39">
        <v>5.0999999999999996</v>
      </c>
      <c r="L39">
        <v>5</v>
      </c>
      <c r="M39" t="s">
        <v>18</v>
      </c>
      <c r="N39">
        <v>4</v>
      </c>
      <c r="O39">
        <v>9</v>
      </c>
      <c r="P39" t="str" cm="1">
        <f t="array" ref="P39">_xlfn.IFS(
  O39&lt;=3, "Low",
  O39&lt;=6, "Moderate",
  O39&lt;=8, "High",
  O39=9, "Extreme"
)</f>
        <v>Extreme</v>
      </c>
    </row>
    <row r="40" spans="1:16">
      <c r="A40">
        <v>39</v>
      </c>
      <c r="B40">
        <v>21</v>
      </c>
      <c r="C40" t="str">
        <f t="shared" si="0"/>
        <v>18-21</v>
      </c>
      <c r="D40" t="s">
        <v>19</v>
      </c>
      <c r="E40" t="s">
        <v>14</v>
      </c>
      <c r="F40" t="s">
        <v>68</v>
      </c>
      <c r="G40">
        <v>3.9</v>
      </c>
      <c r="H40" t="s">
        <v>30</v>
      </c>
      <c r="I40" t="str">
        <f>_xlfn.XLOOKUP(H40, 'Platform Lookup'!A:A, 'Platform Lookup'!B:B, "Unknown")</f>
        <v>Entertainment</v>
      </c>
      <c r="J40" t="s">
        <v>23</v>
      </c>
      <c r="K40">
        <v>6.5</v>
      </c>
      <c r="L40">
        <v>7</v>
      </c>
      <c r="M40" t="s">
        <v>27</v>
      </c>
      <c r="N40">
        <v>2</v>
      </c>
      <c r="O40">
        <v>6</v>
      </c>
      <c r="P40" t="str" cm="1">
        <f t="array" ref="P40">_xlfn.IFS(
  O40&lt;=3, "Low",
  O40&lt;=6, "Moderate",
  O40&lt;=8, "High",
  O40=9, "Extreme"
)</f>
        <v>Moderate</v>
      </c>
    </row>
    <row r="41" spans="1:16">
      <c r="A41">
        <v>40</v>
      </c>
      <c r="B41">
        <v>20</v>
      </c>
      <c r="C41" t="str">
        <f t="shared" si="0"/>
        <v>18-21</v>
      </c>
      <c r="D41" t="s">
        <v>13</v>
      </c>
      <c r="E41" t="s">
        <v>14</v>
      </c>
      <c r="F41" t="s">
        <v>69</v>
      </c>
      <c r="G41">
        <v>4.5</v>
      </c>
      <c r="H41" t="s">
        <v>26</v>
      </c>
      <c r="I41" t="str">
        <f>_xlfn.XLOOKUP(H41, 'Platform Lookup'!A:A, 'Platform Lookup'!B:B, "Unknown")</f>
        <v>Entertainment</v>
      </c>
      <c r="J41" t="s">
        <v>17</v>
      </c>
      <c r="K41">
        <v>5.8</v>
      </c>
      <c r="L41">
        <v>6</v>
      </c>
      <c r="M41" t="s">
        <v>24</v>
      </c>
      <c r="N41">
        <v>3</v>
      </c>
      <c r="O41">
        <v>7</v>
      </c>
      <c r="P41" t="str" cm="1">
        <f t="array" ref="P41">_xlfn.IFS(
  O41&lt;=3, "Low",
  O41&lt;=6, "Moderate",
  O41&lt;=8, "High",
  O41=9, "Extreme"
)</f>
        <v>High</v>
      </c>
    </row>
    <row r="42" spans="1:16">
      <c r="A42">
        <v>41</v>
      </c>
      <c r="B42">
        <v>24</v>
      </c>
      <c r="C42" t="str">
        <f t="shared" si="0"/>
        <v>22-24</v>
      </c>
      <c r="D42" t="s">
        <v>19</v>
      </c>
      <c r="E42" t="s">
        <v>20</v>
      </c>
      <c r="F42" t="s">
        <v>70</v>
      </c>
      <c r="G42">
        <v>2.2999999999999998</v>
      </c>
      <c r="H42" t="s">
        <v>35</v>
      </c>
      <c r="I42" t="str">
        <f>_xlfn.XLOOKUP(H42, 'Platform Lookup'!A:A, 'Platform Lookup'!B:B, "Unknown")</f>
        <v>Professional/Networking</v>
      </c>
      <c r="J42" t="s">
        <v>23</v>
      </c>
      <c r="K42">
        <v>7.3</v>
      </c>
      <c r="L42">
        <v>8</v>
      </c>
      <c r="M42" t="s">
        <v>18</v>
      </c>
      <c r="N42">
        <v>1</v>
      </c>
      <c r="O42">
        <v>4</v>
      </c>
      <c r="P42" t="str" cm="1">
        <f t="array" ref="P42">_xlfn.IFS(
  O42&lt;=3, "Low",
  O42&lt;=6, "Moderate",
  O42&lt;=8, "High",
  O42=9, "Extreme"
)</f>
        <v>Moderate</v>
      </c>
    </row>
    <row r="43" spans="1:16">
      <c r="A43">
        <v>42</v>
      </c>
      <c r="B43">
        <v>19</v>
      </c>
      <c r="C43" t="str">
        <f t="shared" si="0"/>
        <v>18-21</v>
      </c>
      <c r="D43" t="s">
        <v>13</v>
      </c>
      <c r="E43" t="s">
        <v>28</v>
      </c>
      <c r="F43" t="s">
        <v>71</v>
      </c>
      <c r="G43">
        <v>5.8</v>
      </c>
      <c r="H43" t="s">
        <v>16</v>
      </c>
      <c r="I43" t="str">
        <f>_xlfn.XLOOKUP(H43, 'Platform Lookup'!A:A, 'Platform Lookup'!B:B, "Unknown")</f>
        <v>Mixed</v>
      </c>
      <c r="J43" t="s">
        <v>17</v>
      </c>
      <c r="K43">
        <v>5.4</v>
      </c>
      <c r="L43">
        <v>5</v>
      </c>
      <c r="M43" t="s">
        <v>27</v>
      </c>
      <c r="N43">
        <v>4</v>
      </c>
      <c r="O43">
        <v>8</v>
      </c>
      <c r="P43" t="str" cm="1">
        <f t="array" ref="P43">_xlfn.IFS(
  O43&lt;=3, "Low",
  O43&lt;=6, "Moderate",
  O43&lt;=8, "High",
  O43=9, "Extreme"
)</f>
        <v>High</v>
      </c>
    </row>
    <row r="44" spans="1:16">
      <c r="A44">
        <v>43</v>
      </c>
      <c r="B44">
        <v>21</v>
      </c>
      <c r="C44" t="str">
        <f t="shared" si="0"/>
        <v>18-21</v>
      </c>
      <c r="D44" t="s">
        <v>19</v>
      </c>
      <c r="E44" t="s">
        <v>14</v>
      </c>
      <c r="F44" t="s">
        <v>72</v>
      </c>
      <c r="G44">
        <v>3.7</v>
      </c>
      <c r="H44" t="s">
        <v>32</v>
      </c>
      <c r="I44" t="str">
        <f>_xlfn.XLOOKUP(H44, 'Platform Lookup'!A:A, 'Platform Lookup'!B:B, "Unknown")</f>
        <v>Mixed</v>
      </c>
      <c r="J44" t="s">
        <v>23</v>
      </c>
      <c r="K44">
        <v>6.6</v>
      </c>
      <c r="L44">
        <v>7</v>
      </c>
      <c r="M44" t="s">
        <v>24</v>
      </c>
      <c r="N44">
        <v>2</v>
      </c>
      <c r="O44">
        <v>5</v>
      </c>
      <c r="P44" t="str" cm="1">
        <f t="array" ref="P44">_xlfn.IFS(
  O44&lt;=3, "Low",
  O44&lt;=6, "Moderate",
  O44&lt;=8, "High",
  O44=9, "Extreme"
)</f>
        <v>Moderate</v>
      </c>
    </row>
    <row r="45" spans="1:16">
      <c r="A45">
        <v>44</v>
      </c>
      <c r="B45">
        <v>20</v>
      </c>
      <c r="C45" t="str">
        <f t="shared" si="0"/>
        <v>18-21</v>
      </c>
      <c r="D45" t="s">
        <v>13</v>
      </c>
      <c r="E45" t="s">
        <v>14</v>
      </c>
      <c r="F45" t="s">
        <v>73</v>
      </c>
      <c r="G45">
        <v>4.5999999999999996</v>
      </c>
      <c r="H45" t="s">
        <v>37</v>
      </c>
      <c r="I45" t="str">
        <f>_xlfn.XLOOKUP(H45, 'Platform Lookup'!A:A, 'Platform Lookup'!B:B, "Unknown")</f>
        <v>Messaging</v>
      </c>
      <c r="J45" t="s">
        <v>17</v>
      </c>
      <c r="K45">
        <v>5.7</v>
      </c>
      <c r="L45">
        <v>6</v>
      </c>
      <c r="M45" t="s">
        <v>18</v>
      </c>
      <c r="N45">
        <v>3</v>
      </c>
      <c r="O45">
        <v>7</v>
      </c>
      <c r="P45" t="str" cm="1">
        <f t="array" ref="P45">_xlfn.IFS(
  O45&lt;=3, "Low",
  O45&lt;=6, "Moderate",
  O45&lt;=8, "High",
  O45=9, "Extreme"
)</f>
        <v>High</v>
      </c>
    </row>
    <row r="46" spans="1:16">
      <c r="A46">
        <v>45</v>
      </c>
      <c r="B46">
        <v>18</v>
      </c>
      <c r="C46" t="str">
        <f t="shared" si="0"/>
        <v>18-21</v>
      </c>
      <c r="D46" t="s">
        <v>19</v>
      </c>
      <c r="E46" t="s">
        <v>28</v>
      </c>
      <c r="F46" t="s">
        <v>74</v>
      </c>
      <c r="G46">
        <v>5.5</v>
      </c>
      <c r="H46" t="s">
        <v>26</v>
      </c>
      <c r="I46" t="str">
        <f>_xlfn.XLOOKUP(H46, 'Platform Lookup'!A:A, 'Platform Lookup'!B:B, "Unknown")</f>
        <v>Entertainment</v>
      </c>
      <c r="J46" t="s">
        <v>17</v>
      </c>
      <c r="K46">
        <v>5.3</v>
      </c>
      <c r="L46">
        <v>5</v>
      </c>
      <c r="M46" t="s">
        <v>24</v>
      </c>
      <c r="N46">
        <v>4</v>
      </c>
      <c r="O46">
        <v>8</v>
      </c>
      <c r="P46" t="str" cm="1">
        <f t="array" ref="P46">_xlfn.IFS(
  O46&lt;=3, "Low",
  O46&lt;=6, "Moderate",
  O46&lt;=8, "High",
  O46=9, "Extreme"
)</f>
        <v>High</v>
      </c>
    </row>
    <row r="47" spans="1:16">
      <c r="A47">
        <v>46</v>
      </c>
      <c r="B47">
        <v>23</v>
      </c>
      <c r="C47" t="str">
        <f t="shared" si="0"/>
        <v>22-24</v>
      </c>
      <c r="D47" t="s">
        <v>13</v>
      </c>
      <c r="E47" t="s">
        <v>20</v>
      </c>
      <c r="F47" t="s">
        <v>75</v>
      </c>
      <c r="G47">
        <v>2.7</v>
      </c>
      <c r="H47" t="s">
        <v>35</v>
      </c>
      <c r="I47" t="str">
        <f>_xlfn.XLOOKUP(H47, 'Platform Lookup'!A:A, 'Platform Lookup'!B:B, "Unknown")</f>
        <v>Professional/Networking</v>
      </c>
      <c r="J47" t="s">
        <v>23</v>
      </c>
      <c r="K47">
        <v>7.1</v>
      </c>
      <c r="L47">
        <v>8</v>
      </c>
      <c r="M47" t="s">
        <v>27</v>
      </c>
      <c r="N47">
        <v>1</v>
      </c>
      <c r="O47">
        <v>4</v>
      </c>
      <c r="P47" t="str" cm="1">
        <f t="array" ref="P47">_xlfn.IFS(
  O47&lt;=3, "Low",
  O47&lt;=6, "Moderate",
  O47&lt;=8, "High",
  O47=9, "Extreme"
)</f>
        <v>Moderate</v>
      </c>
    </row>
    <row r="48" spans="1:16">
      <c r="A48">
        <v>47</v>
      </c>
      <c r="B48">
        <v>19</v>
      </c>
      <c r="C48" t="str">
        <f t="shared" si="0"/>
        <v>18-21</v>
      </c>
      <c r="D48" t="s">
        <v>19</v>
      </c>
      <c r="E48" t="s">
        <v>14</v>
      </c>
      <c r="F48" t="s">
        <v>76</v>
      </c>
      <c r="G48">
        <v>4.8</v>
      </c>
      <c r="H48" t="s">
        <v>16</v>
      </c>
      <c r="I48" t="str">
        <f>_xlfn.XLOOKUP(H48, 'Platform Lookup'!A:A, 'Platform Lookup'!B:B, "Unknown")</f>
        <v>Mixed</v>
      </c>
      <c r="J48" t="s">
        <v>17</v>
      </c>
      <c r="K48">
        <v>5.9</v>
      </c>
      <c r="L48">
        <v>6</v>
      </c>
      <c r="M48" t="s">
        <v>18</v>
      </c>
      <c r="N48">
        <v>3</v>
      </c>
      <c r="O48">
        <v>7</v>
      </c>
      <c r="P48" t="str" cm="1">
        <f t="array" ref="P48">_xlfn.IFS(
  O48&lt;=3, "Low",
  O48&lt;=6, "Moderate",
  O48&lt;=8, "High",
  O48=9, "Extreme"
)</f>
        <v>High</v>
      </c>
    </row>
    <row r="49" spans="1:16">
      <c r="A49">
        <v>48</v>
      </c>
      <c r="B49">
        <v>20</v>
      </c>
      <c r="C49" t="str">
        <f t="shared" si="0"/>
        <v>18-21</v>
      </c>
      <c r="D49" t="s">
        <v>13</v>
      </c>
      <c r="E49" t="s">
        <v>14</v>
      </c>
      <c r="F49" t="s">
        <v>77</v>
      </c>
      <c r="G49">
        <v>5.5</v>
      </c>
      <c r="H49" t="s">
        <v>26</v>
      </c>
      <c r="I49" t="str">
        <f>_xlfn.XLOOKUP(H49, 'Platform Lookup'!A:A, 'Platform Lookup'!B:B, "Unknown")</f>
        <v>Entertainment</v>
      </c>
      <c r="J49" t="s">
        <v>17</v>
      </c>
      <c r="K49">
        <v>5.6</v>
      </c>
      <c r="L49">
        <v>5</v>
      </c>
      <c r="M49" t="s">
        <v>24</v>
      </c>
      <c r="N49">
        <v>4</v>
      </c>
      <c r="O49">
        <v>8</v>
      </c>
      <c r="P49" t="str" cm="1">
        <f t="array" ref="P49">_xlfn.IFS(
  O49&lt;=3, "Low",
  O49&lt;=6, "Moderate",
  O49&lt;=8, "High",
  O49=9, "Extreme"
)</f>
        <v>High</v>
      </c>
    </row>
    <row r="50" spans="1:16">
      <c r="A50">
        <v>49</v>
      </c>
      <c r="B50">
        <v>22</v>
      </c>
      <c r="C50" t="str">
        <f t="shared" si="0"/>
        <v>22-24</v>
      </c>
      <c r="D50" t="s">
        <v>19</v>
      </c>
      <c r="E50" t="s">
        <v>20</v>
      </c>
      <c r="F50" t="s">
        <v>78</v>
      </c>
      <c r="G50">
        <v>3.3</v>
      </c>
      <c r="H50" t="s">
        <v>32</v>
      </c>
      <c r="I50" t="str">
        <f>_xlfn.XLOOKUP(H50, 'Platform Lookup'!A:A, 'Platform Lookup'!B:B, "Unknown")</f>
        <v>Mixed</v>
      </c>
      <c r="J50" t="s">
        <v>23</v>
      </c>
      <c r="K50">
        <v>6.7</v>
      </c>
      <c r="L50">
        <v>7</v>
      </c>
      <c r="M50" t="s">
        <v>18</v>
      </c>
      <c r="N50">
        <v>2</v>
      </c>
      <c r="O50">
        <v>5</v>
      </c>
      <c r="P50" t="str" cm="1">
        <f t="array" ref="P50">_xlfn.IFS(
  O50&lt;=3, "Low",
  O50&lt;=6, "Moderate",
  O50&lt;=8, "High",
  O50=9, "Extreme"
)</f>
        <v>Moderate</v>
      </c>
    </row>
    <row r="51" spans="1:16">
      <c r="A51">
        <v>50</v>
      </c>
      <c r="B51">
        <v>19</v>
      </c>
      <c r="C51" t="str">
        <f t="shared" si="0"/>
        <v>18-21</v>
      </c>
      <c r="D51" t="s">
        <v>13</v>
      </c>
      <c r="E51" t="s">
        <v>28</v>
      </c>
      <c r="F51" t="s">
        <v>79</v>
      </c>
      <c r="G51">
        <v>6.3</v>
      </c>
      <c r="H51" t="s">
        <v>16</v>
      </c>
      <c r="I51" t="str">
        <f>_xlfn.XLOOKUP(H51, 'Platform Lookup'!A:A, 'Platform Lookup'!B:B, "Unknown")</f>
        <v>Mixed</v>
      </c>
      <c r="J51" t="s">
        <v>17</v>
      </c>
      <c r="K51">
        <v>5.2</v>
      </c>
      <c r="L51">
        <v>5</v>
      </c>
      <c r="M51" t="s">
        <v>27</v>
      </c>
      <c r="N51">
        <v>4</v>
      </c>
      <c r="O51">
        <v>9</v>
      </c>
      <c r="P51" t="str" cm="1">
        <f t="array" ref="P51">_xlfn.IFS(
  O51&lt;=3, "Low",
  O51&lt;=6, "Moderate",
  O51&lt;=8, "High",
  O51=9, "Extreme"
)</f>
        <v>Extreme</v>
      </c>
    </row>
    <row r="52" spans="1:16">
      <c r="A52">
        <v>51</v>
      </c>
      <c r="B52">
        <v>21</v>
      </c>
      <c r="C52" t="str">
        <f t="shared" si="0"/>
        <v>18-21</v>
      </c>
      <c r="D52" t="s">
        <v>19</v>
      </c>
      <c r="E52" t="s">
        <v>14</v>
      </c>
      <c r="F52" t="s">
        <v>80</v>
      </c>
      <c r="G52">
        <v>3.8</v>
      </c>
      <c r="H52" t="s">
        <v>30</v>
      </c>
      <c r="I52" t="str">
        <f>_xlfn.XLOOKUP(H52, 'Platform Lookup'!A:A, 'Platform Lookup'!B:B, "Unknown")</f>
        <v>Entertainment</v>
      </c>
      <c r="J52" t="s">
        <v>23</v>
      </c>
      <c r="K52">
        <v>6.4</v>
      </c>
      <c r="L52">
        <v>7</v>
      </c>
      <c r="M52" t="s">
        <v>24</v>
      </c>
      <c r="N52">
        <v>2</v>
      </c>
      <c r="O52">
        <v>6</v>
      </c>
      <c r="P52" t="str" cm="1">
        <f t="array" ref="P52">_xlfn.IFS(
  O52&lt;=3, "Low",
  O52&lt;=6, "Moderate",
  O52&lt;=8, "High",
  O52=9, "Extreme"
)</f>
        <v>Moderate</v>
      </c>
    </row>
    <row r="53" spans="1:16">
      <c r="A53">
        <v>52</v>
      </c>
      <c r="B53">
        <v>20</v>
      </c>
      <c r="C53" t="str">
        <f t="shared" si="0"/>
        <v>18-21</v>
      </c>
      <c r="D53" t="s">
        <v>13</v>
      </c>
      <c r="E53" t="s">
        <v>14</v>
      </c>
      <c r="F53" t="s">
        <v>81</v>
      </c>
      <c r="G53">
        <v>4.7</v>
      </c>
      <c r="H53" t="s">
        <v>26</v>
      </c>
      <c r="I53" t="str">
        <f>_xlfn.XLOOKUP(H53, 'Platform Lookup'!A:A, 'Platform Lookup'!B:B, "Unknown")</f>
        <v>Entertainment</v>
      </c>
      <c r="J53" t="s">
        <v>17</v>
      </c>
      <c r="K53">
        <v>5.8</v>
      </c>
      <c r="L53">
        <v>6</v>
      </c>
      <c r="M53" t="s">
        <v>18</v>
      </c>
      <c r="N53">
        <v>3</v>
      </c>
      <c r="O53">
        <v>7</v>
      </c>
      <c r="P53" t="str" cm="1">
        <f t="array" ref="P53">_xlfn.IFS(
  O53&lt;=3, "Low",
  O53&lt;=6, "Moderate",
  O53&lt;=8, "High",
  O53=9, "Extreme"
)</f>
        <v>High</v>
      </c>
    </row>
    <row r="54" spans="1:16">
      <c r="A54">
        <v>53</v>
      </c>
      <c r="B54">
        <v>24</v>
      </c>
      <c r="C54" t="str">
        <f t="shared" si="0"/>
        <v>22-24</v>
      </c>
      <c r="D54" t="s">
        <v>19</v>
      </c>
      <c r="E54" t="s">
        <v>20</v>
      </c>
      <c r="F54" t="s">
        <v>82</v>
      </c>
      <c r="G54">
        <v>2.4</v>
      </c>
      <c r="H54" t="s">
        <v>35</v>
      </c>
      <c r="I54" t="str">
        <f>_xlfn.XLOOKUP(H54, 'Platform Lookup'!A:A, 'Platform Lookup'!B:B, "Unknown")</f>
        <v>Professional/Networking</v>
      </c>
      <c r="J54" t="s">
        <v>23</v>
      </c>
      <c r="K54">
        <v>7.2</v>
      </c>
      <c r="L54">
        <v>8</v>
      </c>
      <c r="M54" t="s">
        <v>27</v>
      </c>
      <c r="N54">
        <v>1</v>
      </c>
      <c r="O54">
        <v>4</v>
      </c>
      <c r="P54" t="str" cm="1">
        <f t="array" ref="P54">_xlfn.IFS(
  O54&lt;=3, "Low",
  O54&lt;=6, "Moderate",
  O54&lt;=8, "High",
  O54=9, "Extreme"
)</f>
        <v>Moderate</v>
      </c>
    </row>
    <row r="55" spans="1:16">
      <c r="A55">
        <v>54</v>
      </c>
      <c r="B55">
        <v>19</v>
      </c>
      <c r="C55" t="str">
        <f t="shared" si="0"/>
        <v>18-21</v>
      </c>
      <c r="D55" t="s">
        <v>13</v>
      </c>
      <c r="E55" t="s">
        <v>28</v>
      </c>
      <c r="F55" t="s">
        <v>83</v>
      </c>
      <c r="G55">
        <v>5.7</v>
      </c>
      <c r="H55" t="s">
        <v>16</v>
      </c>
      <c r="I55" t="str">
        <f>_xlfn.XLOOKUP(H55, 'Platform Lookup'!A:A, 'Platform Lookup'!B:B, "Unknown")</f>
        <v>Mixed</v>
      </c>
      <c r="J55" t="s">
        <v>17</v>
      </c>
      <c r="K55">
        <v>5.5</v>
      </c>
      <c r="L55">
        <v>5</v>
      </c>
      <c r="M55" t="s">
        <v>24</v>
      </c>
      <c r="N55">
        <v>4</v>
      </c>
      <c r="O55">
        <v>8</v>
      </c>
      <c r="P55" t="str" cm="1">
        <f t="array" ref="P55">_xlfn.IFS(
  O55&lt;=3, "Low",
  O55&lt;=6, "Moderate",
  O55&lt;=8, "High",
  O55=9, "Extreme"
)</f>
        <v>High</v>
      </c>
    </row>
    <row r="56" spans="1:16">
      <c r="A56">
        <v>55</v>
      </c>
      <c r="B56">
        <v>21</v>
      </c>
      <c r="C56" t="str">
        <f t="shared" si="0"/>
        <v>18-21</v>
      </c>
      <c r="D56" t="s">
        <v>19</v>
      </c>
      <c r="E56" t="s">
        <v>14</v>
      </c>
      <c r="F56" t="s">
        <v>84</v>
      </c>
      <c r="G56">
        <v>3.6</v>
      </c>
      <c r="H56" t="s">
        <v>32</v>
      </c>
      <c r="I56" t="str">
        <f>_xlfn.XLOOKUP(H56, 'Platform Lookup'!A:A, 'Platform Lookup'!B:B, "Unknown")</f>
        <v>Mixed</v>
      </c>
      <c r="J56" t="s">
        <v>23</v>
      </c>
      <c r="K56">
        <v>6.5</v>
      </c>
      <c r="L56">
        <v>7</v>
      </c>
      <c r="M56" t="s">
        <v>18</v>
      </c>
      <c r="N56">
        <v>2</v>
      </c>
      <c r="O56">
        <v>5</v>
      </c>
      <c r="P56" t="str" cm="1">
        <f t="array" ref="P56">_xlfn.IFS(
  O56&lt;=3, "Low",
  O56&lt;=6, "Moderate",
  O56&lt;=8, "High",
  O56=9, "Extreme"
)</f>
        <v>Moderate</v>
      </c>
    </row>
    <row r="57" spans="1:16">
      <c r="A57">
        <v>56</v>
      </c>
      <c r="B57">
        <v>20</v>
      </c>
      <c r="C57" t="str">
        <f t="shared" si="0"/>
        <v>18-21</v>
      </c>
      <c r="D57" t="s">
        <v>13</v>
      </c>
      <c r="E57" t="s">
        <v>14</v>
      </c>
      <c r="F57" t="s">
        <v>85</v>
      </c>
      <c r="G57">
        <v>4.9000000000000004</v>
      </c>
      <c r="H57" t="s">
        <v>37</v>
      </c>
      <c r="I57" t="str">
        <f>_xlfn.XLOOKUP(H57, 'Platform Lookup'!A:A, 'Platform Lookup'!B:B, "Unknown")</f>
        <v>Messaging</v>
      </c>
      <c r="J57" t="s">
        <v>17</v>
      </c>
      <c r="K57">
        <v>5.6</v>
      </c>
      <c r="L57">
        <v>6</v>
      </c>
      <c r="M57" t="s">
        <v>27</v>
      </c>
      <c r="N57">
        <v>3</v>
      </c>
      <c r="O57">
        <v>7</v>
      </c>
      <c r="P57" t="str" cm="1">
        <f t="array" ref="P57">_xlfn.IFS(
  O57&lt;=3, "Low",
  O57&lt;=6, "Moderate",
  O57&lt;=8, "High",
  O57=9, "Extreme"
)</f>
        <v>High</v>
      </c>
    </row>
    <row r="58" spans="1:16">
      <c r="A58">
        <v>57</v>
      </c>
      <c r="B58">
        <v>18</v>
      </c>
      <c r="C58" t="str">
        <f t="shared" si="0"/>
        <v>18-21</v>
      </c>
      <c r="D58" t="s">
        <v>19</v>
      </c>
      <c r="E58" t="s">
        <v>28</v>
      </c>
      <c r="F58" t="s">
        <v>86</v>
      </c>
      <c r="G58">
        <v>5.6</v>
      </c>
      <c r="H58" t="s">
        <v>26</v>
      </c>
      <c r="I58" t="str">
        <f>_xlfn.XLOOKUP(H58, 'Platform Lookup'!A:A, 'Platform Lookup'!B:B, "Unknown")</f>
        <v>Entertainment</v>
      </c>
      <c r="J58" t="s">
        <v>17</v>
      </c>
      <c r="K58">
        <v>5.2</v>
      </c>
      <c r="L58">
        <v>5</v>
      </c>
      <c r="M58" t="s">
        <v>24</v>
      </c>
      <c r="N58">
        <v>4</v>
      </c>
      <c r="O58">
        <v>8</v>
      </c>
      <c r="P58" t="str" cm="1">
        <f t="array" ref="P58">_xlfn.IFS(
  O58&lt;=3, "Low",
  O58&lt;=6, "Moderate",
  O58&lt;=8, "High",
  O58=9, "Extreme"
)</f>
        <v>High</v>
      </c>
    </row>
    <row r="59" spans="1:16">
      <c r="A59">
        <v>58</v>
      </c>
      <c r="B59">
        <v>23</v>
      </c>
      <c r="C59" t="str">
        <f t="shared" si="0"/>
        <v>22-24</v>
      </c>
      <c r="D59" t="s">
        <v>13</v>
      </c>
      <c r="E59" t="s">
        <v>20</v>
      </c>
      <c r="F59" t="s">
        <v>87</v>
      </c>
      <c r="G59">
        <v>2.8</v>
      </c>
      <c r="H59" t="s">
        <v>35</v>
      </c>
      <c r="I59" t="str">
        <f>_xlfn.XLOOKUP(H59, 'Platform Lookup'!A:A, 'Platform Lookup'!B:B, "Unknown")</f>
        <v>Professional/Networking</v>
      </c>
      <c r="J59" t="s">
        <v>23</v>
      </c>
      <c r="K59">
        <v>7</v>
      </c>
      <c r="L59">
        <v>8</v>
      </c>
      <c r="M59" t="s">
        <v>18</v>
      </c>
      <c r="N59">
        <v>1</v>
      </c>
      <c r="O59">
        <v>4</v>
      </c>
      <c r="P59" t="str" cm="1">
        <f t="array" ref="P59">_xlfn.IFS(
  O59&lt;=3, "Low",
  O59&lt;=6, "Moderate",
  O59&lt;=8, "High",
  O59=9, "Extreme"
)</f>
        <v>Moderate</v>
      </c>
    </row>
    <row r="60" spans="1:16">
      <c r="A60">
        <v>59</v>
      </c>
      <c r="B60">
        <v>19</v>
      </c>
      <c r="C60" t="str">
        <f t="shared" si="0"/>
        <v>18-21</v>
      </c>
      <c r="D60" t="s">
        <v>19</v>
      </c>
      <c r="E60" t="s">
        <v>14</v>
      </c>
      <c r="F60" t="s">
        <v>88</v>
      </c>
      <c r="G60">
        <v>4.5999999999999996</v>
      </c>
      <c r="H60" t="s">
        <v>16</v>
      </c>
      <c r="I60" t="str">
        <f>_xlfn.XLOOKUP(H60, 'Platform Lookup'!A:A, 'Platform Lookup'!B:B, "Unknown")</f>
        <v>Mixed</v>
      </c>
      <c r="J60" t="s">
        <v>17</v>
      </c>
      <c r="K60">
        <v>5.9</v>
      </c>
      <c r="L60">
        <v>6</v>
      </c>
      <c r="M60" t="s">
        <v>27</v>
      </c>
      <c r="N60">
        <v>3</v>
      </c>
      <c r="O60">
        <v>7</v>
      </c>
      <c r="P60" t="str" cm="1">
        <f t="array" ref="P60">_xlfn.IFS(
  O60&lt;=3, "Low",
  O60&lt;=6, "Moderate",
  O60&lt;=8, "High",
  O60=9, "Extreme"
)</f>
        <v>High</v>
      </c>
    </row>
    <row r="61" spans="1:16">
      <c r="A61">
        <v>60</v>
      </c>
      <c r="B61">
        <v>20</v>
      </c>
      <c r="C61" t="str">
        <f t="shared" si="0"/>
        <v>18-21</v>
      </c>
      <c r="D61" t="s">
        <v>13</v>
      </c>
      <c r="E61" t="s">
        <v>14</v>
      </c>
      <c r="F61" t="s">
        <v>89</v>
      </c>
      <c r="G61">
        <v>5.4</v>
      </c>
      <c r="H61" t="s">
        <v>26</v>
      </c>
      <c r="I61" t="str">
        <f>_xlfn.XLOOKUP(H61, 'Platform Lookup'!A:A, 'Platform Lookup'!B:B, "Unknown")</f>
        <v>Entertainment</v>
      </c>
      <c r="J61" t="s">
        <v>17</v>
      </c>
      <c r="K61">
        <v>5.7</v>
      </c>
      <c r="L61">
        <v>5</v>
      </c>
      <c r="M61" t="s">
        <v>24</v>
      </c>
      <c r="N61">
        <v>4</v>
      </c>
      <c r="O61">
        <v>8</v>
      </c>
      <c r="P61" t="str" cm="1">
        <f t="array" ref="P61">_xlfn.IFS(
  O61&lt;=3, "Low",
  O61&lt;=6, "Moderate",
  O61&lt;=8, "High",
  O61=9, "Extreme"
)</f>
        <v>High</v>
      </c>
    </row>
    <row r="62" spans="1:16">
      <c r="A62">
        <v>61</v>
      </c>
      <c r="B62">
        <v>22</v>
      </c>
      <c r="C62" t="str">
        <f t="shared" si="0"/>
        <v>22-24</v>
      </c>
      <c r="D62" t="s">
        <v>19</v>
      </c>
      <c r="E62" t="s">
        <v>20</v>
      </c>
      <c r="F62" t="s">
        <v>90</v>
      </c>
      <c r="G62">
        <v>3.1</v>
      </c>
      <c r="H62" t="s">
        <v>32</v>
      </c>
      <c r="I62" t="str">
        <f>_xlfn.XLOOKUP(H62, 'Platform Lookup'!A:A, 'Platform Lookup'!B:B, "Unknown")</f>
        <v>Mixed</v>
      </c>
      <c r="J62" t="s">
        <v>23</v>
      </c>
      <c r="K62">
        <v>7.1</v>
      </c>
      <c r="L62">
        <v>7</v>
      </c>
      <c r="M62" t="s">
        <v>24</v>
      </c>
      <c r="N62">
        <v>1</v>
      </c>
      <c r="O62">
        <v>5</v>
      </c>
      <c r="P62" t="str" cm="1">
        <f t="array" ref="P62">_xlfn.IFS(
  O62&lt;=3, "Low",
  O62&lt;=6, "Moderate",
  O62&lt;=8, "High",
  O62=9, "Extreme"
)</f>
        <v>Moderate</v>
      </c>
    </row>
    <row r="63" spans="1:16">
      <c r="A63">
        <v>62</v>
      </c>
      <c r="B63">
        <v>19</v>
      </c>
      <c r="C63" t="str">
        <f t="shared" si="0"/>
        <v>18-21</v>
      </c>
      <c r="D63" t="s">
        <v>13</v>
      </c>
      <c r="E63" t="s">
        <v>14</v>
      </c>
      <c r="F63" t="s">
        <v>91</v>
      </c>
      <c r="G63">
        <v>5.6</v>
      </c>
      <c r="H63" t="s">
        <v>16</v>
      </c>
      <c r="I63" t="str">
        <f>_xlfn.XLOOKUP(H63, 'Platform Lookup'!A:A, 'Platform Lookup'!B:B, "Unknown")</f>
        <v>Mixed</v>
      </c>
      <c r="J63" t="s">
        <v>17</v>
      </c>
      <c r="K63">
        <v>5.6</v>
      </c>
      <c r="L63">
        <v>5</v>
      </c>
      <c r="M63" t="s">
        <v>18</v>
      </c>
      <c r="N63">
        <v>3</v>
      </c>
      <c r="O63">
        <v>8</v>
      </c>
      <c r="P63" t="str" cm="1">
        <f t="array" ref="P63">_xlfn.IFS(
  O63&lt;=3, "Low",
  O63&lt;=6, "Moderate",
  O63&lt;=8, "High",
  O63=9, "Extreme"
)</f>
        <v>High</v>
      </c>
    </row>
    <row r="64" spans="1:16">
      <c r="A64">
        <v>63</v>
      </c>
      <c r="B64">
        <v>20</v>
      </c>
      <c r="C64" t="str">
        <f t="shared" si="0"/>
        <v>18-21</v>
      </c>
      <c r="D64" t="s">
        <v>19</v>
      </c>
      <c r="E64" t="s">
        <v>14</v>
      </c>
      <c r="F64" t="s">
        <v>92</v>
      </c>
      <c r="G64">
        <v>4.2</v>
      </c>
      <c r="H64" t="s">
        <v>26</v>
      </c>
      <c r="I64" t="str">
        <f>_xlfn.XLOOKUP(H64, 'Platform Lookup'!A:A, 'Platform Lookup'!B:B, "Unknown")</f>
        <v>Entertainment</v>
      </c>
      <c r="J64" t="s">
        <v>17</v>
      </c>
      <c r="K64">
        <v>6</v>
      </c>
      <c r="L64">
        <v>6</v>
      </c>
      <c r="M64" t="s">
        <v>27</v>
      </c>
      <c r="N64">
        <v>3</v>
      </c>
      <c r="O64">
        <v>7</v>
      </c>
      <c r="P64" t="str" cm="1">
        <f t="array" ref="P64">_xlfn.IFS(
  O64&lt;=3, "Low",
  O64&lt;=6, "Moderate",
  O64&lt;=8, "High",
  O64=9, "Extreme"
)</f>
        <v>High</v>
      </c>
    </row>
    <row r="65" spans="1:16">
      <c r="A65">
        <v>64</v>
      </c>
      <c r="B65">
        <v>18</v>
      </c>
      <c r="C65" t="str">
        <f t="shared" si="0"/>
        <v>18-21</v>
      </c>
      <c r="D65" t="s">
        <v>13</v>
      </c>
      <c r="E65" t="s">
        <v>28</v>
      </c>
      <c r="F65" t="s">
        <v>93</v>
      </c>
      <c r="G65">
        <v>6.1</v>
      </c>
      <c r="H65" t="s">
        <v>37</v>
      </c>
      <c r="I65" t="str">
        <f>_xlfn.XLOOKUP(H65, 'Platform Lookup'!A:A, 'Platform Lookup'!B:B, "Unknown")</f>
        <v>Messaging</v>
      </c>
      <c r="J65" t="s">
        <v>17</v>
      </c>
      <c r="K65">
        <v>5.2</v>
      </c>
      <c r="L65">
        <v>4</v>
      </c>
      <c r="M65" t="s">
        <v>24</v>
      </c>
      <c r="N65">
        <v>4</v>
      </c>
      <c r="O65">
        <v>9</v>
      </c>
      <c r="P65" t="str" cm="1">
        <f t="array" ref="P65">_xlfn.IFS(
  O65&lt;=3, "Low",
  O65&lt;=6, "Moderate",
  O65&lt;=8, "High",
  O65=9, "Extreme"
)</f>
        <v>Extreme</v>
      </c>
    </row>
    <row r="66" spans="1:16">
      <c r="A66">
        <v>65</v>
      </c>
      <c r="B66">
        <v>23</v>
      </c>
      <c r="C66" t="str">
        <f t="shared" si="0"/>
        <v>22-24</v>
      </c>
      <c r="D66" t="s">
        <v>19</v>
      </c>
      <c r="E66" t="s">
        <v>20</v>
      </c>
      <c r="F66" t="s">
        <v>94</v>
      </c>
      <c r="G66">
        <v>2.2999999999999998</v>
      </c>
      <c r="H66" t="s">
        <v>35</v>
      </c>
      <c r="I66" t="str">
        <f>_xlfn.XLOOKUP(H66, 'Platform Lookup'!A:A, 'Platform Lookup'!B:B, "Unknown")</f>
        <v>Professional/Networking</v>
      </c>
      <c r="J66" t="s">
        <v>23</v>
      </c>
      <c r="K66">
        <v>7.4</v>
      </c>
      <c r="L66">
        <v>8</v>
      </c>
      <c r="M66" t="s">
        <v>18</v>
      </c>
      <c r="N66">
        <v>1</v>
      </c>
      <c r="O66">
        <v>3</v>
      </c>
      <c r="P66" t="str" cm="1">
        <f t="array" ref="P66">_xlfn.IFS(
  O66&lt;=3, "Low",
  O66&lt;=6, "Moderate",
  O66&lt;=8, "High",
  O66=9, "Extreme"
)</f>
        <v>Low</v>
      </c>
    </row>
    <row r="67" spans="1:16">
      <c r="A67">
        <v>66</v>
      </c>
      <c r="B67">
        <v>21</v>
      </c>
      <c r="C67" t="str">
        <f t="shared" ref="C67:C130" si="1">IF(B67&lt;=21, "18-21", "22-24")</f>
        <v>18-21</v>
      </c>
      <c r="D67" t="s">
        <v>13</v>
      </c>
      <c r="E67" t="s">
        <v>14</v>
      </c>
      <c r="F67" t="s">
        <v>95</v>
      </c>
      <c r="G67">
        <v>4.8</v>
      </c>
      <c r="H67" t="s">
        <v>16</v>
      </c>
      <c r="I67" t="str">
        <f>_xlfn.XLOOKUP(H67, 'Platform Lookup'!A:A, 'Platform Lookup'!B:B, "Unknown")</f>
        <v>Mixed</v>
      </c>
      <c r="J67" t="s">
        <v>17</v>
      </c>
      <c r="K67">
        <v>5.8</v>
      </c>
      <c r="L67">
        <v>6</v>
      </c>
      <c r="M67" t="s">
        <v>24</v>
      </c>
      <c r="N67">
        <v>3</v>
      </c>
      <c r="O67">
        <v>7</v>
      </c>
      <c r="P67" t="str" cm="1">
        <f t="array" ref="P67">_xlfn.IFS(
  O67&lt;=3, "Low",
  O67&lt;=6, "Moderate",
  O67&lt;=8, "High",
  O67=9, "Extreme"
)</f>
        <v>High</v>
      </c>
    </row>
    <row r="68" spans="1:16">
      <c r="A68">
        <v>67</v>
      </c>
      <c r="B68">
        <v>20</v>
      </c>
      <c r="C68" t="str">
        <f t="shared" si="1"/>
        <v>18-21</v>
      </c>
      <c r="D68" t="s">
        <v>19</v>
      </c>
      <c r="E68" t="s">
        <v>14</v>
      </c>
      <c r="F68" t="s">
        <v>96</v>
      </c>
      <c r="G68">
        <v>3.9</v>
      </c>
      <c r="H68" t="s">
        <v>30</v>
      </c>
      <c r="I68" t="str">
        <f>_xlfn.XLOOKUP(H68, 'Platform Lookup'!A:A, 'Platform Lookup'!B:B, "Unknown")</f>
        <v>Entertainment</v>
      </c>
      <c r="J68" t="s">
        <v>23</v>
      </c>
      <c r="K68">
        <v>6.5</v>
      </c>
      <c r="L68">
        <v>7</v>
      </c>
      <c r="M68" t="s">
        <v>27</v>
      </c>
      <c r="N68">
        <v>2</v>
      </c>
      <c r="O68">
        <v>6</v>
      </c>
      <c r="P68" t="str" cm="1">
        <f t="array" ref="P68">_xlfn.IFS(
  O68&lt;=3, "Low",
  O68&lt;=6, "Moderate",
  O68&lt;=8, "High",
  O68=9, "Extreme"
)</f>
        <v>Moderate</v>
      </c>
    </row>
    <row r="69" spans="1:16">
      <c r="A69">
        <v>68</v>
      </c>
      <c r="B69">
        <v>19</v>
      </c>
      <c r="C69" t="str">
        <f t="shared" si="1"/>
        <v>18-21</v>
      </c>
      <c r="D69" t="s">
        <v>13</v>
      </c>
      <c r="E69" t="s">
        <v>28</v>
      </c>
      <c r="F69" t="s">
        <v>97</v>
      </c>
      <c r="G69">
        <v>5.7</v>
      </c>
      <c r="H69" t="s">
        <v>26</v>
      </c>
      <c r="I69" t="str">
        <f>_xlfn.XLOOKUP(H69, 'Platform Lookup'!A:A, 'Platform Lookup'!B:B, "Unknown")</f>
        <v>Entertainment</v>
      </c>
      <c r="J69" t="s">
        <v>17</v>
      </c>
      <c r="K69">
        <v>5.4</v>
      </c>
      <c r="L69">
        <v>5</v>
      </c>
      <c r="M69" t="s">
        <v>18</v>
      </c>
      <c r="N69">
        <v>4</v>
      </c>
      <c r="O69">
        <v>8</v>
      </c>
      <c r="P69" t="str" cm="1">
        <f t="array" ref="P69">_xlfn.IFS(
  O69&lt;=3, "Low",
  O69&lt;=6, "Moderate",
  O69&lt;=8, "High",
  O69=9, "Extreme"
)</f>
        <v>High</v>
      </c>
    </row>
    <row r="70" spans="1:16">
      <c r="A70">
        <v>69</v>
      </c>
      <c r="B70">
        <v>22</v>
      </c>
      <c r="C70" t="str">
        <f t="shared" si="1"/>
        <v>22-24</v>
      </c>
      <c r="D70" t="s">
        <v>19</v>
      </c>
      <c r="E70" t="s">
        <v>20</v>
      </c>
      <c r="F70" t="s">
        <v>98</v>
      </c>
      <c r="G70">
        <v>2.8</v>
      </c>
      <c r="H70" t="s">
        <v>35</v>
      </c>
      <c r="I70" t="str">
        <f>_xlfn.XLOOKUP(H70, 'Platform Lookup'!A:A, 'Platform Lookup'!B:B, "Unknown")</f>
        <v>Professional/Networking</v>
      </c>
      <c r="J70" t="s">
        <v>23</v>
      </c>
      <c r="K70">
        <v>7.2</v>
      </c>
      <c r="L70">
        <v>8</v>
      </c>
      <c r="M70" t="s">
        <v>24</v>
      </c>
      <c r="N70">
        <v>1</v>
      </c>
      <c r="O70">
        <v>4</v>
      </c>
      <c r="P70" t="str" cm="1">
        <f t="array" ref="P70">_xlfn.IFS(
  O70&lt;=3, "Low",
  O70&lt;=6, "Moderate",
  O70&lt;=8, "High",
  O70=9, "Extreme"
)</f>
        <v>Moderate</v>
      </c>
    </row>
    <row r="71" spans="1:16">
      <c r="A71">
        <v>70</v>
      </c>
      <c r="B71">
        <v>20</v>
      </c>
      <c r="C71" t="str">
        <f t="shared" si="1"/>
        <v>18-21</v>
      </c>
      <c r="D71" t="s">
        <v>13</v>
      </c>
      <c r="E71" t="s">
        <v>14</v>
      </c>
      <c r="F71" t="s">
        <v>99</v>
      </c>
      <c r="G71">
        <v>4.5</v>
      </c>
      <c r="H71" t="s">
        <v>16</v>
      </c>
      <c r="I71" t="str">
        <f>_xlfn.XLOOKUP(H71, 'Platform Lookup'!A:A, 'Platform Lookup'!B:B, "Unknown")</f>
        <v>Mixed</v>
      </c>
      <c r="J71" t="s">
        <v>17</v>
      </c>
      <c r="K71">
        <v>5.9</v>
      </c>
      <c r="L71">
        <v>6</v>
      </c>
      <c r="M71" t="s">
        <v>27</v>
      </c>
      <c r="N71">
        <v>3</v>
      </c>
      <c r="O71">
        <v>7</v>
      </c>
      <c r="P71" t="str" cm="1">
        <f t="array" ref="P71">_xlfn.IFS(
  O71&lt;=3, "Low",
  O71&lt;=6, "Moderate",
  O71&lt;=8, "High",
  O71=9, "Extreme"
)</f>
        <v>High</v>
      </c>
    </row>
    <row r="72" spans="1:16">
      <c r="A72">
        <v>71</v>
      </c>
      <c r="B72">
        <v>18</v>
      </c>
      <c r="C72" t="str">
        <f t="shared" si="1"/>
        <v>18-21</v>
      </c>
      <c r="D72" t="s">
        <v>19</v>
      </c>
      <c r="E72" t="s">
        <v>28</v>
      </c>
      <c r="F72" t="s">
        <v>100</v>
      </c>
      <c r="G72">
        <v>5.4</v>
      </c>
      <c r="H72" t="s">
        <v>37</v>
      </c>
      <c r="I72" t="str">
        <f>_xlfn.XLOOKUP(H72, 'Platform Lookup'!A:A, 'Platform Lookup'!B:B, "Unknown")</f>
        <v>Messaging</v>
      </c>
      <c r="J72" t="s">
        <v>17</v>
      </c>
      <c r="K72">
        <v>5.5</v>
      </c>
      <c r="L72">
        <v>5</v>
      </c>
      <c r="M72" t="s">
        <v>24</v>
      </c>
      <c r="N72">
        <v>4</v>
      </c>
      <c r="O72">
        <v>8</v>
      </c>
      <c r="P72" t="str" cm="1">
        <f t="array" ref="P72">_xlfn.IFS(
  O72&lt;=3, "Low",
  O72&lt;=6, "Moderate",
  O72&lt;=8, "High",
  O72=9, "Extreme"
)</f>
        <v>High</v>
      </c>
    </row>
    <row r="73" spans="1:16">
      <c r="A73">
        <v>72</v>
      </c>
      <c r="B73">
        <v>21</v>
      </c>
      <c r="C73" t="str">
        <f t="shared" si="1"/>
        <v>18-21</v>
      </c>
      <c r="D73" t="s">
        <v>13</v>
      </c>
      <c r="E73" t="s">
        <v>20</v>
      </c>
      <c r="F73" t="s">
        <v>101</v>
      </c>
      <c r="G73">
        <v>3.2</v>
      </c>
      <c r="H73" t="s">
        <v>32</v>
      </c>
      <c r="I73" t="str">
        <f>_xlfn.XLOOKUP(H73, 'Platform Lookup'!A:A, 'Platform Lookup'!B:B, "Unknown")</f>
        <v>Mixed</v>
      </c>
      <c r="J73" t="s">
        <v>23</v>
      </c>
      <c r="K73">
        <v>6.8</v>
      </c>
      <c r="L73">
        <v>7</v>
      </c>
      <c r="M73" t="s">
        <v>18</v>
      </c>
      <c r="N73">
        <v>2</v>
      </c>
      <c r="O73">
        <v>5</v>
      </c>
      <c r="P73" t="str" cm="1">
        <f t="array" ref="P73">_xlfn.IFS(
  O73&lt;=3, "Low",
  O73&lt;=6, "Moderate",
  O73&lt;=8, "High",
  O73=9, "Extreme"
)</f>
        <v>Moderate</v>
      </c>
    </row>
    <row r="74" spans="1:16">
      <c r="A74">
        <v>73</v>
      </c>
      <c r="B74">
        <v>19</v>
      </c>
      <c r="C74" t="str">
        <f t="shared" si="1"/>
        <v>18-21</v>
      </c>
      <c r="D74" t="s">
        <v>19</v>
      </c>
      <c r="E74" t="s">
        <v>14</v>
      </c>
      <c r="F74" t="s">
        <v>102</v>
      </c>
      <c r="G74">
        <v>4.9000000000000004</v>
      </c>
      <c r="H74" t="s">
        <v>26</v>
      </c>
      <c r="I74" t="str">
        <f>_xlfn.XLOOKUP(H74, 'Platform Lookup'!A:A, 'Platform Lookup'!B:B, "Unknown")</f>
        <v>Entertainment</v>
      </c>
      <c r="J74" t="s">
        <v>17</v>
      </c>
      <c r="K74">
        <v>5.7</v>
      </c>
      <c r="L74">
        <v>6</v>
      </c>
      <c r="M74" t="s">
        <v>27</v>
      </c>
      <c r="N74">
        <v>3</v>
      </c>
      <c r="O74">
        <v>7</v>
      </c>
      <c r="P74" t="str" cm="1">
        <f t="array" ref="P74">_xlfn.IFS(
  O74&lt;=3, "Low",
  O74&lt;=6, "Moderate",
  O74&lt;=8, "High",
  O74=9, "Extreme"
)</f>
        <v>High</v>
      </c>
    </row>
    <row r="75" spans="1:16">
      <c r="A75">
        <v>74</v>
      </c>
      <c r="B75">
        <v>20</v>
      </c>
      <c r="C75" t="str">
        <f t="shared" si="1"/>
        <v>18-21</v>
      </c>
      <c r="D75" t="s">
        <v>13</v>
      </c>
      <c r="E75" t="s">
        <v>14</v>
      </c>
      <c r="F75" t="s">
        <v>103</v>
      </c>
      <c r="G75">
        <v>5.8</v>
      </c>
      <c r="H75" t="s">
        <v>16</v>
      </c>
      <c r="I75" t="str">
        <f>_xlfn.XLOOKUP(H75, 'Platform Lookup'!A:A, 'Platform Lookup'!B:B, "Unknown")</f>
        <v>Mixed</v>
      </c>
      <c r="J75" t="s">
        <v>17</v>
      </c>
      <c r="K75">
        <v>5.3</v>
      </c>
      <c r="L75">
        <v>5</v>
      </c>
      <c r="M75" t="s">
        <v>24</v>
      </c>
      <c r="N75">
        <v>4</v>
      </c>
      <c r="O75">
        <v>8</v>
      </c>
      <c r="P75" t="str" cm="1">
        <f t="array" ref="P75">_xlfn.IFS(
  O75&lt;=3, "Low",
  O75&lt;=6, "Moderate",
  O75&lt;=8, "High",
  O75=9, "Extreme"
)</f>
        <v>High</v>
      </c>
    </row>
    <row r="76" spans="1:16">
      <c r="A76">
        <v>75</v>
      </c>
      <c r="B76">
        <v>23</v>
      </c>
      <c r="C76" t="str">
        <f t="shared" si="1"/>
        <v>22-24</v>
      </c>
      <c r="D76" t="s">
        <v>19</v>
      </c>
      <c r="E76" t="s">
        <v>20</v>
      </c>
      <c r="F76" t="s">
        <v>104</v>
      </c>
      <c r="G76">
        <v>2.5</v>
      </c>
      <c r="H76" t="s">
        <v>35</v>
      </c>
      <c r="I76" t="str">
        <f>_xlfn.XLOOKUP(H76, 'Platform Lookup'!A:A, 'Platform Lookup'!B:B, "Unknown")</f>
        <v>Professional/Networking</v>
      </c>
      <c r="J76" t="s">
        <v>23</v>
      </c>
      <c r="K76">
        <v>7.3</v>
      </c>
      <c r="L76">
        <v>8</v>
      </c>
      <c r="M76" t="s">
        <v>18</v>
      </c>
      <c r="N76">
        <v>1</v>
      </c>
      <c r="O76">
        <v>4</v>
      </c>
      <c r="P76" t="str" cm="1">
        <f t="array" ref="P76">_xlfn.IFS(
  O76&lt;=3, "Low",
  O76&lt;=6, "Moderate",
  O76&lt;=8, "High",
  O76=9, "Extreme"
)</f>
        <v>Moderate</v>
      </c>
    </row>
    <row r="77" spans="1:16">
      <c r="A77">
        <v>76</v>
      </c>
      <c r="B77">
        <v>21</v>
      </c>
      <c r="C77" t="str">
        <f t="shared" si="1"/>
        <v>18-21</v>
      </c>
      <c r="D77" t="s">
        <v>13</v>
      </c>
      <c r="E77" t="s">
        <v>14</v>
      </c>
      <c r="F77" t="s">
        <v>105</v>
      </c>
      <c r="G77">
        <v>4.5999999999999996</v>
      </c>
      <c r="H77" t="s">
        <v>37</v>
      </c>
      <c r="I77" t="str">
        <f>_xlfn.XLOOKUP(H77, 'Platform Lookup'!A:A, 'Platform Lookup'!B:B, "Unknown")</f>
        <v>Messaging</v>
      </c>
      <c r="J77" t="s">
        <v>17</v>
      </c>
      <c r="K77">
        <v>5.8</v>
      </c>
      <c r="L77">
        <v>6</v>
      </c>
      <c r="M77" t="s">
        <v>24</v>
      </c>
      <c r="N77">
        <v>3</v>
      </c>
      <c r="O77">
        <v>7</v>
      </c>
      <c r="P77" t="str" cm="1">
        <f t="array" ref="P77">_xlfn.IFS(
  O77&lt;=3, "Low",
  O77&lt;=6, "Moderate",
  O77&lt;=8, "High",
  O77=9, "Extreme"
)</f>
        <v>High</v>
      </c>
    </row>
    <row r="78" spans="1:16">
      <c r="A78">
        <v>77</v>
      </c>
      <c r="B78">
        <v>19</v>
      </c>
      <c r="C78" t="str">
        <f t="shared" si="1"/>
        <v>18-21</v>
      </c>
      <c r="D78" t="s">
        <v>19</v>
      </c>
      <c r="E78" t="s">
        <v>28</v>
      </c>
      <c r="F78" t="s">
        <v>106</v>
      </c>
      <c r="G78">
        <v>5.5</v>
      </c>
      <c r="H78" t="s">
        <v>26</v>
      </c>
      <c r="I78" t="str">
        <f>_xlfn.XLOOKUP(H78, 'Platform Lookup'!A:A, 'Platform Lookup'!B:B, "Unknown")</f>
        <v>Entertainment</v>
      </c>
      <c r="J78" t="s">
        <v>17</v>
      </c>
      <c r="K78">
        <v>5.4</v>
      </c>
      <c r="L78">
        <v>5</v>
      </c>
      <c r="M78" t="s">
        <v>27</v>
      </c>
      <c r="N78">
        <v>4</v>
      </c>
      <c r="O78">
        <v>8</v>
      </c>
      <c r="P78" t="str" cm="1">
        <f t="array" ref="P78">_xlfn.IFS(
  O78&lt;=3, "Low",
  O78&lt;=6, "Moderate",
  O78&lt;=8, "High",
  O78=9, "Extreme"
)</f>
        <v>High</v>
      </c>
    </row>
    <row r="79" spans="1:16">
      <c r="A79">
        <v>78</v>
      </c>
      <c r="B79">
        <v>22</v>
      </c>
      <c r="C79" t="str">
        <f t="shared" si="1"/>
        <v>22-24</v>
      </c>
      <c r="D79" t="s">
        <v>13</v>
      </c>
      <c r="E79" t="s">
        <v>20</v>
      </c>
      <c r="F79" t="s">
        <v>107</v>
      </c>
      <c r="G79">
        <v>2.9</v>
      </c>
      <c r="H79" t="s">
        <v>32</v>
      </c>
      <c r="I79" t="str">
        <f>_xlfn.XLOOKUP(H79, 'Platform Lookup'!A:A, 'Platform Lookup'!B:B, "Unknown")</f>
        <v>Mixed</v>
      </c>
      <c r="J79" t="s">
        <v>23</v>
      </c>
      <c r="K79">
        <v>7</v>
      </c>
      <c r="L79">
        <v>7</v>
      </c>
      <c r="M79" t="s">
        <v>18</v>
      </c>
      <c r="N79">
        <v>2</v>
      </c>
      <c r="O79">
        <v>5</v>
      </c>
      <c r="P79" t="str" cm="1">
        <f t="array" ref="P79">_xlfn.IFS(
  O79&lt;=3, "Low",
  O79&lt;=6, "Moderate",
  O79&lt;=8, "High",
  O79=9, "Extreme"
)</f>
        <v>Moderate</v>
      </c>
    </row>
    <row r="80" spans="1:16">
      <c r="A80">
        <v>79</v>
      </c>
      <c r="B80">
        <v>20</v>
      </c>
      <c r="C80" t="str">
        <f t="shared" si="1"/>
        <v>18-21</v>
      </c>
      <c r="D80" t="s">
        <v>19</v>
      </c>
      <c r="E80" t="s">
        <v>14</v>
      </c>
      <c r="F80" t="s">
        <v>108</v>
      </c>
      <c r="G80">
        <v>4.7</v>
      </c>
      <c r="H80" t="s">
        <v>30</v>
      </c>
      <c r="I80" t="str">
        <f>_xlfn.XLOOKUP(H80, 'Platform Lookup'!A:A, 'Platform Lookup'!B:B, "Unknown")</f>
        <v>Entertainment</v>
      </c>
      <c r="J80" t="s">
        <v>17</v>
      </c>
      <c r="K80">
        <v>5.9</v>
      </c>
      <c r="L80">
        <v>6</v>
      </c>
      <c r="M80" t="s">
        <v>24</v>
      </c>
      <c r="N80">
        <v>3</v>
      </c>
      <c r="O80">
        <v>7</v>
      </c>
      <c r="P80" t="str" cm="1">
        <f t="array" ref="P80">_xlfn.IFS(
  O80&lt;=3, "Low",
  O80&lt;=6, "Moderate",
  O80&lt;=8, "High",
  O80=9, "Extreme"
)</f>
        <v>High</v>
      </c>
    </row>
    <row r="81" spans="1:16">
      <c r="A81">
        <v>80</v>
      </c>
      <c r="B81">
        <v>18</v>
      </c>
      <c r="C81" t="str">
        <f t="shared" si="1"/>
        <v>18-21</v>
      </c>
      <c r="D81" t="s">
        <v>13</v>
      </c>
      <c r="E81" t="s">
        <v>28</v>
      </c>
      <c r="F81" t="s">
        <v>109</v>
      </c>
      <c r="G81">
        <v>5.9</v>
      </c>
      <c r="H81" t="s">
        <v>16</v>
      </c>
      <c r="I81" t="str">
        <f>_xlfn.XLOOKUP(H81, 'Platform Lookup'!A:A, 'Platform Lookup'!B:B, "Unknown")</f>
        <v>Mixed</v>
      </c>
      <c r="J81" t="s">
        <v>17</v>
      </c>
      <c r="K81">
        <v>5.2</v>
      </c>
      <c r="L81">
        <v>5</v>
      </c>
      <c r="M81" t="s">
        <v>27</v>
      </c>
      <c r="N81">
        <v>4</v>
      </c>
      <c r="O81">
        <v>9</v>
      </c>
      <c r="P81" t="str" cm="1">
        <f t="array" ref="P81">_xlfn.IFS(
  O81&lt;=3, "Low",
  O81&lt;=6, "Moderate",
  O81&lt;=8, "High",
  O81=9, "Extreme"
)</f>
        <v>Extreme</v>
      </c>
    </row>
    <row r="82" spans="1:16">
      <c r="A82">
        <v>81</v>
      </c>
      <c r="B82">
        <v>21</v>
      </c>
      <c r="C82" t="str">
        <f t="shared" si="1"/>
        <v>18-21</v>
      </c>
      <c r="D82" t="s">
        <v>19</v>
      </c>
      <c r="E82" t="s">
        <v>20</v>
      </c>
      <c r="F82" t="s">
        <v>110</v>
      </c>
      <c r="G82">
        <v>3</v>
      </c>
      <c r="H82" t="s">
        <v>35</v>
      </c>
      <c r="I82" t="str">
        <f>_xlfn.XLOOKUP(H82, 'Platform Lookup'!A:A, 'Platform Lookup'!B:B, "Unknown")</f>
        <v>Professional/Networking</v>
      </c>
      <c r="J82" t="s">
        <v>23</v>
      </c>
      <c r="K82">
        <v>7.1</v>
      </c>
      <c r="L82">
        <v>8</v>
      </c>
      <c r="M82" t="s">
        <v>18</v>
      </c>
      <c r="N82">
        <v>1</v>
      </c>
      <c r="O82">
        <v>4</v>
      </c>
      <c r="P82" t="str" cm="1">
        <f t="array" ref="P82">_xlfn.IFS(
  O82&lt;=3, "Low",
  O82&lt;=6, "Moderate",
  O82&lt;=8, "High",
  O82=9, "Extreme"
)</f>
        <v>Moderate</v>
      </c>
    </row>
    <row r="83" spans="1:16">
      <c r="A83">
        <v>82</v>
      </c>
      <c r="B83">
        <v>19</v>
      </c>
      <c r="C83" t="str">
        <f t="shared" si="1"/>
        <v>18-21</v>
      </c>
      <c r="D83" t="s">
        <v>13</v>
      </c>
      <c r="E83" t="s">
        <v>14</v>
      </c>
      <c r="F83" t="s">
        <v>111</v>
      </c>
      <c r="G83">
        <v>4.8</v>
      </c>
      <c r="H83" t="s">
        <v>26</v>
      </c>
      <c r="I83" t="str">
        <f>_xlfn.XLOOKUP(H83, 'Platform Lookup'!A:A, 'Platform Lookup'!B:B, "Unknown")</f>
        <v>Entertainment</v>
      </c>
      <c r="J83" t="s">
        <v>17</v>
      </c>
      <c r="K83">
        <v>5.7</v>
      </c>
      <c r="L83">
        <v>6</v>
      </c>
      <c r="M83" t="s">
        <v>24</v>
      </c>
      <c r="N83">
        <v>3</v>
      </c>
      <c r="O83">
        <v>7</v>
      </c>
      <c r="P83" t="str" cm="1">
        <f t="array" ref="P83">_xlfn.IFS(
  O83&lt;=3, "Low",
  O83&lt;=6, "Moderate",
  O83&lt;=8, "High",
  O83=9, "Extreme"
)</f>
        <v>High</v>
      </c>
    </row>
    <row r="84" spans="1:16">
      <c r="A84">
        <v>83</v>
      </c>
      <c r="B84">
        <v>20</v>
      </c>
      <c r="C84" t="str">
        <f t="shared" si="1"/>
        <v>18-21</v>
      </c>
      <c r="D84" t="s">
        <v>19</v>
      </c>
      <c r="E84" t="s">
        <v>14</v>
      </c>
      <c r="F84" t="s">
        <v>112</v>
      </c>
      <c r="G84">
        <v>3.8</v>
      </c>
      <c r="H84" t="s">
        <v>32</v>
      </c>
      <c r="I84" t="str">
        <f>_xlfn.XLOOKUP(H84, 'Platform Lookup'!A:A, 'Platform Lookup'!B:B, "Unknown")</f>
        <v>Mixed</v>
      </c>
      <c r="J84" t="s">
        <v>23</v>
      </c>
      <c r="K84">
        <v>6.6</v>
      </c>
      <c r="L84">
        <v>7</v>
      </c>
      <c r="M84" t="s">
        <v>27</v>
      </c>
      <c r="N84">
        <v>2</v>
      </c>
      <c r="O84">
        <v>6</v>
      </c>
      <c r="P84" t="str" cm="1">
        <f t="array" ref="P84">_xlfn.IFS(
  O84&lt;=3, "Low",
  O84&lt;=6, "Moderate",
  O84&lt;=8, "High",
  O84=9, "Extreme"
)</f>
        <v>Moderate</v>
      </c>
    </row>
    <row r="85" spans="1:16">
      <c r="A85">
        <v>84</v>
      </c>
      <c r="B85">
        <v>22</v>
      </c>
      <c r="C85" t="str">
        <f t="shared" si="1"/>
        <v>22-24</v>
      </c>
      <c r="D85" t="s">
        <v>13</v>
      </c>
      <c r="E85" t="s">
        <v>20</v>
      </c>
      <c r="F85" t="s">
        <v>113</v>
      </c>
      <c r="G85">
        <v>2.7</v>
      </c>
      <c r="H85" t="s">
        <v>35</v>
      </c>
      <c r="I85" t="str">
        <f>_xlfn.XLOOKUP(H85, 'Platform Lookup'!A:A, 'Platform Lookup'!B:B, "Unknown")</f>
        <v>Professional/Networking</v>
      </c>
      <c r="J85" t="s">
        <v>23</v>
      </c>
      <c r="K85">
        <v>7.2</v>
      </c>
      <c r="L85">
        <v>8</v>
      </c>
      <c r="M85" t="s">
        <v>18</v>
      </c>
      <c r="N85">
        <v>1</v>
      </c>
      <c r="O85">
        <v>4</v>
      </c>
      <c r="P85" t="str" cm="1">
        <f t="array" ref="P85">_xlfn.IFS(
  O85&lt;=3, "Low",
  O85&lt;=6, "Moderate",
  O85&lt;=8, "High",
  O85=9, "Extreme"
)</f>
        <v>Moderate</v>
      </c>
    </row>
    <row r="86" spans="1:16">
      <c r="A86">
        <v>85</v>
      </c>
      <c r="B86">
        <v>18</v>
      </c>
      <c r="C86" t="str">
        <f t="shared" si="1"/>
        <v>18-21</v>
      </c>
      <c r="D86" t="s">
        <v>19</v>
      </c>
      <c r="E86" t="s">
        <v>28</v>
      </c>
      <c r="F86" t="s">
        <v>114</v>
      </c>
      <c r="G86">
        <v>5.6</v>
      </c>
      <c r="H86" t="s">
        <v>37</v>
      </c>
      <c r="I86" t="str">
        <f>_xlfn.XLOOKUP(H86, 'Platform Lookup'!A:A, 'Platform Lookup'!B:B, "Unknown")</f>
        <v>Messaging</v>
      </c>
      <c r="J86" t="s">
        <v>17</v>
      </c>
      <c r="K86">
        <v>5.3</v>
      </c>
      <c r="L86">
        <v>5</v>
      </c>
      <c r="M86" t="s">
        <v>24</v>
      </c>
      <c r="N86">
        <v>4</v>
      </c>
      <c r="O86">
        <v>8</v>
      </c>
      <c r="P86" t="str" cm="1">
        <f t="array" ref="P86">_xlfn.IFS(
  O86&lt;=3, "Low",
  O86&lt;=6, "Moderate",
  O86&lt;=8, "High",
  O86=9, "Extreme"
)</f>
        <v>High</v>
      </c>
    </row>
    <row r="87" spans="1:16">
      <c r="A87">
        <v>86</v>
      </c>
      <c r="B87">
        <v>21</v>
      </c>
      <c r="C87" t="str">
        <f t="shared" si="1"/>
        <v>18-21</v>
      </c>
      <c r="D87" t="s">
        <v>13</v>
      </c>
      <c r="E87" t="s">
        <v>14</v>
      </c>
      <c r="F87" t="s">
        <v>115</v>
      </c>
      <c r="G87">
        <v>4.5</v>
      </c>
      <c r="H87" t="s">
        <v>16</v>
      </c>
      <c r="I87" t="str">
        <f>_xlfn.XLOOKUP(H87, 'Platform Lookup'!A:A, 'Platform Lookup'!B:B, "Unknown")</f>
        <v>Mixed</v>
      </c>
      <c r="J87" t="s">
        <v>17</v>
      </c>
      <c r="K87">
        <v>5.8</v>
      </c>
      <c r="L87">
        <v>6</v>
      </c>
      <c r="M87" t="s">
        <v>27</v>
      </c>
      <c r="N87">
        <v>3</v>
      </c>
      <c r="O87">
        <v>7</v>
      </c>
      <c r="P87" t="str" cm="1">
        <f t="array" ref="P87">_xlfn.IFS(
  O87&lt;=3, "Low",
  O87&lt;=6, "Moderate",
  O87&lt;=8, "High",
  O87=9, "Extreme"
)</f>
        <v>High</v>
      </c>
    </row>
    <row r="88" spans="1:16">
      <c r="A88">
        <v>87</v>
      </c>
      <c r="B88">
        <v>19</v>
      </c>
      <c r="C88" t="str">
        <f t="shared" si="1"/>
        <v>18-21</v>
      </c>
      <c r="D88" t="s">
        <v>19</v>
      </c>
      <c r="E88" t="s">
        <v>28</v>
      </c>
      <c r="F88" t="s">
        <v>116</v>
      </c>
      <c r="G88">
        <v>5.3</v>
      </c>
      <c r="H88" t="s">
        <v>26</v>
      </c>
      <c r="I88" t="str">
        <f>_xlfn.XLOOKUP(H88, 'Platform Lookup'!A:A, 'Platform Lookup'!B:B, "Unknown")</f>
        <v>Entertainment</v>
      </c>
      <c r="J88" t="s">
        <v>17</v>
      </c>
      <c r="K88">
        <v>5.5</v>
      </c>
      <c r="L88">
        <v>5</v>
      </c>
      <c r="M88" t="s">
        <v>18</v>
      </c>
      <c r="N88">
        <v>4</v>
      </c>
      <c r="O88">
        <v>8</v>
      </c>
      <c r="P88" t="str" cm="1">
        <f t="array" ref="P88">_xlfn.IFS(
  O88&lt;=3, "Low",
  O88&lt;=6, "Moderate",
  O88&lt;=8, "High",
  O88=9, "Extreme"
)</f>
        <v>High</v>
      </c>
    </row>
    <row r="89" spans="1:16">
      <c r="A89">
        <v>88</v>
      </c>
      <c r="B89">
        <v>23</v>
      </c>
      <c r="C89" t="str">
        <f t="shared" si="1"/>
        <v>22-24</v>
      </c>
      <c r="D89" t="s">
        <v>13</v>
      </c>
      <c r="E89" t="s">
        <v>20</v>
      </c>
      <c r="F89" t="s">
        <v>117</v>
      </c>
      <c r="G89">
        <v>2.6</v>
      </c>
      <c r="H89" t="s">
        <v>35</v>
      </c>
      <c r="I89" t="str">
        <f>_xlfn.XLOOKUP(H89, 'Platform Lookup'!A:A, 'Platform Lookup'!B:B, "Unknown")</f>
        <v>Professional/Networking</v>
      </c>
      <c r="J89" t="s">
        <v>23</v>
      </c>
      <c r="K89">
        <v>7.3</v>
      </c>
      <c r="L89">
        <v>8</v>
      </c>
      <c r="M89" t="s">
        <v>24</v>
      </c>
      <c r="N89">
        <v>1</v>
      </c>
      <c r="O89">
        <v>4</v>
      </c>
      <c r="P89" t="str" cm="1">
        <f t="array" ref="P89">_xlfn.IFS(
  O89&lt;=3, "Low",
  O89&lt;=6, "Moderate",
  O89&lt;=8, "High",
  O89=9, "Extreme"
)</f>
        <v>Moderate</v>
      </c>
    </row>
    <row r="90" spans="1:16">
      <c r="A90">
        <v>89</v>
      </c>
      <c r="B90">
        <v>20</v>
      </c>
      <c r="C90" t="str">
        <f t="shared" si="1"/>
        <v>18-21</v>
      </c>
      <c r="D90" t="s">
        <v>19</v>
      </c>
      <c r="E90" t="s">
        <v>14</v>
      </c>
      <c r="F90" t="s">
        <v>118</v>
      </c>
      <c r="G90">
        <v>4.4000000000000004</v>
      </c>
      <c r="H90" t="s">
        <v>30</v>
      </c>
      <c r="I90" t="str">
        <f>_xlfn.XLOOKUP(H90, 'Platform Lookup'!A:A, 'Platform Lookup'!B:B, "Unknown")</f>
        <v>Entertainment</v>
      </c>
      <c r="J90" t="s">
        <v>17</v>
      </c>
      <c r="K90">
        <v>6</v>
      </c>
      <c r="L90">
        <v>6</v>
      </c>
      <c r="M90" t="s">
        <v>27</v>
      </c>
      <c r="N90">
        <v>3</v>
      </c>
      <c r="O90">
        <v>7</v>
      </c>
      <c r="P90" t="str" cm="1">
        <f t="array" ref="P90">_xlfn.IFS(
  O90&lt;=3, "Low",
  O90&lt;=6, "Moderate",
  O90&lt;=8, "High",
  O90=9, "Extreme"
)</f>
        <v>High</v>
      </c>
    </row>
    <row r="91" spans="1:16">
      <c r="A91">
        <v>90</v>
      </c>
      <c r="B91">
        <v>18</v>
      </c>
      <c r="C91" t="str">
        <f t="shared" si="1"/>
        <v>18-21</v>
      </c>
      <c r="D91" t="s">
        <v>13</v>
      </c>
      <c r="E91" t="s">
        <v>28</v>
      </c>
      <c r="F91" t="s">
        <v>119</v>
      </c>
      <c r="G91">
        <v>5.8</v>
      </c>
      <c r="H91" t="s">
        <v>16</v>
      </c>
      <c r="I91" t="str">
        <f>_xlfn.XLOOKUP(H91, 'Platform Lookup'!A:A, 'Platform Lookup'!B:B, "Unknown")</f>
        <v>Mixed</v>
      </c>
      <c r="J91" t="s">
        <v>17</v>
      </c>
      <c r="K91">
        <v>5.2</v>
      </c>
      <c r="L91">
        <v>5</v>
      </c>
      <c r="M91" t="s">
        <v>24</v>
      </c>
      <c r="N91">
        <v>4</v>
      </c>
      <c r="O91">
        <v>9</v>
      </c>
      <c r="P91" t="str" cm="1">
        <f t="array" ref="P91">_xlfn.IFS(
  O91&lt;=3, "Low",
  O91&lt;=6, "Moderate",
  O91&lt;=8, "High",
  O91=9, "Extreme"
)</f>
        <v>Extreme</v>
      </c>
    </row>
    <row r="92" spans="1:16">
      <c r="A92">
        <v>91</v>
      </c>
      <c r="B92">
        <v>22</v>
      </c>
      <c r="C92" t="str">
        <f t="shared" si="1"/>
        <v>22-24</v>
      </c>
      <c r="D92" t="s">
        <v>19</v>
      </c>
      <c r="E92" t="s">
        <v>20</v>
      </c>
      <c r="F92" t="s">
        <v>120</v>
      </c>
      <c r="G92">
        <v>2.9</v>
      </c>
      <c r="H92" t="s">
        <v>32</v>
      </c>
      <c r="I92" t="str">
        <f>_xlfn.XLOOKUP(H92, 'Platform Lookup'!A:A, 'Platform Lookup'!B:B, "Unknown")</f>
        <v>Mixed</v>
      </c>
      <c r="J92" t="s">
        <v>23</v>
      </c>
      <c r="K92">
        <v>7</v>
      </c>
      <c r="L92">
        <v>7</v>
      </c>
      <c r="M92" t="s">
        <v>18</v>
      </c>
      <c r="N92">
        <v>2</v>
      </c>
      <c r="O92">
        <v>5</v>
      </c>
      <c r="P92" t="str" cm="1">
        <f t="array" ref="P92">_xlfn.IFS(
  O92&lt;=3, "Low",
  O92&lt;=6, "Moderate",
  O92&lt;=8, "High",
  O92=9, "Extreme"
)</f>
        <v>Moderate</v>
      </c>
    </row>
    <row r="93" spans="1:16">
      <c r="A93">
        <v>92</v>
      </c>
      <c r="B93">
        <v>19</v>
      </c>
      <c r="C93" t="str">
        <f t="shared" si="1"/>
        <v>18-21</v>
      </c>
      <c r="D93" t="s">
        <v>13</v>
      </c>
      <c r="E93" t="s">
        <v>14</v>
      </c>
      <c r="F93" t="s">
        <v>121</v>
      </c>
      <c r="G93">
        <v>4.7</v>
      </c>
      <c r="H93" t="s">
        <v>26</v>
      </c>
      <c r="I93" t="str">
        <f>_xlfn.XLOOKUP(H93, 'Platform Lookup'!A:A, 'Platform Lookup'!B:B, "Unknown")</f>
        <v>Entertainment</v>
      </c>
      <c r="J93" t="s">
        <v>17</v>
      </c>
      <c r="K93">
        <v>5.8</v>
      </c>
      <c r="L93">
        <v>6</v>
      </c>
      <c r="M93" t="s">
        <v>27</v>
      </c>
      <c r="N93">
        <v>3</v>
      </c>
      <c r="O93">
        <v>7</v>
      </c>
      <c r="P93" t="str" cm="1">
        <f t="array" ref="P93">_xlfn.IFS(
  O93&lt;=3, "Low",
  O93&lt;=6, "Moderate",
  O93&lt;=8, "High",
  O93=9, "Extreme"
)</f>
        <v>High</v>
      </c>
    </row>
    <row r="94" spans="1:16">
      <c r="A94">
        <v>93</v>
      </c>
      <c r="B94">
        <v>21</v>
      </c>
      <c r="C94" t="str">
        <f t="shared" si="1"/>
        <v>18-21</v>
      </c>
      <c r="D94" t="s">
        <v>19</v>
      </c>
      <c r="E94" t="s">
        <v>14</v>
      </c>
      <c r="F94" t="s">
        <v>122</v>
      </c>
      <c r="G94">
        <v>3.7</v>
      </c>
      <c r="H94" t="s">
        <v>37</v>
      </c>
      <c r="I94" t="str">
        <f>_xlfn.XLOOKUP(H94, 'Platform Lookup'!A:A, 'Platform Lookup'!B:B, "Unknown")</f>
        <v>Messaging</v>
      </c>
      <c r="J94" t="s">
        <v>23</v>
      </c>
      <c r="K94">
        <v>6.5</v>
      </c>
      <c r="L94">
        <v>7</v>
      </c>
      <c r="M94" t="s">
        <v>24</v>
      </c>
      <c r="N94">
        <v>2</v>
      </c>
      <c r="O94">
        <v>6</v>
      </c>
      <c r="P94" t="str" cm="1">
        <f t="array" ref="P94">_xlfn.IFS(
  O94&lt;=3, "Low",
  O94&lt;=6, "Moderate",
  O94&lt;=8, "High",
  O94=9, "Extreme"
)</f>
        <v>Moderate</v>
      </c>
    </row>
    <row r="95" spans="1:16">
      <c r="A95">
        <v>94</v>
      </c>
      <c r="B95">
        <v>20</v>
      </c>
      <c r="C95" t="str">
        <f t="shared" si="1"/>
        <v>18-21</v>
      </c>
      <c r="D95" t="s">
        <v>13</v>
      </c>
      <c r="E95" t="s">
        <v>28</v>
      </c>
      <c r="F95" t="s">
        <v>123</v>
      </c>
      <c r="G95">
        <v>5.5</v>
      </c>
      <c r="H95" t="s">
        <v>16</v>
      </c>
      <c r="I95" t="str">
        <f>_xlfn.XLOOKUP(H95, 'Platform Lookup'!A:A, 'Platform Lookup'!B:B, "Unknown")</f>
        <v>Mixed</v>
      </c>
      <c r="J95" t="s">
        <v>17</v>
      </c>
      <c r="K95">
        <v>5.4</v>
      </c>
      <c r="L95">
        <v>5</v>
      </c>
      <c r="M95" t="s">
        <v>18</v>
      </c>
      <c r="N95">
        <v>4</v>
      </c>
      <c r="O95">
        <v>8</v>
      </c>
      <c r="P95" t="str" cm="1">
        <f t="array" ref="P95">_xlfn.IFS(
  O95&lt;=3, "Low",
  O95&lt;=6, "Moderate",
  O95&lt;=8, "High",
  O95=9, "Extreme"
)</f>
        <v>High</v>
      </c>
    </row>
    <row r="96" spans="1:16">
      <c r="A96">
        <v>95</v>
      </c>
      <c r="B96">
        <v>23</v>
      </c>
      <c r="C96" t="str">
        <f t="shared" si="1"/>
        <v>22-24</v>
      </c>
      <c r="D96" t="s">
        <v>19</v>
      </c>
      <c r="E96" t="s">
        <v>20</v>
      </c>
      <c r="F96" t="s">
        <v>124</v>
      </c>
      <c r="G96">
        <v>2.4</v>
      </c>
      <c r="H96" t="s">
        <v>35</v>
      </c>
      <c r="I96" t="str">
        <f>_xlfn.XLOOKUP(H96, 'Platform Lookup'!A:A, 'Platform Lookup'!B:B, "Unknown")</f>
        <v>Professional/Networking</v>
      </c>
      <c r="J96" t="s">
        <v>23</v>
      </c>
      <c r="K96">
        <v>7.4</v>
      </c>
      <c r="L96">
        <v>8</v>
      </c>
      <c r="M96" t="s">
        <v>27</v>
      </c>
      <c r="N96">
        <v>1</v>
      </c>
      <c r="O96">
        <v>4</v>
      </c>
      <c r="P96" t="str" cm="1">
        <f t="array" ref="P96">_xlfn.IFS(
  O96&lt;=3, "Low",
  O96&lt;=6, "Moderate",
  O96&lt;=8, "High",
  O96=9, "Extreme"
)</f>
        <v>Moderate</v>
      </c>
    </row>
    <row r="97" spans="1:16">
      <c r="A97">
        <v>96</v>
      </c>
      <c r="B97">
        <v>19</v>
      </c>
      <c r="C97" t="str">
        <f t="shared" si="1"/>
        <v>18-21</v>
      </c>
      <c r="D97" t="s">
        <v>13</v>
      </c>
      <c r="E97" t="s">
        <v>14</v>
      </c>
      <c r="F97" t="s">
        <v>125</v>
      </c>
      <c r="G97">
        <v>4.9000000000000004</v>
      </c>
      <c r="H97" t="s">
        <v>26</v>
      </c>
      <c r="I97" t="str">
        <f>_xlfn.XLOOKUP(H97, 'Platform Lookup'!A:A, 'Platform Lookup'!B:B, "Unknown")</f>
        <v>Entertainment</v>
      </c>
      <c r="J97" t="s">
        <v>17</v>
      </c>
      <c r="K97">
        <v>5.7</v>
      </c>
      <c r="L97">
        <v>6</v>
      </c>
      <c r="M97" t="s">
        <v>24</v>
      </c>
      <c r="N97">
        <v>3</v>
      </c>
      <c r="O97">
        <v>7</v>
      </c>
      <c r="P97" t="str" cm="1">
        <f t="array" ref="P97">_xlfn.IFS(
  O97&lt;=3, "Low",
  O97&lt;=6, "Moderate",
  O97&lt;=8, "High",
  O97=9, "Extreme"
)</f>
        <v>High</v>
      </c>
    </row>
    <row r="98" spans="1:16">
      <c r="A98">
        <v>97</v>
      </c>
      <c r="B98">
        <v>18</v>
      </c>
      <c r="C98" t="str">
        <f t="shared" si="1"/>
        <v>18-21</v>
      </c>
      <c r="D98" t="s">
        <v>19</v>
      </c>
      <c r="E98" t="s">
        <v>28</v>
      </c>
      <c r="F98" t="s">
        <v>126</v>
      </c>
      <c r="G98">
        <v>5.7</v>
      </c>
      <c r="H98" t="s">
        <v>37</v>
      </c>
      <c r="I98" t="str">
        <f>_xlfn.XLOOKUP(H98, 'Platform Lookup'!A:A, 'Platform Lookup'!B:B, "Unknown")</f>
        <v>Messaging</v>
      </c>
      <c r="J98" t="s">
        <v>17</v>
      </c>
      <c r="K98">
        <v>5.3</v>
      </c>
      <c r="L98">
        <v>5</v>
      </c>
      <c r="M98" t="s">
        <v>18</v>
      </c>
      <c r="N98">
        <v>4</v>
      </c>
      <c r="O98">
        <v>8</v>
      </c>
      <c r="P98" t="str" cm="1">
        <f t="array" ref="P98">_xlfn.IFS(
  O98&lt;=3, "Low",
  O98&lt;=6, "Moderate",
  O98&lt;=8, "High",
  O98=9, "Extreme"
)</f>
        <v>High</v>
      </c>
    </row>
    <row r="99" spans="1:16">
      <c r="A99">
        <v>98</v>
      </c>
      <c r="B99">
        <v>22</v>
      </c>
      <c r="C99" t="str">
        <f t="shared" si="1"/>
        <v>22-24</v>
      </c>
      <c r="D99" t="s">
        <v>13</v>
      </c>
      <c r="E99" t="s">
        <v>20</v>
      </c>
      <c r="F99" t="s">
        <v>127</v>
      </c>
      <c r="G99">
        <v>2.8</v>
      </c>
      <c r="H99" t="s">
        <v>35</v>
      </c>
      <c r="I99" t="str">
        <f>_xlfn.XLOOKUP(H99, 'Platform Lookup'!A:A, 'Platform Lookup'!B:B, "Unknown")</f>
        <v>Professional/Networking</v>
      </c>
      <c r="J99" t="s">
        <v>23</v>
      </c>
      <c r="K99">
        <v>7.1</v>
      </c>
      <c r="L99">
        <v>8</v>
      </c>
      <c r="M99" t="s">
        <v>27</v>
      </c>
      <c r="N99">
        <v>1</v>
      </c>
      <c r="O99">
        <v>4</v>
      </c>
      <c r="P99" t="str" cm="1">
        <f t="array" ref="P99">_xlfn.IFS(
  O99&lt;=3, "Low",
  O99&lt;=6, "Moderate",
  O99&lt;=8, "High",
  O99=9, "Extreme"
)</f>
        <v>Moderate</v>
      </c>
    </row>
    <row r="100" spans="1:16">
      <c r="A100">
        <v>99</v>
      </c>
      <c r="B100">
        <v>20</v>
      </c>
      <c r="C100" t="str">
        <f t="shared" si="1"/>
        <v>18-21</v>
      </c>
      <c r="D100" t="s">
        <v>19</v>
      </c>
      <c r="E100" t="s">
        <v>14</v>
      </c>
      <c r="F100" t="s">
        <v>128</v>
      </c>
      <c r="G100">
        <v>4.5999999999999996</v>
      </c>
      <c r="H100" t="s">
        <v>16</v>
      </c>
      <c r="I100" t="str">
        <f>_xlfn.XLOOKUP(H100, 'Platform Lookup'!A:A, 'Platform Lookup'!B:B, "Unknown")</f>
        <v>Mixed</v>
      </c>
      <c r="J100" t="s">
        <v>17</v>
      </c>
      <c r="K100">
        <v>5.9</v>
      </c>
      <c r="L100">
        <v>6</v>
      </c>
      <c r="M100" t="s">
        <v>24</v>
      </c>
      <c r="N100">
        <v>3</v>
      </c>
      <c r="O100">
        <v>7</v>
      </c>
      <c r="P100" t="str" cm="1">
        <f t="array" ref="P100">_xlfn.IFS(
  O100&lt;=3, "Low",
  O100&lt;=6, "Moderate",
  O100&lt;=8, "High",
  O100=9, "Extreme"
)</f>
        <v>High</v>
      </c>
    </row>
    <row r="101" spans="1:16">
      <c r="A101">
        <v>100</v>
      </c>
      <c r="B101">
        <v>21</v>
      </c>
      <c r="C101" t="str">
        <f t="shared" si="1"/>
        <v>18-21</v>
      </c>
      <c r="D101" t="s">
        <v>13</v>
      </c>
      <c r="E101" t="s">
        <v>14</v>
      </c>
      <c r="F101" t="s">
        <v>129</v>
      </c>
      <c r="G101">
        <v>5.4</v>
      </c>
      <c r="H101" t="s">
        <v>26</v>
      </c>
      <c r="I101" t="str">
        <f>_xlfn.XLOOKUP(H101, 'Platform Lookup'!A:A, 'Platform Lookup'!B:B, "Unknown")</f>
        <v>Entertainment</v>
      </c>
      <c r="J101" t="s">
        <v>17</v>
      </c>
      <c r="K101">
        <v>5.5</v>
      </c>
      <c r="L101">
        <v>5</v>
      </c>
      <c r="M101" t="s">
        <v>18</v>
      </c>
      <c r="N101">
        <v>4</v>
      </c>
      <c r="O101">
        <v>8</v>
      </c>
      <c r="P101" t="str" cm="1">
        <f t="array" ref="P101">_xlfn.IFS(
  O101&lt;=3, "Low",
  O101&lt;=6, "Moderate",
  O101&lt;=8, "High",
  O101=9, "Extreme"
)</f>
        <v>High</v>
      </c>
    </row>
    <row r="102" spans="1:16">
      <c r="A102">
        <v>101</v>
      </c>
      <c r="B102">
        <v>19</v>
      </c>
      <c r="C102" t="str">
        <f t="shared" si="1"/>
        <v>18-21</v>
      </c>
      <c r="D102" t="s">
        <v>19</v>
      </c>
      <c r="E102" t="s">
        <v>28</v>
      </c>
      <c r="F102" t="s">
        <v>130</v>
      </c>
      <c r="G102">
        <v>5.8</v>
      </c>
      <c r="H102" t="s">
        <v>30</v>
      </c>
      <c r="I102" t="str">
        <f>_xlfn.XLOOKUP(H102, 'Platform Lookup'!A:A, 'Platform Lookup'!B:B, "Unknown")</f>
        <v>Entertainment</v>
      </c>
      <c r="J102" t="s">
        <v>17</v>
      </c>
      <c r="K102">
        <v>5.2</v>
      </c>
      <c r="L102">
        <v>5</v>
      </c>
      <c r="M102" t="s">
        <v>27</v>
      </c>
      <c r="N102">
        <v>4</v>
      </c>
      <c r="O102">
        <v>9</v>
      </c>
      <c r="P102" t="str" cm="1">
        <f t="array" ref="P102">_xlfn.IFS(
  O102&lt;=3, "Low",
  O102&lt;=6, "Moderate",
  O102&lt;=8, "High",
  O102=9, "Extreme"
)</f>
        <v>Extreme</v>
      </c>
    </row>
    <row r="103" spans="1:16">
      <c r="A103">
        <v>102</v>
      </c>
      <c r="B103">
        <v>23</v>
      </c>
      <c r="C103" t="str">
        <f t="shared" si="1"/>
        <v>22-24</v>
      </c>
      <c r="D103" t="s">
        <v>13</v>
      </c>
      <c r="E103" t="s">
        <v>20</v>
      </c>
      <c r="F103" t="s">
        <v>131</v>
      </c>
      <c r="G103">
        <v>2.5</v>
      </c>
      <c r="H103" t="s">
        <v>35</v>
      </c>
      <c r="I103" t="str">
        <f>_xlfn.XLOOKUP(H103, 'Platform Lookup'!A:A, 'Platform Lookup'!B:B, "Unknown")</f>
        <v>Professional/Networking</v>
      </c>
      <c r="J103" t="s">
        <v>23</v>
      </c>
      <c r="K103">
        <v>7.3</v>
      </c>
      <c r="L103">
        <v>8</v>
      </c>
      <c r="M103" t="s">
        <v>24</v>
      </c>
      <c r="N103">
        <v>1</v>
      </c>
      <c r="O103">
        <v>4</v>
      </c>
      <c r="P103" t="str" cm="1">
        <f t="array" ref="P103">_xlfn.IFS(
  O103&lt;=3, "Low",
  O103&lt;=6, "Moderate",
  O103&lt;=8, "High",
  O103=9, "Extreme"
)</f>
        <v>Moderate</v>
      </c>
    </row>
    <row r="104" spans="1:16">
      <c r="A104">
        <v>103</v>
      </c>
      <c r="B104">
        <v>20</v>
      </c>
      <c r="C104" t="str">
        <f t="shared" si="1"/>
        <v>18-21</v>
      </c>
      <c r="D104" t="s">
        <v>19</v>
      </c>
      <c r="E104" t="s">
        <v>14</v>
      </c>
      <c r="F104" t="s">
        <v>132</v>
      </c>
      <c r="G104">
        <v>4.7</v>
      </c>
      <c r="H104" t="s">
        <v>32</v>
      </c>
      <c r="I104" t="str">
        <f>_xlfn.XLOOKUP(H104, 'Platform Lookup'!A:A, 'Platform Lookup'!B:B, "Unknown")</f>
        <v>Mixed</v>
      </c>
      <c r="J104" t="s">
        <v>17</v>
      </c>
      <c r="K104">
        <v>5.8</v>
      </c>
      <c r="L104">
        <v>6</v>
      </c>
      <c r="M104" t="s">
        <v>18</v>
      </c>
      <c r="N104">
        <v>3</v>
      </c>
      <c r="O104">
        <v>7</v>
      </c>
      <c r="P104" t="str" cm="1">
        <f t="array" ref="P104">_xlfn.IFS(
  O104&lt;=3, "Low",
  O104&lt;=6, "Moderate",
  O104&lt;=8, "High",
  O104=9, "Extreme"
)</f>
        <v>High</v>
      </c>
    </row>
    <row r="105" spans="1:16">
      <c r="A105">
        <v>104</v>
      </c>
      <c r="B105">
        <v>18</v>
      </c>
      <c r="C105" t="str">
        <f t="shared" si="1"/>
        <v>18-21</v>
      </c>
      <c r="D105" t="s">
        <v>13</v>
      </c>
      <c r="E105" t="s">
        <v>28</v>
      </c>
      <c r="F105" t="s">
        <v>133</v>
      </c>
      <c r="G105">
        <v>5.6</v>
      </c>
      <c r="H105" t="s">
        <v>16</v>
      </c>
      <c r="I105" t="str">
        <f>_xlfn.XLOOKUP(H105, 'Platform Lookup'!A:A, 'Platform Lookup'!B:B, "Unknown")</f>
        <v>Mixed</v>
      </c>
      <c r="J105" t="s">
        <v>17</v>
      </c>
      <c r="K105">
        <v>5.4</v>
      </c>
      <c r="L105">
        <v>5</v>
      </c>
      <c r="M105" t="s">
        <v>24</v>
      </c>
      <c r="N105">
        <v>4</v>
      </c>
      <c r="O105">
        <v>8</v>
      </c>
      <c r="P105" t="str" cm="1">
        <f t="array" ref="P105">_xlfn.IFS(
  O105&lt;=3, "Low",
  O105&lt;=6, "Moderate",
  O105&lt;=8, "High",
  O105=9, "Extreme"
)</f>
        <v>High</v>
      </c>
    </row>
    <row r="106" spans="1:16">
      <c r="A106">
        <v>105</v>
      </c>
      <c r="B106">
        <v>22</v>
      </c>
      <c r="C106" t="str">
        <f t="shared" si="1"/>
        <v>22-24</v>
      </c>
      <c r="D106" t="s">
        <v>19</v>
      </c>
      <c r="E106" t="s">
        <v>20</v>
      </c>
      <c r="F106" t="s">
        <v>134</v>
      </c>
      <c r="G106">
        <v>2.9</v>
      </c>
      <c r="H106" t="s">
        <v>35</v>
      </c>
      <c r="I106" t="str">
        <f>_xlfn.XLOOKUP(H106, 'Platform Lookup'!A:A, 'Platform Lookup'!B:B, "Unknown")</f>
        <v>Professional/Networking</v>
      </c>
      <c r="J106" t="s">
        <v>23</v>
      </c>
      <c r="K106">
        <v>7</v>
      </c>
      <c r="L106">
        <v>7</v>
      </c>
      <c r="M106" t="s">
        <v>27</v>
      </c>
      <c r="N106">
        <v>2</v>
      </c>
      <c r="O106">
        <v>5</v>
      </c>
      <c r="P106" t="str" cm="1">
        <f t="array" ref="P106">_xlfn.IFS(
  O106&lt;=3, "Low",
  O106&lt;=6, "Moderate",
  O106&lt;=8, "High",
  O106=9, "Extreme"
)</f>
        <v>Moderate</v>
      </c>
    </row>
    <row r="107" spans="1:16">
      <c r="A107">
        <v>106</v>
      </c>
      <c r="B107">
        <v>19</v>
      </c>
      <c r="C107" t="str">
        <f t="shared" si="1"/>
        <v>18-21</v>
      </c>
      <c r="D107" t="s">
        <v>13</v>
      </c>
      <c r="E107" t="s">
        <v>14</v>
      </c>
      <c r="F107" t="s">
        <v>135</v>
      </c>
      <c r="G107">
        <v>4.8</v>
      </c>
      <c r="H107" t="s">
        <v>26</v>
      </c>
      <c r="I107" t="str">
        <f>_xlfn.XLOOKUP(H107, 'Platform Lookup'!A:A, 'Platform Lookup'!B:B, "Unknown")</f>
        <v>Entertainment</v>
      </c>
      <c r="J107" t="s">
        <v>17</v>
      </c>
      <c r="K107">
        <v>5.7</v>
      </c>
      <c r="L107">
        <v>6</v>
      </c>
      <c r="M107" t="s">
        <v>18</v>
      </c>
      <c r="N107">
        <v>3</v>
      </c>
      <c r="O107">
        <v>7</v>
      </c>
      <c r="P107" t="str" cm="1">
        <f t="array" ref="P107">_xlfn.IFS(
  O107&lt;=3, "Low",
  O107&lt;=6, "Moderate",
  O107&lt;=8, "High",
  O107=9, "Extreme"
)</f>
        <v>High</v>
      </c>
    </row>
    <row r="108" spans="1:16">
      <c r="A108">
        <v>107</v>
      </c>
      <c r="B108">
        <v>21</v>
      </c>
      <c r="C108" t="str">
        <f t="shared" si="1"/>
        <v>18-21</v>
      </c>
      <c r="D108" t="s">
        <v>19</v>
      </c>
      <c r="E108" t="s">
        <v>14</v>
      </c>
      <c r="F108" t="s">
        <v>136</v>
      </c>
      <c r="G108">
        <v>3.8</v>
      </c>
      <c r="H108" t="s">
        <v>30</v>
      </c>
      <c r="I108" t="str">
        <f>_xlfn.XLOOKUP(H108, 'Platform Lookup'!A:A, 'Platform Lookup'!B:B, "Unknown")</f>
        <v>Entertainment</v>
      </c>
      <c r="J108" t="s">
        <v>23</v>
      </c>
      <c r="K108">
        <v>6.6</v>
      </c>
      <c r="L108">
        <v>7</v>
      </c>
      <c r="M108" t="s">
        <v>24</v>
      </c>
      <c r="N108">
        <v>2</v>
      </c>
      <c r="O108">
        <v>6</v>
      </c>
      <c r="P108" t="str" cm="1">
        <f t="array" ref="P108">_xlfn.IFS(
  O108&lt;=3, "Low",
  O108&lt;=6, "Moderate",
  O108&lt;=8, "High",
  O108=9, "Extreme"
)</f>
        <v>Moderate</v>
      </c>
    </row>
    <row r="109" spans="1:16">
      <c r="A109">
        <v>108</v>
      </c>
      <c r="B109">
        <v>20</v>
      </c>
      <c r="C109" t="str">
        <f t="shared" si="1"/>
        <v>18-21</v>
      </c>
      <c r="D109" t="s">
        <v>13</v>
      </c>
      <c r="E109" t="s">
        <v>28</v>
      </c>
      <c r="F109" t="s">
        <v>137</v>
      </c>
      <c r="G109">
        <v>5.5</v>
      </c>
      <c r="H109" t="s">
        <v>37</v>
      </c>
      <c r="I109" t="str">
        <f>_xlfn.XLOOKUP(H109, 'Platform Lookup'!A:A, 'Platform Lookup'!B:B, "Unknown")</f>
        <v>Messaging</v>
      </c>
      <c r="J109" t="s">
        <v>17</v>
      </c>
      <c r="K109">
        <v>5.5</v>
      </c>
      <c r="L109">
        <v>5</v>
      </c>
      <c r="M109" t="s">
        <v>27</v>
      </c>
      <c r="N109">
        <v>4</v>
      </c>
      <c r="O109">
        <v>8</v>
      </c>
      <c r="P109" t="str" cm="1">
        <f t="array" ref="P109">_xlfn.IFS(
  O109&lt;=3, "Low",
  O109&lt;=6, "Moderate",
  O109&lt;=8, "High",
  O109=9, "Extreme"
)</f>
        <v>High</v>
      </c>
    </row>
    <row r="110" spans="1:16">
      <c r="A110">
        <v>109</v>
      </c>
      <c r="B110">
        <v>23</v>
      </c>
      <c r="C110" t="str">
        <f t="shared" si="1"/>
        <v>22-24</v>
      </c>
      <c r="D110" t="s">
        <v>19</v>
      </c>
      <c r="E110" t="s">
        <v>20</v>
      </c>
      <c r="F110" t="s">
        <v>138</v>
      </c>
      <c r="G110">
        <v>2.6</v>
      </c>
      <c r="H110" t="s">
        <v>35</v>
      </c>
      <c r="I110" t="str">
        <f>_xlfn.XLOOKUP(H110, 'Platform Lookup'!A:A, 'Platform Lookup'!B:B, "Unknown")</f>
        <v>Professional/Networking</v>
      </c>
      <c r="J110" t="s">
        <v>23</v>
      </c>
      <c r="K110">
        <v>7.2</v>
      </c>
      <c r="L110">
        <v>8</v>
      </c>
      <c r="M110" t="s">
        <v>18</v>
      </c>
      <c r="N110">
        <v>1</v>
      </c>
      <c r="O110">
        <v>4</v>
      </c>
      <c r="P110" t="str" cm="1">
        <f t="array" ref="P110">_xlfn.IFS(
  O110&lt;=3, "Low",
  O110&lt;=6, "Moderate",
  O110&lt;=8, "High",
  O110=9, "Extreme"
)</f>
        <v>Moderate</v>
      </c>
    </row>
    <row r="111" spans="1:16">
      <c r="A111">
        <v>110</v>
      </c>
      <c r="B111">
        <v>19</v>
      </c>
      <c r="C111" t="str">
        <f t="shared" si="1"/>
        <v>18-21</v>
      </c>
      <c r="D111" t="s">
        <v>13</v>
      </c>
      <c r="E111" t="s">
        <v>14</v>
      </c>
      <c r="F111" t="s">
        <v>139</v>
      </c>
      <c r="G111">
        <v>4.9000000000000004</v>
      </c>
      <c r="H111" t="s">
        <v>16</v>
      </c>
      <c r="I111" t="str">
        <f>_xlfn.XLOOKUP(H111, 'Platform Lookup'!A:A, 'Platform Lookup'!B:B, "Unknown")</f>
        <v>Mixed</v>
      </c>
      <c r="J111" t="s">
        <v>17</v>
      </c>
      <c r="K111">
        <v>5.8</v>
      </c>
      <c r="L111">
        <v>6</v>
      </c>
      <c r="M111" t="s">
        <v>24</v>
      </c>
      <c r="N111">
        <v>3</v>
      </c>
      <c r="O111">
        <v>7</v>
      </c>
      <c r="P111" t="str" cm="1">
        <f t="array" ref="P111">_xlfn.IFS(
  O111&lt;=3, "Low",
  O111&lt;=6, "Moderate",
  O111&lt;=8, "High",
  O111=9, "Extreme"
)</f>
        <v>High</v>
      </c>
    </row>
    <row r="112" spans="1:16">
      <c r="A112">
        <v>111</v>
      </c>
      <c r="B112">
        <v>20</v>
      </c>
      <c r="C112" t="str">
        <f t="shared" si="1"/>
        <v>18-21</v>
      </c>
      <c r="D112" t="s">
        <v>19</v>
      </c>
      <c r="E112" t="s">
        <v>14</v>
      </c>
      <c r="F112" t="s">
        <v>15</v>
      </c>
      <c r="G112">
        <v>6.1</v>
      </c>
      <c r="H112" t="s">
        <v>16</v>
      </c>
      <c r="I112" t="str">
        <f>_xlfn.XLOOKUP(H112, 'Platform Lookup'!A:A, 'Platform Lookup'!B:B, "Unknown")</f>
        <v>Mixed</v>
      </c>
      <c r="J112" t="s">
        <v>17</v>
      </c>
      <c r="K112">
        <v>6.2</v>
      </c>
      <c r="L112">
        <v>5</v>
      </c>
      <c r="M112" t="s">
        <v>24</v>
      </c>
      <c r="N112">
        <v>4</v>
      </c>
      <c r="O112">
        <v>8</v>
      </c>
      <c r="P112" t="str" cm="1">
        <f t="array" ref="P112">_xlfn.IFS(
  O112&lt;=3, "Low",
  O112&lt;=6, "Moderate",
  O112&lt;=8, "High",
  O112=9, "Extreme"
)</f>
        <v>High</v>
      </c>
    </row>
    <row r="113" spans="1:16">
      <c r="A113">
        <v>112</v>
      </c>
      <c r="B113">
        <v>21</v>
      </c>
      <c r="C113" t="str">
        <f t="shared" si="1"/>
        <v>18-21</v>
      </c>
      <c r="D113" t="s">
        <v>13</v>
      </c>
      <c r="E113" t="s">
        <v>14</v>
      </c>
      <c r="F113" t="s">
        <v>21</v>
      </c>
      <c r="G113">
        <v>5.8</v>
      </c>
      <c r="H113" t="s">
        <v>26</v>
      </c>
      <c r="I113" t="str">
        <f>_xlfn.XLOOKUP(H113, 'Platform Lookup'!A:A, 'Platform Lookup'!B:B, "Unknown")</f>
        <v>Entertainment</v>
      </c>
      <c r="J113" t="s">
        <v>17</v>
      </c>
      <c r="K113">
        <v>5.9</v>
      </c>
      <c r="L113">
        <v>6</v>
      </c>
      <c r="M113" t="s">
        <v>18</v>
      </c>
      <c r="N113">
        <v>3</v>
      </c>
      <c r="O113">
        <v>7</v>
      </c>
      <c r="P113" t="str" cm="1">
        <f t="array" ref="P113">_xlfn.IFS(
  O113&lt;=3, "Low",
  O113&lt;=6, "Moderate",
  O113&lt;=8, "High",
  O113=9, "Extreme"
)</f>
        <v>High</v>
      </c>
    </row>
    <row r="114" spans="1:16">
      <c r="A114">
        <v>113</v>
      </c>
      <c r="B114">
        <v>19</v>
      </c>
      <c r="C114" t="str">
        <f t="shared" si="1"/>
        <v>18-21</v>
      </c>
      <c r="D114" t="s">
        <v>19</v>
      </c>
      <c r="E114" t="s">
        <v>14</v>
      </c>
      <c r="F114" t="s">
        <v>136</v>
      </c>
      <c r="G114">
        <v>4.9000000000000004</v>
      </c>
      <c r="H114" t="s">
        <v>32</v>
      </c>
      <c r="I114" t="str">
        <f>_xlfn.XLOOKUP(H114, 'Platform Lookup'!A:A, 'Platform Lookup'!B:B, "Unknown")</f>
        <v>Mixed</v>
      </c>
      <c r="J114" t="s">
        <v>23</v>
      </c>
      <c r="K114">
        <v>7.1</v>
      </c>
      <c r="L114">
        <v>7</v>
      </c>
      <c r="M114" t="s">
        <v>24</v>
      </c>
      <c r="N114">
        <v>2</v>
      </c>
      <c r="O114">
        <v>5</v>
      </c>
      <c r="P114" t="str" cm="1">
        <f t="array" ref="P114">_xlfn.IFS(
  O114&lt;=3, "Low",
  O114&lt;=6, "Moderate",
  O114&lt;=8, "High",
  O114=9, "Extreme"
)</f>
        <v>Moderate</v>
      </c>
    </row>
    <row r="115" spans="1:16">
      <c r="A115">
        <v>114</v>
      </c>
      <c r="B115">
        <v>22</v>
      </c>
      <c r="C115" t="str">
        <f t="shared" si="1"/>
        <v>22-24</v>
      </c>
      <c r="D115" t="s">
        <v>13</v>
      </c>
      <c r="E115" t="s">
        <v>20</v>
      </c>
      <c r="F115" t="s">
        <v>135</v>
      </c>
      <c r="G115">
        <v>5.5</v>
      </c>
      <c r="H115" t="s">
        <v>16</v>
      </c>
      <c r="I115" t="str">
        <f>_xlfn.XLOOKUP(H115, 'Platform Lookup'!A:A, 'Platform Lookup'!B:B, "Unknown")</f>
        <v>Mixed</v>
      </c>
      <c r="J115" t="s">
        <v>17</v>
      </c>
      <c r="K115">
        <v>6</v>
      </c>
      <c r="L115">
        <v>5</v>
      </c>
      <c r="M115" t="s">
        <v>24</v>
      </c>
      <c r="N115">
        <v>4</v>
      </c>
      <c r="O115">
        <v>8</v>
      </c>
      <c r="P115" t="str" cm="1">
        <f t="array" ref="P115">_xlfn.IFS(
  O115&lt;=3, "Low",
  O115&lt;=6, "Moderate",
  O115&lt;=8, "High",
  O115=9, "Extreme"
)</f>
        <v>High</v>
      </c>
    </row>
    <row r="116" spans="1:16">
      <c r="A116">
        <v>115</v>
      </c>
      <c r="B116">
        <v>20</v>
      </c>
      <c r="C116" t="str">
        <f t="shared" si="1"/>
        <v>18-21</v>
      </c>
      <c r="D116" t="s">
        <v>19</v>
      </c>
      <c r="E116" t="s">
        <v>14</v>
      </c>
      <c r="F116" t="s">
        <v>138</v>
      </c>
      <c r="G116">
        <v>5.2</v>
      </c>
      <c r="H116" t="s">
        <v>26</v>
      </c>
      <c r="I116" t="str">
        <f>_xlfn.XLOOKUP(H116, 'Platform Lookup'!A:A, 'Platform Lookup'!B:B, "Unknown")</f>
        <v>Entertainment</v>
      </c>
      <c r="J116" t="s">
        <v>17</v>
      </c>
      <c r="K116">
        <v>6.3</v>
      </c>
      <c r="L116">
        <v>6</v>
      </c>
      <c r="M116" t="s">
        <v>18</v>
      </c>
      <c r="N116">
        <v>3</v>
      </c>
      <c r="O116">
        <v>7</v>
      </c>
      <c r="P116" t="str" cm="1">
        <f t="array" ref="P116">_xlfn.IFS(
  O116&lt;=3, "Low",
  O116&lt;=6, "Moderate",
  O116&lt;=8, "High",
  O116=9, "Extreme"
)</f>
        <v>High</v>
      </c>
    </row>
    <row r="117" spans="1:16">
      <c r="A117">
        <v>116</v>
      </c>
      <c r="B117">
        <v>19</v>
      </c>
      <c r="C117" t="str">
        <f t="shared" si="1"/>
        <v>18-21</v>
      </c>
      <c r="D117" t="s">
        <v>13</v>
      </c>
      <c r="E117" t="s">
        <v>14</v>
      </c>
      <c r="F117" t="s">
        <v>139</v>
      </c>
      <c r="G117">
        <v>4.8</v>
      </c>
      <c r="H117" t="s">
        <v>16</v>
      </c>
      <c r="I117" t="str">
        <f>_xlfn.XLOOKUP(H117, 'Platform Lookup'!A:A, 'Platform Lookup'!B:B, "Unknown")</f>
        <v>Mixed</v>
      </c>
      <c r="J117" t="s">
        <v>23</v>
      </c>
      <c r="K117">
        <v>7.2</v>
      </c>
      <c r="L117">
        <v>8</v>
      </c>
      <c r="M117" t="s">
        <v>24</v>
      </c>
      <c r="N117">
        <v>2</v>
      </c>
      <c r="O117">
        <v>5</v>
      </c>
      <c r="P117" t="str" cm="1">
        <f t="array" ref="P117">_xlfn.IFS(
  O117&lt;=3, "Low",
  O117&lt;=6, "Moderate",
  O117&lt;=8, "High",
  O117=9, "Extreme"
)</f>
        <v>Moderate</v>
      </c>
    </row>
    <row r="118" spans="1:16">
      <c r="A118">
        <v>117</v>
      </c>
      <c r="B118">
        <v>21</v>
      </c>
      <c r="C118" t="str">
        <f t="shared" si="1"/>
        <v>18-21</v>
      </c>
      <c r="D118" t="s">
        <v>19</v>
      </c>
      <c r="E118" t="s">
        <v>20</v>
      </c>
      <c r="F118" t="s">
        <v>15</v>
      </c>
      <c r="G118">
        <v>6</v>
      </c>
      <c r="H118" t="s">
        <v>32</v>
      </c>
      <c r="I118" t="str">
        <f>_xlfn.XLOOKUP(H118, 'Platform Lookup'!A:A, 'Platform Lookup'!B:B, "Unknown")</f>
        <v>Mixed</v>
      </c>
      <c r="J118" t="s">
        <v>17</v>
      </c>
      <c r="K118">
        <v>5.8</v>
      </c>
      <c r="L118">
        <v>5</v>
      </c>
      <c r="M118" t="s">
        <v>18</v>
      </c>
      <c r="N118">
        <v>4</v>
      </c>
      <c r="O118">
        <v>8</v>
      </c>
      <c r="P118" t="str" cm="1">
        <f t="array" ref="P118">_xlfn.IFS(
  O118&lt;=3, "Low",
  O118&lt;=6, "Moderate",
  O118&lt;=8, "High",
  O118=9, "Extreme"
)</f>
        <v>High</v>
      </c>
    </row>
    <row r="119" spans="1:16">
      <c r="A119">
        <v>118</v>
      </c>
      <c r="B119">
        <v>20</v>
      </c>
      <c r="C119" t="str">
        <f t="shared" si="1"/>
        <v>18-21</v>
      </c>
      <c r="D119" t="s">
        <v>13</v>
      </c>
      <c r="E119" t="s">
        <v>14</v>
      </c>
      <c r="F119" t="s">
        <v>21</v>
      </c>
      <c r="G119">
        <v>5.7</v>
      </c>
      <c r="H119" t="s">
        <v>16</v>
      </c>
      <c r="I119" t="str">
        <f>_xlfn.XLOOKUP(H119, 'Platform Lookup'!A:A, 'Platform Lookup'!B:B, "Unknown")</f>
        <v>Mixed</v>
      </c>
      <c r="J119" t="s">
        <v>17</v>
      </c>
      <c r="K119">
        <v>6.1</v>
      </c>
      <c r="L119">
        <v>6</v>
      </c>
      <c r="M119" t="s">
        <v>24</v>
      </c>
      <c r="N119">
        <v>3</v>
      </c>
      <c r="O119">
        <v>7</v>
      </c>
      <c r="P119" t="str" cm="1">
        <f t="array" ref="P119">_xlfn.IFS(
  O119&lt;=3, "Low",
  O119&lt;=6, "Moderate",
  O119&lt;=8, "High",
  O119=9, "Extreme"
)</f>
        <v>High</v>
      </c>
    </row>
    <row r="120" spans="1:16">
      <c r="A120">
        <v>119</v>
      </c>
      <c r="B120">
        <v>22</v>
      </c>
      <c r="C120" t="str">
        <f t="shared" si="1"/>
        <v>22-24</v>
      </c>
      <c r="D120" t="s">
        <v>19</v>
      </c>
      <c r="E120" t="s">
        <v>20</v>
      </c>
      <c r="F120" t="s">
        <v>136</v>
      </c>
      <c r="G120">
        <v>4.7</v>
      </c>
      <c r="H120" t="s">
        <v>26</v>
      </c>
      <c r="I120" t="str">
        <f>_xlfn.XLOOKUP(H120, 'Platform Lookup'!A:A, 'Platform Lookup'!B:B, "Unknown")</f>
        <v>Entertainment</v>
      </c>
      <c r="J120" t="s">
        <v>23</v>
      </c>
      <c r="K120">
        <v>7.3</v>
      </c>
      <c r="L120">
        <v>7</v>
      </c>
      <c r="M120" t="s">
        <v>24</v>
      </c>
      <c r="N120">
        <v>2</v>
      </c>
      <c r="O120">
        <v>5</v>
      </c>
      <c r="P120" t="str" cm="1">
        <f t="array" ref="P120">_xlfn.IFS(
  O120&lt;=3, "Low",
  O120&lt;=6, "Moderate",
  O120&lt;=8, "High",
  O120=9, "Extreme"
)</f>
        <v>Moderate</v>
      </c>
    </row>
    <row r="121" spans="1:16">
      <c r="A121">
        <v>120</v>
      </c>
      <c r="B121">
        <v>19</v>
      </c>
      <c r="C121" t="str">
        <f t="shared" si="1"/>
        <v>18-21</v>
      </c>
      <c r="D121" t="s">
        <v>13</v>
      </c>
      <c r="E121" t="s">
        <v>14</v>
      </c>
      <c r="F121" t="s">
        <v>135</v>
      </c>
      <c r="G121">
        <v>5.4</v>
      </c>
      <c r="H121" t="s">
        <v>16</v>
      </c>
      <c r="I121" t="str">
        <f>_xlfn.XLOOKUP(H121, 'Platform Lookup'!A:A, 'Platform Lookup'!B:B, "Unknown")</f>
        <v>Mixed</v>
      </c>
      <c r="J121" t="s">
        <v>17</v>
      </c>
      <c r="K121">
        <v>6.2</v>
      </c>
      <c r="L121">
        <v>5</v>
      </c>
      <c r="M121" t="s">
        <v>18</v>
      </c>
      <c r="N121">
        <v>4</v>
      </c>
      <c r="O121">
        <v>8</v>
      </c>
      <c r="P121" t="str" cm="1">
        <f t="array" ref="P121">_xlfn.IFS(
  O121&lt;=3, "Low",
  O121&lt;=6, "Moderate",
  O121&lt;=8, "High",
  O121=9, "Extreme"
)</f>
        <v>High</v>
      </c>
    </row>
    <row r="122" spans="1:16">
      <c r="A122">
        <v>121</v>
      </c>
      <c r="B122">
        <v>20</v>
      </c>
      <c r="C122" t="str">
        <f t="shared" si="1"/>
        <v>18-21</v>
      </c>
      <c r="D122" t="s">
        <v>19</v>
      </c>
      <c r="E122" t="s">
        <v>14</v>
      </c>
      <c r="F122" t="s">
        <v>138</v>
      </c>
      <c r="G122">
        <v>5.9</v>
      </c>
      <c r="H122" t="s">
        <v>32</v>
      </c>
      <c r="I122" t="str">
        <f>_xlfn.XLOOKUP(H122, 'Platform Lookup'!A:A, 'Platform Lookup'!B:B, "Unknown")</f>
        <v>Mixed</v>
      </c>
      <c r="J122" t="s">
        <v>17</v>
      </c>
      <c r="K122">
        <v>5.9</v>
      </c>
      <c r="L122">
        <v>6</v>
      </c>
      <c r="M122" t="s">
        <v>24</v>
      </c>
      <c r="N122">
        <v>3</v>
      </c>
      <c r="O122">
        <v>7</v>
      </c>
      <c r="P122" t="str" cm="1">
        <f t="array" ref="P122">_xlfn.IFS(
  O122&lt;=3, "Low",
  O122&lt;=6, "Moderate",
  O122&lt;=8, "High",
  O122=9, "Extreme"
)</f>
        <v>High</v>
      </c>
    </row>
    <row r="123" spans="1:16">
      <c r="A123">
        <v>122</v>
      </c>
      <c r="B123">
        <v>21</v>
      </c>
      <c r="C123" t="str">
        <f t="shared" si="1"/>
        <v>18-21</v>
      </c>
      <c r="D123" t="s">
        <v>13</v>
      </c>
      <c r="E123" t="s">
        <v>20</v>
      </c>
      <c r="F123" t="s">
        <v>139</v>
      </c>
      <c r="G123">
        <v>4.5999999999999996</v>
      </c>
      <c r="H123" t="s">
        <v>16</v>
      </c>
      <c r="I123" t="str">
        <f>_xlfn.XLOOKUP(H123, 'Platform Lookup'!A:A, 'Platform Lookup'!B:B, "Unknown")</f>
        <v>Mixed</v>
      </c>
      <c r="J123" t="s">
        <v>23</v>
      </c>
      <c r="K123">
        <v>7.4</v>
      </c>
      <c r="L123">
        <v>8</v>
      </c>
      <c r="M123" t="s">
        <v>18</v>
      </c>
      <c r="N123">
        <v>2</v>
      </c>
      <c r="O123">
        <v>5</v>
      </c>
      <c r="P123" t="str" cm="1">
        <f t="array" ref="P123">_xlfn.IFS(
  O123&lt;=3, "Low",
  O123&lt;=6, "Moderate",
  O123&lt;=8, "High",
  O123=9, "Extreme"
)</f>
        <v>Moderate</v>
      </c>
    </row>
    <row r="124" spans="1:16">
      <c r="A124">
        <v>123</v>
      </c>
      <c r="B124">
        <v>19</v>
      </c>
      <c r="C124" t="str">
        <f t="shared" si="1"/>
        <v>18-21</v>
      </c>
      <c r="D124" t="s">
        <v>19</v>
      </c>
      <c r="E124" t="s">
        <v>14</v>
      </c>
      <c r="F124" t="s">
        <v>15</v>
      </c>
      <c r="G124">
        <v>5.3</v>
      </c>
      <c r="H124" t="s">
        <v>26</v>
      </c>
      <c r="I124" t="str">
        <f>_xlfn.XLOOKUP(H124, 'Platform Lookup'!A:A, 'Platform Lookup'!B:B, "Unknown")</f>
        <v>Entertainment</v>
      </c>
      <c r="J124" t="s">
        <v>17</v>
      </c>
      <c r="K124">
        <v>6.3</v>
      </c>
      <c r="L124">
        <v>5</v>
      </c>
      <c r="M124" t="s">
        <v>24</v>
      </c>
      <c r="N124">
        <v>4</v>
      </c>
      <c r="O124">
        <v>8</v>
      </c>
      <c r="P124" t="str" cm="1">
        <f t="array" ref="P124">_xlfn.IFS(
  O124&lt;=3, "Low",
  O124&lt;=6, "Moderate",
  O124&lt;=8, "High",
  O124=9, "Extreme"
)</f>
        <v>High</v>
      </c>
    </row>
    <row r="125" spans="1:16">
      <c r="A125">
        <v>124</v>
      </c>
      <c r="B125">
        <v>22</v>
      </c>
      <c r="C125" t="str">
        <f t="shared" si="1"/>
        <v>22-24</v>
      </c>
      <c r="D125" t="s">
        <v>13</v>
      </c>
      <c r="E125" t="s">
        <v>20</v>
      </c>
      <c r="F125" t="s">
        <v>21</v>
      </c>
      <c r="G125">
        <v>5.8</v>
      </c>
      <c r="H125" t="s">
        <v>16</v>
      </c>
      <c r="I125" t="str">
        <f>_xlfn.XLOOKUP(H125, 'Platform Lookup'!A:A, 'Platform Lookup'!B:B, "Unknown")</f>
        <v>Mixed</v>
      </c>
      <c r="J125" t="s">
        <v>17</v>
      </c>
      <c r="K125">
        <v>5.8</v>
      </c>
      <c r="L125">
        <v>6</v>
      </c>
      <c r="M125" t="s">
        <v>18</v>
      </c>
      <c r="N125">
        <v>3</v>
      </c>
      <c r="O125">
        <v>7</v>
      </c>
      <c r="P125" t="str" cm="1">
        <f t="array" ref="P125">_xlfn.IFS(
  O125&lt;=3, "Low",
  O125&lt;=6, "Moderate",
  O125&lt;=8, "High",
  O125=9, "Extreme"
)</f>
        <v>High</v>
      </c>
    </row>
    <row r="126" spans="1:16">
      <c r="A126">
        <v>125</v>
      </c>
      <c r="B126">
        <v>20</v>
      </c>
      <c r="C126" t="str">
        <f t="shared" si="1"/>
        <v>18-21</v>
      </c>
      <c r="D126" t="s">
        <v>19</v>
      </c>
      <c r="E126" t="s">
        <v>14</v>
      </c>
      <c r="F126" t="s">
        <v>136</v>
      </c>
      <c r="G126">
        <v>4.5</v>
      </c>
      <c r="H126" t="s">
        <v>32</v>
      </c>
      <c r="I126" t="str">
        <f>_xlfn.XLOOKUP(H126, 'Platform Lookup'!A:A, 'Platform Lookup'!B:B, "Unknown")</f>
        <v>Mixed</v>
      </c>
      <c r="J126" t="s">
        <v>23</v>
      </c>
      <c r="K126">
        <v>7.5</v>
      </c>
      <c r="L126">
        <v>7</v>
      </c>
      <c r="M126" t="s">
        <v>24</v>
      </c>
      <c r="N126">
        <v>2</v>
      </c>
      <c r="O126">
        <v>5</v>
      </c>
      <c r="P126" t="str" cm="1">
        <f t="array" ref="P126">_xlfn.IFS(
  O126&lt;=3, "Low",
  O126&lt;=6, "Moderate",
  O126&lt;=8, "High",
  O126=9, "Extreme"
)</f>
        <v>Moderate</v>
      </c>
    </row>
    <row r="127" spans="1:16">
      <c r="A127">
        <v>126</v>
      </c>
      <c r="B127">
        <v>21</v>
      </c>
      <c r="C127" t="str">
        <f t="shared" si="1"/>
        <v>18-21</v>
      </c>
      <c r="D127" t="s">
        <v>13</v>
      </c>
      <c r="E127" t="s">
        <v>20</v>
      </c>
      <c r="F127" t="s">
        <v>135</v>
      </c>
      <c r="G127">
        <v>5.2</v>
      </c>
      <c r="H127" t="s">
        <v>16</v>
      </c>
      <c r="I127" t="str">
        <f>_xlfn.XLOOKUP(H127, 'Platform Lookup'!A:A, 'Platform Lookup'!B:B, "Unknown")</f>
        <v>Mixed</v>
      </c>
      <c r="J127" t="s">
        <v>17</v>
      </c>
      <c r="K127">
        <v>6.4</v>
      </c>
      <c r="L127">
        <v>5</v>
      </c>
      <c r="M127" t="s">
        <v>18</v>
      </c>
      <c r="N127">
        <v>4</v>
      </c>
      <c r="O127">
        <v>8</v>
      </c>
      <c r="P127" t="str" cm="1">
        <f t="array" ref="P127">_xlfn.IFS(
  O127&lt;=3, "Low",
  O127&lt;=6, "Moderate",
  O127&lt;=8, "High",
  O127=9, "Extreme"
)</f>
        <v>High</v>
      </c>
    </row>
    <row r="128" spans="1:16">
      <c r="A128">
        <v>127</v>
      </c>
      <c r="B128">
        <v>19</v>
      </c>
      <c r="C128" t="str">
        <f t="shared" si="1"/>
        <v>18-21</v>
      </c>
      <c r="D128" t="s">
        <v>19</v>
      </c>
      <c r="E128" t="s">
        <v>14</v>
      </c>
      <c r="F128" t="s">
        <v>138</v>
      </c>
      <c r="G128">
        <v>5.7</v>
      </c>
      <c r="H128" t="s">
        <v>26</v>
      </c>
      <c r="I128" t="str">
        <f>_xlfn.XLOOKUP(H128, 'Platform Lookup'!A:A, 'Platform Lookup'!B:B, "Unknown")</f>
        <v>Entertainment</v>
      </c>
      <c r="J128" t="s">
        <v>17</v>
      </c>
      <c r="K128">
        <v>5.7</v>
      </c>
      <c r="L128">
        <v>6</v>
      </c>
      <c r="M128" t="s">
        <v>24</v>
      </c>
      <c r="N128">
        <v>3</v>
      </c>
      <c r="O128">
        <v>7</v>
      </c>
      <c r="P128" t="str" cm="1">
        <f t="array" ref="P128">_xlfn.IFS(
  O128&lt;=3, "Low",
  O128&lt;=6, "Moderate",
  O128&lt;=8, "High",
  O128=9, "Extreme"
)</f>
        <v>High</v>
      </c>
    </row>
    <row r="129" spans="1:16">
      <c r="A129">
        <v>128</v>
      </c>
      <c r="B129">
        <v>20</v>
      </c>
      <c r="C129" t="str">
        <f t="shared" si="1"/>
        <v>18-21</v>
      </c>
      <c r="D129" t="s">
        <v>13</v>
      </c>
      <c r="E129" t="s">
        <v>14</v>
      </c>
      <c r="F129" t="s">
        <v>139</v>
      </c>
      <c r="G129">
        <v>4.4000000000000004</v>
      </c>
      <c r="H129" t="s">
        <v>16</v>
      </c>
      <c r="I129" t="str">
        <f>_xlfn.XLOOKUP(H129, 'Platform Lookup'!A:A, 'Platform Lookup'!B:B, "Unknown")</f>
        <v>Mixed</v>
      </c>
      <c r="J129" t="s">
        <v>23</v>
      </c>
      <c r="K129">
        <v>7.6</v>
      </c>
      <c r="L129">
        <v>8</v>
      </c>
      <c r="M129" t="s">
        <v>18</v>
      </c>
      <c r="N129">
        <v>2</v>
      </c>
      <c r="O129">
        <v>5</v>
      </c>
      <c r="P129" t="str" cm="1">
        <f t="array" ref="P129">_xlfn.IFS(
  O129&lt;=3, "Low",
  O129&lt;=6, "Moderate",
  O129&lt;=8, "High",
  O129=9, "Extreme"
)</f>
        <v>Moderate</v>
      </c>
    </row>
    <row r="130" spans="1:16">
      <c r="A130">
        <v>129</v>
      </c>
      <c r="B130">
        <v>22</v>
      </c>
      <c r="C130" t="str">
        <f t="shared" si="1"/>
        <v>22-24</v>
      </c>
      <c r="D130" t="s">
        <v>19</v>
      </c>
      <c r="E130" t="s">
        <v>20</v>
      </c>
      <c r="F130" t="s">
        <v>15</v>
      </c>
      <c r="G130">
        <v>5.0999999999999996</v>
      </c>
      <c r="H130" t="s">
        <v>32</v>
      </c>
      <c r="I130" t="str">
        <f>_xlfn.XLOOKUP(H130, 'Platform Lookup'!A:A, 'Platform Lookup'!B:B, "Unknown")</f>
        <v>Mixed</v>
      </c>
      <c r="J130" t="s">
        <v>17</v>
      </c>
      <c r="K130">
        <v>6.5</v>
      </c>
      <c r="L130">
        <v>5</v>
      </c>
      <c r="M130" t="s">
        <v>24</v>
      </c>
      <c r="N130">
        <v>4</v>
      </c>
      <c r="O130">
        <v>8</v>
      </c>
      <c r="P130" t="str" cm="1">
        <f t="array" ref="P130">_xlfn.IFS(
  O130&lt;=3, "Low",
  O130&lt;=6, "Moderate",
  O130&lt;=8, "High",
  O130=9, "Extreme"
)</f>
        <v>High</v>
      </c>
    </row>
    <row r="131" spans="1:16">
      <c r="A131">
        <v>130</v>
      </c>
      <c r="B131">
        <v>21</v>
      </c>
      <c r="C131" t="str">
        <f t="shared" ref="C131:C194" si="2">IF(B131&lt;=21, "18-21", "22-24")</f>
        <v>18-21</v>
      </c>
      <c r="D131" t="s">
        <v>13</v>
      </c>
      <c r="E131" t="s">
        <v>20</v>
      </c>
      <c r="F131" t="s">
        <v>21</v>
      </c>
      <c r="G131">
        <v>5.6</v>
      </c>
      <c r="H131" t="s">
        <v>16</v>
      </c>
      <c r="I131" t="str">
        <f>_xlfn.XLOOKUP(H131, 'Platform Lookup'!A:A, 'Platform Lookup'!B:B, "Unknown")</f>
        <v>Mixed</v>
      </c>
      <c r="J131" t="s">
        <v>17</v>
      </c>
      <c r="K131">
        <v>5.6</v>
      </c>
      <c r="L131">
        <v>6</v>
      </c>
      <c r="M131" t="s">
        <v>18</v>
      </c>
      <c r="N131">
        <v>3</v>
      </c>
      <c r="O131">
        <v>7</v>
      </c>
      <c r="P131" t="str" cm="1">
        <f t="array" ref="P131">_xlfn.IFS(
  O131&lt;=3, "Low",
  O131&lt;=6, "Moderate",
  O131&lt;=8, "High",
  O131=9, "Extreme"
)</f>
        <v>High</v>
      </c>
    </row>
    <row r="132" spans="1:16">
      <c r="A132">
        <v>131</v>
      </c>
      <c r="B132">
        <v>19</v>
      </c>
      <c r="C132" t="str">
        <f t="shared" si="2"/>
        <v>18-21</v>
      </c>
      <c r="D132" t="s">
        <v>19</v>
      </c>
      <c r="E132" t="s">
        <v>14</v>
      </c>
      <c r="F132" t="s">
        <v>136</v>
      </c>
      <c r="G132">
        <v>4.3</v>
      </c>
      <c r="H132" t="s">
        <v>26</v>
      </c>
      <c r="I132" t="str">
        <f>_xlfn.XLOOKUP(H132, 'Platform Lookup'!A:A, 'Platform Lookup'!B:B, "Unknown")</f>
        <v>Entertainment</v>
      </c>
      <c r="J132" t="s">
        <v>23</v>
      </c>
      <c r="K132">
        <v>7.7</v>
      </c>
      <c r="L132">
        <v>7</v>
      </c>
      <c r="M132" t="s">
        <v>24</v>
      </c>
      <c r="N132">
        <v>2</v>
      </c>
      <c r="O132">
        <v>5</v>
      </c>
      <c r="P132" t="str" cm="1">
        <f t="array" ref="P132">_xlfn.IFS(
  O132&lt;=3, "Low",
  O132&lt;=6, "Moderate",
  O132&lt;=8, "High",
  O132=9, "Extreme"
)</f>
        <v>Moderate</v>
      </c>
    </row>
    <row r="133" spans="1:16">
      <c r="A133">
        <v>132</v>
      </c>
      <c r="B133">
        <v>20</v>
      </c>
      <c r="C133" t="str">
        <f t="shared" si="2"/>
        <v>18-21</v>
      </c>
      <c r="D133" t="s">
        <v>13</v>
      </c>
      <c r="E133" t="s">
        <v>14</v>
      </c>
      <c r="F133" t="s">
        <v>135</v>
      </c>
      <c r="G133">
        <v>5</v>
      </c>
      <c r="H133" t="s">
        <v>16</v>
      </c>
      <c r="I133" t="str">
        <f>_xlfn.XLOOKUP(H133, 'Platform Lookup'!A:A, 'Platform Lookup'!B:B, "Unknown")</f>
        <v>Mixed</v>
      </c>
      <c r="J133" t="s">
        <v>17</v>
      </c>
      <c r="K133">
        <v>6.6</v>
      </c>
      <c r="L133">
        <v>5</v>
      </c>
      <c r="M133" t="s">
        <v>18</v>
      </c>
      <c r="N133">
        <v>4</v>
      </c>
      <c r="O133">
        <v>8</v>
      </c>
      <c r="P133" t="str" cm="1">
        <f t="array" ref="P133">_xlfn.IFS(
  O133&lt;=3, "Low",
  O133&lt;=6, "Moderate",
  O133&lt;=8, "High",
  O133=9, "Extreme"
)</f>
        <v>High</v>
      </c>
    </row>
    <row r="134" spans="1:16">
      <c r="A134">
        <v>133</v>
      </c>
      <c r="B134">
        <v>22</v>
      </c>
      <c r="C134" t="str">
        <f t="shared" si="2"/>
        <v>22-24</v>
      </c>
      <c r="D134" t="s">
        <v>19</v>
      </c>
      <c r="E134" t="s">
        <v>20</v>
      </c>
      <c r="F134" t="s">
        <v>138</v>
      </c>
      <c r="G134">
        <v>5.5</v>
      </c>
      <c r="H134" t="s">
        <v>32</v>
      </c>
      <c r="I134" t="str">
        <f>_xlfn.XLOOKUP(H134, 'Platform Lookup'!A:A, 'Platform Lookup'!B:B, "Unknown")</f>
        <v>Mixed</v>
      </c>
      <c r="J134" t="s">
        <v>17</v>
      </c>
      <c r="K134">
        <v>5.5</v>
      </c>
      <c r="L134">
        <v>6</v>
      </c>
      <c r="M134" t="s">
        <v>24</v>
      </c>
      <c r="N134">
        <v>3</v>
      </c>
      <c r="O134">
        <v>7</v>
      </c>
      <c r="P134" t="str" cm="1">
        <f t="array" ref="P134">_xlfn.IFS(
  O134&lt;=3, "Low",
  O134&lt;=6, "Moderate",
  O134&lt;=8, "High",
  O134=9, "Extreme"
)</f>
        <v>High</v>
      </c>
    </row>
    <row r="135" spans="1:16">
      <c r="A135">
        <v>134</v>
      </c>
      <c r="B135">
        <v>21</v>
      </c>
      <c r="C135" t="str">
        <f t="shared" si="2"/>
        <v>18-21</v>
      </c>
      <c r="D135" t="s">
        <v>13</v>
      </c>
      <c r="E135" t="s">
        <v>20</v>
      </c>
      <c r="F135" t="s">
        <v>139</v>
      </c>
      <c r="G135">
        <v>4.2</v>
      </c>
      <c r="H135" t="s">
        <v>16</v>
      </c>
      <c r="I135" t="str">
        <f>_xlfn.XLOOKUP(H135, 'Platform Lookup'!A:A, 'Platform Lookup'!B:B, "Unknown")</f>
        <v>Mixed</v>
      </c>
      <c r="J135" t="s">
        <v>23</v>
      </c>
      <c r="K135">
        <v>7.8</v>
      </c>
      <c r="L135">
        <v>8</v>
      </c>
      <c r="M135" t="s">
        <v>18</v>
      </c>
      <c r="N135">
        <v>2</v>
      </c>
      <c r="O135">
        <v>5</v>
      </c>
      <c r="P135" t="str" cm="1">
        <f t="array" ref="P135">_xlfn.IFS(
  O135&lt;=3, "Low",
  O135&lt;=6, "Moderate",
  O135&lt;=8, "High",
  O135=9, "Extreme"
)</f>
        <v>Moderate</v>
      </c>
    </row>
    <row r="136" spans="1:16">
      <c r="A136">
        <v>135</v>
      </c>
      <c r="B136">
        <v>19</v>
      </c>
      <c r="C136" t="str">
        <f t="shared" si="2"/>
        <v>18-21</v>
      </c>
      <c r="D136" t="s">
        <v>19</v>
      </c>
      <c r="E136" t="s">
        <v>14</v>
      </c>
      <c r="F136" t="s">
        <v>15</v>
      </c>
      <c r="G136">
        <v>4.9000000000000004</v>
      </c>
      <c r="H136" t="s">
        <v>26</v>
      </c>
      <c r="I136" t="str">
        <f>_xlfn.XLOOKUP(H136, 'Platform Lookup'!A:A, 'Platform Lookup'!B:B, "Unknown")</f>
        <v>Entertainment</v>
      </c>
      <c r="J136" t="s">
        <v>17</v>
      </c>
      <c r="K136">
        <v>6.7</v>
      </c>
      <c r="L136">
        <v>5</v>
      </c>
      <c r="M136" t="s">
        <v>24</v>
      </c>
      <c r="N136">
        <v>4</v>
      </c>
      <c r="O136">
        <v>8</v>
      </c>
      <c r="P136" t="str" cm="1">
        <f t="array" ref="P136">_xlfn.IFS(
  O136&lt;=3, "Low",
  O136&lt;=6, "Moderate",
  O136&lt;=8, "High",
  O136=9, "Extreme"
)</f>
        <v>High</v>
      </c>
    </row>
    <row r="137" spans="1:16">
      <c r="A137">
        <v>136</v>
      </c>
      <c r="B137">
        <v>20</v>
      </c>
      <c r="C137" t="str">
        <f t="shared" si="2"/>
        <v>18-21</v>
      </c>
      <c r="D137" t="s">
        <v>13</v>
      </c>
      <c r="E137" t="s">
        <v>14</v>
      </c>
      <c r="F137" t="s">
        <v>21</v>
      </c>
      <c r="G137">
        <v>5.4</v>
      </c>
      <c r="H137" t="s">
        <v>16</v>
      </c>
      <c r="I137" t="str">
        <f>_xlfn.XLOOKUP(H137, 'Platform Lookup'!A:A, 'Platform Lookup'!B:B, "Unknown")</f>
        <v>Mixed</v>
      </c>
      <c r="J137" t="s">
        <v>17</v>
      </c>
      <c r="K137">
        <v>5.4</v>
      </c>
      <c r="L137">
        <v>6</v>
      </c>
      <c r="M137" t="s">
        <v>18</v>
      </c>
      <c r="N137">
        <v>3</v>
      </c>
      <c r="O137">
        <v>7</v>
      </c>
      <c r="P137" t="str" cm="1">
        <f t="array" ref="P137">_xlfn.IFS(
  O137&lt;=3, "Low",
  O137&lt;=6, "Moderate",
  O137&lt;=8, "High",
  O137=9, "Extreme"
)</f>
        <v>High</v>
      </c>
    </row>
    <row r="138" spans="1:16">
      <c r="A138">
        <v>137</v>
      </c>
      <c r="B138">
        <v>22</v>
      </c>
      <c r="C138" t="str">
        <f t="shared" si="2"/>
        <v>22-24</v>
      </c>
      <c r="D138" t="s">
        <v>19</v>
      </c>
      <c r="E138" t="s">
        <v>20</v>
      </c>
      <c r="F138" t="s">
        <v>136</v>
      </c>
      <c r="G138">
        <v>4.0999999999999996</v>
      </c>
      <c r="H138" t="s">
        <v>32</v>
      </c>
      <c r="I138" t="str">
        <f>_xlfn.XLOOKUP(H138, 'Platform Lookup'!A:A, 'Platform Lookup'!B:B, "Unknown")</f>
        <v>Mixed</v>
      </c>
      <c r="J138" t="s">
        <v>23</v>
      </c>
      <c r="K138">
        <v>7.9</v>
      </c>
      <c r="L138">
        <v>7</v>
      </c>
      <c r="M138" t="s">
        <v>24</v>
      </c>
      <c r="N138">
        <v>2</v>
      </c>
      <c r="O138">
        <v>5</v>
      </c>
      <c r="P138" t="str" cm="1">
        <f t="array" ref="P138">_xlfn.IFS(
  O138&lt;=3, "Low",
  O138&lt;=6, "Moderate",
  O138&lt;=8, "High",
  O138=9, "Extreme"
)</f>
        <v>Moderate</v>
      </c>
    </row>
    <row r="139" spans="1:16">
      <c r="A139">
        <v>138</v>
      </c>
      <c r="B139">
        <v>21</v>
      </c>
      <c r="C139" t="str">
        <f t="shared" si="2"/>
        <v>18-21</v>
      </c>
      <c r="D139" t="s">
        <v>13</v>
      </c>
      <c r="E139" t="s">
        <v>20</v>
      </c>
      <c r="F139" t="s">
        <v>135</v>
      </c>
      <c r="G139">
        <v>4.8</v>
      </c>
      <c r="H139" t="s">
        <v>16</v>
      </c>
      <c r="I139" t="str">
        <f>_xlfn.XLOOKUP(H139, 'Platform Lookup'!A:A, 'Platform Lookup'!B:B, "Unknown")</f>
        <v>Mixed</v>
      </c>
      <c r="J139" t="s">
        <v>17</v>
      </c>
      <c r="K139">
        <v>6.8</v>
      </c>
      <c r="L139">
        <v>5</v>
      </c>
      <c r="M139" t="s">
        <v>18</v>
      </c>
      <c r="N139">
        <v>4</v>
      </c>
      <c r="O139">
        <v>8</v>
      </c>
      <c r="P139" t="str" cm="1">
        <f t="array" ref="P139">_xlfn.IFS(
  O139&lt;=3, "Low",
  O139&lt;=6, "Moderate",
  O139&lt;=8, "High",
  O139=9, "Extreme"
)</f>
        <v>High</v>
      </c>
    </row>
    <row r="140" spans="1:16">
      <c r="A140">
        <v>139</v>
      </c>
      <c r="B140">
        <v>19</v>
      </c>
      <c r="C140" t="str">
        <f t="shared" si="2"/>
        <v>18-21</v>
      </c>
      <c r="D140" t="s">
        <v>19</v>
      </c>
      <c r="E140" t="s">
        <v>14</v>
      </c>
      <c r="F140" t="s">
        <v>138</v>
      </c>
      <c r="G140">
        <v>5.3</v>
      </c>
      <c r="H140" t="s">
        <v>26</v>
      </c>
      <c r="I140" t="str">
        <f>_xlfn.XLOOKUP(H140, 'Platform Lookup'!A:A, 'Platform Lookup'!B:B, "Unknown")</f>
        <v>Entertainment</v>
      </c>
      <c r="J140" t="s">
        <v>17</v>
      </c>
      <c r="K140">
        <v>5.3</v>
      </c>
      <c r="L140">
        <v>6</v>
      </c>
      <c r="M140" t="s">
        <v>24</v>
      </c>
      <c r="N140">
        <v>3</v>
      </c>
      <c r="O140">
        <v>7</v>
      </c>
      <c r="P140" t="str" cm="1">
        <f t="array" ref="P140">_xlfn.IFS(
  O140&lt;=3, "Low",
  O140&lt;=6, "Moderate",
  O140&lt;=8, "High",
  O140=9, "Extreme"
)</f>
        <v>High</v>
      </c>
    </row>
    <row r="141" spans="1:16">
      <c r="A141">
        <v>140</v>
      </c>
      <c r="B141">
        <v>20</v>
      </c>
      <c r="C141" t="str">
        <f t="shared" si="2"/>
        <v>18-21</v>
      </c>
      <c r="D141" t="s">
        <v>13</v>
      </c>
      <c r="E141" t="s">
        <v>14</v>
      </c>
      <c r="F141" t="s">
        <v>139</v>
      </c>
      <c r="G141">
        <v>4</v>
      </c>
      <c r="H141" t="s">
        <v>16</v>
      </c>
      <c r="I141" t="str">
        <f>_xlfn.XLOOKUP(H141, 'Platform Lookup'!A:A, 'Platform Lookup'!B:B, "Unknown")</f>
        <v>Mixed</v>
      </c>
      <c r="J141" t="s">
        <v>23</v>
      </c>
      <c r="K141">
        <v>8</v>
      </c>
      <c r="L141">
        <v>8</v>
      </c>
      <c r="M141" t="s">
        <v>18</v>
      </c>
      <c r="N141">
        <v>2</v>
      </c>
      <c r="O141">
        <v>5</v>
      </c>
      <c r="P141" t="str" cm="1">
        <f t="array" ref="P141">_xlfn.IFS(
  O141&lt;=3, "Low",
  O141&lt;=6, "Moderate",
  O141&lt;=8, "High",
  O141=9, "Extreme"
)</f>
        <v>Moderate</v>
      </c>
    </row>
    <row r="142" spans="1:16">
      <c r="A142">
        <v>141</v>
      </c>
      <c r="B142">
        <v>22</v>
      </c>
      <c r="C142" t="str">
        <f t="shared" si="2"/>
        <v>22-24</v>
      </c>
      <c r="D142" t="s">
        <v>19</v>
      </c>
      <c r="E142" t="s">
        <v>20</v>
      </c>
      <c r="F142" t="s">
        <v>15</v>
      </c>
      <c r="G142">
        <v>4.7</v>
      </c>
      <c r="H142" t="s">
        <v>32</v>
      </c>
      <c r="I142" t="str">
        <f>_xlfn.XLOOKUP(H142, 'Platform Lookup'!A:A, 'Platform Lookup'!B:B, "Unknown")</f>
        <v>Mixed</v>
      </c>
      <c r="J142" t="s">
        <v>17</v>
      </c>
      <c r="K142">
        <v>6.9</v>
      </c>
      <c r="L142">
        <v>5</v>
      </c>
      <c r="M142" t="s">
        <v>24</v>
      </c>
      <c r="N142">
        <v>4</v>
      </c>
      <c r="O142">
        <v>8</v>
      </c>
      <c r="P142" t="str" cm="1">
        <f t="array" ref="P142">_xlfn.IFS(
  O142&lt;=3, "Low",
  O142&lt;=6, "Moderate",
  O142&lt;=8, "High",
  O142=9, "Extreme"
)</f>
        <v>High</v>
      </c>
    </row>
    <row r="143" spans="1:16">
      <c r="A143">
        <v>142</v>
      </c>
      <c r="B143">
        <v>21</v>
      </c>
      <c r="C143" t="str">
        <f t="shared" si="2"/>
        <v>18-21</v>
      </c>
      <c r="D143" t="s">
        <v>13</v>
      </c>
      <c r="E143" t="s">
        <v>20</v>
      </c>
      <c r="F143" t="s">
        <v>21</v>
      </c>
      <c r="G143">
        <v>5.2</v>
      </c>
      <c r="H143" t="s">
        <v>16</v>
      </c>
      <c r="I143" t="str">
        <f>_xlfn.XLOOKUP(H143, 'Platform Lookup'!A:A, 'Platform Lookup'!B:B, "Unknown")</f>
        <v>Mixed</v>
      </c>
      <c r="J143" t="s">
        <v>17</v>
      </c>
      <c r="K143">
        <v>5.2</v>
      </c>
      <c r="L143">
        <v>6</v>
      </c>
      <c r="M143" t="s">
        <v>18</v>
      </c>
      <c r="N143">
        <v>3</v>
      </c>
      <c r="O143">
        <v>7</v>
      </c>
      <c r="P143" t="str" cm="1">
        <f t="array" ref="P143">_xlfn.IFS(
  O143&lt;=3, "Low",
  O143&lt;=6, "Moderate",
  O143&lt;=8, "High",
  O143=9, "Extreme"
)</f>
        <v>High</v>
      </c>
    </row>
    <row r="144" spans="1:16">
      <c r="A144">
        <v>143</v>
      </c>
      <c r="B144">
        <v>19</v>
      </c>
      <c r="C144" t="str">
        <f t="shared" si="2"/>
        <v>18-21</v>
      </c>
      <c r="D144" t="s">
        <v>19</v>
      </c>
      <c r="E144" t="s">
        <v>14</v>
      </c>
      <c r="F144" t="s">
        <v>136</v>
      </c>
      <c r="G144">
        <v>3.9</v>
      </c>
      <c r="H144" t="s">
        <v>26</v>
      </c>
      <c r="I144" t="str">
        <f>_xlfn.XLOOKUP(H144, 'Platform Lookup'!A:A, 'Platform Lookup'!B:B, "Unknown")</f>
        <v>Entertainment</v>
      </c>
      <c r="J144" t="s">
        <v>23</v>
      </c>
      <c r="K144">
        <v>8.1</v>
      </c>
      <c r="L144">
        <v>7</v>
      </c>
      <c r="M144" t="s">
        <v>24</v>
      </c>
      <c r="N144">
        <v>2</v>
      </c>
      <c r="O144">
        <v>5</v>
      </c>
      <c r="P144" t="str" cm="1">
        <f t="array" ref="P144">_xlfn.IFS(
  O144&lt;=3, "Low",
  O144&lt;=6, "Moderate",
  O144&lt;=8, "High",
  O144=9, "Extreme"
)</f>
        <v>Moderate</v>
      </c>
    </row>
    <row r="145" spans="1:16">
      <c r="A145">
        <v>144</v>
      </c>
      <c r="B145">
        <v>20</v>
      </c>
      <c r="C145" t="str">
        <f t="shared" si="2"/>
        <v>18-21</v>
      </c>
      <c r="D145" t="s">
        <v>13</v>
      </c>
      <c r="E145" t="s">
        <v>14</v>
      </c>
      <c r="F145" t="s">
        <v>135</v>
      </c>
      <c r="G145">
        <v>4.5999999999999996</v>
      </c>
      <c r="H145" t="s">
        <v>16</v>
      </c>
      <c r="I145" t="str">
        <f>_xlfn.XLOOKUP(H145, 'Platform Lookup'!A:A, 'Platform Lookup'!B:B, "Unknown")</f>
        <v>Mixed</v>
      </c>
      <c r="J145" t="s">
        <v>17</v>
      </c>
      <c r="K145">
        <v>7</v>
      </c>
      <c r="L145">
        <v>5</v>
      </c>
      <c r="M145" t="s">
        <v>18</v>
      </c>
      <c r="N145">
        <v>4</v>
      </c>
      <c r="O145">
        <v>8</v>
      </c>
      <c r="P145" t="str" cm="1">
        <f t="array" ref="P145">_xlfn.IFS(
  O145&lt;=3, "Low",
  O145&lt;=6, "Moderate",
  O145&lt;=8, "High",
  O145=9, "Extreme"
)</f>
        <v>High</v>
      </c>
    </row>
    <row r="146" spans="1:16">
      <c r="A146">
        <v>145</v>
      </c>
      <c r="B146">
        <v>22</v>
      </c>
      <c r="C146" t="str">
        <f t="shared" si="2"/>
        <v>22-24</v>
      </c>
      <c r="D146" t="s">
        <v>19</v>
      </c>
      <c r="E146" t="s">
        <v>20</v>
      </c>
      <c r="F146" t="s">
        <v>138</v>
      </c>
      <c r="G146">
        <v>5.0999999999999996</v>
      </c>
      <c r="H146" t="s">
        <v>32</v>
      </c>
      <c r="I146" t="str">
        <f>_xlfn.XLOOKUP(H146, 'Platform Lookup'!A:A, 'Platform Lookup'!B:B, "Unknown")</f>
        <v>Mixed</v>
      </c>
      <c r="J146" t="s">
        <v>17</v>
      </c>
      <c r="K146">
        <v>5.0999999999999996</v>
      </c>
      <c r="L146">
        <v>6</v>
      </c>
      <c r="M146" t="s">
        <v>24</v>
      </c>
      <c r="N146">
        <v>3</v>
      </c>
      <c r="O146">
        <v>7</v>
      </c>
      <c r="P146" t="str" cm="1">
        <f t="array" ref="P146">_xlfn.IFS(
  O146&lt;=3, "Low",
  O146&lt;=6, "Moderate",
  O146&lt;=8, "High",
  O146=9, "Extreme"
)</f>
        <v>High</v>
      </c>
    </row>
    <row r="147" spans="1:16">
      <c r="A147">
        <v>146</v>
      </c>
      <c r="B147">
        <v>21</v>
      </c>
      <c r="C147" t="str">
        <f t="shared" si="2"/>
        <v>18-21</v>
      </c>
      <c r="D147" t="s">
        <v>13</v>
      </c>
      <c r="E147" t="s">
        <v>20</v>
      </c>
      <c r="F147" t="s">
        <v>139</v>
      </c>
      <c r="G147">
        <v>3.8</v>
      </c>
      <c r="H147" t="s">
        <v>16</v>
      </c>
      <c r="I147" t="str">
        <f>_xlfn.XLOOKUP(H147, 'Platform Lookup'!A:A, 'Platform Lookup'!B:B, "Unknown")</f>
        <v>Mixed</v>
      </c>
      <c r="J147" t="s">
        <v>23</v>
      </c>
      <c r="K147">
        <v>8.1999999999999993</v>
      </c>
      <c r="L147">
        <v>8</v>
      </c>
      <c r="M147" t="s">
        <v>18</v>
      </c>
      <c r="N147">
        <v>2</v>
      </c>
      <c r="O147">
        <v>5</v>
      </c>
      <c r="P147" t="str" cm="1">
        <f t="array" ref="P147">_xlfn.IFS(
  O147&lt;=3, "Low",
  O147&lt;=6, "Moderate",
  O147&lt;=8, "High",
  O147=9, "Extreme"
)</f>
        <v>Moderate</v>
      </c>
    </row>
    <row r="148" spans="1:16">
      <c r="A148">
        <v>147</v>
      </c>
      <c r="B148">
        <v>19</v>
      </c>
      <c r="C148" t="str">
        <f t="shared" si="2"/>
        <v>18-21</v>
      </c>
      <c r="D148" t="s">
        <v>19</v>
      </c>
      <c r="E148" t="s">
        <v>14</v>
      </c>
      <c r="F148" t="s">
        <v>15</v>
      </c>
      <c r="G148">
        <v>4.5</v>
      </c>
      <c r="H148" t="s">
        <v>26</v>
      </c>
      <c r="I148" t="str">
        <f>_xlfn.XLOOKUP(H148, 'Platform Lookup'!A:A, 'Platform Lookup'!B:B, "Unknown")</f>
        <v>Entertainment</v>
      </c>
      <c r="J148" t="s">
        <v>17</v>
      </c>
      <c r="K148">
        <v>7.1</v>
      </c>
      <c r="L148">
        <v>5</v>
      </c>
      <c r="M148" t="s">
        <v>24</v>
      </c>
      <c r="N148">
        <v>4</v>
      </c>
      <c r="O148">
        <v>8</v>
      </c>
      <c r="P148" t="str" cm="1">
        <f t="array" ref="P148">_xlfn.IFS(
  O148&lt;=3, "Low",
  O148&lt;=6, "Moderate",
  O148&lt;=8, "High",
  O148=9, "Extreme"
)</f>
        <v>High</v>
      </c>
    </row>
    <row r="149" spans="1:16">
      <c r="A149">
        <v>148</v>
      </c>
      <c r="B149">
        <v>20</v>
      </c>
      <c r="C149" t="str">
        <f t="shared" si="2"/>
        <v>18-21</v>
      </c>
      <c r="D149" t="s">
        <v>13</v>
      </c>
      <c r="E149" t="s">
        <v>14</v>
      </c>
      <c r="F149" t="s">
        <v>21</v>
      </c>
      <c r="G149">
        <v>5</v>
      </c>
      <c r="H149" t="s">
        <v>16</v>
      </c>
      <c r="I149" t="str">
        <f>_xlfn.XLOOKUP(H149, 'Platform Lookup'!A:A, 'Platform Lookup'!B:B, "Unknown")</f>
        <v>Mixed</v>
      </c>
      <c r="J149" t="s">
        <v>17</v>
      </c>
      <c r="K149">
        <v>5</v>
      </c>
      <c r="L149">
        <v>6</v>
      </c>
      <c r="M149" t="s">
        <v>18</v>
      </c>
      <c r="N149">
        <v>3</v>
      </c>
      <c r="O149">
        <v>7</v>
      </c>
      <c r="P149" t="str" cm="1">
        <f t="array" ref="P149">_xlfn.IFS(
  O149&lt;=3, "Low",
  O149&lt;=6, "Moderate",
  O149&lt;=8, "High",
  O149=9, "Extreme"
)</f>
        <v>High</v>
      </c>
    </row>
    <row r="150" spans="1:16">
      <c r="A150">
        <v>149</v>
      </c>
      <c r="B150">
        <v>22</v>
      </c>
      <c r="C150" t="str">
        <f t="shared" si="2"/>
        <v>22-24</v>
      </c>
      <c r="D150" t="s">
        <v>19</v>
      </c>
      <c r="E150" t="s">
        <v>20</v>
      </c>
      <c r="F150" t="s">
        <v>136</v>
      </c>
      <c r="G150">
        <v>3.7</v>
      </c>
      <c r="H150" t="s">
        <v>32</v>
      </c>
      <c r="I150" t="str">
        <f>_xlfn.XLOOKUP(H150, 'Platform Lookup'!A:A, 'Platform Lookup'!B:B, "Unknown")</f>
        <v>Mixed</v>
      </c>
      <c r="J150" t="s">
        <v>23</v>
      </c>
      <c r="K150">
        <v>8.3000000000000007</v>
      </c>
      <c r="L150">
        <v>7</v>
      </c>
      <c r="M150" t="s">
        <v>24</v>
      </c>
      <c r="N150">
        <v>2</v>
      </c>
      <c r="O150">
        <v>5</v>
      </c>
      <c r="P150" t="str" cm="1">
        <f t="array" ref="P150">_xlfn.IFS(
  O150&lt;=3, "Low",
  O150&lt;=6, "Moderate",
  O150&lt;=8, "High",
  O150=9, "Extreme"
)</f>
        <v>Moderate</v>
      </c>
    </row>
    <row r="151" spans="1:16">
      <c r="A151">
        <v>150</v>
      </c>
      <c r="B151">
        <v>21</v>
      </c>
      <c r="C151" t="str">
        <f t="shared" si="2"/>
        <v>18-21</v>
      </c>
      <c r="D151" t="s">
        <v>13</v>
      </c>
      <c r="E151" t="s">
        <v>20</v>
      </c>
      <c r="F151" t="s">
        <v>135</v>
      </c>
      <c r="G151">
        <v>4.4000000000000004</v>
      </c>
      <c r="H151" t="s">
        <v>16</v>
      </c>
      <c r="I151" t="str">
        <f>_xlfn.XLOOKUP(H151, 'Platform Lookup'!A:A, 'Platform Lookup'!B:B, "Unknown")</f>
        <v>Mixed</v>
      </c>
      <c r="J151" t="s">
        <v>17</v>
      </c>
      <c r="K151">
        <v>7.2</v>
      </c>
      <c r="L151">
        <v>5</v>
      </c>
      <c r="M151" t="s">
        <v>18</v>
      </c>
      <c r="N151">
        <v>4</v>
      </c>
      <c r="O151">
        <v>8</v>
      </c>
      <c r="P151" t="str" cm="1">
        <f t="array" ref="P151">_xlfn.IFS(
  O151&lt;=3, "Low",
  O151&lt;=6, "Moderate",
  O151&lt;=8, "High",
  O151=9, "Extreme"
)</f>
        <v>High</v>
      </c>
    </row>
    <row r="152" spans="1:16">
      <c r="A152">
        <v>151</v>
      </c>
      <c r="B152">
        <v>19</v>
      </c>
      <c r="C152" t="str">
        <f t="shared" si="2"/>
        <v>18-21</v>
      </c>
      <c r="D152" t="s">
        <v>19</v>
      </c>
      <c r="E152" t="s">
        <v>14</v>
      </c>
      <c r="F152" t="s">
        <v>138</v>
      </c>
      <c r="G152">
        <v>4.9000000000000004</v>
      </c>
      <c r="H152" t="s">
        <v>26</v>
      </c>
      <c r="I152" t="str">
        <f>_xlfn.XLOOKUP(H152, 'Platform Lookup'!A:A, 'Platform Lookup'!B:B, "Unknown")</f>
        <v>Entertainment</v>
      </c>
      <c r="J152" t="s">
        <v>17</v>
      </c>
      <c r="K152">
        <v>4.9000000000000004</v>
      </c>
      <c r="L152">
        <v>6</v>
      </c>
      <c r="M152" t="s">
        <v>24</v>
      </c>
      <c r="N152">
        <v>3</v>
      </c>
      <c r="O152">
        <v>7</v>
      </c>
      <c r="P152" t="str" cm="1">
        <f t="array" ref="P152">_xlfn.IFS(
  O152&lt;=3, "Low",
  O152&lt;=6, "Moderate",
  O152&lt;=8, "High",
  O152=9, "Extreme"
)</f>
        <v>High</v>
      </c>
    </row>
    <row r="153" spans="1:16">
      <c r="A153">
        <v>152</v>
      </c>
      <c r="B153">
        <v>20</v>
      </c>
      <c r="C153" t="str">
        <f t="shared" si="2"/>
        <v>18-21</v>
      </c>
      <c r="D153" t="s">
        <v>13</v>
      </c>
      <c r="E153" t="s">
        <v>14</v>
      </c>
      <c r="F153" t="s">
        <v>139</v>
      </c>
      <c r="G153">
        <v>3.6</v>
      </c>
      <c r="H153" t="s">
        <v>16</v>
      </c>
      <c r="I153" t="str">
        <f>_xlfn.XLOOKUP(H153, 'Platform Lookup'!A:A, 'Platform Lookup'!B:B, "Unknown")</f>
        <v>Mixed</v>
      </c>
      <c r="J153" t="s">
        <v>23</v>
      </c>
      <c r="K153">
        <v>8.4</v>
      </c>
      <c r="L153">
        <v>8</v>
      </c>
      <c r="M153" t="s">
        <v>18</v>
      </c>
      <c r="N153">
        <v>2</v>
      </c>
      <c r="O153">
        <v>5</v>
      </c>
      <c r="P153" t="str" cm="1">
        <f t="array" ref="P153">_xlfn.IFS(
  O153&lt;=3, "Low",
  O153&lt;=6, "Moderate",
  O153&lt;=8, "High",
  O153=9, "Extreme"
)</f>
        <v>Moderate</v>
      </c>
    </row>
    <row r="154" spans="1:16">
      <c r="A154">
        <v>153</v>
      </c>
      <c r="B154">
        <v>22</v>
      </c>
      <c r="C154" t="str">
        <f t="shared" si="2"/>
        <v>22-24</v>
      </c>
      <c r="D154" t="s">
        <v>19</v>
      </c>
      <c r="E154" t="s">
        <v>20</v>
      </c>
      <c r="F154" t="s">
        <v>15</v>
      </c>
      <c r="G154">
        <v>4.3</v>
      </c>
      <c r="H154" t="s">
        <v>32</v>
      </c>
      <c r="I154" t="str">
        <f>_xlfn.XLOOKUP(H154, 'Platform Lookup'!A:A, 'Platform Lookup'!B:B, "Unknown")</f>
        <v>Mixed</v>
      </c>
      <c r="J154" t="s">
        <v>17</v>
      </c>
      <c r="K154">
        <v>7.3</v>
      </c>
      <c r="L154">
        <v>5</v>
      </c>
      <c r="M154" t="s">
        <v>24</v>
      </c>
      <c r="N154">
        <v>4</v>
      </c>
      <c r="O154">
        <v>8</v>
      </c>
      <c r="P154" t="str" cm="1">
        <f t="array" ref="P154">_xlfn.IFS(
  O154&lt;=3, "Low",
  O154&lt;=6, "Moderate",
  O154&lt;=8, "High",
  O154=9, "Extreme"
)</f>
        <v>High</v>
      </c>
    </row>
    <row r="155" spans="1:16">
      <c r="A155">
        <v>154</v>
      </c>
      <c r="B155">
        <v>21</v>
      </c>
      <c r="C155" t="str">
        <f t="shared" si="2"/>
        <v>18-21</v>
      </c>
      <c r="D155" t="s">
        <v>13</v>
      </c>
      <c r="E155" t="s">
        <v>20</v>
      </c>
      <c r="F155" t="s">
        <v>21</v>
      </c>
      <c r="G155">
        <v>4.8</v>
      </c>
      <c r="H155" t="s">
        <v>16</v>
      </c>
      <c r="I155" t="str">
        <f>_xlfn.XLOOKUP(H155, 'Platform Lookup'!A:A, 'Platform Lookup'!B:B, "Unknown")</f>
        <v>Mixed</v>
      </c>
      <c r="J155" t="s">
        <v>17</v>
      </c>
      <c r="K155">
        <v>4.8</v>
      </c>
      <c r="L155">
        <v>6</v>
      </c>
      <c r="M155" t="s">
        <v>18</v>
      </c>
      <c r="N155">
        <v>3</v>
      </c>
      <c r="O155">
        <v>7</v>
      </c>
      <c r="P155" t="str" cm="1">
        <f t="array" ref="P155">_xlfn.IFS(
  O155&lt;=3, "Low",
  O155&lt;=6, "Moderate",
  O155&lt;=8, "High",
  O155=9, "Extreme"
)</f>
        <v>High</v>
      </c>
    </row>
    <row r="156" spans="1:16">
      <c r="A156">
        <v>155</v>
      </c>
      <c r="B156">
        <v>19</v>
      </c>
      <c r="C156" t="str">
        <f t="shared" si="2"/>
        <v>18-21</v>
      </c>
      <c r="D156" t="s">
        <v>19</v>
      </c>
      <c r="E156" t="s">
        <v>14</v>
      </c>
      <c r="F156" t="s">
        <v>136</v>
      </c>
      <c r="G156">
        <v>3.5</v>
      </c>
      <c r="H156" t="s">
        <v>26</v>
      </c>
      <c r="I156" t="str">
        <f>_xlfn.XLOOKUP(H156, 'Platform Lookup'!A:A, 'Platform Lookup'!B:B, "Unknown")</f>
        <v>Entertainment</v>
      </c>
      <c r="J156" t="s">
        <v>23</v>
      </c>
      <c r="K156">
        <v>8.5</v>
      </c>
      <c r="L156">
        <v>7</v>
      </c>
      <c r="M156" t="s">
        <v>24</v>
      </c>
      <c r="N156">
        <v>2</v>
      </c>
      <c r="O156">
        <v>5</v>
      </c>
      <c r="P156" t="str" cm="1">
        <f t="array" ref="P156">_xlfn.IFS(
  O156&lt;=3, "Low",
  O156&lt;=6, "Moderate",
  O156&lt;=8, "High",
  O156=9, "Extreme"
)</f>
        <v>Moderate</v>
      </c>
    </row>
    <row r="157" spans="1:16">
      <c r="A157">
        <v>156</v>
      </c>
      <c r="B157">
        <v>20</v>
      </c>
      <c r="C157" t="str">
        <f t="shared" si="2"/>
        <v>18-21</v>
      </c>
      <c r="D157" t="s">
        <v>13</v>
      </c>
      <c r="E157" t="s">
        <v>14</v>
      </c>
      <c r="F157" t="s">
        <v>135</v>
      </c>
      <c r="G157">
        <v>4.2</v>
      </c>
      <c r="H157" t="s">
        <v>16</v>
      </c>
      <c r="I157" t="str">
        <f>_xlfn.XLOOKUP(H157, 'Platform Lookup'!A:A, 'Platform Lookup'!B:B, "Unknown")</f>
        <v>Mixed</v>
      </c>
      <c r="J157" t="s">
        <v>17</v>
      </c>
      <c r="K157">
        <v>7.4</v>
      </c>
      <c r="L157">
        <v>5</v>
      </c>
      <c r="M157" t="s">
        <v>18</v>
      </c>
      <c r="N157">
        <v>4</v>
      </c>
      <c r="O157">
        <v>8</v>
      </c>
      <c r="P157" t="str" cm="1">
        <f t="array" ref="P157">_xlfn.IFS(
  O157&lt;=3, "Low",
  O157&lt;=6, "Moderate",
  O157&lt;=8, "High",
  O157=9, "Extreme"
)</f>
        <v>High</v>
      </c>
    </row>
    <row r="158" spans="1:16">
      <c r="A158">
        <v>157</v>
      </c>
      <c r="B158">
        <v>22</v>
      </c>
      <c r="C158" t="str">
        <f t="shared" si="2"/>
        <v>22-24</v>
      </c>
      <c r="D158" t="s">
        <v>19</v>
      </c>
      <c r="E158" t="s">
        <v>20</v>
      </c>
      <c r="F158" t="s">
        <v>138</v>
      </c>
      <c r="G158">
        <v>4.7</v>
      </c>
      <c r="H158" t="s">
        <v>32</v>
      </c>
      <c r="I158" t="str">
        <f>_xlfn.XLOOKUP(H158, 'Platform Lookup'!A:A, 'Platform Lookup'!B:B, "Unknown")</f>
        <v>Mixed</v>
      </c>
      <c r="J158" t="s">
        <v>17</v>
      </c>
      <c r="K158">
        <v>4.7</v>
      </c>
      <c r="L158">
        <v>6</v>
      </c>
      <c r="M158" t="s">
        <v>24</v>
      </c>
      <c r="N158">
        <v>3</v>
      </c>
      <c r="O158">
        <v>7</v>
      </c>
      <c r="P158" t="str" cm="1">
        <f t="array" ref="P158">_xlfn.IFS(
  O158&lt;=3, "Low",
  O158&lt;=6, "Moderate",
  O158&lt;=8, "High",
  O158=9, "Extreme"
)</f>
        <v>High</v>
      </c>
    </row>
    <row r="159" spans="1:16">
      <c r="A159">
        <v>158</v>
      </c>
      <c r="B159">
        <v>21</v>
      </c>
      <c r="C159" t="str">
        <f t="shared" si="2"/>
        <v>18-21</v>
      </c>
      <c r="D159" t="s">
        <v>13</v>
      </c>
      <c r="E159" t="s">
        <v>20</v>
      </c>
      <c r="F159" t="s">
        <v>139</v>
      </c>
      <c r="G159">
        <v>3.4</v>
      </c>
      <c r="H159" t="s">
        <v>16</v>
      </c>
      <c r="I159" t="str">
        <f>_xlfn.XLOOKUP(H159, 'Platform Lookup'!A:A, 'Platform Lookup'!B:B, "Unknown")</f>
        <v>Mixed</v>
      </c>
      <c r="J159" t="s">
        <v>23</v>
      </c>
      <c r="K159">
        <v>8.6</v>
      </c>
      <c r="L159">
        <v>8</v>
      </c>
      <c r="M159" t="s">
        <v>18</v>
      </c>
      <c r="N159">
        <v>2</v>
      </c>
      <c r="O159">
        <v>5</v>
      </c>
      <c r="P159" t="str" cm="1">
        <f t="array" ref="P159">_xlfn.IFS(
  O159&lt;=3, "Low",
  O159&lt;=6, "Moderate",
  O159&lt;=8, "High",
  O159=9, "Extreme"
)</f>
        <v>Moderate</v>
      </c>
    </row>
    <row r="160" spans="1:16">
      <c r="A160">
        <v>159</v>
      </c>
      <c r="B160">
        <v>19</v>
      </c>
      <c r="C160" t="str">
        <f t="shared" si="2"/>
        <v>18-21</v>
      </c>
      <c r="D160" t="s">
        <v>19</v>
      </c>
      <c r="E160" t="s">
        <v>14</v>
      </c>
      <c r="F160" t="s">
        <v>15</v>
      </c>
      <c r="G160">
        <v>4.0999999999999996</v>
      </c>
      <c r="H160" t="s">
        <v>26</v>
      </c>
      <c r="I160" t="str">
        <f>_xlfn.XLOOKUP(H160, 'Platform Lookup'!A:A, 'Platform Lookup'!B:B, "Unknown")</f>
        <v>Entertainment</v>
      </c>
      <c r="J160" t="s">
        <v>17</v>
      </c>
      <c r="K160">
        <v>7.5</v>
      </c>
      <c r="L160">
        <v>5</v>
      </c>
      <c r="M160" t="s">
        <v>24</v>
      </c>
      <c r="N160">
        <v>4</v>
      </c>
      <c r="O160">
        <v>8</v>
      </c>
      <c r="P160" t="str" cm="1">
        <f t="array" ref="P160">_xlfn.IFS(
  O160&lt;=3, "Low",
  O160&lt;=6, "Moderate",
  O160&lt;=8, "High",
  O160=9, "Extreme"
)</f>
        <v>High</v>
      </c>
    </row>
    <row r="161" spans="1:16">
      <c r="A161">
        <v>160</v>
      </c>
      <c r="B161">
        <v>20</v>
      </c>
      <c r="C161" t="str">
        <f t="shared" si="2"/>
        <v>18-21</v>
      </c>
      <c r="D161" t="s">
        <v>13</v>
      </c>
      <c r="E161" t="s">
        <v>14</v>
      </c>
      <c r="F161" t="s">
        <v>21</v>
      </c>
      <c r="G161">
        <v>4.5999999999999996</v>
      </c>
      <c r="H161" t="s">
        <v>16</v>
      </c>
      <c r="I161" t="str">
        <f>_xlfn.XLOOKUP(H161, 'Platform Lookup'!A:A, 'Platform Lookup'!B:B, "Unknown")</f>
        <v>Mixed</v>
      </c>
      <c r="J161" t="s">
        <v>17</v>
      </c>
      <c r="K161">
        <v>4.5999999999999996</v>
      </c>
      <c r="L161">
        <v>6</v>
      </c>
      <c r="M161" t="s">
        <v>18</v>
      </c>
      <c r="N161">
        <v>3</v>
      </c>
      <c r="O161">
        <v>7</v>
      </c>
      <c r="P161" t="str" cm="1">
        <f t="array" ref="P161">_xlfn.IFS(
  O161&lt;=3, "Low",
  O161&lt;=6, "Moderate",
  O161&lt;=8, "High",
  O161=9, "Extreme"
)</f>
        <v>High</v>
      </c>
    </row>
    <row r="162" spans="1:16">
      <c r="A162">
        <v>161</v>
      </c>
      <c r="B162">
        <v>19</v>
      </c>
      <c r="C162" t="str">
        <f t="shared" si="2"/>
        <v>18-21</v>
      </c>
      <c r="D162" t="s">
        <v>13</v>
      </c>
      <c r="E162" t="s">
        <v>14</v>
      </c>
      <c r="F162" t="s">
        <v>15</v>
      </c>
      <c r="G162">
        <v>5.3</v>
      </c>
      <c r="H162" t="s">
        <v>16</v>
      </c>
      <c r="I162" t="str">
        <f>_xlfn.XLOOKUP(H162, 'Platform Lookup'!A:A, 'Platform Lookup'!B:B, "Unknown")</f>
        <v>Mixed</v>
      </c>
      <c r="J162" t="s">
        <v>17</v>
      </c>
      <c r="K162">
        <v>6.1</v>
      </c>
      <c r="L162">
        <v>5</v>
      </c>
      <c r="M162" t="s">
        <v>24</v>
      </c>
      <c r="N162">
        <v>3</v>
      </c>
      <c r="O162">
        <v>7</v>
      </c>
      <c r="P162" t="str" cm="1">
        <f t="array" ref="P162">_xlfn.IFS(
  O162&lt;=3, "Low",
  O162&lt;=6, "Moderate",
  O162&lt;=8, "High",
  O162=9, "Extreme"
)</f>
        <v>High</v>
      </c>
    </row>
    <row r="163" spans="1:16">
      <c r="A163">
        <v>162</v>
      </c>
      <c r="B163">
        <v>21</v>
      </c>
      <c r="C163" t="str">
        <f t="shared" si="2"/>
        <v>18-21</v>
      </c>
      <c r="D163" t="s">
        <v>19</v>
      </c>
      <c r="E163" t="s">
        <v>20</v>
      </c>
      <c r="F163" t="s">
        <v>21</v>
      </c>
      <c r="G163">
        <v>4.8</v>
      </c>
      <c r="H163" t="s">
        <v>32</v>
      </c>
      <c r="I163" t="str">
        <f>_xlfn.XLOOKUP(H163, 'Platform Lookup'!A:A, 'Platform Lookup'!B:B, "Unknown")</f>
        <v>Mixed</v>
      </c>
      <c r="J163" t="s">
        <v>23</v>
      </c>
      <c r="K163">
        <v>7.2</v>
      </c>
      <c r="L163">
        <v>7</v>
      </c>
      <c r="M163" t="s">
        <v>18</v>
      </c>
      <c r="N163">
        <v>2</v>
      </c>
      <c r="O163">
        <v>6</v>
      </c>
      <c r="P163" t="str" cm="1">
        <f t="array" ref="P163">_xlfn.IFS(
  O163&lt;=3, "Low",
  O163&lt;=6, "Moderate",
  O163&lt;=8, "High",
  O163=9, "Extreme"
)</f>
        <v>Moderate</v>
      </c>
    </row>
    <row r="164" spans="1:16">
      <c r="A164">
        <v>163</v>
      </c>
      <c r="B164">
        <v>20</v>
      </c>
      <c r="C164" t="str">
        <f t="shared" si="2"/>
        <v>18-21</v>
      </c>
      <c r="D164" t="s">
        <v>13</v>
      </c>
      <c r="E164" t="s">
        <v>14</v>
      </c>
      <c r="F164" t="s">
        <v>136</v>
      </c>
      <c r="G164">
        <v>5.5</v>
      </c>
      <c r="H164" t="s">
        <v>26</v>
      </c>
      <c r="I164" t="str">
        <f>_xlfn.XLOOKUP(H164, 'Platform Lookup'!A:A, 'Platform Lookup'!B:B, "Unknown")</f>
        <v>Entertainment</v>
      </c>
      <c r="J164" t="s">
        <v>17</v>
      </c>
      <c r="K164">
        <v>5.9</v>
      </c>
      <c r="L164">
        <v>6</v>
      </c>
      <c r="M164" t="s">
        <v>24</v>
      </c>
      <c r="N164">
        <v>4</v>
      </c>
      <c r="O164">
        <v>8</v>
      </c>
      <c r="P164" t="str" cm="1">
        <f t="array" ref="P164">_xlfn.IFS(
  O164&lt;=3, "Low",
  O164&lt;=6, "Moderate",
  O164&lt;=8, "High",
  O164=9, "Extreme"
)</f>
        <v>High</v>
      </c>
    </row>
    <row r="165" spans="1:16">
      <c r="A165">
        <v>164</v>
      </c>
      <c r="B165">
        <v>22</v>
      </c>
      <c r="C165" t="str">
        <f t="shared" si="2"/>
        <v>22-24</v>
      </c>
      <c r="D165" t="s">
        <v>19</v>
      </c>
      <c r="E165" t="s">
        <v>20</v>
      </c>
      <c r="F165" t="s">
        <v>135</v>
      </c>
      <c r="G165">
        <v>4.7</v>
      </c>
      <c r="H165" t="s">
        <v>16</v>
      </c>
      <c r="I165" t="str">
        <f>_xlfn.XLOOKUP(H165, 'Platform Lookup'!A:A, 'Platform Lookup'!B:B, "Unknown")</f>
        <v>Mixed</v>
      </c>
      <c r="J165" t="s">
        <v>17</v>
      </c>
      <c r="K165">
        <v>6.3</v>
      </c>
      <c r="L165">
        <v>5</v>
      </c>
      <c r="M165" t="s">
        <v>18</v>
      </c>
      <c r="N165">
        <v>3</v>
      </c>
      <c r="O165">
        <v>7</v>
      </c>
      <c r="P165" t="str" cm="1">
        <f t="array" ref="P165">_xlfn.IFS(
  O165&lt;=3, "Low",
  O165&lt;=6, "Moderate",
  O165&lt;=8, "High",
  O165=9, "Extreme"
)</f>
        <v>High</v>
      </c>
    </row>
    <row r="166" spans="1:16">
      <c r="A166">
        <v>165</v>
      </c>
      <c r="B166">
        <v>19</v>
      </c>
      <c r="C166" t="str">
        <f t="shared" si="2"/>
        <v>18-21</v>
      </c>
      <c r="D166" t="s">
        <v>13</v>
      </c>
      <c r="E166" t="s">
        <v>14</v>
      </c>
      <c r="F166" t="s">
        <v>138</v>
      </c>
      <c r="G166">
        <v>5.0999999999999996</v>
      </c>
      <c r="H166" t="s">
        <v>32</v>
      </c>
      <c r="I166" t="str">
        <f>_xlfn.XLOOKUP(H166, 'Platform Lookup'!A:A, 'Platform Lookup'!B:B, "Unknown")</f>
        <v>Mixed</v>
      </c>
      <c r="J166" t="s">
        <v>23</v>
      </c>
      <c r="K166">
        <v>7</v>
      </c>
      <c r="L166">
        <v>7</v>
      </c>
      <c r="M166" t="s">
        <v>24</v>
      </c>
      <c r="N166">
        <v>2</v>
      </c>
      <c r="O166">
        <v>5</v>
      </c>
      <c r="P166" t="str" cm="1">
        <f t="array" ref="P166">_xlfn.IFS(
  O166&lt;=3, "Low",
  O166&lt;=6, "Moderate",
  O166&lt;=8, "High",
  O166=9, "Extreme"
)</f>
        <v>Moderate</v>
      </c>
    </row>
    <row r="167" spans="1:16">
      <c r="A167">
        <v>166</v>
      </c>
      <c r="B167">
        <v>21</v>
      </c>
      <c r="C167" t="str">
        <f t="shared" si="2"/>
        <v>18-21</v>
      </c>
      <c r="D167" t="s">
        <v>19</v>
      </c>
      <c r="E167" t="s">
        <v>20</v>
      </c>
      <c r="F167" t="s">
        <v>139</v>
      </c>
      <c r="G167">
        <v>5.4</v>
      </c>
      <c r="H167" t="s">
        <v>26</v>
      </c>
      <c r="I167" t="str">
        <f>_xlfn.XLOOKUP(H167, 'Platform Lookup'!A:A, 'Platform Lookup'!B:B, "Unknown")</f>
        <v>Entertainment</v>
      </c>
      <c r="J167" t="s">
        <v>17</v>
      </c>
      <c r="K167">
        <v>6</v>
      </c>
      <c r="L167">
        <v>6</v>
      </c>
      <c r="M167" t="s">
        <v>18</v>
      </c>
      <c r="N167">
        <v>4</v>
      </c>
      <c r="O167">
        <v>8</v>
      </c>
      <c r="P167" t="str" cm="1">
        <f t="array" ref="P167">_xlfn.IFS(
  O167&lt;=3, "Low",
  O167&lt;=6, "Moderate",
  O167&lt;=8, "High",
  O167=9, "Extreme"
)</f>
        <v>High</v>
      </c>
    </row>
    <row r="168" spans="1:16">
      <c r="A168">
        <v>167</v>
      </c>
      <c r="B168">
        <v>20</v>
      </c>
      <c r="C168" t="str">
        <f t="shared" si="2"/>
        <v>18-21</v>
      </c>
      <c r="D168" t="s">
        <v>13</v>
      </c>
      <c r="E168" t="s">
        <v>14</v>
      </c>
      <c r="F168" t="s">
        <v>15</v>
      </c>
      <c r="G168">
        <v>4.9000000000000004</v>
      </c>
      <c r="H168" t="s">
        <v>16</v>
      </c>
      <c r="I168" t="str">
        <f>_xlfn.XLOOKUP(H168, 'Platform Lookup'!A:A, 'Platform Lookup'!B:B, "Unknown")</f>
        <v>Mixed</v>
      </c>
      <c r="J168" t="s">
        <v>17</v>
      </c>
      <c r="K168">
        <v>6.4</v>
      </c>
      <c r="L168">
        <v>5</v>
      </c>
      <c r="M168" t="s">
        <v>24</v>
      </c>
      <c r="N168">
        <v>3</v>
      </c>
      <c r="O168">
        <v>7</v>
      </c>
      <c r="P168" t="str" cm="1">
        <f t="array" ref="P168">_xlfn.IFS(
  O168&lt;=3, "Low",
  O168&lt;=6, "Moderate",
  O168&lt;=8, "High",
  O168=9, "Extreme"
)</f>
        <v>High</v>
      </c>
    </row>
    <row r="169" spans="1:16">
      <c r="A169">
        <v>168</v>
      </c>
      <c r="B169">
        <v>22</v>
      </c>
      <c r="C169" t="str">
        <f t="shared" si="2"/>
        <v>22-24</v>
      </c>
      <c r="D169" t="s">
        <v>19</v>
      </c>
      <c r="E169" t="s">
        <v>20</v>
      </c>
      <c r="F169" t="s">
        <v>21</v>
      </c>
      <c r="G169">
        <v>5.2</v>
      </c>
      <c r="H169" t="s">
        <v>32</v>
      </c>
      <c r="I169" t="str">
        <f>_xlfn.XLOOKUP(H169, 'Platform Lookup'!A:A, 'Platform Lookup'!B:B, "Unknown")</f>
        <v>Mixed</v>
      </c>
      <c r="J169" t="s">
        <v>23</v>
      </c>
      <c r="K169">
        <v>7.1</v>
      </c>
      <c r="L169">
        <v>7</v>
      </c>
      <c r="M169" t="s">
        <v>18</v>
      </c>
      <c r="N169">
        <v>2</v>
      </c>
      <c r="O169">
        <v>6</v>
      </c>
      <c r="P169" t="str" cm="1">
        <f t="array" ref="P169">_xlfn.IFS(
  O169&lt;=3, "Low",
  O169&lt;=6, "Moderate",
  O169&lt;=8, "High",
  O169=9, "Extreme"
)</f>
        <v>Moderate</v>
      </c>
    </row>
    <row r="170" spans="1:16">
      <c r="A170">
        <v>169</v>
      </c>
      <c r="B170">
        <v>19</v>
      </c>
      <c r="C170" t="str">
        <f t="shared" si="2"/>
        <v>18-21</v>
      </c>
      <c r="D170" t="s">
        <v>13</v>
      </c>
      <c r="E170" t="s">
        <v>14</v>
      </c>
      <c r="F170" t="s">
        <v>136</v>
      </c>
      <c r="G170">
        <v>5.6</v>
      </c>
      <c r="H170" t="s">
        <v>26</v>
      </c>
      <c r="I170" t="str">
        <f>_xlfn.XLOOKUP(H170, 'Platform Lookup'!A:A, 'Platform Lookup'!B:B, "Unknown")</f>
        <v>Entertainment</v>
      </c>
      <c r="J170" t="s">
        <v>17</v>
      </c>
      <c r="K170">
        <v>5.8</v>
      </c>
      <c r="L170">
        <v>6</v>
      </c>
      <c r="M170" t="s">
        <v>24</v>
      </c>
      <c r="N170">
        <v>4</v>
      </c>
      <c r="O170">
        <v>8</v>
      </c>
      <c r="P170" t="str" cm="1">
        <f t="array" ref="P170">_xlfn.IFS(
  O170&lt;=3, "Low",
  O170&lt;=6, "Moderate",
  O170&lt;=8, "High",
  O170=9, "Extreme"
)</f>
        <v>High</v>
      </c>
    </row>
    <row r="171" spans="1:16">
      <c r="A171">
        <v>170</v>
      </c>
      <c r="B171">
        <v>21</v>
      </c>
      <c r="C171" t="str">
        <f t="shared" si="2"/>
        <v>18-21</v>
      </c>
      <c r="D171" t="s">
        <v>19</v>
      </c>
      <c r="E171" t="s">
        <v>20</v>
      </c>
      <c r="F171" t="s">
        <v>135</v>
      </c>
      <c r="G171">
        <v>4.5999999999999996</v>
      </c>
      <c r="H171" t="s">
        <v>16</v>
      </c>
      <c r="I171" t="str">
        <f>_xlfn.XLOOKUP(H171, 'Platform Lookup'!A:A, 'Platform Lookup'!B:B, "Unknown")</f>
        <v>Mixed</v>
      </c>
      <c r="J171" t="s">
        <v>17</v>
      </c>
      <c r="K171">
        <v>6.5</v>
      </c>
      <c r="L171">
        <v>5</v>
      </c>
      <c r="M171" t="s">
        <v>18</v>
      </c>
      <c r="N171">
        <v>3</v>
      </c>
      <c r="O171">
        <v>7</v>
      </c>
      <c r="P171" t="str" cm="1">
        <f t="array" ref="P171">_xlfn.IFS(
  O171&lt;=3, "Low",
  O171&lt;=6, "Moderate",
  O171&lt;=8, "High",
  O171=9, "Extreme"
)</f>
        <v>High</v>
      </c>
    </row>
    <row r="172" spans="1:16">
      <c r="A172">
        <v>171</v>
      </c>
      <c r="B172">
        <v>20</v>
      </c>
      <c r="C172" t="str">
        <f t="shared" si="2"/>
        <v>18-21</v>
      </c>
      <c r="D172" t="s">
        <v>13</v>
      </c>
      <c r="E172" t="s">
        <v>14</v>
      </c>
      <c r="F172" t="s">
        <v>138</v>
      </c>
      <c r="G172">
        <v>5</v>
      </c>
      <c r="H172" t="s">
        <v>32</v>
      </c>
      <c r="I172" t="str">
        <f>_xlfn.XLOOKUP(H172, 'Platform Lookup'!A:A, 'Platform Lookup'!B:B, "Unknown")</f>
        <v>Mixed</v>
      </c>
      <c r="J172" t="s">
        <v>23</v>
      </c>
      <c r="K172">
        <v>7.3</v>
      </c>
      <c r="L172">
        <v>7</v>
      </c>
      <c r="M172" t="s">
        <v>24</v>
      </c>
      <c r="N172">
        <v>2</v>
      </c>
      <c r="O172">
        <v>5</v>
      </c>
      <c r="P172" t="str" cm="1">
        <f t="array" ref="P172">_xlfn.IFS(
  O172&lt;=3, "Low",
  O172&lt;=6, "Moderate",
  O172&lt;=8, "High",
  O172=9, "Extreme"
)</f>
        <v>Moderate</v>
      </c>
    </row>
    <row r="173" spans="1:16">
      <c r="A173">
        <v>172</v>
      </c>
      <c r="B173">
        <v>22</v>
      </c>
      <c r="C173" t="str">
        <f t="shared" si="2"/>
        <v>22-24</v>
      </c>
      <c r="D173" t="s">
        <v>19</v>
      </c>
      <c r="E173" t="s">
        <v>20</v>
      </c>
      <c r="F173" t="s">
        <v>139</v>
      </c>
      <c r="G173">
        <v>5.3</v>
      </c>
      <c r="H173" t="s">
        <v>26</v>
      </c>
      <c r="I173" t="str">
        <f>_xlfn.XLOOKUP(H173, 'Platform Lookup'!A:A, 'Platform Lookup'!B:B, "Unknown")</f>
        <v>Entertainment</v>
      </c>
      <c r="J173" t="s">
        <v>17</v>
      </c>
      <c r="K173">
        <v>5.7</v>
      </c>
      <c r="L173">
        <v>6</v>
      </c>
      <c r="M173" t="s">
        <v>18</v>
      </c>
      <c r="N173">
        <v>4</v>
      </c>
      <c r="O173">
        <v>8</v>
      </c>
      <c r="P173" t="str" cm="1">
        <f t="array" ref="P173">_xlfn.IFS(
  O173&lt;=3, "Low",
  O173&lt;=6, "Moderate",
  O173&lt;=8, "High",
  O173=9, "Extreme"
)</f>
        <v>High</v>
      </c>
    </row>
    <row r="174" spans="1:16">
      <c r="A174">
        <v>173</v>
      </c>
      <c r="B174">
        <v>19</v>
      </c>
      <c r="C174" t="str">
        <f t="shared" si="2"/>
        <v>18-21</v>
      </c>
      <c r="D174" t="s">
        <v>13</v>
      </c>
      <c r="E174" t="s">
        <v>14</v>
      </c>
      <c r="F174" t="s">
        <v>15</v>
      </c>
      <c r="G174">
        <v>4.8</v>
      </c>
      <c r="H174" t="s">
        <v>16</v>
      </c>
      <c r="I174" t="str">
        <f>_xlfn.XLOOKUP(H174, 'Platform Lookup'!A:A, 'Platform Lookup'!B:B, "Unknown")</f>
        <v>Mixed</v>
      </c>
      <c r="J174" t="s">
        <v>17</v>
      </c>
      <c r="K174">
        <v>6.6</v>
      </c>
      <c r="L174">
        <v>5</v>
      </c>
      <c r="M174" t="s">
        <v>24</v>
      </c>
      <c r="N174">
        <v>3</v>
      </c>
      <c r="O174">
        <v>7</v>
      </c>
      <c r="P174" t="str" cm="1">
        <f t="array" ref="P174">_xlfn.IFS(
  O174&lt;=3, "Low",
  O174&lt;=6, "Moderate",
  O174&lt;=8, "High",
  O174=9, "Extreme"
)</f>
        <v>High</v>
      </c>
    </row>
    <row r="175" spans="1:16">
      <c r="A175">
        <v>174</v>
      </c>
      <c r="B175">
        <v>21</v>
      </c>
      <c r="C175" t="str">
        <f t="shared" si="2"/>
        <v>18-21</v>
      </c>
      <c r="D175" t="s">
        <v>19</v>
      </c>
      <c r="E175" t="s">
        <v>20</v>
      </c>
      <c r="F175" t="s">
        <v>21</v>
      </c>
      <c r="G175">
        <v>5.0999999999999996</v>
      </c>
      <c r="H175" t="s">
        <v>32</v>
      </c>
      <c r="I175" t="str">
        <f>_xlfn.XLOOKUP(H175, 'Platform Lookup'!A:A, 'Platform Lookup'!B:B, "Unknown")</f>
        <v>Mixed</v>
      </c>
      <c r="J175" t="s">
        <v>23</v>
      </c>
      <c r="K175">
        <v>7.4</v>
      </c>
      <c r="L175">
        <v>7</v>
      </c>
      <c r="M175" t="s">
        <v>18</v>
      </c>
      <c r="N175">
        <v>2</v>
      </c>
      <c r="O175">
        <v>6</v>
      </c>
      <c r="P175" t="str" cm="1">
        <f t="array" ref="P175">_xlfn.IFS(
  O175&lt;=3, "Low",
  O175&lt;=6, "Moderate",
  O175&lt;=8, "High",
  O175=9, "Extreme"
)</f>
        <v>Moderate</v>
      </c>
    </row>
    <row r="176" spans="1:16">
      <c r="A176">
        <v>175</v>
      </c>
      <c r="B176">
        <v>20</v>
      </c>
      <c r="C176" t="str">
        <f t="shared" si="2"/>
        <v>18-21</v>
      </c>
      <c r="D176" t="s">
        <v>13</v>
      </c>
      <c r="E176" t="s">
        <v>14</v>
      </c>
      <c r="F176" t="s">
        <v>136</v>
      </c>
      <c r="G176">
        <v>5.7</v>
      </c>
      <c r="H176" t="s">
        <v>26</v>
      </c>
      <c r="I176" t="str">
        <f>_xlfn.XLOOKUP(H176, 'Platform Lookup'!A:A, 'Platform Lookup'!B:B, "Unknown")</f>
        <v>Entertainment</v>
      </c>
      <c r="J176" t="s">
        <v>17</v>
      </c>
      <c r="K176">
        <v>5.6</v>
      </c>
      <c r="L176">
        <v>6</v>
      </c>
      <c r="M176" t="s">
        <v>24</v>
      </c>
      <c r="N176">
        <v>4</v>
      </c>
      <c r="O176">
        <v>8</v>
      </c>
      <c r="P176" t="str" cm="1">
        <f t="array" ref="P176">_xlfn.IFS(
  O176&lt;=3, "Low",
  O176&lt;=6, "Moderate",
  O176&lt;=8, "High",
  O176=9, "Extreme"
)</f>
        <v>High</v>
      </c>
    </row>
    <row r="177" spans="1:16">
      <c r="A177">
        <v>176</v>
      </c>
      <c r="B177">
        <v>22</v>
      </c>
      <c r="C177" t="str">
        <f t="shared" si="2"/>
        <v>22-24</v>
      </c>
      <c r="D177" t="s">
        <v>19</v>
      </c>
      <c r="E177" t="s">
        <v>20</v>
      </c>
      <c r="F177" t="s">
        <v>135</v>
      </c>
      <c r="G177">
        <v>4.5</v>
      </c>
      <c r="H177" t="s">
        <v>16</v>
      </c>
      <c r="I177" t="str">
        <f>_xlfn.XLOOKUP(H177, 'Platform Lookup'!A:A, 'Platform Lookup'!B:B, "Unknown")</f>
        <v>Mixed</v>
      </c>
      <c r="J177" t="s">
        <v>17</v>
      </c>
      <c r="K177">
        <v>6.7</v>
      </c>
      <c r="L177">
        <v>5</v>
      </c>
      <c r="M177" t="s">
        <v>18</v>
      </c>
      <c r="N177">
        <v>3</v>
      </c>
      <c r="O177">
        <v>7</v>
      </c>
      <c r="P177" t="str" cm="1">
        <f t="array" ref="P177">_xlfn.IFS(
  O177&lt;=3, "Low",
  O177&lt;=6, "Moderate",
  O177&lt;=8, "High",
  O177=9, "Extreme"
)</f>
        <v>High</v>
      </c>
    </row>
    <row r="178" spans="1:16">
      <c r="A178">
        <v>177</v>
      </c>
      <c r="B178">
        <v>19</v>
      </c>
      <c r="C178" t="str">
        <f t="shared" si="2"/>
        <v>18-21</v>
      </c>
      <c r="D178" t="s">
        <v>13</v>
      </c>
      <c r="E178" t="s">
        <v>14</v>
      </c>
      <c r="F178" t="s">
        <v>138</v>
      </c>
      <c r="G178">
        <v>4.9000000000000004</v>
      </c>
      <c r="H178" t="s">
        <v>32</v>
      </c>
      <c r="I178" t="str">
        <f>_xlfn.XLOOKUP(H178, 'Platform Lookup'!A:A, 'Platform Lookup'!B:B, "Unknown")</f>
        <v>Mixed</v>
      </c>
      <c r="J178" t="s">
        <v>23</v>
      </c>
      <c r="K178">
        <v>7.5</v>
      </c>
      <c r="L178">
        <v>7</v>
      </c>
      <c r="M178" t="s">
        <v>24</v>
      </c>
      <c r="N178">
        <v>2</v>
      </c>
      <c r="O178">
        <v>5</v>
      </c>
      <c r="P178" t="str" cm="1">
        <f t="array" ref="P178">_xlfn.IFS(
  O178&lt;=3, "Low",
  O178&lt;=6, "Moderate",
  O178&lt;=8, "High",
  O178=9, "Extreme"
)</f>
        <v>Moderate</v>
      </c>
    </row>
    <row r="179" spans="1:16">
      <c r="A179">
        <v>178</v>
      </c>
      <c r="B179">
        <v>21</v>
      </c>
      <c r="C179" t="str">
        <f t="shared" si="2"/>
        <v>18-21</v>
      </c>
      <c r="D179" t="s">
        <v>19</v>
      </c>
      <c r="E179" t="s">
        <v>20</v>
      </c>
      <c r="F179" t="s">
        <v>139</v>
      </c>
      <c r="G179">
        <v>5.2</v>
      </c>
      <c r="H179" t="s">
        <v>26</v>
      </c>
      <c r="I179" t="str">
        <f>_xlfn.XLOOKUP(H179, 'Platform Lookup'!A:A, 'Platform Lookup'!B:B, "Unknown")</f>
        <v>Entertainment</v>
      </c>
      <c r="J179" t="s">
        <v>17</v>
      </c>
      <c r="K179">
        <v>5.5</v>
      </c>
      <c r="L179">
        <v>6</v>
      </c>
      <c r="M179" t="s">
        <v>18</v>
      </c>
      <c r="N179">
        <v>4</v>
      </c>
      <c r="O179">
        <v>8</v>
      </c>
      <c r="P179" t="str" cm="1">
        <f t="array" ref="P179">_xlfn.IFS(
  O179&lt;=3, "Low",
  O179&lt;=6, "Moderate",
  O179&lt;=8, "High",
  O179=9, "Extreme"
)</f>
        <v>High</v>
      </c>
    </row>
    <row r="180" spans="1:16">
      <c r="A180">
        <v>179</v>
      </c>
      <c r="B180">
        <v>20</v>
      </c>
      <c r="C180" t="str">
        <f t="shared" si="2"/>
        <v>18-21</v>
      </c>
      <c r="D180" t="s">
        <v>13</v>
      </c>
      <c r="E180" t="s">
        <v>14</v>
      </c>
      <c r="F180" t="s">
        <v>15</v>
      </c>
      <c r="G180">
        <v>4.7</v>
      </c>
      <c r="H180" t="s">
        <v>16</v>
      </c>
      <c r="I180" t="str">
        <f>_xlfn.XLOOKUP(H180, 'Platform Lookup'!A:A, 'Platform Lookup'!B:B, "Unknown")</f>
        <v>Mixed</v>
      </c>
      <c r="J180" t="s">
        <v>17</v>
      </c>
      <c r="K180">
        <v>6.8</v>
      </c>
      <c r="L180">
        <v>5</v>
      </c>
      <c r="M180" t="s">
        <v>24</v>
      </c>
      <c r="N180">
        <v>3</v>
      </c>
      <c r="O180">
        <v>7</v>
      </c>
      <c r="P180" t="str" cm="1">
        <f t="array" ref="P180">_xlfn.IFS(
  O180&lt;=3, "Low",
  O180&lt;=6, "Moderate",
  O180&lt;=8, "High",
  O180=9, "Extreme"
)</f>
        <v>High</v>
      </c>
    </row>
    <row r="181" spans="1:16">
      <c r="A181">
        <v>180</v>
      </c>
      <c r="B181">
        <v>22</v>
      </c>
      <c r="C181" t="str">
        <f t="shared" si="2"/>
        <v>22-24</v>
      </c>
      <c r="D181" t="s">
        <v>19</v>
      </c>
      <c r="E181" t="s">
        <v>20</v>
      </c>
      <c r="F181" t="s">
        <v>21</v>
      </c>
      <c r="G181">
        <v>5</v>
      </c>
      <c r="H181" t="s">
        <v>32</v>
      </c>
      <c r="I181" t="str">
        <f>_xlfn.XLOOKUP(H181, 'Platform Lookup'!A:A, 'Platform Lookup'!B:B, "Unknown")</f>
        <v>Mixed</v>
      </c>
      <c r="J181" t="s">
        <v>23</v>
      </c>
      <c r="K181">
        <v>7.6</v>
      </c>
      <c r="L181">
        <v>7</v>
      </c>
      <c r="M181" t="s">
        <v>18</v>
      </c>
      <c r="N181">
        <v>2</v>
      </c>
      <c r="O181">
        <v>6</v>
      </c>
      <c r="P181" t="str" cm="1">
        <f t="array" ref="P181">_xlfn.IFS(
  O181&lt;=3, "Low",
  O181&lt;=6, "Moderate",
  O181&lt;=8, "High",
  O181=9, "Extreme"
)</f>
        <v>Moderate</v>
      </c>
    </row>
    <row r="182" spans="1:16">
      <c r="A182">
        <v>181</v>
      </c>
      <c r="B182">
        <v>19</v>
      </c>
      <c r="C182" t="str">
        <f t="shared" si="2"/>
        <v>18-21</v>
      </c>
      <c r="D182" t="s">
        <v>13</v>
      </c>
      <c r="E182" t="s">
        <v>14</v>
      </c>
      <c r="F182" t="s">
        <v>136</v>
      </c>
      <c r="G182">
        <v>5.8</v>
      </c>
      <c r="H182" t="s">
        <v>26</v>
      </c>
      <c r="I182" t="str">
        <f>_xlfn.XLOOKUP(H182, 'Platform Lookup'!A:A, 'Platform Lookup'!B:B, "Unknown")</f>
        <v>Entertainment</v>
      </c>
      <c r="J182" t="s">
        <v>17</v>
      </c>
      <c r="K182">
        <v>5.4</v>
      </c>
      <c r="L182">
        <v>6</v>
      </c>
      <c r="M182" t="s">
        <v>24</v>
      </c>
      <c r="N182">
        <v>4</v>
      </c>
      <c r="O182">
        <v>8</v>
      </c>
      <c r="P182" t="str" cm="1">
        <f t="array" ref="P182">_xlfn.IFS(
  O182&lt;=3, "Low",
  O182&lt;=6, "Moderate",
  O182&lt;=8, "High",
  O182=9, "Extreme"
)</f>
        <v>High</v>
      </c>
    </row>
    <row r="183" spans="1:16">
      <c r="A183">
        <v>182</v>
      </c>
      <c r="B183">
        <v>21</v>
      </c>
      <c r="C183" t="str">
        <f t="shared" si="2"/>
        <v>18-21</v>
      </c>
      <c r="D183" t="s">
        <v>19</v>
      </c>
      <c r="E183" t="s">
        <v>20</v>
      </c>
      <c r="F183" t="s">
        <v>135</v>
      </c>
      <c r="G183">
        <v>4.4000000000000004</v>
      </c>
      <c r="H183" t="s">
        <v>16</v>
      </c>
      <c r="I183" t="str">
        <f>_xlfn.XLOOKUP(H183, 'Platform Lookup'!A:A, 'Platform Lookup'!B:B, "Unknown")</f>
        <v>Mixed</v>
      </c>
      <c r="J183" t="s">
        <v>17</v>
      </c>
      <c r="K183">
        <v>6.9</v>
      </c>
      <c r="L183">
        <v>5</v>
      </c>
      <c r="M183" t="s">
        <v>18</v>
      </c>
      <c r="N183">
        <v>3</v>
      </c>
      <c r="O183">
        <v>7</v>
      </c>
      <c r="P183" t="str" cm="1">
        <f t="array" ref="P183">_xlfn.IFS(
  O183&lt;=3, "Low",
  O183&lt;=6, "Moderate",
  O183&lt;=8, "High",
  O183=9, "Extreme"
)</f>
        <v>High</v>
      </c>
    </row>
    <row r="184" spans="1:16">
      <c r="A184">
        <v>183</v>
      </c>
      <c r="B184">
        <v>20</v>
      </c>
      <c r="C184" t="str">
        <f t="shared" si="2"/>
        <v>18-21</v>
      </c>
      <c r="D184" t="s">
        <v>13</v>
      </c>
      <c r="E184" t="s">
        <v>14</v>
      </c>
      <c r="F184" t="s">
        <v>138</v>
      </c>
      <c r="G184">
        <v>4.8</v>
      </c>
      <c r="H184" t="s">
        <v>32</v>
      </c>
      <c r="I184" t="str">
        <f>_xlfn.XLOOKUP(H184, 'Platform Lookup'!A:A, 'Platform Lookup'!B:B, "Unknown")</f>
        <v>Mixed</v>
      </c>
      <c r="J184" t="s">
        <v>23</v>
      </c>
      <c r="K184">
        <v>7.7</v>
      </c>
      <c r="L184">
        <v>7</v>
      </c>
      <c r="M184" t="s">
        <v>24</v>
      </c>
      <c r="N184">
        <v>2</v>
      </c>
      <c r="O184">
        <v>5</v>
      </c>
      <c r="P184" t="str" cm="1">
        <f t="array" ref="P184">_xlfn.IFS(
  O184&lt;=3, "Low",
  O184&lt;=6, "Moderate",
  O184&lt;=8, "High",
  O184=9, "Extreme"
)</f>
        <v>Moderate</v>
      </c>
    </row>
    <row r="185" spans="1:16">
      <c r="A185">
        <v>184</v>
      </c>
      <c r="B185">
        <v>22</v>
      </c>
      <c r="C185" t="str">
        <f t="shared" si="2"/>
        <v>22-24</v>
      </c>
      <c r="D185" t="s">
        <v>19</v>
      </c>
      <c r="E185" t="s">
        <v>20</v>
      </c>
      <c r="F185" t="s">
        <v>139</v>
      </c>
      <c r="G185">
        <v>5.0999999999999996</v>
      </c>
      <c r="H185" t="s">
        <v>26</v>
      </c>
      <c r="I185" t="str">
        <f>_xlfn.XLOOKUP(H185, 'Platform Lookup'!A:A, 'Platform Lookup'!B:B, "Unknown")</f>
        <v>Entertainment</v>
      </c>
      <c r="J185" t="s">
        <v>17</v>
      </c>
      <c r="K185">
        <v>5.3</v>
      </c>
      <c r="L185">
        <v>6</v>
      </c>
      <c r="M185" t="s">
        <v>18</v>
      </c>
      <c r="N185">
        <v>4</v>
      </c>
      <c r="O185">
        <v>8</v>
      </c>
      <c r="P185" t="str" cm="1">
        <f t="array" ref="P185">_xlfn.IFS(
  O185&lt;=3, "Low",
  O185&lt;=6, "Moderate",
  O185&lt;=8, "High",
  O185=9, "Extreme"
)</f>
        <v>High</v>
      </c>
    </row>
    <row r="186" spans="1:16">
      <c r="A186">
        <v>185</v>
      </c>
      <c r="B186">
        <v>19</v>
      </c>
      <c r="C186" t="str">
        <f t="shared" si="2"/>
        <v>18-21</v>
      </c>
      <c r="D186" t="s">
        <v>13</v>
      </c>
      <c r="E186" t="s">
        <v>14</v>
      </c>
      <c r="F186" t="s">
        <v>15</v>
      </c>
      <c r="G186">
        <v>4.5999999999999996</v>
      </c>
      <c r="H186" t="s">
        <v>16</v>
      </c>
      <c r="I186" t="str">
        <f>_xlfn.XLOOKUP(H186, 'Platform Lookup'!A:A, 'Platform Lookup'!B:B, "Unknown")</f>
        <v>Mixed</v>
      </c>
      <c r="J186" t="s">
        <v>17</v>
      </c>
      <c r="K186">
        <v>7</v>
      </c>
      <c r="L186">
        <v>5</v>
      </c>
      <c r="M186" t="s">
        <v>24</v>
      </c>
      <c r="N186">
        <v>3</v>
      </c>
      <c r="O186">
        <v>7</v>
      </c>
      <c r="P186" t="str" cm="1">
        <f t="array" ref="P186">_xlfn.IFS(
  O186&lt;=3, "Low",
  O186&lt;=6, "Moderate",
  O186&lt;=8, "High",
  O186=9, "Extreme"
)</f>
        <v>High</v>
      </c>
    </row>
    <row r="187" spans="1:16">
      <c r="A187">
        <v>186</v>
      </c>
      <c r="B187">
        <v>21</v>
      </c>
      <c r="C187" t="str">
        <f t="shared" si="2"/>
        <v>18-21</v>
      </c>
      <c r="D187" t="s">
        <v>19</v>
      </c>
      <c r="E187" t="s">
        <v>20</v>
      </c>
      <c r="F187" t="s">
        <v>21</v>
      </c>
      <c r="G187">
        <v>4.9000000000000004</v>
      </c>
      <c r="H187" t="s">
        <v>32</v>
      </c>
      <c r="I187" t="str">
        <f>_xlfn.XLOOKUP(H187, 'Platform Lookup'!A:A, 'Platform Lookup'!B:B, "Unknown")</f>
        <v>Mixed</v>
      </c>
      <c r="J187" t="s">
        <v>23</v>
      </c>
      <c r="K187">
        <v>7.8</v>
      </c>
      <c r="L187">
        <v>7</v>
      </c>
      <c r="M187" t="s">
        <v>18</v>
      </c>
      <c r="N187">
        <v>2</v>
      </c>
      <c r="O187">
        <v>6</v>
      </c>
      <c r="P187" t="str" cm="1">
        <f t="array" ref="P187">_xlfn.IFS(
  O187&lt;=3, "Low",
  O187&lt;=6, "Moderate",
  O187&lt;=8, "High",
  O187=9, "Extreme"
)</f>
        <v>Moderate</v>
      </c>
    </row>
    <row r="188" spans="1:16">
      <c r="A188">
        <v>187</v>
      </c>
      <c r="B188">
        <v>20</v>
      </c>
      <c r="C188" t="str">
        <f t="shared" si="2"/>
        <v>18-21</v>
      </c>
      <c r="D188" t="s">
        <v>13</v>
      </c>
      <c r="E188" t="s">
        <v>14</v>
      </c>
      <c r="F188" t="s">
        <v>136</v>
      </c>
      <c r="G188">
        <v>5.9</v>
      </c>
      <c r="H188" t="s">
        <v>26</v>
      </c>
      <c r="I188" t="str">
        <f>_xlfn.XLOOKUP(H188, 'Platform Lookup'!A:A, 'Platform Lookup'!B:B, "Unknown")</f>
        <v>Entertainment</v>
      </c>
      <c r="J188" t="s">
        <v>17</v>
      </c>
      <c r="K188">
        <v>5.2</v>
      </c>
      <c r="L188">
        <v>6</v>
      </c>
      <c r="M188" t="s">
        <v>24</v>
      </c>
      <c r="N188">
        <v>4</v>
      </c>
      <c r="O188">
        <v>8</v>
      </c>
      <c r="P188" t="str" cm="1">
        <f t="array" ref="P188">_xlfn.IFS(
  O188&lt;=3, "Low",
  O188&lt;=6, "Moderate",
  O188&lt;=8, "High",
  O188=9, "Extreme"
)</f>
        <v>High</v>
      </c>
    </row>
    <row r="189" spans="1:16">
      <c r="A189">
        <v>188</v>
      </c>
      <c r="B189">
        <v>22</v>
      </c>
      <c r="C189" t="str">
        <f t="shared" si="2"/>
        <v>22-24</v>
      </c>
      <c r="D189" t="s">
        <v>19</v>
      </c>
      <c r="E189" t="s">
        <v>20</v>
      </c>
      <c r="F189" t="s">
        <v>135</v>
      </c>
      <c r="G189">
        <v>4.3</v>
      </c>
      <c r="H189" t="s">
        <v>16</v>
      </c>
      <c r="I189" t="str">
        <f>_xlfn.XLOOKUP(H189, 'Platform Lookup'!A:A, 'Platform Lookup'!B:B, "Unknown")</f>
        <v>Mixed</v>
      </c>
      <c r="J189" t="s">
        <v>17</v>
      </c>
      <c r="K189">
        <v>7.1</v>
      </c>
      <c r="L189">
        <v>5</v>
      </c>
      <c r="M189" t="s">
        <v>18</v>
      </c>
      <c r="N189">
        <v>3</v>
      </c>
      <c r="O189">
        <v>7</v>
      </c>
      <c r="P189" t="str" cm="1">
        <f t="array" ref="P189">_xlfn.IFS(
  O189&lt;=3, "Low",
  O189&lt;=6, "Moderate",
  O189&lt;=8, "High",
  O189=9, "Extreme"
)</f>
        <v>High</v>
      </c>
    </row>
    <row r="190" spans="1:16">
      <c r="A190">
        <v>189</v>
      </c>
      <c r="B190">
        <v>19</v>
      </c>
      <c r="C190" t="str">
        <f t="shared" si="2"/>
        <v>18-21</v>
      </c>
      <c r="D190" t="s">
        <v>13</v>
      </c>
      <c r="E190" t="s">
        <v>14</v>
      </c>
      <c r="F190" t="s">
        <v>138</v>
      </c>
      <c r="G190">
        <v>4.7</v>
      </c>
      <c r="H190" t="s">
        <v>32</v>
      </c>
      <c r="I190" t="str">
        <f>_xlfn.XLOOKUP(H190, 'Platform Lookup'!A:A, 'Platform Lookup'!B:B, "Unknown")</f>
        <v>Mixed</v>
      </c>
      <c r="J190" t="s">
        <v>23</v>
      </c>
      <c r="K190">
        <v>7.9</v>
      </c>
      <c r="L190">
        <v>7</v>
      </c>
      <c r="M190" t="s">
        <v>24</v>
      </c>
      <c r="N190">
        <v>2</v>
      </c>
      <c r="O190">
        <v>5</v>
      </c>
      <c r="P190" t="str" cm="1">
        <f t="array" ref="P190">_xlfn.IFS(
  O190&lt;=3, "Low",
  O190&lt;=6, "Moderate",
  O190&lt;=8, "High",
  O190=9, "Extreme"
)</f>
        <v>Moderate</v>
      </c>
    </row>
    <row r="191" spans="1:16">
      <c r="A191">
        <v>190</v>
      </c>
      <c r="B191">
        <v>21</v>
      </c>
      <c r="C191" t="str">
        <f t="shared" si="2"/>
        <v>18-21</v>
      </c>
      <c r="D191" t="s">
        <v>19</v>
      </c>
      <c r="E191" t="s">
        <v>20</v>
      </c>
      <c r="F191" t="s">
        <v>139</v>
      </c>
      <c r="G191">
        <v>5</v>
      </c>
      <c r="H191" t="s">
        <v>26</v>
      </c>
      <c r="I191" t="str">
        <f>_xlfn.XLOOKUP(H191, 'Platform Lookup'!A:A, 'Platform Lookup'!B:B, "Unknown")</f>
        <v>Entertainment</v>
      </c>
      <c r="J191" t="s">
        <v>17</v>
      </c>
      <c r="K191">
        <v>5.0999999999999996</v>
      </c>
      <c r="L191">
        <v>6</v>
      </c>
      <c r="M191" t="s">
        <v>18</v>
      </c>
      <c r="N191">
        <v>4</v>
      </c>
      <c r="O191">
        <v>8</v>
      </c>
      <c r="P191" t="str" cm="1">
        <f t="array" ref="P191">_xlfn.IFS(
  O191&lt;=3, "Low",
  O191&lt;=6, "Moderate",
  O191&lt;=8, "High",
  O191=9, "Extreme"
)</f>
        <v>High</v>
      </c>
    </row>
    <row r="192" spans="1:16">
      <c r="A192">
        <v>191</v>
      </c>
      <c r="B192">
        <v>20</v>
      </c>
      <c r="C192" t="str">
        <f t="shared" si="2"/>
        <v>18-21</v>
      </c>
      <c r="D192" t="s">
        <v>13</v>
      </c>
      <c r="E192" t="s">
        <v>14</v>
      </c>
      <c r="F192" t="s">
        <v>15</v>
      </c>
      <c r="G192">
        <v>4.5</v>
      </c>
      <c r="H192" t="s">
        <v>16</v>
      </c>
      <c r="I192" t="str">
        <f>_xlfn.XLOOKUP(H192, 'Platform Lookup'!A:A, 'Platform Lookup'!B:B, "Unknown")</f>
        <v>Mixed</v>
      </c>
      <c r="J192" t="s">
        <v>17</v>
      </c>
      <c r="K192">
        <v>7.2</v>
      </c>
      <c r="L192">
        <v>5</v>
      </c>
      <c r="M192" t="s">
        <v>24</v>
      </c>
      <c r="N192">
        <v>3</v>
      </c>
      <c r="O192">
        <v>7</v>
      </c>
      <c r="P192" t="str" cm="1">
        <f t="array" ref="P192">_xlfn.IFS(
  O192&lt;=3, "Low",
  O192&lt;=6, "Moderate",
  O192&lt;=8, "High",
  O192=9, "Extreme"
)</f>
        <v>High</v>
      </c>
    </row>
    <row r="193" spans="1:16">
      <c r="A193">
        <v>192</v>
      </c>
      <c r="B193">
        <v>22</v>
      </c>
      <c r="C193" t="str">
        <f t="shared" si="2"/>
        <v>22-24</v>
      </c>
      <c r="D193" t="s">
        <v>19</v>
      </c>
      <c r="E193" t="s">
        <v>20</v>
      </c>
      <c r="F193" t="s">
        <v>21</v>
      </c>
      <c r="G193">
        <v>4.8</v>
      </c>
      <c r="H193" t="s">
        <v>32</v>
      </c>
      <c r="I193" t="str">
        <f>_xlfn.XLOOKUP(H193, 'Platform Lookup'!A:A, 'Platform Lookup'!B:B, "Unknown")</f>
        <v>Mixed</v>
      </c>
      <c r="J193" t="s">
        <v>23</v>
      </c>
      <c r="K193">
        <v>8</v>
      </c>
      <c r="L193">
        <v>7</v>
      </c>
      <c r="M193" t="s">
        <v>18</v>
      </c>
      <c r="N193">
        <v>2</v>
      </c>
      <c r="O193">
        <v>6</v>
      </c>
      <c r="P193" t="str" cm="1">
        <f t="array" ref="P193">_xlfn.IFS(
  O193&lt;=3, "Low",
  O193&lt;=6, "Moderate",
  O193&lt;=8, "High",
  O193=9, "Extreme"
)</f>
        <v>Moderate</v>
      </c>
    </row>
    <row r="194" spans="1:16">
      <c r="A194">
        <v>193</v>
      </c>
      <c r="B194">
        <v>19</v>
      </c>
      <c r="C194" t="str">
        <f t="shared" si="2"/>
        <v>18-21</v>
      </c>
      <c r="D194" t="s">
        <v>13</v>
      </c>
      <c r="E194" t="s">
        <v>14</v>
      </c>
      <c r="F194" t="s">
        <v>136</v>
      </c>
      <c r="G194">
        <v>6</v>
      </c>
      <c r="H194" t="s">
        <v>26</v>
      </c>
      <c r="I194" t="str">
        <f>_xlfn.XLOOKUP(H194, 'Platform Lookup'!A:A, 'Platform Lookup'!B:B, "Unknown")</f>
        <v>Entertainment</v>
      </c>
      <c r="J194" t="s">
        <v>17</v>
      </c>
      <c r="K194">
        <v>5</v>
      </c>
      <c r="L194">
        <v>6</v>
      </c>
      <c r="M194" t="s">
        <v>24</v>
      </c>
      <c r="N194">
        <v>4</v>
      </c>
      <c r="O194">
        <v>8</v>
      </c>
      <c r="P194" t="str" cm="1">
        <f t="array" ref="P194">_xlfn.IFS(
  O194&lt;=3, "Low",
  O194&lt;=6, "Moderate",
  O194&lt;=8, "High",
  O194=9, "Extreme"
)</f>
        <v>High</v>
      </c>
    </row>
    <row r="195" spans="1:16">
      <c r="A195">
        <v>194</v>
      </c>
      <c r="B195">
        <v>21</v>
      </c>
      <c r="C195" t="str">
        <f t="shared" ref="C195:C258" si="3">IF(B195&lt;=21, "18-21", "22-24")</f>
        <v>18-21</v>
      </c>
      <c r="D195" t="s">
        <v>19</v>
      </c>
      <c r="E195" t="s">
        <v>20</v>
      </c>
      <c r="F195" t="s">
        <v>135</v>
      </c>
      <c r="G195">
        <v>4.2</v>
      </c>
      <c r="H195" t="s">
        <v>16</v>
      </c>
      <c r="I195" t="str">
        <f>_xlfn.XLOOKUP(H195, 'Platform Lookup'!A:A, 'Platform Lookup'!B:B, "Unknown")</f>
        <v>Mixed</v>
      </c>
      <c r="J195" t="s">
        <v>17</v>
      </c>
      <c r="K195">
        <v>7.3</v>
      </c>
      <c r="L195">
        <v>5</v>
      </c>
      <c r="M195" t="s">
        <v>18</v>
      </c>
      <c r="N195">
        <v>3</v>
      </c>
      <c r="O195">
        <v>7</v>
      </c>
      <c r="P195" t="str" cm="1">
        <f t="array" ref="P195">_xlfn.IFS(
  O195&lt;=3, "Low",
  O195&lt;=6, "Moderate",
  O195&lt;=8, "High",
  O195=9, "Extreme"
)</f>
        <v>High</v>
      </c>
    </row>
    <row r="196" spans="1:16">
      <c r="A196">
        <v>195</v>
      </c>
      <c r="B196">
        <v>20</v>
      </c>
      <c r="C196" t="str">
        <f t="shared" si="3"/>
        <v>18-21</v>
      </c>
      <c r="D196" t="s">
        <v>13</v>
      </c>
      <c r="E196" t="s">
        <v>14</v>
      </c>
      <c r="F196" t="s">
        <v>138</v>
      </c>
      <c r="G196">
        <v>4.5999999999999996</v>
      </c>
      <c r="H196" t="s">
        <v>32</v>
      </c>
      <c r="I196" t="str">
        <f>_xlfn.XLOOKUP(H196, 'Platform Lookup'!A:A, 'Platform Lookup'!B:B, "Unknown")</f>
        <v>Mixed</v>
      </c>
      <c r="J196" t="s">
        <v>23</v>
      </c>
      <c r="K196">
        <v>8.1</v>
      </c>
      <c r="L196">
        <v>7</v>
      </c>
      <c r="M196" t="s">
        <v>24</v>
      </c>
      <c r="N196">
        <v>2</v>
      </c>
      <c r="O196">
        <v>5</v>
      </c>
      <c r="P196" t="str" cm="1">
        <f t="array" ref="P196">_xlfn.IFS(
  O196&lt;=3, "Low",
  O196&lt;=6, "Moderate",
  O196&lt;=8, "High",
  O196=9, "Extreme"
)</f>
        <v>Moderate</v>
      </c>
    </row>
    <row r="197" spans="1:16">
      <c r="A197">
        <v>196</v>
      </c>
      <c r="B197">
        <v>22</v>
      </c>
      <c r="C197" t="str">
        <f t="shared" si="3"/>
        <v>22-24</v>
      </c>
      <c r="D197" t="s">
        <v>19</v>
      </c>
      <c r="E197" t="s">
        <v>20</v>
      </c>
      <c r="F197" t="s">
        <v>139</v>
      </c>
      <c r="G197">
        <v>4.9000000000000004</v>
      </c>
      <c r="H197" t="s">
        <v>26</v>
      </c>
      <c r="I197" t="str">
        <f>_xlfn.XLOOKUP(H197, 'Platform Lookup'!A:A, 'Platform Lookup'!B:B, "Unknown")</f>
        <v>Entertainment</v>
      </c>
      <c r="J197" t="s">
        <v>17</v>
      </c>
      <c r="K197">
        <v>4.9000000000000004</v>
      </c>
      <c r="L197">
        <v>6</v>
      </c>
      <c r="M197" t="s">
        <v>18</v>
      </c>
      <c r="N197">
        <v>4</v>
      </c>
      <c r="O197">
        <v>8</v>
      </c>
      <c r="P197" t="str" cm="1">
        <f t="array" ref="P197">_xlfn.IFS(
  O197&lt;=3, "Low",
  O197&lt;=6, "Moderate",
  O197&lt;=8, "High",
  O197=9, "Extreme"
)</f>
        <v>High</v>
      </c>
    </row>
    <row r="198" spans="1:16">
      <c r="A198">
        <v>197</v>
      </c>
      <c r="B198">
        <v>19</v>
      </c>
      <c r="C198" t="str">
        <f t="shared" si="3"/>
        <v>18-21</v>
      </c>
      <c r="D198" t="s">
        <v>13</v>
      </c>
      <c r="E198" t="s">
        <v>14</v>
      </c>
      <c r="F198" t="s">
        <v>15</v>
      </c>
      <c r="G198">
        <v>4.4000000000000004</v>
      </c>
      <c r="H198" t="s">
        <v>16</v>
      </c>
      <c r="I198" t="str">
        <f>_xlfn.XLOOKUP(H198, 'Platform Lookup'!A:A, 'Platform Lookup'!B:B, "Unknown")</f>
        <v>Mixed</v>
      </c>
      <c r="J198" t="s">
        <v>17</v>
      </c>
      <c r="K198">
        <v>7.4</v>
      </c>
      <c r="L198">
        <v>5</v>
      </c>
      <c r="M198" t="s">
        <v>24</v>
      </c>
      <c r="N198">
        <v>3</v>
      </c>
      <c r="O198">
        <v>7</v>
      </c>
      <c r="P198" t="str" cm="1">
        <f t="array" ref="P198">_xlfn.IFS(
  O198&lt;=3, "Low",
  O198&lt;=6, "Moderate",
  O198&lt;=8, "High",
  O198=9, "Extreme"
)</f>
        <v>High</v>
      </c>
    </row>
    <row r="199" spans="1:16">
      <c r="A199">
        <v>198</v>
      </c>
      <c r="B199">
        <v>21</v>
      </c>
      <c r="C199" t="str">
        <f t="shared" si="3"/>
        <v>18-21</v>
      </c>
      <c r="D199" t="s">
        <v>19</v>
      </c>
      <c r="E199" t="s">
        <v>20</v>
      </c>
      <c r="F199" t="s">
        <v>21</v>
      </c>
      <c r="G199">
        <v>4.7</v>
      </c>
      <c r="H199" t="s">
        <v>32</v>
      </c>
      <c r="I199" t="str">
        <f>_xlfn.XLOOKUP(H199, 'Platform Lookup'!A:A, 'Platform Lookup'!B:B, "Unknown")</f>
        <v>Mixed</v>
      </c>
      <c r="J199" t="s">
        <v>23</v>
      </c>
      <c r="K199">
        <v>8.1999999999999993</v>
      </c>
      <c r="L199">
        <v>7</v>
      </c>
      <c r="M199" t="s">
        <v>18</v>
      </c>
      <c r="N199">
        <v>2</v>
      </c>
      <c r="O199">
        <v>6</v>
      </c>
      <c r="P199" t="str" cm="1">
        <f t="array" ref="P199">_xlfn.IFS(
  O199&lt;=3, "Low",
  O199&lt;=6, "Moderate",
  O199&lt;=8, "High",
  O199=9, "Extreme"
)</f>
        <v>Moderate</v>
      </c>
    </row>
    <row r="200" spans="1:16">
      <c r="A200">
        <v>199</v>
      </c>
      <c r="B200">
        <v>20</v>
      </c>
      <c r="C200" t="str">
        <f t="shared" si="3"/>
        <v>18-21</v>
      </c>
      <c r="D200" t="s">
        <v>13</v>
      </c>
      <c r="E200" t="s">
        <v>14</v>
      </c>
      <c r="F200" t="s">
        <v>136</v>
      </c>
      <c r="G200">
        <v>6.1</v>
      </c>
      <c r="H200" t="s">
        <v>26</v>
      </c>
      <c r="I200" t="str">
        <f>_xlfn.XLOOKUP(H200, 'Platform Lookup'!A:A, 'Platform Lookup'!B:B, "Unknown")</f>
        <v>Entertainment</v>
      </c>
      <c r="J200" t="s">
        <v>17</v>
      </c>
      <c r="K200">
        <v>4.8</v>
      </c>
      <c r="L200">
        <v>6</v>
      </c>
      <c r="M200" t="s">
        <v>24</v>
      </c>
      <c r="N200">
        <v>4</v>
      </c>
      <c r="O200">
        <v>8</v>
      </c>
      <c r="P200" t="str" cm="1">
        <f t="array" ref="P200">_xlfn.IFS(
  O200&lt;=3, "Low",
  O200&lt;=6, "Moderate",
  O200&lt;=8, "High",
  O200=9, "Extreme"
)</f>
        <v>High</v>
      </c>
    </row>
    <row r="201" spans="1:16">
      <c r="A201">
        <v>200</v>
      </c>
      <c r="B201">
        <v>22</v>
      </c>
      <c r="C201" t="str">
        <f t="shared" si="3"/>
        <v>22-24</v>
      </c>
      <c r="D201" t="s">
        <v>19</v>
      </c>
      <c r="E201" t="s">
        <v>20</v>
      </c>
      <c r="F201" t="s">
        <v>135</v>
      </c>
      <c r="G201">
        <v>4.0999999999999996</v>
      </c>
      <c r="H201" t="s">
        <v>16</v>
      </c>
      <c r="I201" t="str">
        <f>_xlfn.XLOOKUP(H201, 'Platform Lookup'!A:A, 'Platform Lookup'!B:B, "Unknown")</f>
        <v>Mixed</v>
      </c>
      <c r="J201" t="s">
        <v>17</v>
      </c>
      <c r="K201">
        <v>7.5</v>
      </c>
      <c r="L201">
        <v>5</v>
      </c>
      <c r="M201" t="s">
        <v>18</v>
      </c>
      <c r="N201">
        <v>3</v>
      </c>
      <c r="O201">
        <v>7</v>
      </c>
      <c r="P201" t="str" cm="1">
        <f t="array" ref="P201">_xlfn.IFS(
  O201&lt;=3, "Low",
  O201&lt;=6, "Moderate",
  O201&lt;=8, "High",
  O201=9, "Extreme"
)</f>
        <v>High</v>
      </c>
    </row>
    <row r="202" spans="1:16">
      <c r="A202">
        <v>201</v>
      </c>
      <c r="B202">
        <v>19</v>
      </c>
      <c r="C202" t="str">
        <f t="shared" si="3"/>
        <v>18-21</v>
      </c>
      <c r="D202" t="s">
        <v>13</v>
      </c>
      <c r="E202" t="s">
        <v>14</v>
      </c>
      <c r="F202" t="s">
        <v>138</v>
      </c>
      <c r="G202">
        <v>4.5</v>
      </c>
      <c r="H202" t="s">
        <v>32</v>
      </c>
      <c r="I202" t="str">
        <f>_xlfn.XLOOKUP(H202, 'Platform Lookup'!A:A, 'Platform Lookup'!B:B, "Unknown")</f>
        <v>Mixed</v>
      </c>
      <c r="J202" t="s">
        <v>23</v>
      </c>
      <c r="K202">
        <v>8.3000000000000007</v>
      </c>
      <c r="L202">
        <v>7</v>
      </c>
      <c r="M202" t="s">
        <v>24</v>
      </c>
      <c r="N202">
        <v>2</v>
      </c>
      <c r="O202">
        <v>5</v>
      </c>
      <c r="P202" t="str" cm="1">
        <f t="array" ref="P202">_xlfn.IFS(
  O202&lt;=3, "Low",
  O202&lt;=6, "Moderate",
  O202&lt;=8, "High",
  O202=9, "Extreme"
)</f>
        <v>Moderate</v>
      </c>
    </row>
    <row r="203" spans="1:16">
      <c r="A203">
        <v>202</v>
      </c>
      <c r="B203">
        <v>21</v>
      </c>
      <c r="C203" t="str">
        <f t="shared" si="3"/>
        <v>18-21</v>
      </c>
      <c r="D203" t="s">
        <v>19</v>
      </c>
      <c r="E203" t="s">
        <v>20</v>
      </c>
      <c r="F203" t="s">
        <v>139</v>
      </c>
      <c r="G203">
        <v>4.8</v>
      </c>
      <c r="H203" t="s">
        <v>26</v>
      </c>
      <c r="I203" t="str">
        <f>_xlfn.XLOOKUP(H203, 'Platform Lookup'!A:A, 'Platform Lookup'!B:B, "Unknown")</f>
        <v>Entertainment</v>
      </c>
      <c r="J203" t="s">
        <v>17</v>
      </c>
      <c r="K203">
        <v>4.7</v>
      </c>
      <c r="L203">
        <v>6</v>
      </c>
      <c r="M203" t="s">
        <v>18</v>
      </c>
      <c r="N203">
        <v>4</v>
      </c>
      <c r="O203">
        <v>8</v>
      </c>
      <c r="P203" t="str" cm="1">
        <f t="array" ref="P203">_xlfn.IFS(
  O203&lt;=3, "Low",
  O203&lt;=6, "Moderate",
  O203&lt;=8, "High",
  O203=9, "Extreme"
)</f>
        <v>High</v>
      </c>
    </row>
    <row r="204" spans="1:16">
      <c r="A204">
        <v>203</v>
      </c>
      <c r="B204">
        <v>20</v>
      </c>
      <c r="C204" t="str">
        <f t="shared" si="3"/>
        <v>18-21</v>
      </c>
      <c r="D204" t="s">
        <v>13</v>
      </c>
      <c r="E204" t="s">
        <v>14</v>
      </c>
      <c r="F204" t="s">
        <v>15</v>
      </c>
      <c r="G204">
        <v>4.3</v>
      </c>
      <c r="H204" t="s">
        <v>16</v>
      </c>
      <c r="I204" t="str">
        <f>_xlfn.XLOOKUP(H204, 'Platform Lookup'!A:A, 'Platform Lookup'!B:B, "Unknown")</f>
        <v>Mixed</v>
      </c>
      <c r="J204" t="s">
        <v>17</v>
      </c>
      <c r="K204">
        <v>7.6</v>
      </c>
      <c r="L204">
        <v>5</v>
      </c>
      <c r="M204" t="s">
        <v>24</v>
      </c>
      <c r="N204">
        <v>3</v>
      </c>
      <c r="O204">
        <v>7</v>
      </c>
      <c r="P204" t="str" cm="1">
        <f t="array" ref="P204">_xlfn.IFS(
  O204&lt;=3, "Low",
  O204&lt;=6, "Moderate",
  O204&lt;=8, "High",
  O204=9, "Extreme"
)</f>
        <v>High</v>
      </c>
    </row>
    <row r="205" spans="1:16">
      <c r="A205">
        <v>204</v>
      </c>
      <c r="B205">
        <v>22</v>
      </c>
      <c r="C205" t="str">
        <f t="shared" si="3"/>
        <v>22-24</v>
      </c>
      <c r="D205" t="s">
        <v>19</v>
      </c>
      <c r="E205" t="s">
        <v>20</v>
      </c>
      <c r="F205" t="s">
        <v>21</v>
      </c>
      <c r="G205">
        <v>4.5999999999999996</v>
      </c>
      <c r="H205" t="s">
        <v>32</v>
      </c>
      <c r="I205" t="str">
        <f>_xlfn.XLOOKUP(H205, 'Platform Lookup'!A:A, 'Platform Lookup'!B:B, "Unknown")</f>
        <v>Mixed</v>
      </c>
      <c r="J205" t="s">
        <v>23</v>
      </c>
      <c r="K205">
        <v>8.4</v>
      </c>
      <c r="L205">
        <v>7</v>
      </c>
      <c r="M205" t="s">
        <v>18</v>
      </c>
      <c r="N205">
        <v>2</v>
      </c>
      <c r="O205">
        <v>6</v>
      </c>
      <c r="P205" t="str" cm="1">
        <f t="array" ref="P205">_xlfn.IFS(
  O205&lt;=3, "Low",
  O205&lt;=6, "Moderate",
  O205&lt;=8, "High",
  O205=9, "Extreme"
)</f>
        <v>Moderate</v>
      </c>
    </row>
    <row r="206" spans="1:16">
      <c r="A206">
        <v>205</v>
      </c>
      <c r="B206">
        <v>19</v>
      </c>
      <c r="C206" t="str">
        <f t="shared" si="3"/>
        <v>18-21</v>
      </c>
      <c r="D206" t="s">
        <v>13</v>
      </c>
      <c r="E206" t="s">
        <v>14</v>
      </c>
      <c r="F206" t="s">
        <v>136</v>
      </c>
      <c r="G206">
        <v>6.2</v>
      </c>
      <c r="H206" t="s">
        <v>26</v>
      </c>
      <c r="I206" t="str">
        <f>_xlfn.XLOOKUP(H206, 'Platform Lookup'!A:A, 'Platform Lookup'!B:B, "Unknown")</f>
        <v>Entertainment</v>
      </c>
      <c r="J206" t="s">
        <v>17</v>
      </c>
      <c r="K206">
        <v>4.5999999999999996</v>
      </c>
      <c r="L206">
        <v>6</v>
      </c>
      <c r="M206" t="s">
        <v>24</v>
      </c>
      <c r="N206">
        <v>4</v>
      </c>
      <c r="O206">
        <v>8</v>
      </c>
      <c r="P206" t="str" cm="1">
        <f t="array" ref="P206">_xlfn.IFS(
  O206&lt;=3, "Low",
  O206&lt;=6, "Moderate",
  O206&lt;=8, "High",
  O206=9, "Extreme"
)</f>
        <v>High</v>
      </c>
    </row>
    <row r="207" spans="1:16">
      <c r="A207">
        <v>206</v>
      </c>
      <c r="B207">
        <v>21</v>
      </c>
      <c r="C207" t="str">
        <f t="shared" si="3"/>
        <v>18-21</v>
      </c>
      <c r="D207" t="s">
        <v>19</v>
      </c>
      <c r="E207" t="s">
        <v>20</v>
      </c>
      <c r="F207" t="s">
        <v>135</v>
      </c>
      <c r="G207">
        <v>4</v>
      </c>
      <c r="H207" t="s">
        <v>16</v>
      </c>
      <c r="I207" t="str">
        <f>_xlfn.XLOOKUP(H207, 'Platform Lookup'!A:A, 'Platform Lookup'!B:B, "Unknown")</f>
        <v>Mixed</v>
      </c>
      <c r="J207" t="s">
        <v>17</v>
      </c>
      <c r="K207">
        <v>7.7</v>
      </c>
      <c r="L207">
        <v>5</v>
      </c>
      <c r="M207" t="s">
        <v>18</v>
      </c>
      <c r="N207">
        <v>3</v>
      </c>
      <c r="O207">
        <v>7</v>
      </c>
      <c r="P207" t="str" cm="1">
        <f t="array" ref="P207">_xlfn.IFS(
  O207&lt;=3, "Low",
  O207&lt;=6, "Moderate",
  O207&lt;=8, "High",
  O207=9, "Extreme"
)</f>
        <v>High</v>
      </c>
    </row>
    <row r="208" spans="1:16">
      <c r="A208">
        <v>207</v>
      </c>
      <c r="B208">
        <v>20</v>
      </c>
      <c r="C208" t="str">
        <f t="shared" si="3"/>
        <v>18-21</v>
      </c>
      <c r="D208" t="s">
        <v>13</v>
      </c>
      <c r="E208" t="s">
        <v>14</v>
      </c>
      <c r="F208" t="s">
        <v>138</v>
      </c>
      <c r="G208">
        <v>4.4000000000000004</v>
      </c>
      <c r="H208" t="s">
        <v>32</v>
      </c>
      <c r="I208" t="str">
        <f>_xlfn.XLOOKUP(H208, 'Platform Lookup'!A:A, 'Platform Lookup'!B:B, "Unknown")</f>
        <v>Mixed</v>
      </c>
      <c r="J208" t="s">
        <v>23</v>
      </c>
      <c r="K208">
        <v>8.5</v>
      </c>
      <c r="L208">
        <v>7</v>
      </c>
      <c r="M208" t="s">
        <v>24</v>
      </c>
      <c r="N208">
        <v>2</v>
      </c>
      <c r="O208">
        <v>5</v>
      </c>
      <c r="P208" t="str" cm="1">
        <f t="array" ref="P208">_xlfn.IFS(
  O208&lt;=3, "Low",
  O208&lt;=6, "Moderate",
  O208&lt;=8, "High",
  O208=9, "Extreme"
)</f>
        <v>Moderate</v>
      </c>
    </row>
    <row r="209" spans="1:16">
      <c r="A209">
        <v>208</v>
      </c>
      <c r="B209">
        <v>22</v>
      </c>
      <c r="C209" t="str">
        <f t="shared" si="3"/>
        <v>22-24</v>
      </c>
      <c r="D209" t="s">
        <v>19</v>
      </c>
      <c r="E209" t="s">
        <v>20</v>
      </c>
      <c r="F209" t="s">
        <v>139</v>
      </c>
      <c r="G209">
        <v>4.7</v>
      </c>
      <c r="H209" t="s">
        <v>26</v>
      </c>
      <c r="I209" t="str">
        <f>_xlfn.XLOOKUP(H209, 'Platform Lookup'!A:A, 'Platform Lookup'!B:B, "Unknown")</f>
        <v>Entertainment</v>
      </c>
      <c r="J209" t="s">
        <v>17</v>
      </c>
      <c r="K209">
        <v>4.5</v>
      </c>
      <c r="L209">
        <v>6</v>
      </c>
      <c r="M209" t="s">
        <v>18</v>
      </c>
      <c r="N209">
        <v>4</v>
      </c>
      <c r="O209">
        <v>8</v>
      </c>
      <c r="P209" t="str" cm="1">
        <f t="array" ref="P209">_xlfn.IFS(
  O209&lt;=3, "Low",
  O209&lt;=6, "Moderate",
  O209&lt;=8, "High",
  O209=9, "Extreme"
)</f>
        <v>High</v>
      </c>
    </row>
    <row r="210" spans="1:16">
      <c r="A210">
        <v>209</v>
      </c>
      <c r="B210">
        <v>19</v>
      </c>
      <c r="C210" t="str">
        <f t="shared" si="3"/>
        <v>18-21</v>
      </c>
      <c r="D210" t="s">
        <v>13</v>
      </c>
      <c r="E210" t="s">
        <v>14</v>
      </c>
      <c r="F210" t="s">
        <v>15</v>
      </c>
      <c r="G210">
        <v>4.2</v>
      </c>
      <c r="H210" t="s">
        <v>16</v>
      </c>
      <c r="I210" t="str">
        <f>_xlfn.XLOOKUP(H210, 'Platform Lookup'!A:A, 'Platform Lookup'!B:B, "Unknown")</f>
        <v>Mixed</v>
      </c>
      <c r="J210" t="s">
        <v>17</v>
      </c>
      <c r="K210">
        <v>7.8</v>
      </c>
      <c r="L210">
        <v>5</v>
      </c>
      <c r="M210" t="s">
        <v>24</v>
      </c>
      <c r="N210">
        <v>3</v>
      </c>
      <c r="O210">
        <v>7</v>
      </c>
      <c r="P210" t="str" cm="1">
        <f t="array" ref="P210">_xlfn.IFS(
  O210&lt;=3, "Low",
  O210&lt;=6, "Moderate",
  O210&lt;=8, "High",
  O210=9, "Extreme"
)</f>
        <v>High</v>
      </c>
    </row>
    <row r="211" spans="1:16">
      <c r="A211">
        <v>210</v>
      </c>
      <c r="B211">
        <v>21</v>
      </c>
      <c r="C211" t="str">
        <f t="shared" si="3"/>
        <v>18-21</v>
      </c>
      <c r="D211" t="s">
        <v>19</v>
      </c>
      <c r="E211" t="s">
        <v>20</v>
      </c>
      <c r="F211" t="s">
        <v>21</v>
      </c>
      <c r="G211">
        <v>4.5</v>
      </c>
      <c r="H211" t="s">
        <v>32</v>
      </c>
      <c r="I211" t="str">
        <f>_xlfn.XLOOKUP(H211, 'Platform Lookup'!A:A, 'Platform Lookup'!B:B, "Unknown")</f>
        <v>Mixed</v>
      </c>
      <c r="J211" t="s">
        <v>23</v>
      </c>
      <c r="K211">
        <v>8.6</v>
      </c>
      <c r="L211">
        <v>7</v>
      </c>
      <c r="M211" t="s">
        <v>18</v>
      </c>
      <c r="N211">
        <v>2</v>
      </c>
      <c r="O211">
        <v>6</v>
      </c>
      <c r="P211" t="str" cm="1">
        <f t="array" ref="P211">_xlfn.IFS(
  O211&lt;=3, "Low",
  O211&lt;=6, "Moderate",
  O211&lt;=8, "High",
  O211=9, "Extreme"
)</f>
        <v>Moderate</v>
      </c>
    </row>
    <row r="212" spans="1:16">
      <c r="A212">
        <v>211</v>
      </c>
      <c r="B212">
        <v>20</v>
      </c>
      <c r="C212" t="str">
        <f t="shared" si="3"/>
        <v>18-21</v>
      </c>
      <c r="D212" t="s">
        <v>13</v>
      </c>
      <c r="E212" t="s">
        <v>14</v>
      </c>
      <c r="F212" t="s">
        <v>136</v>
      </c>
      <c r="G212">
        <v>6.3</v>
      </c>
      <c r="H212" t="s">
        <v>26</v>
      </c>
      <c r="I212" t="str">
        <f>_xlfn.XLOOKUP(H212, 'Platform Lookup'!A:A, 'Platform Lookup'!B:B, "Unknown")</f>
        <v>Entertainment</v>
      </c>
      <c r="J212" t="s">
        <v>17</v>
      </c>
      <c r="K212">
        <v>4.4000000000000004</v>
      </c>
      <c r="L212">
        <v>6</v>
      </c>
      <c r="M212" t="s">
        <v>24</v>
      </c>
      <c r="N212">
        <v>4</v>
      </c>
      <c r="O212">
        <v>8</v>
      </c>
      <c r="P212" t="str" cm="1">
        <f t="array" ref="P212">_xlfn.IFS(
  O212&lt;=3, "Low",
  O212&lt;=6, "Moderate",
  O212&lt;=8, "High",
  O212=9, "Extreme"
)</f>
        <v>High</v>
      </c>
    </row>
    <row r="213" spans="1:16">
      <c r="A213">
        <v>212</v>
      </c>
      <c r="B213">
        <v>22</v>
      </c>
      <c r="C213" t="str">
        <f t="shared" si="3"/>
        <v>22-24</v>
      </c>
      <c r="D213" t="s">
        <v>19</v>
      </c>
      <c r="E213" t="s">
        <v>20</v>
      </c>
      <c r="F213" t="s">
        <v>135</v>
      </c>
      <c r="G213">
        <v>3.9</v>
      </c>
      <c r="H213" t="s">
        <v>16</v>
      </c>
      <c r="I213" t="str">
        <f>_xlfn.XLOOKUP(H213, 'Platform Lookup'!A:A, 'Platform Lookup'!B:B, "Unknown")</f>
        <v>Mixed</v>
      </c>
      <c r="J213" t="s">
        <v>17</v>
      </c>
      <c r="K213">
        <v>7.9</v>
      </c>
      <c r="L213">
        <v>5</v>
      </c>
      <c r="M213" t="s">
        <v>18</v>
      </c>
      <c r="N213">
        <v>3</v>
      </c>
      <c r="O213">
        <v>7</v>
      </c>
      <c r="P213" t="str" cm="1">
        <f t="array" ref="P213">_xlfn.IFS(
  O213&lt;=3, "Low",
  O213&lt;=6, "Moderate",
  O213&lt;=8, "High",
  O213=9, "Extreme"
)</f>
        <v>High</v>
      </c>
    </row>
    <row r="214" spans="1:16">
      <c r="A214">
        <v>213</v>
      </c>
      <c r="B214">
        <v>19</v>
      </c>
      <c r="C214" t="str">
        <f t="shared" si="3"/>
        <v>18-21</v>
      </c>
      <c r="D214" t="s">
        <v>13</v>
      </c>
      <c r="E214" t="s">
        <v>14</v>
      </c>
      <c r="F214" t="s">
        <v>138</v>
      </c>
      <c r="G214">
        <v>4.3</v>
      </c>
      <c r="H214" t="s">
        <v>32</v>
      </c>
      <c r="I214" t="str">
        <f>_xlfn.XLOOKUP(H214, 'Platform Lookup'!A:A, 'Platform Lookup'!B:B, "Unknown")</f>
        <v>Mixed</v>
      </c>
      <c r="J214" t="s">
        <v>23</v>
      </c>
      <c r="K214">
        <v>8.6999999999999993</v>
      </c>
      <c r="L214">
        <v>7</v>
      </c>
      <c r="M214" t="s">
        <v>24</v>
      </c>
      <c r="N214">
        <v>2</v>
      </c>
      <c r="O214">
        <v>5</v>
      </c>
      <c r="P214" t="str" cm="1">
        <f t="array" ref="P214">_xlfn.IFS(
  O214&lt;=3, "Low",
  O214&lt;=6, "Moderate",
  O214&lt;=8, "High",
  O214=9, "Extreme"
)</f>
        <v>Moderate</v>
      </c>
    </row>
    <row r="215" spans="1:16">
      <c r="A215">
        <v>214</v>
      </c>
      <c r="B215">
        <v>21</v>
      </c>
      <c r="C215" t="str">
        <f t="shared" si="3"/>
        <v>18-21</v>
      </c>
      <c r="D215" t="s">
        <v>19</v>
      </c>
      <c r="E215" t="s">
        <v>20</v>
      </c>
      <c r="F215" t="s">
        <v>139</v>
      </c>
      <c r="G215">
        <v>4.5999999999999996</v>
      </c>
      <c r="H215" t="s">
        <v>26</v>
      </c>
      <c r="I215" t="str">
        <f>_xlfn.XLOOKUP(H215, 'Platform Lookup'!A:A, 'Platform Lookup'!B:B, "Unknown")</f>
        <v>Entertainment</v>
      </c>
      <c r="J215" t="s">
        <v>17</v>
      </c>
      <c r="K215">
        <v>4.3</v>
      </c>
      <c r="L215">
        <v>6</v>
      </c>
      <c r="M215" t="s">
        <v>18</v>
      </c>
      <c r="N215">
        <v>4</v>
      </c>
      <c r="O215">
        <v>8</v>
      </c>
      <c r="P215" t="str" cm="1">
        <f t="array" ref="P215">_xlfn.IFS(
  O215&lt;=3, "Low",
  O215&lt;=6, "Moderate",
  O215&lt;=8, "High",
  O215=9, "Extreme"
)</f>
        <v>High</v>
      </c>
    </row>
    <row r="216" spans="1:16">
      <c r="A216">
        <v>215</v>
      </c>
      <c r="B216">
        <v>20</v>
      </c>
      <c r="C216" t="str">
        <f t="shared" si="3"/>
        <v>18-21</v>
      </c>
      <c r="D216" t="s">
        <v>13</v>
      </c>
      <c r="E216" t="s">
        <v>14</v>
      </c>
      <c r="F216" t="s">
        <v>15</v>
      </c>
      <c r="G216">
        <v>4.0999999999999996</v>
      </c>
      <c r="H216" t="s">
        <v>16</v>
      </c>
      <c r="I216" t="str">
        <f>_xlfn.XLOOKUP(H216, 'Platform Lookup'!A:A, 'Platform Lookup'!B:B, "Unknown")</f>
        <v>Mixed</v>
      </c>
      <c r="J216" t="s">
        <v>17</v>
      </c>
      <c r="K216">
        <v>8</v>
      </c>
      <c r="L216">
        <v>5</v>
      </c>
      <c r="M216" t="s">
        <v>24</v>
      </c>
      <c r="N216">
        <v>3</v>
      </c>
      <c r="O216">
        <v>7</v>
      </c>
      <c r="P216" t="str" cm="1">
        <f t="array" ref="P216">_xlfn.IFS(
  O216&lt;=3, "Low",
  O216&lt;=6, "Moderate",
  O216&lt;=8, "High",
  O216=9, "Extreme"
)</f>
        <v>High</v>
      </c>
    </row>
    <row r="217" spans="1:16">
      <c r="A217">
        <v>216</v>
      </c>
      <c r="B217">
        <v>22</v>
      </c>
      <c r="C217" t="str">
        <f t="shared" si="3"/>
        <v>22-24</v>
      </c>
      <c r="D217" t="s">
        <v>19</v>
      </c>
      <c r="E217" t="s">
        <v>20</v>
      </c>
      <c r="F217" t="s">
        <v>21</v>
      </c>
      <c r="G217">
        <v>4.4000000000000004</v>
      </c>
      <c r="H217" t="s">
        <v>32</v>
      </c>
      <c r="I217" t="str">
        <f>_xlfn.XLOOKUP(H217, 'Platform Lookup'!A:A, 'Platform Lookup'!B:B, "Unknown")</f>
        <v>Mixed</v>
      </c>
      <c r="J217" t="s">
        <v>23</v>
      </c>
      <c r="K217">
        <v>8.8000000000000007</v>
      </c>
      <c r="L217">
        <v>7</v>
      </c>
      <c r="M217" t="s">
        <v>18</v>
      </c>
      <c r="N217">
        <v>2</v>
      </c>
      <c r="O217">
        <v>6</v>
      </c>
      <c r="P217" t="str" cm="1">
        <f t="array" ref="P217">_xlfn.IFS(
  O217&lt;=3, "Low",
  O217&lt;=6, "Moderate",
  O217&lt;=8, "High",
  O217=9, "Extreme"
)</f>
        <v>Moderate</v>
      </c>
    </row>
    <row r="218" spans="1:16">
      <c r="A218">
        <v>217</v>
      </c>
      <c r="B218">
        <v>19</v>
      </c>
      <c r="C218" t="str">
        <f t="shared" si="3"/>
        <v>18-21</v>
      </c>
      <c r="D218" t="s">
        <v>13</v>
      </c>
      <c r="E218" t="s">
        <v>14</v>
      </c>
      <c r="F218" t="s">
        <v>136</v>
      </c>
      <c r="G218">
        <v>6.4</v>
      </c>
      <c r="H218" t="s">
        <v>26</v>
      </c>
      <c r="I218" t="str">
        <f>_xlfn.XLOOKUP(H218, 'Platform Lookup'!A:A, 'Platform Lookup'!B:B, "Unknown")</f>
        <v>Entertainment</v>
      </c>
      <c r="J218" t="s">
        <v>17</v>
      </c>
      <c r="K218">
        <v>4.2</v>
      </c>
      <c r="L218">
        <v>6</v>
      </c>
      <c r="M218" t="s">
        <v>24</v>
      </c>
      <c r="N218">
        <v>4</v>
      </c>
      <c r="O218">
        <v>8</v>
      </c>
      <c r="P218" t="str" cm="1">
        <f t="array" ref="P218">_xlfn.IFS(
  O218&lt;=3, "Low",
  O218&lt;=6, "Moderate",
  O218&lt;=8, "High",
  O218=9, "Extreme"
)</f>
        <v>High</v>
      </c>
    </row>
    <row r="219" spans="1:16">
      <c r="A219">
        <v>218</v>
      </c>
      <c r="B219">
        <v>21</v>
      </c>
      <c r="C219" t="str">
        <f t="shared" si="3"/>
        <v>18-21</v>
      </c>
      <c r="D219" t="s">
        <v>19</v>
      </c>
      <c r="E219" t="s">
        <v>20</v>
      </c>
      <c r="F219" t="s">
        <v>135</v>
      </c>
      <c r="G219">
        <v>3.8</v>
      </c>
      <c r="H219" t="s">
        <v>16</v>
      </c>
      <c r="I219" t="str">
        <f>_xlfn.XLOOKUP(H219, 'Platform Lookup'!A:A, 'Platform Lookup'!B:B, "Unknown")</f>
        <v>Mixed</v>
      </c>
      <c r="J219" t="s">
        <v>17</v>
      </c>
      <c r="K219">
        <v>8.1</v>
      </c>
      <c r="L219">
        <v>5</v>
      </c>
      <c r="M219" t="s">
        <v>18</v>
      </c>
      <c r="N219">
        <v>3</v>
      </c>
      <c r="O219">
        <v>7</v>
      </c>
      <c r="P219" t="str" cm="1">
        <f t="array" ref="P219">_xlfn.IFS(
  O219&lt;=3, "Low",
  O219&lt;=6, "Moderate",
  O219&lt;=8, "High",
  O219=9, "Extreme"
)</f>
        <v>High</v>
      </c>
    </row>
    <row r="220" spans="1:16">
      <c r="A220">
        <v>219</v>
      </c>
      <c r="B220">
        <v>20</v>
      </c>
      <c r="C220" t="str">
        <f t="shared" si="3"/>
        <v>18-21</v>
      </c>
      <c r="D220" t="s">
        <v>13</v>
      </c>
      <c r="E220" t="s">
        <v>14</v>
      </c>
      <c r="F220" t="s">
        <v>138</v>
      </c>
      <c r="G220">
        <v>4.2</v>
      </c>
      <c r="H220" t="s">
        <v>32</v>
      </c>
      <c r="I220" t="str">
        <f>_xlfn.XLOOKUP(H220, 'Platform Lookup'!A:A, 'Platform Lookup'!B:B, "Unknown")</f>
        <v>Mixed</v>
      </c>
      <c r="J220" t="s">
        <v>23</v>
      </c>
      <c r="K220">
        <v>8.9</v>
      </c>
      <c r="L220">
        <v>7</v>
      </c>
      <c r="M220" t="s">
        <v>24</v>
      </c>
      <c r="N220">
        <v>2</v>
      </c>
      <c r="O220">
        <v>5</v>
      </c>
      <c r="P220" t="str" cm="1">
        <f t="array" ref="P220">_xlfn.IFS(
  O220&lt;=3, "Low",
  O220&lt;=6, "Moderate",
  O220&lt;=8, "High",
  O220=9, "Extreme"
)</f>
        <v>Moderate</v>
      </c>
    </row>
    <row r="221" spans="1:16">
      <c r="A221">
        <v>220</v>
      </c>
      <c r="B221">
        <v>22</v>
      </c>
      <c r="C221" t="str">
        <f t="shared" si="3"/>
        <v>22-24</v>
      </c>
      <c r="D221" t="s">
        <v>19</v>
      </c>
      <c r="E221" t="s">
        <v>20</v>
      </c>
      <c r="F221" t="s">
        <v>139</v>
      </c>
      <c r="G221">
        <v>4.5</v>
      </c>
      <c r="H221" t="s">
        <v>26</v>
      </c>
      <c r="I221" t="str">
        <f>_xlfn.XLOOKUP(H221, 'Platform Lookup'!A:A, 'Platform Lookup'!B:B, "Unknown")</f>
        <v>Entertainment</v>
      </c>
      <c r="J221" t="s">
        <v>17</v>
      </c>
      <c r="K221">
        <v>4.0999999999999996</v>
      </c>
      <c r="L221">
        <v>6</v>
      </c>
      <c r="M221" t="s">
        <v>18</v>
      </c>
      <c r="N221">
        <v>4</v>
      </c>
      <c r="O221">
        <v>8</v>
      </c>
      <c r="P221" t="str" cm="1">
        <f t="array" ref="P221">_xlfn.IFS(
  O221&lt;=3, "Low",
  O221&lt;=6, "Moderate",
  O221&lt;=8, "High",
  O221=9, "Extreme"
)</f>
        <v>High</v>
      </c>
    </row>
    <row r="222" spans="1:16">
      <c r="A222">
        <v>221</v>
      </c>
      <c r="B222">
        <v>19</v>
      </c>
      <c r="C222" t="str">
        <f t="shared" si="3"/>
        <v>18-21</v>
      </c>
      <c r="D222" t="s">
        <v>13</v>
      </c>
      <c r="E222" t="s">
        <v>14</v>
      </c>
      <c r="F222" t="s">
        <v>25</v>
      </c>
      <c r="G222">
        <v>6.5</v>
      </c>
      <c r="H222" t="s">
        <v>16</v>
      </c>
      <c r="I222" t="str">
        <f>_xlfn.XLOOKUP(H222, 'Platform Lookup'!A:A, 'Platform Lookup'!B:B, "Unknown")</f>
        <v>Mixed</v>
      </c>
      <c r="J222" t="s">
        <v>17</v>
      </c>
      <c r="K222">
        <v>6</v>
      </c>
      <c r="L222">
        <v>5</v>
      </c>
      <c r="M222" t="s">
        <v>24</v>
      </c>
      <c r="N222">
        <v>4</v>
      </c>
      <c r="O222">
        <v>9</v>
      </c>
      <c r="P222" t="str" cm="1">
        <f t="array" ref="P222">_xlfn.IFS(
  O222&lt;=3, "Low",
  O222&lt;=6, "Moderate",
  O222&lt;=8, "High",
  O222=9, "Extreme"
)</f>
        <v>Extreme</v>
      </c>
    </row>
    <row r="223" spans="1:16">
      <c r="A223">
        <v>222</v>
      </c>
      <c r="B223">
        <v>21</v>
      </c>
      <c r="C223" t="str">
        <f t="shared" si="3"/>
        <v>18-21</v>
      </c>
      <c r="D223" t="s">
        <v>19</v>
      </c>
      <c r="E223" t="s">
        <v>20</v>
      </c>
      <c r="F223" t="s">
        <v>29</v>
      </c>
      <c r="G223">
        <v>5.8</v>
      </c>
      <c r="H223" t="s">
        <v>26</v>
      </c>
      <c r="I223" t="str">
        <f>_xlfn.XLOOKUP(H223, 'Platform Lookup'!A:A, 'Platform Lookup'!B:B, "Unknown")</f>
        <v>Entertainment</v>
      </c>
      <c r="J223" t="s">
        <v>17</v>
      </c>
      <c r="K223">
        <v>6.5</v>
      </c>
      <c r="L223">
        <v>6</v>
      </c>
      <c r="M223" t="s">
        <v>18</v>
      </c>
      <c r="N223">
        <v>3</v>
      </c>
      <c r="O223">
        <v>7</v>
      </c>
      <c r="P223" t="str" cm="1">
        <f t="array" ref="P223">_xlfn.IFS(
  O223&lt;=3, "Low",
  O223&lt;=6, "Moderate",
  O223&lt;=8, "High",
  O223=9, "Extreme"
)</f>
        <v>High</v>
      </c>
    </row>
    <row r="224" spans="1:16">
      <c r="A224">
        <v>223</v>
      </c>
      <c r="B224">
        <v>20</v>
      </c>
      <c r="C224" t="str">
        <f t="shared" si="3"/>
        <v>18-21</v>
      </c>
      <c r="D224" t="s">
        <v>13</v>
      </c>
      <c r="E224" t="s">
        <v>14</v>
      </c>
      <c r="F224" t="s">
        <v>33</v>
      </c>
      <c r="G224">
        <v>4.5</v>
      </c>
      <c r="H224" t="s">
        <v>16</v>
      </c>
      <c r="I224" t="str">
        <f>_xlfn.XLOOKUP(H224, 'Platform Lookup'!A:A, 'Platform Lookup'!B:B, "Unknown")</f>
        <v>Mixed</v>
      </c>
      <c r="J224" t="s">
        <v>23</v>
      </c>
      <c r="K224">
        <v>7.5</v>
      </c>
      <c r="L224">
        <v>8</v>
      </c>
      <c r="M224" t="s">
        <v>24</v>
      </c>
      <c r="N224">
        <v>2</v>
      </c>
      <c r="O224">
        <v>5</v>
      </c>
      <c r="P224" t="str" cm="1">
        <f t="array" ref="P224">_xlfn.IFS(
  O224&lt;=3, "Low",
  O224&lt;=6, "Moderate",
  O224&lt;=8, "High",
  O224=9, "Extreme"
)</f>
        <v>Moderate</v>
      </c>
    </row>
    <row r="225" spans="1:16">
      <c r="A225">
        <v>224</v>
      </c>
      <c r="B225">
        <v>22</v>
      </c>
      <c r="C225" t="str">
        <f t="shared" si="3"/>
        <v>22-24</v>
      </c>
      <c r="D225" t="s">
        <v>19</v>
      </c>
      <c r="E225" t="s">
        <v>20</v>
      </c>
      <c r="F225" t="s">
        <v>34</v>
      </c>
      <c r="G225">
        <v>4.2</v>
      </c>
      <c r="H225" t="s">
        <v>32</v>
      </c>
      <c r="I225" t="str">
        <f>_xlfn.XLOOKUP(H225, 'Platform Lookup'!A:A, 'Platform Lookup'!B:B, "Unknown")</f>
        <v>Mixed</v>
      </c>
      <c r="J225" t="s">
        <v>23</v>
      </c>
      <c r="K225">
        <v>7.8</v>
      </c>
      <c r="L225">
        <v>7</v>
      </c>
      <c r="M225" t="s">
        <v>18</v>
      </c>
      <c r="N225">
        <v>2</v>
      </c>
      <c r="O225">
        <v>4</v>
      </c>
      <c r="P225" t="str" cm="1">
        <f t="array" ref="P225">_xlfn.IFS(
  O225&lt;=3, "Low",
  O225&lt;=6, "Moderate",
  O225&lt;=8, "High",
  O225=9, "Extreme"
)</f>
        <v>Moderate</v>
      </c>
    </row>
    <row r="226" spans="1:16">
      <c r="A226">
        <v>225</v>
      </c>
      <c r="B226">
        <v>19</v>
      </c>
      <c r="C226" t="str">
        <f t="shared" si="3"/>
        <v>18-21</v>
      </c>
      <c r="D226" t="s">
        <v>13</v>
      </c>
      <c r="E226" t="s">
        <v>14</v>
      </c>
      <c r="F226" t="s">
        <v>38</v>
      </c>
      <c r="G226">
        <v>3.8</v>
      </c>
      <c r="H226" t="s">
        <v>140</v>
      </c>
      <c r="I226" t="str">
        <f>_xlfn.XLOOKUP(H226, 'Platform Lookup'!A:A, 'Platform Lookup'!B:B, "Unknown")</f>
        <v>Messaging</v>
      </c>
      <c r="J226" t="s">
        <v>23</v>
      </c>
      <c r="K226">
        <v>7.9</v>
      </c>
      <c r="L226">
        <v>8</v>
      </c>
      <c r="M226" t="s">
        <v>24</v>
      </c>
      <c r="N226">
        <v>1</v>
      </c>
      <c r="O226">
        <v>3</v>
      </c>
      <c r="P226" t="str" cm="1">
        <f t="array" ref="P226">_xlfn.IFS(
  O226&lt;=3, "Low",
  O226&lt;=6, "Moderate",
  O226&lt;=8, "High",
  O226=9, "Extreme"
)</f>
        <v>Low</v>
      </c>
    </row>
    <row r="227" spans="1:16">
      <c r="A227">
        <v>226</v>
      </c>
      <c r="B227">
        <v>21</v>
      </c>
      <c r="C227" t="str">
        <f t="shared" si="3"/>
        <v>18-21</v>
      </c>
      <c r="D227" t="s">
        <v>19</v>
      </c>
      <c r="E227" t="s">
        <v>20</v>
      </c>
      <c r="F227" t="s">
        <v>42</v>
      </c>
      <c r="G227">
        <v>5.5</v>
      </c>
      <c r="H227" t="s">
        <v>16</v>
      </c>
      <c r="I227" t="str">
        <f>_xlfn.XLOOKUP(H227, 'Platform Lookup'!A:A, 'Platform Lookup'!B:B, "Unknown")</f>
        <v>Mixed</v>
      </c>
      <c r="J227" t="s">
        <v>17</v>
      </c>
      <c r="K227">
        <v>6.8</v>
      </c>
      <c r="L227">
        <v>6</v>
      </c>
      <c r="M227" t="s">
        <v>24</v>
      </c>
      <c r="N227">
        <v>3</v>
      </c>
      <c r="O227">
        <v>7</v>
      </c>
      <c r="P227" t="str" cm="1">
        <f t="array" ref="P227">_xlfn.IFS(
  O227&lt;=3, "Low",
  O227&lt;=6, "Moderate",
  O227&lt;=8, "High",
  O227=9, "Extreme"
)</f>
        <v>High</v>
      </c>
    </row>
    <row r="228" spans="1:16">
      <c r="A228">
        <v>227</v>
      </c>
      <c r="B228">
        <v>20</v>
      </c>
      <c r="C228" t="str">
        <f t="shared" si="3"/>
        <v>18-21</v>
      </c>
      <c r="D228" t="s">
        <v>13</v>
      </c>
      <c r="E228" t="s">
        <v>14</v>
      </c>
      <c r="F228" t="s">
        <v>39</v>
      </c>
      <c r="G228">
        <v>5.2</v>
      </c>
      <c r="H228" t="s">
        <v>141</v>
      </c>
      <c r="I228" t="str">
        <f>_xlfn.XLOOKUP(H228, 'Platform Lookup'!A:A, 'Platform Lookup'!B:B, "Unknown")</f>
        <v>Messaging</v>
      </c>
      <c r="J228" t="s">
        <v>17</v>
      </c>
      <c r="K228">
        <v>6.5</v>
      </c>
      <c r="L228">
        <v>6</v>
      </c>
      <c r="M228" t="s">
        <v>18</v>
      </c>
      <c r="N228">
        <v>3</v>
      </c>
      <c r="O228">
        <v>6</v>
      </c>
      <c r="P228" t="str" cm="1">
        <f t="array" ref="P228">_xlfn.IFS(
  O228&lt;=3, "Low",
  O228&lt;=6, "Moderate",
  O228&lt;=8, "High",
  O228=9, "Extreme"
)</f>
        <v>Moderate</v>
      </c>
    </row>
    <row r="229" spans="1:16">
      <c r="A229">
        <v>228</v>
      </c>
      <c r="B229">
        <v>22</v>
      </c>
      <c r="C229" t="str">
        <f t="shared" si="3"/>
        <v>22-24</v>
      </c>
      <c r="D229" t="s">
        <v>19</v>
      </c>
      <c r="E229" t="s">
        <v>20</v>
      </c>
      <c r="F229" t="s">
        <v>44</v>
      </c>
      <c r="G229">
        <v>4.8</v>
      </c>
      <c r="H229" t="s">
        <v>142</v>
      </c>
      <c r="I229" t="str">
        <f>_xlfn.XLOOKUP(H229, 'Platform Lookup'!A:A, 'Platform Lookup'!B:B, "Unknown")</f>
        <v>Mixed</v>
      </c>
      <c r="J229" t="s">
        <v>23</v>
      </c>
      <c r="K229">
        <v>7.2</v>
      </c>
      <c r="L229">
        <v>7</v>
      </c>
      <c r="M229" t="s">
        <v>24</v>
      </c>
      <c r="N229">
        <v>2</v>
      </c>
      <c r="O229">
        <v>5</v>
      </c>
      <c r="P229" t="str" cm="1">
        <f t="array" ref="P229">_xlfn.IFS(
  O229&lt;=3, "Low",
  O229&lt;=6, "Moderate",
  O229&lt;=8, "High",
  O229=9, "Extreme"
)</f>
        <v>Moderate</v>
      </c>
    </row>
    <row r="230" spans="1:16">
      <c r="A230">
        <v>229</v>
      </c>
      <c r="B230">
        <v>19</v>
      </c>
      <c r="C230" t="str">
        <f t="shared" si="3"/>
        <v>18-21</v>
      </c>
      <c r="D230" t="s">
        <v>13</v>
      </c>
      <c r="E230" t="s">
        <v>14</v>
      </c>
      <c r="F230" t="s">
        <v>25</v>
      </c>
      <c r="G230">
        <v>7</v>
      </c>
      <c r="H230" t="s">
        <v>26</v>
      </c>
      <c r="I230" t="str">
        <f>_xlfn.XLOOKUP(H230, 'Platform Lookup'!A:A, 'Platform Lookup'!B:B, "Unknown")</f>
        <v>Entertainment</v>
      </c>
      <c r="J230" t="s">
        <v>17</v>
      </c>
      <c r="K230">
        <v>5.8</v>
      </c>
      <c r="L230">
        <v>4</v>
      </c>
      <c r="M230" t="s">
        <v>18</v>
      </c>
      <c r="N230">
        <v>4</v>
      </c>
      <c r="O230">
        <v>9</v>
      </c>
      <c r="P230" t="str" cm="1">
        <f t="array" ref="P230">_xlfn.IFS(
  O230&lt;=3, "Low",
  O230&lt;=6, "Moderate",
  O230&lt;=8, "High",
  O230=9, "Extreme"
)</f>
        <v>Extreme</v>
      </c>
    </row>
    <row r="231" spans="1:16">
      <c r="A231">
        <v>230</v>
      </c>
      <c r="B231">
        <v>21</v>
      </c>
      <c r="C231" t="str">
        <f t="shared" si="3"/>
        <v>18-21</v>
      </c>
      <c r="D231" t="s">
        <v>19</v>
      </c>
      <c r="E231" t="s">
        <v>20</v>
      </c>
      <c r="F231" t="s">
        <v>29</v>
      </c>
      <c r="G231">
        <v>5.5</v>
      </c>
      <c r="H231" t="s">
        <v>16</v>
      </c>
      <c r="I231" t="str">
        <f>_xlfn.XLOOKUP(H231, 'Platform Lookup'!A:A, 'Platform Lookup'!B:B, "Unknown")</f>
        <v>Mixed</v>
      </c>
      <c r="J231" t="s">
        <v>17</v>
      </c>
      <c r="K231">
        <v>6.7</v>
      </c>
      <c r="L231">
        <v>6</v>
      </c>
      <c r="M231" t="s">
        <v>24</v>
      </c>
      <c r="N231">
        <v>3</v>
      </c>
      <c r="O231">
        <v>7</v>
      </c>
      <c r="P231" t="str" cm="1">
        <f t="array" ref="P231">_xlfn.IFS(
  O231&lt;=3, "Low",
  O231&lt;=6, "Moderate",
  O231&lt;=8, "High",
  O231=9, "Extreme"
)</f>
        <v>High</v>
      </c>
    </row>
    <row r="232" spans="1:16">
      <c r="A232">
        <v>231</v>
      </c>
      <c r="B232">
        <v>20</v>
      </c>
      <c r="C232" t="str">
        <f t="shared" si="3"/>
        <v>18-21</v>
      </c>
      <c r="D232" t="s">
        <v>13</v>
      </c>
      <c r="E232" t="s">
        <v>14</v>
      </c>
      <c r="F232" t="s">
        <v>33</v>
      </c>
      <c r="G232">
        <v>4.7</v>
      </c>
      <c r="H232" t="s">
        <v>32</v>
      </c>
      <c r="I232" t="str">
        <f>_xlfn.XLOOKUP(H232, 'Platform Lookup'!A:A, 'Platform Lookup'!B:B, "Unknown")</f>
        <v>Mixed</v>
      </c>
      <c r="J232" t="s">
        <v>23</v>
      </c>
      <c r="K232">
        <v>7.4</v>
      </c>
      <c r="L232">
        <v>7</v>
      </c>
      <c r="M232" t="s">
        <v>18</v>
      </c>
      <c r="N232">
        <v>2</v>
      </c>
      <c r="O232">
        <v>5</v>
      </c>
      <c r="P232" t="str" cm="1">
        <f t="array" ref="P232">_xlfn.IFS(
  O232&lt;=3, "Low",
  O232&lt;=6, "Moderate",
  O232&lt;=8, "High",
  O232=9, "Extreme"
)</f>
        <v>Moderate</v>
      </c>
    </row>
    <row r="233" spans="1:16">
      <c r="A233">
        <v>232</v>
      </c>
      <c r="B233">
        <v>22</v>
      </c>
      <c r="C233" t="str">
        <f t="shared" si="3"/>
        <v>22-24</v>
      </c>
      <c r="D233" t="s">
        <v>19</v>
      </c>
      <c r="E233" t="s">
        <v>20</v>
      </c>
      <c r="F233" t="s">
        <v>34</v>
      </c>
      <c r="G233">
        <v>4</v>
      </c>
      <c r="H233" t="s">
        <v>16</v>
      </c>
      <c r="I233" t="str">
        <f>_xlfn.XLOOKUP(H233, 'Platform Lookup'!A:A, 'Platform Lookup'!B:B, "Unknown")</f>
        <v>Mixed</v>
      </c>
      <c r="J233" t="s">
        <v>23</v>
      </c>
      <c r="K233">
        <v>7.9</v>
      </c>
      <c r="L233">
        <v>8</v>
      </c>
      <c r="M233" t="s">
        <v>24</v>
      </c>
      <c r="N233">
        <v>1</v>
      </c>
      <c r="O233">
        <v>4</v>
      </c>
      <c r="P233" t="str" cm="1">
        <f t="array" ref="P233">_xlfn.IFS(
  O233&lt;=3, "Low",
  O233&lt;=6, "Moderate",
  O233&lt;=8, "High",
  O233=9, "Extreme"
)</f>
        <v>Moderate</v>
      </c>
    </row>
    <row r="234" spans="1:16">
      <c r="A234">
        <v>233</v>
      </c>
      <c r="B234">
        <v>19</v>
      </c>
      <c r="C234" t="str">
        <f t="shared" si="3"/>
        <v>18-21</v>
      </c>
      <c r="D234" t="s">
        <v>13</v>
      </c>
      <c r="E234" t="s">
        <v>14</v>
      </c>
      <c r="F234" t="s">
        <v>38</v>
      </c>
      <c r="G234">
        <v>3.5</v>
      </c>
      <c r="H234" t="s">
        <v>140</v>
      </c>
      <c r="I234" t="str">
        <f>_xlfn.XLOOKUP(H234, 'Platform Lookup'!A:A, 'Platform Lookup'!B:B, "Unknown")</f>
        <v>Messaging</v>
      </c>
      <c r="J234" t="s">
        <v>23</v>
      </c>
      <c r="K234">
        <v>8</v>
      </c>
      <c r="L234">
        <v>8</v>
      </c>
      <c r="M234" t="s">
        <v>24</v>
      </c>
      <c r="N234">
        <v>1</v>
      </c>
      <c r="O234">
        <v>3</v>
      </c>
      <c r="P234" t="str" cm="1">
        <f t="array" ref="P234">_xlfn.IFS(
  O234&lt;=3, "Low",
  O234&lt;=6, "Moderate",
  O234&lt;=8, "High",
  O234=9, "Extreme"
)</f>
        <v>Low</v>
      </c>
    </row>
    <row r="235" spans="1:16">
      <c r="A235">
        <v>234</v>
      </c>
      <c r="B235">
        <v>21</v>
      </c>
      <c r="C235" t="str">
        <f t="shared" si="3"/>
        <v>18-21</v>
      </c>
      <c r="D235" t="s">
        <v>19</v>
      </c>
      <c r="E235" t="s">
        <v>20</v>
      </c>
      <c r="F235" t="s">
        <v>42</v>
      </c>
      <c r="G235">
        <v>5.7</v>
      </c>
      <c r="H235" t="s">
        <v>26</v>
      </c>
      <c r="I235" t="str">
        <f>_xlfn.XLOOKUP(H235, 'Platform Lookup'!A:A, 'Platform Lookup'!B:B, "Unknown")</f>
        <v>Entertainment</v>
      </c>
      <c r="J235" t="s">
        <v>17</v>
      </c>
      <c r="K235">
        <v>6.5</v>
      </c>
      <c r="L235">
        <v>5</v>
      </c>
      <c r="M235" t="s">
        <v>18</v>
      </c>
      <c r="N235">
        <v>3</v>
      </c>
      <c r="O235">
        <v>8</v>
      </c>
      <c r="P235" t="str" cm="1">
        <f t="array" ref="P235">_xlfn.IFS(
  O235&lt;=3, "Low",
  O235&lt;=6, "Moderate",
  O235&lt;=8, "High",
  O235=9, "Extreme"
)</f>
        <v>High</v>
      </c>
    </row>
    <row r="236" spans="1:16">
      <c r="A236">
        <v>235</v>
      </c>
      <c r="B236">
        <v>20</v>
      </c>
      <c r="C236" t="str">
        <f t="shared" si="3"/>
        <v>18-21</v>
      </c>
      <c r="D236" t="s">
        <v>13</v>
      </c>
      <c r="E236" t="s">
        <v>14</v>
      </c>
      <c r="F236" t="s">
        <v>39</v>
      </c>
      <c r="G236">
        <v>5</v>
      </c>
      <c r="H236" t="s">
        <v>141</v>
      </c>
      <c r="I236" t="str">
        <f>_xlfn.XLOOKUP(H236, 'Platform Lookup'!A:A, 'Platform Lookup'!B:B, "Unknown")</f>
        <v>Messaging</v>
      </c>
      <c r="J236" t="s">
        <v>17</v>
      </c>
      <c r="K236">
        <v>6.8</v>
      </c>
      <c r="L236">
        <v>6</v>
      </c>
      <c r="M236" t="s">
        <v>24</v>
      </c>
      <c r="N236">
        <v>3</v>
      </c>
      <c r="O236">
        <v>6</v>
      </c>
      <c r="P236" t="str" cm="1">
        <f t="array" ref="P236">_xlfn.IFS(
  O236&lt;=3, "Low",
  O236&lt;=6, "Moderate",
  O236&lt;=8, "High",
  O236=9, "Extreme"
)</f>
        <v>Moderate</v>
      </c>
    </row>
    <row r="237" spans="1:16">
      <c r="A237">
        <v>236</v>
      </c>
      <c r="B237">
        <v>22</v>
      </c>
      <c r="C237" t="str">
        <f t="shared" si="3"/>
        <v>22-24</v>
      </c>
      <c r="D237" t="s">
        <v>19</v>
      </c>
      <c r="E237" t="s">
        <v>20</v>
      </c>
      <c r="F237" t="s">
        <v>44</v>
      </c>
      <c r="G237">
        <v>4.5</v>
      </c>
      <c r="H237" t="s">
        <v>142</v>
      </c>
      <c r="I237" t="str">
        <f>_xlfn.XLOOKUP(H237, 'Platform Lookup'!A:A, 'Platform Lookup'!B:B, "Unknown")</f>
        <v>Mixed</v>
      </c>
      <c r="J237" t="s">
        <v>23</v>
      </c>
      <c r="K237">
        <v>7.4</v>
      </c>
      <c r="L237">
        <v>7</v>
      </c>
      <c r="M237" t="s">
        <v>18</v>
      </c>
      <c r="N237">
        <v>2</v>
      </c>
      <c r="O237">
        <v>5</v>
      </c>
      <c r="P237" t="str" cm="1">
        <f t="array" ref="P237">_xlfn.IFS(
  O237&lt;=3, "Low",
  O237&lt;=6, "Moderate",
  O237&lt;=8, "High",
  O237=9, "Extreme"
)</f>
        <v>Moderate</v>
      </c>
    </row>
    <row r="238" spans="1:16">
      <c r="A238">
        <v>237</v>
      </c>
      <c r="B238">
        <v>19</v>
      </c>
      <c r="C238" t="str">
        <f t="shared" si="3"/>
        <v>18-21</v>
      </c>
      <c r="D238" t="s">
        <v>13</v>
      </c>
      <c r="E238" t="s">
        <v>14</v>
      </c>
      <c r="F238" t="s">
        <v>25</v>
      </c>
      <c r="G238">
        <v>6.8</v>
      </c>
      <c r="H238" t="s">
        <v>16</v>
      </c>
      <c r="I238" t="str">
        <f>_xlfn.XLOOKUP(H238, 'Platform Lookup'!A:A, 'Platform Lookup'!B:B, "Unknown")</f>
        <v>Mixed</v>
      </c>
      <c r="J238" t="s">
        <v>17</v>
      </c>
      <c r="K238">
        <v>5.9</v>
      </c>
      <c r="L238">
        <v>4</v>
      </c>
      <c r="M238" t="s">
        <v>24</v>
      </c>
      <c r="N238">
        <v>4</v>
      </c>
      <c r="O238">
        <v>9</v>
      </c>
      <c r="P238" t="str" cm="1">
        <f t="array" ref="P238">_xlfn.IFS(
  O238&lt;=3, "Low",
  O238&lt;=6, "Moderate",
  O238&lt;=8, "High",
  O238=9, "Extreme"
)</f>
        <v>Extreme</v>
      </c>
    </row>
    <row r="239" spans="1:16">
      <c r="A239">
        <v>238</v>
      </c>
      <c r="B239">
        <v>21</v>
      </c>
      <c r="C239" t="str">
        <f t="shared" si="3"/>
        <v>18-21</v>
      </c>
      <c r="D239" t="s">
        <v>19</v>
      </c>
      <c r="E239" t="s">
        <v>20</v>
      </c>
      <c r="F239" t="s">
        <v>29</v>
      </c>
      <c r="G239">
        <v>5.6</v>
      </c>
      <c r="H239" t="s">
        <v>32</v>
      </c>
      <c r="I239" t="str">
        <f>_xlfn.XLOOKUP(H239, 'Platform Lookup'!A:A, 'Platform Lookup'!B:B, "Unknown")</f>
        <v>Mixed</v>
      </c>
      <c r="J239" t="s">
        <v>17</v>
      </c>
      <c r="K239">
        <v>6.6</v>
      </c>
      <c r="L239">
        <v>6</v>
      </c>
      <c r="M239" t="s">
        <v>18</v>
      </c>
      <c r="N239">
        <v>3</v>
      </c>
      <c r="O239">
        <v>7</v>
      </c>
      <c r="P239" t="str" cm="1">
        <f t="array" ref="P239">_xlfn.IFS(
  O239&lt;=3, "Low",
  O239&lt;=6, "Moderate",
  O239&lt;=8, "High",
  O239=9, "Extreme"
)</f>
        <v>High</v>
      </c>
    </row>
    <row r="240" spans="1:16">
      <c r="A240">
        <v>239</v>
      </c>
      <c r="B240">
        <v>20</v>
      </c>
      <c r="C240" t="str">
        <f t="shared" si="3"/>
        <v>18-21</v>
      </c>
      <c r="D240" t="s">
        <v>13</v>
      </c>
      <c r="E240" t="s">
        <v>14</v>
      </c>
      <c r="F240" t="s">
        <v>33</v>
      </c>
      <c r="G240">
        <v>4.5999999999999996</v>
      </c>
      <c r="H240" t="s">
        <v>16</v>
      </c>
      <c r="I240" t="str">
        <f>_xlfn.XLOOKUP(H240, 'Platform Lookup'!A:A, 'Platform Lookup'!B:B, "Unknown")</f>
        <v>Mixed</v>
      </c>
      <c r="J240" t="s">
        <v>23</v>
      </c>
      <c r="K240">
        <v>7.3</v>
      </c>
      <c r="L240">
        <v>7</v>
      </c>
      <c r="M240" t="s">
        <v>24</v>
      </c>
      <c r="N240">
        <v>2</v>
      </c>
      <c r="O240">
        <v>5</v>
      </c>
      <c r="P240" t="str" cm="1">
        <f t="array" ref="P240">_xlfn.IFS(
  O240&lt;=3, "Low",
  O240&lt;=6, "Moderate",
  O240&lt;=8, "High",
  O240=9, "Extreme"
)</f>
        <v>Moderate</v>
      </c>
    </row>
    <row r="241" spans="1:16">
      <c r="A241">
        <v>240</v>
      </c>
      <c r="B241">
        <v>22</v>
      </c>
      <c r="C241" t="str">
        <f t="shared" si="3"/>
        <v>22-24</v>
      </c>
      <c r="D241" t="s">
        <v>19</v>
      </c>
      <c r="E241" t="s">
        <v>20</v>
      </c>
      <c r="F241" t="s">
        <v>34</v>
      </c>
      <c r="G241">
        <v>4.0999999999999996</v>
      </c>
      <c r="H241" t="s">
        <v>32</v>
      </c>
      <c r="I241" t="str">
        <f>_xlfn.XLOOKUP(H241, 'Platform Lookup'!A:A, 'Platform Lookup'!B:B, "Unknown")</f>
        <v>Mixed</v>
      </c>
      <c r="J241" t="s">
        <v>23</v>
      </c>
      <c r="K241">
        <v>7.7</v>
      </c>
      <c r="L241">
        <v>8</v>
      </c>
      <c r="M241" t="s">
        <v>18</v>
      </c>
      <c r="N241">
        <v>2</v>
      </c>
      <c r="O241">
        <v>4</v>
      </c>
      <c r="P241" t="str" cm="1">
        <f t="array" ref="P241">_xlfn.IFS(
  O241&lt;=3, "Low",
  O241&lt;=6, "Moderate",
  O241&lt;=8, "High",
  O241=9, "Extreme"
)</f>
        <v>Moderate</v>
      </c>
    </row>
    <row r="242" spans="1:16">
      <c r="A242">
        <v>241</v>
      </c>
      <c r="B242">
        <v>19</v>
      </c>
      <c r="C242" t="str">
        <f t="shared" si="3"/>
        <v>18-21</v>
      </c>
      <c r="D242" t="s">
        <v>13</v>
      </c>
      <c r="E242" t="s">
        <v>14</v>
      </c>
      <c r="F242" t="s">
        <v>38</v>
      </c>
      <c r="G242">
        <v>3.7</v>
      </c>
      <c r="H242" t="s">
        <v>140</v>
      </c>
      <c r="I242" t="str">
        <f>_xlfn.XLOOKUP(H242, 'Platform Lookup'!A:A, 'Platform Lookup'!B:B, "Unknown")</f>
        <v>Messaging</v>
      </c>
      <c r="J242" t="s">
        <v>23</v>
      </c>
      <c r="K242">
        <v>7.8</v>
      </c>
      <c r="L242">
        <v>8</v>
      </c>
      <c r="M242" t="s">
        <v>24</v>
      </c>
      <c r="N242">
        <v>1</v>
      </c>
      <c r="O242">
        <v>3</v>
      </c>
      <c r="P242" t="str" cm="1">
        <f t="array" ref="P242">_xlfn.IFS(
  O242&lt;=3, "Low",
  O242&lt;=6, "Moderate",
  O242&lt;=8, "High",
  O242=9, "Extreme"
)</f>
        <v>Low</v>
      </c>
    </row>
    <row r="243" spans="1:16">
      <c r="A243">
        <v>242</v>
      </c>
      <c r="B243">
        <v>21</v>
      </c>
      <c r="C243" t="str">
        <f t="shared" si="3"/>
        <v>18-21</v>
      </c>
      <c r="D243" t="s">
        <v>19</v>
      </c>
      <c r="E243" t="s">
        <v>20</v>
      </c>
      <c r="F243" t="s">
        <v>42</v>
      </c>
      <c r="G243">
        <v>5.4</v>
      </c>
      <c r="H243" t="s">
        <v>16</v>
      </c>
      <c r="I243" t="str">
        <f>_xlfn.XLOOKUP(H243, 'Platform Lookup'!A:A, 'Platform Lookup'!B:B, "Unknown")</f>
        <v>Mixed</v>
      </c>
      <c r="J243" t="s">
        <v>17</v>
      </c>
      <c r="K243">
        <v>6.7</v>
      </c>
      <c r="L243">
        <v>5</v>
      </c>
      <c r="M243" t="s">
        <v>24</v>
      </c>
      <c r="N243">
        <v>3</v>
      </c>
      <c r="O243">
        <v>7</v>
      </c>
      <c r="P243" t="str" cm="1">
        <f t="array" ref="P243">_xlfn.IFS(
  O243&lt;=3, "Low",
  O243&lt;=6, "Moderate",
  O243&lt;=8, "High",
  O243=9, "Extreme"
)</f>
        <v>High</v>
      </c>
    </row>
    <row r="244" spans="1:16">
      <c r="A244">
        <v>243</v>
      </c>
      <c r="B244">
        <v>20</v>
      </c>
      <c r="C244" t="str">
        <f t="shared" si="3"/>
        <v>18-21</v>
      </c>
      <c r="D244" t="s">
        <v>13</v>
      </c>
      <c r="E244" t="s">
        <v>14</v>
      </c>
      <c r="F244" t="s">
        <v>39</v>
      </c>
      <c r="G244">
        <v>5.0999999999999996</v>
      </c>
      <c r="H244" t="s">
        <v>141</v>
      </c>
      <c r="I244" t="str">
        <f>_xlfn.XLOOKUP(H244, 'Platform Lookup'!A:A, 'Platform Lookup'!B:B, "Unknown")</f>
        <v>Messaging</v>
      </c>
      <c r="J244" t="s">
        <v>17</v>
      </c>
      <c r="K244">
        <v>6.6</v>
      </c>
      <c r="L244">
        <v>6</v>
      </c>
      <c r="M244" t="s">
        <v>18</v>
      </c>
      <c r="N244">
        <v>3</v>
      </c>
      <c r="O244">
        <v>6</v>
      </c>
      <c r="P244" t="str" cm="1">
        <f t="array" ref="P244">_xlfn.IFS(
  O244&lt;=3, "Low",
  O244&lt;=6, "Moderate",
  O244&lt;=8, "High",
  O244=9, "Extreme"
)</f>
        <v>Moderate</v>
      </c>
    </row>
    <row r="245" spans="1:16">
      <c r="A245">
        <v>244</v>
      </c>
      <c r="B245">
        <v>22</v>
      </c>
      <c r="C245" t="str">
        <f t="shared" si="3"/>
        <v>22-24</v>
      </c>
      <c r="D245" t="s">
        <v>19</v>
      </c>
      <c r="E245" t="s">
        <v>20</v>
      </c>
      <c r="F245" t="s">
        <v>44</v>
      </c>
      <c r="G245">
        <v>4.7</v>
      </c>
      <c r="H245" t="s">
        <v>142</v>
      </c>
      <c r="I245" t="str">
        <f>_xlfn.XLOOKUP(H245, 'Platform Lookup'!A:A, 'Platform Lookup'!B:B, "Unknown")</f>
        <v>Mixed</v>
      </c>
      <c r="J245" t="s">
        <v>23</v>
      </c>
      <c r="K245">
        <v>7.3</v>
      </c>
      <c r="L245">
        <v>7</v>
      </c>
      <c r="M245" t="s">
        <v>24</v>
      </c>
      <c r="N245">
        <v>2</v>
      </c>
      <c r="O245">
        <v>5</v>
      </c>
      <c r="P245" t="str" cm="1">
        <f t="array" ref="P245">_xlfn.IFS(
  O245&lt;=3, "Low",
  O245&lt;=6, "Moderate",
  O245&lt;=8, "High",
  O245=9, "Extreme"
)</f>
        <v>Moderate</v>
      </c>
    </row>
    <row r="246" spans="1:16">
      <c r="A246">
        <v>245</v>
      </c>
      <c r="B246">
        <v>19</v>
      </c>
      <c r="C246" t="str">
        <f t="shared" si="3"/>
        <v>18-21</v>
      </c>
      <c r="D246" t="s">
        <v>13</v>
      </c>
      <c r="E246" t="s">
        <v>14</v>
      </c>
      <c r="F246" t="s">
        <v>25</v>
      </c>
      <c r="G246">
        <v>6.9</v>
      </c>
      <c r="H246" t="s">
        <v>26</v>
      </c>
      <c r="I246" t="str">
        <f>_xlfn.XLOOKUP(H246, 'Platform Lookup'!A:A, 'Platform Lookup'!B:B, "Unknown")</f>
        <v>Entertainment</v>
      </c>
      <c r="J246" t="s">
        <v>17</v>
      </c>
      <c r="K246">
        <v>5.7</v>
      </c>
      <c r="L246">
        <v>4</v>
      </c>
      <c r="M246" t="s">
        <v>18</v>
      </c>
      <c r="N246">
        <v>4</v>
      </c>
      <c r="O246">
        <v>9</v>
      </c>
      <c r="P246" t="str" cm="1">
        <f t="array" ref="P246">_xlfn.IFS(
  O246&lt;=3, "Low",
  O246&lt;=6, "Moderate",
  O246&lt;=8, "High",
  O246=9, "Extreme"
)</f>
        <v>Extreme</v>
      </c>
    </row>
    <row r="247" spans="1:16">
      <c r="A247">
        <v>246</v>
      </c>
      <c r="B247">
        <v>21</v>
      </c>
      <c r="C247" t="str">
        <f t="shared" si="3"/>
        <v>18-21</v>
      </c>
      <c r="D247" t="s">
        <v>19</v>
      </c>
      <c r="E247" t="s">
        <v>20</v>
      </c>
      <c r="F247" t="s">
        <v>29</v>
      </c>
      <c r="G247">
        <v>5.7</v>
      </c>
      <c r="H247" t="s">
        <v>16</v>
      </c>
      <c r="I247" t="str">
        <f>_xlfn.XLOOKUP(H247, 'Platform Lookup'!A:A, 'Platform Lookup'!B:B, "Unknown")</f>
        <v>Mixed</v>
      </c>
      <c r="J247" t="s">
        <v>17</v>
      </c>
      <c r="K247">
        <v>6.4</v>
      </c>
      <c r="L247">
        <v>6</v>
      </c>
      <c r="M247" t="s">
        <v>24</v>
      </c>
      <c r="N247">
        <v>3</v>
      </c>
      <c r="O247">
        <v>7</v>
      </c>
      <c r="P247" t="str" cm="1">
        <f t="array" ref="P247">_xlfn.IFS(
  O247&lt;=3, "Low",
  O247&lt;=6, "Moderate",
  O247&lt;=8, "High",
  O247=9, "Extreme"
)</f>
        <v>High</v>
      </c>
    </row>
    <row r="248" spans="1:16">
      <c r="A248">
        <v>247</v>
      </c>
      <c r="B248">
        <v>20</v>
      </c>
      <c r="C248" t="str">
        <f t="shared" si="3"/>
        <v>18-21</v>
      </c>
      <c r="D248" t="s">
        <v>13</v>
      </c>
      <c r="E248" t="s">
        <v>14</v>
      </c>
      <c r="F248" t="s">
        <v>33</v>
      </c>
      <c r="G248">
        <v>4.8</v>
      </c>
      <c r="H248" t="s">
        <v>32</v>
      </c>
      <c r="I248" t="str">
        <f>_xlfn.XLOOKUP(H248, 'Platform Lookup'!A:A, 'Platform Lookup'!B:B, "Unknown")</f>
        <v>Mixed</v>
      </c>
      <c r="J248" t="s">
        <v>23</v>
      </c>
      <c r="K248">
        <v>7.2</v>
      </c>
      <c r="L248">
        <v>7</v>
      </c>
      <c r="M248" t="s">
        <v>18</v>
      </c>
      <c r="N248">
        <v>2</v>
      </c>
      <c r="O248">
        <v>5</v>
      </c>
      <c r="P248" t="str" cm="1">
        <f t="array" ref="P248">_xlfn.IFS(
  O248&lt;=3, "Low",
  O248&lt;=6, "Moderate",
  O248&lt;=8, "High",
  O248=9, "Extreme"
)</f>
        <v>Moderate</v>
      </c>
    </row>
    <row r="249" spans="1:16">
      <c r="A249">
        <v>248</v>
      </c>
      <c r="B249">
        <v>22</v>
      </c>
      <c r="C249" t="str">
        <f t="shared" si="3"/>
        <v>22-24</v>
      </c>
      <c r="D249" t="s">
        <v>19</v>
      </c>
      <c r="E249" t="s">
        <v>20</v>
      </c>
      <c r="F249" t="s">
        <v>34</v>
      </c>
      <c r="G249">
        <v>3.9</v>
      </c>
      <c r="H249" t="s">
        <v>16</v>
      </c>
      <c r="I249" t="str">
        <f>_xlfn.XLOOKUP(H249, 'Platform Lookup'!A:A, 'Platform Lookup'!B:B, "Unknown")</f>
        <v>Mixed</v>
      </c>
      <c r="J249" t="s">
        <v>23</v>
      </c>
      <c r="K249">
        <v>7.8</v>
      </c>
      <c r="L249">
        <v>8</v>
      </c>
      <c r="M249" t="s">
        <v>24</v>
      </c>
      <c r="N249">
        <v>1</v>
      </c>
      <c r="O249">
        <v>4</v>
      </c>
      <c r="P249" t="str" cm="1">
        <f t="array" ref="P249">_xlfn.IFS(
  O249&lt;=3, "Low",
  O249&lt;=6, "Moderate",
  O249&lt;=8, "High",
  O249=9, "Extreme"
)</f>
        <v>Moderate</v>
      </c>
    </row>
    <row r="250" spans="1:16">
      <c r="A250">
        <v>249</v>
      </c>
      <c r="B250">
        <v>19</v>
      </c>
      <c r="C250" t="str">
        <f t="shared" si="3"/>
        <v>18-21</v>
      </c>
      <c r="D250" t="s">
        <v>13</v>
      </c>
      <c r="E250" t="s">
        <v>14</v>
      </c>
      <c r="F250" t="s">
        <v>38</v>
      </c>
      <c r="G250">
        <v>3.6</v>
      </c>
      <c r="H250" t="s">
        <v>140</v>
      </c>
      <c r="I250" t="str">
        <f>_xlfn.XLOOKUP(H250, 'Platform Lookup'!A:A, 'Platform Lookup'!B:B, "Unknown")</f>
        <v>Messaging</v>
      </c>
      <c r="J250" t="s">
        <v>23</v>
      </c>
      <c r="K250">
        <v>8.1</v>
      </c>
      <c r="L250">
        <v>8</v>
      </c>
      <c r="M250" t="s">
        <v>24</v>
      </c>
      <c r="N250">
        <v>1</v>
      </c>
      <c r="O250">
        <v>3</v>
      </c>
      <c r="P250" t="str" cm="1">
        <f t="array" ref="P250">_xlfn.IFS(
  O250&lt;=3, "Low",
  O250&lt;=6, "Moderate",
  O250&lt;=8, "High",
  O250=9, "Extreme"
)</f>
        <v>Low</v>
      </c>
    </row>
    <row r="251" spans="1:16">
      <c r="A251">
        <v>250</v>
      </c>
      <c r="B251">
        <v>21</v>
      </c>
      <c r="C251" t="str">
        <f t="shared" si="3"/>
        <v>18-21</v>
      </c>
      <c r="D251" t="s">
        <v>19</v>
      </c>
      <c r="E251" t="s">
        <v>20</v>
      </c>
      <c r="F251" t="s">
        <v>42</v>
      </c>
      <c r="G251">
        <v>5.6</v>
      </c>
      <c r="H251" t="s">
        <v>26</v>
      </c>
      <c r="I251" t="str">
        <f>_xlfn.XLOOKUP(H251, 'Platform Lookup'!A:A, 'Platform Lookup'!B:B, "Unknown")</f>
        <v>Entertainment</v>
      </c>
      <c r="J251" t="s">
        <v>17</v>
      </c>
      <c r="K251">
        <v>6.6</v>
      </c>
      <c r="L251">
        <v>5</v>
      </c>
      <c r="M251" t="s">
        <v>18</v>
      </c>
      <c r="N251">
        <v>3</v>
      </c>
      <c r="O251">
        <v>8</v>
      </c>
      <c r="P251" t="str" cm="1">
        <f t="array" ref="P251">_xlfn.IFS(
  O251&lt;=3, "Low",
  O251&lt;=6, "Moderate",
  O251&lt;=8, "High",
  O251=9, "Extreme"
)</f>
        <v>High</v>
      </c>
    </row>
    <row r="252" spans="1:16">
      <c r="A252">
        <v>251</v>
      </c>
      <c r="B252">
        <v>20</v>
      </c>
      <c r="C252" t="str">
        <f t="shared" si="3"/>
        <v>18-21</v>
      </c>
      <c r="D252" t="s">
        <v>13</v>
      </c>
      <c r="E252" t="s">
        <v>14</v>
      </c>
      <c r="F252" t="s">
        <v>39</v>
      </c>
      <c r="G252">
        <v>4.9000000000000004</v>
      </c>
      <c r="H252" t="s">
        <v>141</v>
      </c>
      <c r="I252" t="str">
        <f>_xlfn.XLOOKUP(H252, 'Platform Lookup'!A:A, 'Platform Lookup'!B:B, "Unknown")</f>
        <v>Messaging</v>
      </c>
      <c r="J252" t="s">
        <v>17</v>
      </c>
      <c r="K252">
        <v>6.9</v>
      </c>
      <c r="L252">
        <v>6</v>
      </c>
      <c r="M252" t="s">
        <v>24</v>
      </c>
      <c r="N252">
        <v>3</v>
      </c>
      <c r="O252">
        <v>6</v>
      </c>
      <c r="P252" t="str" cm="1">
        <f t="array" ref="P252">_xlfn.IFS(
  O252&lt;=3, "Low",
  O252&lt;=6, "Moderate",
  O252&lt;=8, "High",
  O252=9, "Extreme"
)</f>
        <v>Moderate</v>
      </c>
    </row>
    <row r="253" spans="1:16">
      <c r="A253">
        <v>252</v>
      </c>
      <c r="B253">
        <v>22</v>
      </c>
      <c r="C253" t="str">
        <f t="shared" si="3"/>
        <v>22-24</v>
      </c>
      <c r="D253" t="s">
        <v>19</v>
      </c>
      <c r="E253" t="s">
        <v>20</v>
      </c>
      <c r="F253" t="s">
        <v>44</v>
      </c>
      <c r="G253">
        <v>4.5999999999999996</v>
      </c>
      <c r="H253" t="s">
        <v>142</v>
      </c>
      <c r="I253" t="str">
        <f>_xlfn.XLOOKUP(H253, 'Platform Lookup'!A:A, 'Platform Lookup'!B:B, "Unknown")</f>
        <v>Mixed</v>
      </c>
      <c r="J253" t="s">
        <v>23</v>
      </c>
      <c r="K253">
        <v>7.5</v>
      </c>
      <c r="L253">
        <v>7</v>
      </c>
      <c r="M253" t="s">
        <v>18</v>
      </c>
      <c r="N253">
        <v>2</v>
      </c>
      <c r="O253">
        <v>5</v>
      </c>
      <c r="P253" t="str" cm="1">
        <f t="array" ref="P253">_xlfn.IFS(
  O253&lt;=3, "Low",
  O253&lt;=6, "Moderate",
  O253&lt;=8, "High",
  O253=9, "Extreme"
)</f>
        <v>Moderate</v>
      </c>
    </row>
    <row r="254" spans="1:16">
      <c r="A254">
        <v>253</v>
      </c>
      <c r="B254">
        <v>19</v>
      </c>
      <c r="C254" t="str">
        <f t="shared" si="3"/>
        <v>18-21</v>
      </c>
      <c r="D254" t="s">
        <v>13</v>
      </c>
      <c r="E254" t="s">
        <v>14</v>
      </c>
      <c r="F254" t="s">
        <v>25</v>
      </c>
      <c r="G254">
        <v>6.7</v>
      </c>
      <c r="H254" t="s">
        <v>16</v>
      </c>
      <c r="I254" t="str">
        <f>_xlfn.XLOOKUP(H254, 'Platform Lookup'!A:A, 'Platform Lookup'!B:B, "Unknown")</f>
        <v>Mixed</v>
      </c>
      <c r="J254" t="s">
        <v>17</v>
      </c>
      <c r="K254">
        <v>5.8</v>
      </c>
      <c r="L254">
        <v>4</v>
      </c>
      <c r="M254" t="s">
        <v>24</v>
      </c>
      <c r="N254">
        <v>4</v>
      </c>
      <c r="O254">
        <v>9</v>
      </c>
      <c r="P254" t="str" cm="1">
        <f t="array" ref="P254">_xlfn.IFS(
  O254&lt;=3, "Low",
  O254&lt;=6, "Moderate",
  O254&lt;=8, "High",
  O254=9, "Extreme"
)</f>
        <v>Extreme</v>
      </c>
    </row>
    <row r="255" spans="1:16">
      <c r="A255">
        <v>254</v>
      </c>
      <c r="B255">
        <v>21</v>
      </c>
      <c r="C255" t="str">
        <f t="shared" si="3"/>
        <v>18-21</v>
      </c>
      <c r="D255" t="s">
        <v>19</v>
      </c>
      <c r="E255" t="s">
        <v>20</v>
      </c>
      <c r="F255" t="s">
        <v>29</v>
      </c>
      <c r="G255">
        <v>5.4</v>
      </c>
      <c r="H255" t="s">
        <v>32</v>
      </c>
      <c r="I255" t="str">
        <f>_xlfn.XLOOKUP(H255, 'Platform Lookup'!A:A, 'Platform Lookup'!B:B, "Unknown")</f>
        <v>Mixed</v>
      </c>
      <c r="J255" t="s">
        <v>17</v>
      </c>
      <c r="K255">
        <v>6.5</v>
      </c>
      <c r="L255">
        <v>6</v>
      </c>
      <c r="M255" t="s">
        <v>18</v>
      </c>
      <c r="N255">
        <v>3</v>
      </c>
      <c r="O255">
        <v>7</v>
      </c>
      <c r="P255" t="str" cm="1">
        <f t="array" ref="P255">_xlfn.IFS(
  O255&lt;=3, "Low",
  O255&lt;=6, "Moderate",
  O255&lt;=8, "High",
  O255=9, "Extreme"
)</f>
        <v>High</v>
      </c>
    </row>
    <row r="256" spans="1:16">
      <c r="A256">
        <v>255</v>
      </c>
      <c r="B256">
        <v>20</v>
      </c>
      <c r="C256" t="str">
        <f t="shared" si="3"/>
        <v>18-21</v>
      </c>
      <c r="D256" t="s">
        <v>13</v>
      </c>
      <c r="E256" t="s">
        <v>14</v>
      </c>
      <c r="F256" t="s">
        <v>33</v>
      </c>
      <c r="G256">
        <v>4.4000000000000004</v>
      </c>
      <c r="H256" t="s">
        <v>16</v>
      </c>
      <c r="I256" t="str">
        <f>_xlfn.XLOOKUP(H256, 'Platform Lookup'!A:A, 'Platform Lookup'!B:B, "Unknown")</f>
        <v>Mixed</v>
      </c>
      <c r="J256" t="s">
        <v>23</v>
      </c>
      <c r="K256">
        <v>7.4</v>
      </c>
      <c r="L256">
        <v>7</v>
      </c>
      <c r="M256" t="s">
        <v>24</v>
      </c>
      <c r="N256">
        <v>2</v>
      </c>
      <c r="O256">
        <v>5</v>
      </c>
      <c r="P256" t="str" cm="1">
        <f t="array" ref="P256">_xlfn.IFS(
  O256&lt;=3, "Low",
  O256&lt;=6, "Moderate",
  O256&lt;=8, "High",
  O256=9, "Extreme"
)</f>
        <v>Moderate</v>
      </c>
    </row>
    <row r="257" spans="1:16">
      <c r="A257">
        <v>256</v>
      </c>
      <c r="B257">
        <v>22</v>
      </c>
      <c r="C257" t="str">
        <f t="shared" si="3"/>
        <v>22-24</v>
      </c>
      <c r="D257" t="s">
        <v>19</v>
      </c>
      <c r="E257" t="s">
        <v>20</v>
      </c>
      <c r="F257" t="s">
        <v>34</v>
      </c>
      <c r="G257">
        <v>4</v>
      </c>
      <c r="H257" t="s">
        <v>32</v>
      </c>
      <c r="I257" t="str">
        <f>_xlfn.XLOOKUP(H257, 'Platform Lookup'!A:A, 'Platform Lookup'!B:B, "Unknown")</f>
        <v>Mixed</v>
      </c>
      <c r="J257" t="s">
        <v>23</v>
      </c>
      <c r="K257">
        <v>7.6</v>
      </c>
      <c r="L257">
        <v>8</v>
      </c>
      <c r="M257" t="s">
        <v>18</v>
      </c>
      <c r="N257">
        <v>2</v>
      </c>
      <c r="O257">
        <v>4</v>
      </c>
      <c r="P257" t="str" cm="1">
        <f t="array" ref="P257">_xlfn.IFS(
  O257&lt;=3, "Low",
  O257&lt;=6, "Moderate",
  O257&lt;=8, "High",
  O257=9, "Extreme"
)</f>
        <v>Moderate</v>
      </c>
    </row>
    <row r="258" spans="1:16">
      <c r="A258">
        <v>257</v>
      </c>
      <c r="B258">
        <v>19</v>
      </c>
      <c r="C258" t="str">
        <f t="shared" si="3"/>
        <v>18-21</v>
      </c>
      <c r="D258" t="s">
        <v>13</v>
      </c>
      <c r="E258" t="s">
        <v>14</v>
      </c>
      <c r="F258" t="s">
        <v>38</v>
      </c>
      <c r="G258">
        <v>3.4</v>
      </c>
      <c r="H258" t="s">
        <v>140</v>
      </c>
      <c r="I258" t="str">
        <f>_xlfn.XLOOKUP(H258, 'Platform Lookup'!A:A, 'Platform Lookup'!B:B, "Unknown")</f>
        <v>Messaging</v>
      </c>
      <c r="J258" t="s">
        <v>23</v>
      </c>
      <c r="K258">
        <v>8.1999999999999993</v>
      </c>
      <c r="L258">
        <v>8</v>
      </c>
      <c r="M258" t="s">
        <v>24</v>
      </c>
      <c r="N258">
        <v>1</v>
      </c>
      <c r="O258">
        <v>3</v>
      </c>
      <c r="P258" t="str" cm="1">
        <f t="array" ref="P258">_xlfn.IFS(
  O258&lt;=3, "Low",
  O258&lt;=6, "Moderate",
  O258&lt;=8, "High",
  O258=9, "Extreme"
)</f>
        <v>Low</v>
      </c>
    </row>
    <row r="259" spans="1:16">
      <c r="A259">
        <v>258</v>
      </c>
      <c r="B259">
        <v>21</v>
      </c>
      <c r="C259" t="str">
        <f t="shared" ref="C259:C322" si="4">IF(B259&lt;=21, "18-21", "22-24")</f>
        <v>18-21</v>
      </c>
      <c r="D259" t="s">
        <v>19</v>
      </c>
      <c r="E259" t="s">
        <v>20</v>
      </c>
      <c r="F259" t="s">
        <v>42</v>
      </c>
      <c r="G259">
        <v>5.3</v>
      </c>
      <c r="H259" t="s">
        <v>16</v>
      </c>
      <c r="I259" t="str">
        <f>_xlfn.XLOOKUP(H259, 'Platform Lookup'!A:A, 'Platform Lookup'!B:B, "Unknown")</f>
        <v>Mixed</v>
      </c>
      <c r="J259" t="s">
        <v>17</v>
      </c>
      <c r="K259">
        <v>6.8</v>
      </c>
      <c r="L259">
        <v>5</v>
      </c>
      <c r="M259" t="s">
        <v>24</v>
      </c>
      <c r="N259">
        <v>3</v>
      </c>
      <c r="O259">
        <v>7</v>
      </c>
      <c r="P259" t="str" cm="1">
        <f t="array" ref="P259">_xlfn.IFS(
  O259&lt;=3, "Low",
  O259&lt;=6, "Moderate",
  O259&lt;=8, "High",
  O259=9, "Extreme"
)</f>
        <v>High</v>
      </c>
    </row>
    <row r="260" spans="1:16">
      <c r="A260">
        <v>259</v>
      </c>
      <c r="B260">
        <v>20</v>
      </c>
      <c r="C260" t="str">
        <f t="shared" si="4"/>
        <v>18-21</v>
      </c>
      <c r="D260" t="s">
        <v>13</v>
      </c>
      <c r="E260" t="s">
        <v>14</v>
      </c>
      <c r="F260" t="s">
        <v>39</v>
      </c>
      <c r="G260">
        <v>5</v>
      </c>
      <c r="H260" t="s">
        <v>141</v>
      </c>
      <c r="I260" t="str">
        <f>_xlfn.XLOOKUP(H260, 'Platform Lookup'!A:A, 'Platform Lookup'!B:B, "Unknown")</f>
        <v>Messaging</v>
      </c>
      <c r="J260" t="s">
        <v>17</v>
      </c>
      <c r="K260">
        <v>6.7</v>
      </c>
      <c r="L260">
        <v>6</v>
      </c>
      <c r="M260" t="s">
        <v>18</v>
      </c>
      <c r="N260">
        <v>3</v>
      </c>
      <c r="O260">
        <v>6</v>
      </c>
      <c r="P260" t="str" cm="1">
        <f t="array" ref="P260">_xlfn.IFS(
  O260&lt;=3, "Low",
  O260&lt;=6, "Moderate",
  O260&lt;=8, "High",
  O260=9, "Extreme"
)</f>
        <v>Moderate</v>
      </c>
    </row>
    <row r="261" spans="1:16">
      <c r="A261">
        <v>260</v>
      </c>
      <c r="B261">
        <v>22</v>
      </c>
      <c r="C261" t="str">
        <f t="shared" si="4"/>
        <v>22-24</v>
      </c>
      <c r="D261" t="s">
        <v>19</v>
      </c>
      <c r="E261" t="s">
        <v>20</v>
      </c>
      <c r="F261" t="s">
        <v>44</v>
      </c>
      <c r="G261">
        <v>4.4000000000000004</v>
      </c>
      <c r="H261" t="s">
        <v>142</v>
      </c>
      <c r="I261" t="str">
        <f>_xlfn.XLOOKUP(H261, 'Platform Lookup'!A:A, 'Platform Lookup'!B:B, "Unknown")</f>
        <v>Mixed</v>
      </c>
      <c r="J261" t="s">
        <v>23</v>
      </c>
      <c r="K261">
        <v>7.6</v>
      </c>
      <c r="L261">
        <v>7</v>
      </c>
      <c r="M261" t="s">
        <v>24</v>
      </c>
      <c r="N261">
        <v>2</v>
      </c>
      <c r="O261">
        <v>5</v>
      </c>
      <c r="P261" t="str" cm="1">
        <f t="array" ref="P261">_xlfn.IFS(
  O261&lt;=3, "Low",
  O261&lt;=6, "Moderate",
  O261&lt;=8, "High",
  O261=9, "Extreme"
)</f>
        <v>Moderate</v>
      </c>
    </row>
    <row r="262" spans="1:16">
      <c r="A262">
        <v>261</v>
      </c>
      <c r="B262">
        <v>19</v>
      </c>
      <c r="C262" t="str">
        <f t="shared" si="4"/>
        <v>18-21</v>
      </c>
      <c r="D262" t="s">
        <v>13</v>
      </c>
      <c r="E262" t="s">
        <v>14</v>
      </c>
      <c r="F262" t="s">
        <v>25</v>
      </c>
      <c r="G262">
        <v>6.6</v>
      </c>
      <c r="H262" t="s">
        <v>26</v>
      </c>
      <c r="I262" t="str">
        <f>_xlfn.XLOOKUP(H262, 'Platform Lookup'!A:A, 'Platform Lookup'!B:B, "Unknown")</f>
        <v>Entertainment</v>
      </c>
      <c r="J262" t="s">
        <v>17</v>
      </c>
      <c r="K262">
        <v>5.6</v>
      </c>
      <c r="L262">
        <v>4</v>
      </c>
      <c r="M262" t="s">
        <v>18</v>
      </c>
      <c r="N262">
        <v>4</v>
      </c>
      <c r="O262">
        <v>9</v>
      </c>
      <c r="P262" t="str" cm="1">
        <f t="array" ref="P262">_xlfn.IFS(
  O262&lt;=3, "Low",
  O262&lt;=6, "Moderate",
  O262&lt;=8, "High",
  O262=9, "Extreme"
)</f>
        <v>Extreme</v>
      </c>
    </row>
    <row r="263" spans="1:16">
      <c r="A263">
        <v>262</v>
      </c>
      <c r="B263">
        <v>21</v>
      </c>
      <c r="C263" t="str">
        <f t="shared" si="4"/>
        <v>18-21</v>
      </c>
      <c r="D263" t="s">
        <v>19</v>
      </c>
      <c r="E263" t="s">
        <v>20</v>
      </c>
      <c r="F263" t="s">
        <v>29</v>
      </c>
      <c r="G263">
        <v>5.3</v>
      </c>
      <c r="H263" t="s">
        <v>16</v>
      </c>
      <c r="I263" t="str">
        <f>_xlfn.XLOOKUP(H263, 'Platform Lookup'!A:A, 'Platform Lookup'!B:B, "Unknown")</f>
        <v>Mixed</v>
      </c>
      <c r="J263" t="s">
        <v>17</v>
      </c>
      <c r="K263">
        <v>6.3</v>
      </c>
      <c r="L263">
        <v>6</v>
      </c>
      <c r="M263" t="s">
        <v>24</v>
      </c>
      <c r="N263">
        <v>3</v>
      </c>
      <c r="O263">
        <v>7</v>
      </c>
      <c r="P263" t="str" cm="1">
        <f t="array" ref="P263">_xlfn.IFS(
  O263&lt;=3, "Low",
  O263&lt;=6, "Moderate",
  O263&lt;=8, "High",
  O263=9, "Extreme"
)</f>
        <v>High</v>
      </c>
    </row>
    <row r="264" spans="1:16">
      <c r="A264">
        <v>263</v>
      </c>
      <c r="B264">
        <v>20</v>
      </c>
      <c r="C264" t="str">
        <f t="shared" si="4"/>
        <v>18-21</v>
      </c>
      <c r="D264" t="s">
        <v>13</v>
      </c>
      <c r="E264" t="s">
        <v>14</v>
      </c>
      <c r="F264" t="s">
        <v>33</v>
      </c>
      <c r="G264">
        <v>4.3</v>
      </c>
      <c r="H264" t="s">
        <v>32</v>
      </c>
      <c r="I264" t="str">
        <f>_xlfn.XLOOKUP(H264, 'Platform Lookup'!A:A, 'Platform Lookup'!B:B, "Unknown")</f>
        <v>Mixed</v>
      </c>
      <c r="J264" t="s">
        <v>23</v>
      </c>
      <c r="K264">
        <v>7.5</v>
      </c>
      <c r="L264">
        <v>7</v>
      </c>
      <c r="M264" t="s">
        <v>18</v>
      </c>
      <c r="N264">
        <v>2</v>
      </c>
      <c r="O264">
        <v>5</v>
      </c>
      <c r="P264" t="str" cm="1">
        <f t="array" ref="P264">_xlfn.IFS(
  O264&lt;=3, "Low",
  O264&lt;=6, "Moderate",
  O264&lt;=8, "High",
  O264=9, "Extreme"
)</f>
        <v>Moderate</v>
      </c>
    </row>
    <row r="265" spans="1:16">
      <c r="A265">
        <v>264</v>
      </c>
      <c r="B265">
        <v>22</v>
      </c>
      <c r="C265" t="str">
        <f t="shared" si="4"/>
        <v>22-24</v>
      </c>
      <c r="D265" t="s">
        <v>19</v>
      </c>
      <c r="E265" t="s">
        <v>20</v>
      </c>
      <c r="F265" t="s">
        <v>34</v>
      </c>
      <c r="G265">
        <v>3.8</v>
      </c>
      <c r="H265" t="s">
        <v>16</v>
      </c>
      <c r="I265" t="str">
        <f>_xlfn.XLOOKUP(H265, 'Platform Lookup'!A:A, 'Platform Lookup'!B:B, "Unknown")</f>
        <v>Mixed</v>
      </c>
      <c r="J265" t="s">
        <v>23</v>
      </c>
      <c r="K265">
        <v>7.7</v>
      </c>
      <c r="L265">
        <v>8</v>
      </c>
      <c r="M265" t="s">
        <v>24</v>
      </c>
      <c r="N265">
        <v>1</v>
      </c>
      <c r="O265">
        <v>4</v>
      </c>
      <c r="P265" t="str" cm="1">
        <f t="array" ref="P265">_xlfn.IFS(
  O265&lt;=3, "Low",
  O265&lt;=6, "Moderate",
  O265&lt;=8, "High",
  O265=9, "Extreme"
)</f>
        <v>Moderate</v>
      </c>
    </row>
    <row r="266" spans="1:16">
      <c r="A266">
        <v>265</v>
      </c>
      <c r="B266">
        <v>19</v>
      </c>
      <c r="C266" t="str">
        <f t="shared" si="4"/>
        <v>18-21</v>
      </c>
      <c r="D266" t="s">
        <v>13</v>
      </c>
      <c r="E266" t="s">
        <v>14</v>
      </c>
      <c r="F266" t="s">
        <v>38</v>
      </c>
      <c r="G266">
        <v>3.3</v>
      </c>
      <c r="H266" t="s">
        <v>140</v>
      </c>
      <c r="I266" t="str">
        <f>_xlfn.XLOOKUP(H266, 'Platform Lookup'!A:A, 'Platform Lookup'!B:B, "Unknown")</f>
        <v>Messaging</v>
      </c>
      <c r="J266" t="s">
        <v>23</v>
      </c>
      <c r="K266">
        <v>8.3000000000000007</v>
      </c>
      <c r="L266">
        <v>8</v>
      </c>
      <c r="M266" t="s">
        <v>24</v>
      </c>
      <c r="N266">
        <v>1</v>
      </c>
      <c r="O266">
        <v>3</v>
      </c>
      <c r="P266" t="str" cm="1">
        <f t="array" ref="P266">_xlfn.IFS(
  O266&lt;=3, "Low",
  O266&lt;=6, "Moderate",
  O266&lt;=8, "High",
  O266=9, "Extreme"
)</f>
        <v>Low</v>
      </c>
    </row>
    <row r="267" spans="1:16">
      <c r="A267">
        <v>266</v>
      </c>
      <c r="B267">
        <v>21</v>
      </c>
      <c r="C267" t="str">
        <f t="shared" si="4"/>
        <v>18-21</v>
      </c>
      <c r="D267" t="s">
        <v>19</v>
      </c>
      <c r="E267" t="s">
        <v>20</v>
      </c>
      <c r="F267" t="s">
        <v>42</v>
      </c>
      <c r="G267">
        <v>5.2</v>
      </c>
      <c r="H267" t="s">
        <v>26</v>
      </c>
      <c r="I267" t="str">
        <f>_xlfn.XLOOKUP(H267, 'Platform Lookup'!A:A, 'Platform Lookup'!B:B, "Unknown")</f>
        <v>Entertainment</v>
      </c>
      <c r="J267" t="s">
        <v>17</v>
      </c>
      <c r="K267">
        <v>6.9</v>
      </c>
      <c r="L267">
        <v>5</v>
      </c>
      <c r="M267" t="s">
        <v>18</v>
      </c>
      <c r="N267">
        <v>3</v>
      </c>
      <c r="O267">
        <v>8</v>
      </c>
      <c r="P267" t="str" cm="1">
        <f t="array" ref="P267">_xlfn.IFS(
  O267&lt;=3, "Low",
  O267&lt;=6, "Moderate",
  O267&lt;=8, "High",
  O267=9, "Extreme"
)</f>
        <v>High</v>
      </c>
    </row>
    <row r="268" spans="1:16">
      <c r="A268">
        <v>267</v>
      </c>
      <c r="B268">
        <v>20</v>
      </c>
      <c r="C268" t="str">
        <f t="shared" si="4"/>
        <v>18-21</v>
      </c>
      <c r="D268" t="s">
        <v>13</v>
      </c>
      <c r="E268" t="s">
        <v>14</v>
      </c>
      <c r="F268" t="s">
        <v>39</v>
      </c>
      <c r="G268">
        <v>4.8</v>
      </c>
      <c r="H268" t="s">
        <v>141</v>
      </c>
      <c r="I268" t="str">
        <f>_xlfn.XLOOKUP(H268, 'Platform Lookup'!A:A, 'Platform Lookup'!B:B, "Unknown")</f>
        <v>Messaging</v>
      </c>
      <c r="J268" t="s">
        <v>17</v>
      </c>
      <c r="K268">
        <v>7</v>
      </c>
      <c r="L268">
        <v>6</v>
      </c>
      <c r="M268" t="s">
        <v>24</v>
      </c>
      <c r="N268">
        <v>3</v>
      </c>
      <c r="O268">
        <v>6</v>
      </c>
      <c r="P268" t="str" cm="1">
        <f t="array" ref="P268">_xlfn.IFS(
  O268&lt;=3, "Low",
  O268&lt;=6, "Moderate",
  O268&lt;=8, "High",
  O268=9, "Extreme"
)</f>
        <v>Moderate</v>
      </c>
    </row>
    <row r="269" spans="1:16">
      <c r="A269">
        <v>268</v>
      </c>
      <c r="B269">
        <v>22</v>
      </c>
      <c r="C269" t="str">
        <f t="shared" si="4"/>
        <v>22-24</v>
      </c>
      <c r="D269" t="s">
        <v>19</v>
      </c>
      <c r="E269" t="s">
        <v>20</v>
      </c>
      <c r="F269" t="s">
        <v>44</v>
      </c>
      <c r="G269">
        <v>4.3</v>
      </c>
      <c r="H269" t="s">
        <v>142</v>
      </c>
      <c r="I269" t="str">
        <f>_xlfn.XLOOKUP(H269, 'Platform Lookup'!A:A, 'Platform Lookup'!B:B, "Unknown")</f>
        <v>Mixed</v>
      </c>
      <c r="J269" t="s">
        <v>23</v>
      </c>
      <c r="K269">
        <v>7.7</v>
      </c>
      <c r="L269">
        <v>7</v>
      </c>
      <c r="M269" t="s">
        <v>18</v>
      </c>
      <c r="N269">
        <v>2</v>
      </c>
      <c r="O269">
        <v>5</v>
      </c>
      <c r="P269" t="str" cm="1">
        <f t="array" ref="P269">_xlfn.IFS(
  O269&lt;=3, "Low",
  O269&lt;=6, "Moderate",
  O269&lt;=8, "High",
  O269=9, "Extreme"
)</f>
        <v>Moderate</v>
      </c>
    </row>
    <row r="270" spans="1:16">
      <c r="A270">
        <v>269</v>
      </c>
      <c r="B270">
        <v>19</v>
      </c>
      <c r="C270" t="str">
        <f t="shared" si="4"/>
        <v>18-21</v>
      </c>
      <c r="D270" t="s">
        <v>13</v>
      </c>
      <c r="E270" t="s">
        <v>14</v>
      </c>
      <c r="F270" t="s">
        <v>25</v>
      </c>
      <c r="G270">
        <v>6.4</v>
      </c>
      <c r="H270" t="s">
        <v>16</v>
      </c>
      <c r="I270" t="str">
        <f>_xlfn.XLOOKUP(H270, 'Platform Lookup'!A:A, 'Platform Lookup'!B:B, "Unknown")</f>
        <v>Mixed</v>
      </c>
      <c r="J270" t="s">
        <v>17</v>
      </c>
      <c r="K270">
        <v>5.7</v>
      </c>
      <c r="L270">
        <v>4</v>
      </c>
      <c r="M270" t="s">
        <v>24</v>
      </c>
      <c r="N270">
        <v>4</v>
      </c>
      <c r="O270">
        <v>9</v>
      </c>
      <c r="P270" t="str" cm="1">
        <f t="array" ref="P270">_xlfn.IFS(
  O270&lt;=3, "Low",
  O270&lt;=6, "Moderate",
  O270&lt;=8, "High",
  O270=9, "Extreme"
)</f>
        <v>Extreme</v>
      </c>
    </row>
    <row r="271" spans="1:16">
      <c r="A271">
        <v>270</v>
      </c>
      <c r="B271">
        <v>21</v>
      </c>
      <c r="C271" t="str">
        <f t="shared" si="4"/>
        <v>18-21</v>
      </c>
      <c r="D271" t="s">
        <v>19</v>
      </c>
      <c r="E271" t="s">
        <v>20</v>
      </c>
      <c r="F271" t="s">
        <v>29</v>
      </c>
      <c r="G271">
        <v>5.2</v>
      </c>
      <c r="H271" t="s">
        <v>32</v>
      </c>
      <c r="I271" t="str">
        <f>_xlfn.XLOOKUP(H271, 'Platform Lookup'!A:A, 'Platform Lookup'!B:B, "Unknown")</f>
        <v>Mixed</v>
      </c>
      <c r="J271" t="s">
        <v>17</v>
      </c>
      <c r="K271">
        <v>6.4</v>
      </c>
      <c r="L271">
        <v>6</v>
      </c>
      <c r="M271" t="s">
        <v>18</v>
      </c>
      <c r="N271">
        <v>3</v>
      </c>
      <c r="O271">
        <v>7</v>
      </c>
      <c r="P271" t="str" cm="1">
        <f t="array" ref="P271">_xlfn.IFS(
  O271&lt;=3, "Low",
  O271&lt;=6, "Moderate",
  O271&lt;=8, "High",
  O271=9, "Extreme"
)</f>
        <v>High</v>
      </c>
    </row>
    <row r="272" spans="1:16">
      <c r="A272">
        <v>271</v>
      </c>
      <c r="B272">
        <v>20</v>
      </c>
      <c r="C272" t="str">
        <f t="shared" si="4"/>
        <v>18-21</v>
      </c>
      <c r="D272" t="s">
        <v>13</v>
      </c>
      <c r="E272" t="s">
        <v>14</v>
      </c>
      <c r="F272" t="s">
        <v>33</v>
      </c>
      <c r="G272">
        <v>4.5</v>
      </c>
      <c r="H272" t="s">
        <v>16</v>
      </c>
      <c r="I272" t="str">
        <f>_xlfn.XLOOKUP(H272, 'Platform Lookup'!A:A, 'Platform Lookup'!B:B, "Unknown")</f>
        <v>Mixed</v>
      </c>
      <c r="J272" t="s">
        <v>23</v>
      </c>
      <c r="K272">
        <v>7.3</v>
      </c>
      <c r="L272">
        <v>7</v>
      </c>
      <c r="M272" t="s">
        <v>24</v>
      </c>
      <c r="N272">
        <v>2</v>
      </c>
      <c r="O272">
        <v>5</v>
      </c>
      <c r="P272" t="str" cm="1">
        <f t="array" ref="P272">_xlfn.IFS(
  O272&lt;=3, "Low",
  O272&lt;=6, "Moderate",
  O272&lt;=8, "High",
  O272=9, "Extreme"
)</f>
        <v>Moderate</v>
      </c>
    </row>
    <row r="273" spans="1:16">
      <c r="A273">
        <v>272</v>
      </c>
      <c r="B273">
        <v>22</v>
      </c>
      <c r="C273" t="str">
        <f t="shared" si="4"/>
        <v>22-24</v>
      </c>
      <c r="D273" t="s">
        <v>19</v>
      </c>
      <c r="E273" t="s">
        <v>20</v>
      </c>
      <c r="F273" t="s">
        <v>34</v>
      </c>
      <c r="G273">
        <v>3.7</v>
      </c>
      <c r="H273" t="s">
        <v>32</v>
      </c>
      <c r="I273" t="str">
        <f>_xlfn.XLOOKUP(H273, 'Platform Lookup'!A:A, 'Platform Lookup'!B:B, "Unknown")</f>
        <v>Mixed</v>
      </c>
      <c r="J273" t="s">
        <v>23</v>
      </c>
      <c r="K273">
        <v>7.8</v>
      </c>
      <c r="L273">
        <v>8</v>
      </c>
      <c r="M273" t="s">
        <v>18</v>
      </c>
      <c r="N273">
        <v>1</v>
      </c>
      <c r="O273">
        <v>4</v>
      </c>
      <c r="P273" t="str" cm="1">
        <f t="array" ref="P273">_xlfn.IFS(
  O273&lt;=3, "Low",
  O273&lt;=6, "Moderate",
  O273&lt;=8, "High",
  O273=9, "Extreme"
)</f>
        <v>Moderate</v>
      </c>
    </row>
    <row r="274" spans="1:16">
      <c r="A274">
        <v>273</v>
      </c>
      <c r="B274">
        <v>19</v>
      </c>
      <c r="C274" t="str">
        <f t="shared" si="4"/>
        <v>18-21</v>
      </c>
      <c r="D274" t="s">
        <v>13</v>
      </c>
      <c r="E274" t="s">
        <v>14</v>
      </c>
      <c r="F274" t="s">
        <v>38</v>
      </c>
      <c r="G274">
        <v>3.2</v>
      </c>
      <c r="H274" t="s">
        <v>140</v>
      </c>
      <c r="I274" t="str">
        <f>_xlfn.XLOOKUP(H274, 'Platform Lookup'!A:A, 'Platform Lookup'!B:B, "Unknown")</f>
        <v>Messaging</v>
      </c>
      <c r="J274" t="s">
        <v>23</v>
      </c>
      <c r="K274">
        <v>8.4</v>
      </c>
      <c r="L274">
        <v>8</v>
      </c>
      <c r="M274" t="s">
        <v>24</v>
      </c>
      <c r="N274">
        <v>1</v>
      </c>
      <c r="O274">
        <v>3</v>
      </c>
      <c r="P274" t="str" cm="1">
        <f t="array" ref="P274">_xlfn.IFS(
  O274&lt;=3, "Low",
  O274&lt;=6, "Moderate",
  O274&lt;=8, "High",
  O274=9, "Extreme"
)</f>
        <v>Low</v>
      </c>
    </row>
    <row r="275" spans="1:16">
      <c r="A275">
        <v>274</v>
      </c>
      <c r="B275">
        <v>21</v>
      </c>
      <c r="C275" t="str">
        <f t="shared" si="4"/>
        <v>18-21</v>
      </c>
      <c r="D275" t="s">
        <v>19</v>
      </c>
      <c r="E275" t="s">
        <v>20</v>
      </c>
      <c r="F275" t="s">
        <v>42</v>
      </c>
      <c r="G275">
        <v>5.4</v>
      </c>
      <c r="H275" t="s">
        <v>16</v>
      </c>
      <c r="I275" t="str">
        <f>_xlfn.XLOOKUP(H275, 'Platform Lookup'!A:A, 'Platform Lookup'!B:B, "Unknown")</f>
        <v>Mixed</v>
      </c>
      <c r="J275" t="s">
        <v>17</v>
      </c>
      <c r="K275">
        <v>6.7</v>
      </c>
      <c r="L275">
        <v>5</v>
      </c>
      <c r="M275" t="s">
        <v>24</v>
      </c>
      <c r="N275">
        <v>3</v>
      </c>
      <c r="O275">
        <v>7</v>
      </c>
      <c r="P275" t="str" cm="1">
        <f t="array" ref="P275">_xlfn.IFS(
  O275&lt;=3, "Low",
  O275&lt;=6, "Moderate",
  O275&lt;=8, "High",
  O275=9, "Extreme"
)</f>
        <v>High</v>
      </c>
    </row>
    <row r="276" spans="1:16">
      <c r="A276">
        <v>275</v>
      </c>
      <c r="B276">
        <v>20</v>
      </c>
      <c r="C276" t="str">
        <f t="shared" si="4"/>
        <v>18-21</v>
      </c>
      <c r="D276" t="s">
        <v>13</v>
      </c>
      <c r="E276" t="s">
        <v>14</v>
      </c>
      <c r="F276" t="s">
        <v>39</v>
      </c>
      <c r="G276">
        <v>4.7</v>
      </c>
      <c r="H276" t="s">
        <v>141</v>
      </c>
      <c r="I276" t="str">
        <f>_xlfn.XLOOKUP(H276, 'Platform Lookup'!A:A, 'Platform Lookup'!B:B, "Unknown")</f>
        <v>Messaging</v>
      </c>
      <c r="J276" t="s">
        <v>17</v>
      </c>
      <c r="K276">
        <v>7.1</v>
      </c>
      <c r="L276">
        <v>6</v>
      </c>
      <c r="M276" t="s">
        <v>18</v>
      </c>
      <c r="N276">
        <v>3</v>
      </c>
      <c r="O276">
        <v>6</v>
      </c>
      <c r="P276" t="str" cm="1">
        <f t="array" ref="P276">_xlfn.IFS(
  O276&lt;=3, "Low",
  O276&lt;=6, "Moderate",
  O276&lt;=8, "High",
  O276=9, "Extreme"
)</f>
        <v>Moderate</v>
      </c>
    </row>
    <row r="277" spans="1:16">
      <c r="A277">
        <v>276</v>
      </c>
      <c r="B277">
        <v>22</v>
      </c>
      <c r="C277" t="str">
        <f t="shared" si="4"/>
        <v>22-24</v>
      </c>
      <c r="D277" t="s">
        <v>19</v>
      </c>
      <c r="E277" t="s">
        <v>20</v>
      </c>
      <c r="F277" t="s">
        <v>44</v>
      </c>
      <c r="G277">
        <v>4.2</v>
      </c>
      <c r="H277" t="s">
        <v>142</v>
      </c>
      <c r="I277" t="str">
        <f>_xlfn.XLOOKUP(H277, 'Platform Lookup'!A:A, 'Platform Lookup'!B:B, "Unknown")</f>
        <v>Mixed</v>
      </c>
      <c r="J277" t="s">
        <v>23</v>
      </c>
      <c r="K277">
        <v>7.8</v>
      </c>
      <c r="L277">
        <v>7</v>
      </c>
      <c r="M277" t="s">
        <v>24</v>
      </c>
      <c r="N277">
        <v>2</v>
      </c>
      <c r="O277">
        <v>5</v>
      </c>
      <c r="P277" t="str" cm="1">
        <f t="array" ref="P277">_xlfn.IFS(
  O277&lt;=3, "Low",
  O277&lt;=6, "Moderate",
  O277&lt;=8, "High",
  O277=9, "Extreme"
)</f>
        <v>Moderate</v>
      </c>
    </row>
    <row r="278" spans="1:16">
      <c r="A278">
        <v>277</v>
      </c>
      <c r="B278">
        <v>19</v>
      </c>
      <c r="C278" t="str">
        <f t="shared" si="4"/>
        <v>18-21</v>
      </c>
      <c r="D278" t="s">
        <v>13</v>
      </c>
      <c r="E278" t="s">
        <v>14</v>
      </c>
      <c r="F278" t="s">
        <v>25</v>
      </c>
      <c r="G278">
        <v>6.6</v>
      </c>
      <c r="H278" t="s">
        <v>26</v>
      </c>
      <c r="I278" t="str">
        <f>_xlfn.XLOOKUP(H278, 'Platform Lookup'!A:A, 'Platform Lookup'!B:B, "Unknown")</f>
        <v>Entertainment</v>
      </c>
      <c r="J278" t="s">
        <v>17</v>
      </c>
      <c r="K278">
        <v>5.5</v>
      </c>
      <c r="L278">
        <v>4</v>
      </c>
      <c r="M278" t="s">
        <v>18</v>
      </c>
      <c r="N278">
        <v>4</v>
      </c>
      <c r="O278">
        <v>9</v>
      </c>
      <c r="P278" t="str" cm="1">
        <f t="array" ref="P278">_xlfn.IFS(
  O278&lt;=3, "Low",
  O278&lt;=6, "Moderate",
  O278&lt;=8, "High",
  O278=9, "Extreme"
)</f>
        <v>Extreme</v>
      </c>
    </row>
    <row r="279" spans="1:16">
      <c r="A279">
        <v>278</v>
      </c>
      <c r="B279">
        <v>21</v>
      </c>
      <c r="C279" t="str">
        <f t="shared" si="4"/>
        <v>18-21</v>
      </c>
      <c r="D279" t="s">
        <v>19</v>
      </c>
      <c r="E279" t="s">
        <v>20</v>
      </c>
      <c r="F279" t="s">
        <v>29</v>
      </c>
      <c r="G279">
        <v>5.0999999999999996</v>
      </c>
      <c r="H279" t="s">
        <v>16</v>
      </c>
      <c r="I279" t="str">
        <f>_xlfn.XLOOKUP(H279, 'Platform Lookup'!A:A, 'Platform Lookup'!B:B, "Unknown")</f>
        <v>Mixed</v>
      </c>
      <c r="J279" t="s">
        <v>17</v>
      </c>
      <c r="K279">
        <v>6.5</v>
      </c>
      <c r="L279">
        <v>6</v>
      </c>
      <c r="M279" t="s">
        <v>24</v>
      </c>
      <c r="N279">
        <v>3</v>
      </c>
      <c r="O279">
        <v>7</v>
      </c>
      <c r="P279" t="str" cm="1">
        <f t="array" ref="P279">_xlfn.IFS(
  O279&lt;=3, "Low",
  O279&lt;=6, "Moderate",
  O279&lt;=8, "High",
  O279=9, "Extreme"
)</f>
        <v>High</v>
      </c>
    </row>
    <row r="280" spans="1:16">
      <c r="A280">
        <v>279</v>
      </c>
      <c r="B280">
        <v>20</v>
      </c>
      <c r="C280" t="str">
        <f t="shared" si="4"/>
        <v>18-21</v>
      </c>
      <c r="D280" t="s">
        <v>13</v>
      </c>
      <c r="E280" t="s">
        <v>14</v>
      </c>
      <c r="F280" t="s">
        <v>33</v>
      </c>
      <c r="G280">
        <v>4.4000000000000004</v>
      </c>
      <c r="H280" t="s">
        <v>32</v>
      </c>
      <c r="I280" t="str">
        <f>_xlfn.XLOOKUP(H280, 'Platform Lookup'!A:A, 'Platform Lookup'!B:B, "Unknown")</f>
        <v>Mixed</v>
      </c>
      <c r="J280" t="s">
        <v>23</v>
      </c>
      <c r="K280">
        <v>7.4</v>
      </c>
      <c r="L280">
        <v>7</v>
      </c>
      <c r="M280" t="s">
        <v>18</v>
      </c>
      <c r="N280">
        <v>2</v>
      </c>
      <c r="O280">
        <v>5</v>
      </c>
      <c r="P280" t="str" cm="1">
        <f t="array" ref="P280">_xlfn.IFS(
  O280&lt;=3, "Low",
  O280&lt;=6, "Moderate",
  O280&lt;=8, "High",
  O280=9, "Extreme"
)</f>
        <v>Moderate</v>
      </c>
    </row>
    <row r="281" spans="1:16">
      <c r="A281">
        <v>280</v>
      </c>
      <c r="B281">
        <v>22</v>
      </c>
      <c r="C281" t="str">
        <f t="shared" si="4"/>
        <v>22-24</v>
      </c>
      <c r="D281" t="s">
        <v>19</v>
      </c>
      <c r="E281" t="s">
        <v>20</v>
      </c>
      <c r="F281" t="s">
        <v>34</v>
      </c>
      <c r="G281">
        <v>3.6</v>
      </c>
      <c r="H281" t="s">
        <v>16</v>
      </c>
      <c r="I281" t="str">
        <f>_xlfn.XLOOKUP(H281, 'Platform Lookup'!A:A, 'Platform Lookup'!B:B, "Unknown")</f>
        <v>Mixed</v>
      </c>
      <c r="J281" t="s">
        <v>23</v>
      </c>
      <c r="K281">
        <v>7.9</v>
      </c>
      <c r="L281">
        <v>8</v>
      </c>
      <c r="M281" t="s">
        <v>24</v>
      </c>
      <c r="N281">
        <v>1</v>
      </c>
      <c r="O281">
        <v>4</v>
      </c>
      <c r="P281" t="str" cm="1">
        <f t="array" ref="P281">_xlfn.IFS(
  O281&lt;=3, "Low",
  O281&lt;=6, "Moderate",
  O281&lt;=8, "High",
  O281=9, "Extreme"
)</f>
        <v>Moderate</v>
      </c>
    </row>
    <row r="282" spans="1:16">
      <c r="A282">
        <v>281</v>
      </c>
      <c r="B282">
        <v>19</v>
      </c>
      <c r="C282" t="str">
        <f t="shared" si="4"/>
        <v>18-21</v>
      </c>
      <c r="D282" t="s">
        <v>13</v>
      </c>
      <c r="E282" t="s">
        <v>14</v>
      </c>
      <c r="F282" t="s">
        <v>38</v>
      </c>
      <c r="G282">
        <v>3.1</v>
      </c>
      <c r="H282" t="s">
        <v>140</v>
      </c>
      <c r="I282" t="str">
        <f>_xlfn.XLOOKUP(H282, 'Platform Lookup'!A:A, 'Platform Lookup'!B:B, "Unknown")</f>
        <v>Messaging</v>
      </c>
      <c r="J282" t="s">
        <v>23</v>
      </c>
      <c r="K282">
        <v>8.5</v>
      </c>
      <c r="L282">
        <v>8</v>
      </c>
      <c r="M282" t="s">
        <v>24</v>
      </c>
      <c r="N282">
        <v>1</v>
      </c>
      <c r="O282">
        <v>3</v>
      </c>
      <c r="P282" t="str" cm="1">
        <f t="array" ref="P282">_xlfn.IFS(
  O282&lt;=3, "Low",
  O282&lt;=6, "Moderate",
  O282&lt;=8, "High",
  O282=9, "Extreme"
)</f>
        <v>Low</v>
      </c>
    </row>
    <row r="283" spans="1:16">
      <c r="A283">
        <v>282</v>
      </c>
      <c r="B283">
        <v>21</v>
      </c>
      <c r="C283" t="str">
        <f t="shared" si="4"/>
        <v>18-21</v>
      </c>
      <c r="D283" t="s">
        <v>19</v>
      </c>
      <c r="E283" t="s">
        <v>20</v>
      </c>
      <c r="F283" t="s">
        <v>42</v>
      </c>
      <c r="G283">
        <v>5.3</v>
      </c>
      <c r="H283" t="s">
        <v>26</v>
      </c>
      <c r="I283" t="str">
        <f>_xlfn.XLOOKUP(H283, 'Platform Lookup'!A:A, 'Platform Lookup'!B:B, "Unknown")</f>
        <v>Entertainment</v>
      </c>
      <c r="J283" t="s">
        <v>17</v>
      </c>
      <c r="K283">
        <v>6.8</v>
      </c>
      <c r="L283">
        <v>5</v>
      </c>
      <c r="M283" t="s">
        <v>18</v>
      </c>
      <c r="N283">
        <v>3</v>
      </c>
      <c r="O283">
        <v>8</v>
      </c>
      <c r="P283" t="str" cm="1">
        <f t="array" ref="P283">_xlfn.IFS(
  O283&lt;=3, "Low",
  O283&lt;=6, "Moderate",
  O283&lt;=8, "High",
  O283=9, "Extreme"
)</f>
        <v>High</v>
      </c>
    </row>
    <row r="284" spans="1:16">
      <c r="A284">
        <v>283</v>
      </c>
      <c r="B284">
        <v>20</v>
      </c>
      <c r="C284" t="str">
        <f t="shared" si="4"/>
        <v>18-21</v>
      </c>
      <c r="D284" t="s">
        <v>13</v>
      </c>
      <c r="E284" t="s">
        <v>14</v>
      </c>
      <c r="F284" t="s">
        <v>39</v>
      </c>
      <c r="G284">
        <v>4.5999999999999996</v>
      </c>
      <c r="H284" t="s">
        <v>141</v>
      </c>
      <c r="I284" t="str">
        <f>_xlfn.XLOOKUP(H284, 'Platform Lookup'!A:A, 'Platform Lookup'!B:B, "Unknown")</f>
        <v>Messaging</v>
      </c>
      <c r="J284" t="s">
        <v>17</v>
      </c>
      <c r="K284">
        <v>7.2</v>
      </c>
      <c r="L284">
        <v>6</v>
      </c>
      <c r="M284" t="s">
        <v>24</v>
      </c>
      <c r="N284">
        <v>3</v>
      </c>
      <c r="O284">
        <v>6</v>
      </c>
      <c r="P284" t="str" cm="1">
        <f t="array" ref="P284">_xlfn.IFS(
  O284&lt;=3, "Low",
  O284&lt;=6, "Moderate",
  O284&lt;=8, "High",
  O284=9, "Extreme"
)</f>
        <v>Moderate</v>
      </c>
    </row>
    <row r="285" spans="1:16">
      <c r="A285">
        <v>284</v>
      </c>
      <c r="B285">
        <v>22</v>
      </c>
      <c r="C285" t="str">
        <f t="shared" si="4"/>
        <v>22-24</v>
      </c>
      <c r="D285" t="s">
        <v>19</v>
      </c>
      <c r="E285" t="s">
        <v>20</v>
      </c>
      <c r="F285" t="s">
        <v>44</v>
      </c>
      <c r="G285">
        <v>4.0999999999999996</v>
      </c>
      <c r="H285" t="s">
        <v>142</v>
      </c>
      <c r="I285" t="str">
        <f>_xlfn.XLOOKUP(H285, 'Platform Lookup'!A:A, 'Platform Lookup'!B:B, "Unknown")</f>
        <v>Mixed</v>
      </c>
      <c r="J285" t="s">
        <v>23</v>
      </c>
      <c r="K285">
        <v>7.9</v>
      </c>
      <c r="L285">
        <v>7</v>
      </c>
      <c r="M285" t="s">
        <v>18</v>
      </c>
      <c r="N285">
        <v>2</v>
      </c>
      <c r="O285">
        <v>5</v>
      </c>
      <c r="P285" t="str" cm="1">
        <f t="array" ref="P285">_xlfn.IFS(
  O285&lt;=3, "Low",
  O285&lt;=6, "Moderate",
  O285&lt;=8, "High",
  O285=9, "Extreme"
)</f>
        <v>Moderate</v>
      </c>
    </row>
    <row r="286" spans="1:16">
      <c r="A286">
        <v>285</v>
      </c>
      <c r="B286">
        <v>19</v>
      </c>
      <c r="C286" t="str">
        <f t="shared" si="4"/>
        <v>18-21</v>
      </c>
      <c r="D286" t="s">
        <v>13</v>
      </c>
      <c r="E286" t="s">
        <v>14</v>
      </c>
      <c r="F286" t="s">
        <v>25</v>
      </c>
      <c r="G286">
        <v>6.7</v>
      </c>
      <c r="H286" t="s">
        <v>16</v>
      </c>
      <c r="I286" t="str">
        <f>_xlfn.XLOOKUP(H286, 'Platform Lookup'!A:A, 'Platform Lookup'!B:B, "Unknown")</f>
        <v>Mixed</v>
      </c>
      <c r="J286" t="s">
        <v>17</v>
      </c>
      <c r="K286">
        <v>5.4</v>
      </c>
      <c r="L286">
        <v>4</v>
      </c>
      <c r="M286" t="s">
        <v>24</v>
      </c>
      <c r="N286">
        <v>4</v>
      </c>
      <c r="O286">
        <v>9</v>
      </c>
      <c r="P286" t="str" cm="1">
        <f t="array" ref="P286">_xlfn.IFS(
  O286&lt;=3, "Low",
  O286&lt;=6, "Moderate",
  O286&lt;=8, "High",
  O286=9, "Extreme"
)</f>
        <v>Extreme</v>
      </c>
    </row>
    <row r="287" spans="1:16">
      <c r="A287">
        <v>286</v>
      </c>
      <c r="B287">
        <v>21</v>
      </c>
      <c r="C287" t="str">
        <f t="shared" si="4"/>
        <v>18-21</v>
      </c>
      <c r="D287" t="s">
        <v>19</v>
      </c>
      <c r="E287" t="s">
        <v>20</v>
      </c>
      <c r="F287" t="s">
        <v>29</v>
      </c>
      <c r="G287">
        <v>5</v>
      </c>
      <c r="H287" t="s">
        <v>32</v>
      </c>
      <c r="I287" t="str">
        <f>_xlfn.XLOOKUP(H287, 'Platform Lookup'!A:A, 'Platform Lookup'!B:B, "Unknown")</f>
        <v>Mixed</v>
      </c>
      <c r="J287" t="s">
        <v>17</v>
      </c>
      <c r="K287">
        <v>6.6</v>
      </c>
      <c r="L287">
        <v>6</v>
      </c>
      <c r="M287" t="s">
        <v>18</v>
      </c>
      <c r="N287">
        <v>3</v>
      </c>
      <c r="O287">
        <v>7</v>
      </c>
      <c r="P287" t="str" cm="1">
        <f t="array" ref="P287">_xlfn.IFS(
  O287&lt;=3, "Low",
  O287&lt;=6, "Moderate",
  O287&lt;=8, "High",
  O287=9, "Extreme"
)</f>
        <v>High</v>
      </c>
    </row>
    <row r="288" spans="1:16">
      <c r="A288">
        <v>287</v>
      </c>
      <c r="B288">
        <v>20</v>
      </c>
      <c r="C288" t="str">
        <f t="shared" si="4"/>
        <v>18-21</v>
      </c>
      <c r="D288" t="s">
        <v>13</v>
      </c>
      <c r="E288" t="s">
        <v>14</v>
      </c>
      <c r="F288" t="s">
        <v>33</v>
      </c>
      <c r="G288">
        <v>4.3</v>
      </c>
      <c r="H288" t="s">
        <v>16</v>
      </c>
      <c r="I288" t="str">
        <f>_xlfn.XLOOKUP(H288, 'Platform Lookup'!A:A, 'Platform Lookup'!B:B, "Unknown")</f>
        <v>Mixed</v>
      </c>
      <c r="J288" t="s">
        <v>23</v>
      </c>
      <c r="K288">
        <v>7.5</v>
      </c>
      <c r="L288">
        <v>7</v>
      </c>
      <c r="M288" t="s">
        <v>24</v>
      </c>
      <c r="N288">
        <v>2</v>
      </c>
      <c r="O288">
        <v>5</v>
      </c>
      <c r="P288" t="str" cm="1">
        <f t="array" ref="P288">_xlfn.IFS(
  O288&lt;=3, "Low",
  O288&lt;=6, "Moderate",
  O288&lt;=8, "High",
  O288=9, "Extreme"
)</f>
        <v>Moderate</v>
      </c>
    </row>
    <row r="289" spans="1:16">
      <c r="A289">
        <v>288</v>
      </c>
      <c r="B289">
        <v>22</v>
      </c>
      <c r="C289" t="str">
        <f t="shared" si="4"/>
        <v>22-24</v>
      </c>
      <c r="D289" t="s">
        <v>19</v>
      </c>
      <c r="E289" t="s">
        <v>20</v>
      </c>
      <c r="F289" t="s">
        <v>34</v>
      </c>
      <c r="G289">
        <v>3.5</v>
      </c>
      <c r="H289" t="s">
        <v>32</v>
      </c>
      <c r="I289" t="str">
        <f>_xlfn.XLOOKUP(H289, 'Platform Lookup'!A:A, 'Platform Lookup'!B:B, "Unknown")</f>
        <v>Mixed</v>
      </c>
      <c r="J289" t="s">
        <v>23</v>
      </c>
      <c r="K289">
        <v>8</v>
      </c>
      <c r="L289">
        <v>8</v>
      </c>
      <c r="M289" t="s">
        <v>18</v>
      </c>
      <c r="N289">
        <v>1</v>
      </c>
      <c r="O289">
        <v>4</v>
      </c>
      <c r="P289" t="str" cm="1">
        <f t="array" ref="P289">_xlfn.IFS(
  O289&lt;=3, "Low",
  O289&lt;=6, "Moderate",
  O289&lt;=8, "High",
  O289=9, "Extreme"
)</f>
        <v>Moderate</v>
      </c>
    </row>
    <row r="290" spans="1:16">
      <c r="A290">
        <v>289</v>
      </c>
      <c r="B290">
        <v>19</v>
      </c>
      <c r="C290" t="str">
        <f t="shared" si="4"/>
        <v>18-21</v>
      </c>
      <c r="D290" t="s">
        <v>13</v>
      </c>
      <c r="E290" t="s">
        <v>14</v>
      </c>
      <c r="F290" t="s">
        <v>38</v>
      </c>
      <c r="G290">
        <v>3</v>
      </c>
      <c r="H290" t="s">
        <v>140</v>
      </c>
      <c r="I290" t="str">
        <f>_xlfn.XLOOKUP(H290, 'Platform Lookup'!A:A, 'Platform Lookup'!B:B, "Unknown")</f>
        <v>Messaging</v>
      </c>
      <c r="J290" t="s">
        <v>23</v>
      </c>
      <c r="K290">
        <v>8.6</v>
      </c>
      <c r="L290">
        <v>8</v>
      </c>
      <c r="M290" t="s">
        <v>24</v>
      </c>
      <c r="N290">
        <v>1</v>
      </c>
      <c r="O290">
        <v>3</v>
      </c>
      <c r="P290" t="str" cm="1">
        <f t="array" ref="P290">_xlfn.IFS(
  O290&lt;=3, "Low",
  O290&lt;=6, "Moderate",
  O290&lt;=8, "High",
  O290=9, "Extreme"
)</f>
        <v>Low</v>
      </c>
    </row>
    <row r="291" spans="1:16">
      <c r="A291">
        <v>290</v>
      </c>
      <c r="B291">
        <v>21</v>
      </c>
      <c r="C291" t="str">
        <f t="shared" si="4"/>
        <v>18-21</v>
      </c>
      <c r="D291" t="s">
        <v>19</v>
      </c>
      <c r="E291" t="s">
        <v>20</v>
      </c>
      <c r="F291" t="s">
        <v>42</v>
      </c>
      <c r="G291">
        <v>5.2</v>
      </c>
      <c r="H291" t="s">
        <v>16</v>
      </c>
      <c r="I291" t="str">
        <f>_xlfn.XLOOKUP(H291, 'Platform Lookup'!A:A, 'Platform Lookup'!B:B, "Unknown")</f>
        <v>Mixed</v>
      </c>
      <c r="J291" t="s">
        <v>17</v>
      </c>
      <c r="K291">
        <v>6.9</v>
      </c>
      <c r="L291">
        <v>5</v>
      </c>
      <c r="M291" t="s">
        <v>24</v>
      </c>
      <c r="N291">
        <v>3</v>
      </c>
      <c r="O291">
        <v>7</v>
      </c>
      <c r="P291" t="str" cm="1">
        <f t="array" ref="P291">_xlfn.IFS(
  O291&lt;=3, "Low",
  O291&lt;=6, "Moderate",
  O291&lt;=8, "High",
  O291=9, "Extreme"
)</f>
        <v>High</v>
      </c>
    </row>
    <row r="292" spans="1:16">
      <c r="A292">
        <v>291</v>
      </c>
      <c r="B292">
        <v>20</v>
      </c>
      <c r="C292" t="str">
        <f t="shared" si="4"/>
        <v>18-21</v>
      </c>
      <c r="D292" t="s">
        <v>13</v>
      </c>
      <c r="E292" t="s">
        <v>14</v>
      </c>
      <c r="F292" t="s">
        <v>39</v>
      </c>
      <c r="G292">
        <v>4.5</v>
      </c>
      <c r="H292" t="s">
        <v>141</v>
      </c>
      <c r="I292" t="str">
        <f>_xlfn.XLOOKUP(H292, 'Platform Lookup'!A:A, 'Platform Lookup'!B:B, "Unknown")</f>
        <v>Messaging</v>
      </c>
      <c r="J292" t="s">
        <v>17</v>
      </c>
      <c r="K292">
        <v>7.3</v>
      </c>
      <c r="L292">
        <v>6</v>
      </c>
      <c r="M292" t="s">
        <v>18</v>
      </c>
      <c r="N292">
        <v>3</v>
      </c>
      <c r="O292">
        <v>6</v>
      </c>
      <c r="P292" t="str" cm="1">
        <f t="array" ref="P292">_xlfn.IFS(
  O292&lt;=3, "Low",
  O292&lt;=6, "Moderate",
  O292&lt;=8, "High",
  O292=9, "Extreme"
)</f>
        <v>Moderate</v>
      </c>
    </row>
    <row r="293" spans="1:16">
      <c r="A293">
        <v>292</v>
      </c>
      <c r="B293">
        <v>22</v>
      </c>
      <c r="C293" t="str">
        <f t="shared" si="4"/>
        <v>22-24</v>
      </c>
      <c r="D293" t="s">
        <v>19</v>
      </c>
      <c r="E293" t="s">
        <v>20</v>
      </c>
      <c r="F293" t="s">
        <v>44</v>
      </c>
      <c r="G293">
        <v>4</v>
      </c>
      <c r="H293" t="s">
        <v>142</v>
      </c>
      <c r="I293" t="str">
        <f>_xlfn.XLOOKUP(H293, 'Platform Lookup'!A:A, 'Platform Lookup'!B:B, "Unknown")</f>
        <v>Mixed</v>
      </c>
      <c r="J293" t="s">
        <v>23</v>
      </c>
      <c r="K293">
        <v>8</v>
      </c>
      <c r="L293">
        <v>7</v>
      </c>
      <c r="M293" t="s">
        <v>24</v>
      </c>
      <c r="N293">
        <v>2</v>
      </c>
      <c r="O293">
        <v>5</v>
      </c>
      <c r="P293" t="str" cm="1">
        <f t="array" ref="P293">_xlfn.IFS(
  O293&lt;=3, "Low",
  O293&lt;=6, "Moderate",
  O293&lt;=8, "High",
  O293=9, "Extreme"
)</f>
        <v>Moderate</v>
      </c>
    </row>
    <row r="294" spans="1:16">
      <c r="A294">
        <v>293</v>
      </c>
      <c r="B294">
        <v>19</v>
      </c>
      <c r="C294" t="str">
        <f t="shared" si="4"/>
        <v>18-21</v>
      </c>
      <c r="D294" t="s">
        <v>13</v>
      </c>
      <c r="E294" t="s">
        <v>14</v>
      </c>
      <c r="F294" t="s">
        <v>25</v>
      </c>
      <c r="G294">
        <v>6.8</v>
      </c>
      <c r="H294" t="s">
        <v>26</v>
      </c>
      <c r="I294" t="str">
        <f>_xlfn.XLOOKUP(H294, 'Platform Lookup'!A:A, 'Platform Lookup'!B:B, "Unknown")</f>
        <v>Entertainment</v>
      </c>
      <c r="J294" t="s">
        <v>17</v>
      </c>
      <c r="K294">
        <v>5.3</v>
      </c>
      <c r="L294">
        <v>4</v>
      </c>
      <c r="M294" t="s">
        <v>18</v>
      </c>
      <c r="N294">
        <v>4</v>
      </c>
      <c r="O294">
        <v>9</v>
      </c>
      <c r="P294" t="str" cm="1">
        <f t="array" ref="P294">_xlfn.IFS(
  O294&lt;=3, "Low",
  O294&lt;=6, "Moderate",
  O294&lt;=8, "High",
  O294=9, "Extreme"
)</f>
        <v>Extreme</v>
      </c>
    </row>
    <row r="295" spans="1:16">
      <c r="A295">
        <v>294</v>
      </c>
      <c r="B295">
        <v>21</v>
      </c>
      <c r="C295" t="str">
        <f t="shared" si="4"/>
        <v>18-21</v>
      </c>
      <c r="D295" t="s">
        <v>19</v>
      </c>
      <c r="E295" t="s">
        <v>20</v>
      </c>
      <c r="F295" t="s">
        <v>29</v>
      </c>
      <c r="G295">
        <v>4.9000000000000004</v>
      </c>
      <c r="H295" t="s">
        <v>16</v>
      </c>
      <c r="I295" t="str">
        <f>_xlfn.XLOOKUP(H295, 'Platform Lookup'!A:A, 'Platform Lookup'!B:B, "Unknown")</f>
        <v>Mixed</v>
      </c>
      <c r="J295" t="s">
        <v>17</v>
      </c>
      <c r="K295">
        <v>6.7</v>
      </c>
      <c r="L295">
        <v>6</v>
      </c>
      <c r="M295" t="s">
        <v>24</v>
      </c>
      <c r="N295">
        <v>3</v>
      </c>
      <c r="O295">
        <v>7</v>
      </c>
      <c r="P295" t="str" cm="1">
        <f t="array" ref="P295">_xlfn.IFS(
  O295&lt;=3, "Low",
  O295&lt;=6, "Moderate",
  O295&lt;=8, "High",
  O295=9, "Extreme"
)</f>
        <v>High</v>
      </c>
    </row>
    <row r="296" spans="1:16">
      <c r="A296">
        <v>295</v>
      </c>
      <c r="B296">
        <v>20</v>
      </c>
      <c r="C296" t="str">
        <f t="shared" si="4"/>
        <v>18-21</v>
      </c>
      <c r="D296" t="s">
        <v>13</v>
      </c>
      <c r="E296" t="s">
        <v>14</v>
      </c>
      <c r="F296" t="s">
        <v>33</v>
      </c>
      <c r="G296">
        <v>4.2</v>
      </c>
      <c r="H296" t="s">
        <v>32</v>
      </c>
      <c r="I296" t="str">
        <f>_xlfn.XLOOKUP(H296, 'Platform Lookup'!A:A, 'Platform Lookup'!B:B, "Unknown")</f>
        <v>Mixed</v>
      </c>
      <c r="J296" t="s">
        <v>23</v>
      </c>
      <c r="K296">
        <v>7.6</v>
      </c>
      <c r="L296">
        <v>7</v>
      </c>
      <c r="M296" t="s">
        <v>18</v>
      </c>
      <c r="N296">
        <v>2</v>
      </c>
      <c r="O296">
        <v>5</v>
      </c>
      <c r="P296" t="str" cm="1">
        <f t="array" ref="P296">_xlfn.IFS(
  O296&lt;=3, "Low",
  O296&lt;=6, "Moderate",
  O296&lt;=8, "High",
  O296=9, "Extreme"
)</f>
        <v>Moderate</v>
      </c>
    </row>
    <row r="297" spans="1:16">
      <c r="A297">
        <v>296</v>
      </c>
      <c r="B297">
        <v>22</v>
      </c>
      <c r="C297" t="str">
        <f t="shared" si="4"/>
        <v>22-24</v>
      </c>
      <c r="D297" t="s">
        <v>19</v>
      </c>
      <c r="E297" t="s">
        <v>20</v>
      </c>
      <c r="F297" t="s">
        <v>34</v>
      </c>
      <c r="G297">
        <v>3.4</v>
      </c>
      <c r="H297" t="s">
        <v>16</v>
      </c>
      <c r="I297" t="str">
        <f>_xlfn.XLOOKUP(H297, 'Platform Lookup'!A:A, 'Platform Lookup'!B:B, "Unknown")</f>
        <v>Mixed</v>
      </c>
      <c r="J297" t="s">
        <v>23</v>
      </c>
      <c r="K297">
        <v>8.1</v>
      </c>
      <c r="L297">
        <v>8</v>
      </c>
      <c r="M297" t="s">
        <v>24</v>
      </c>
      <c r="N297">
        <v>1</v>
      </c>
      <c r="O297">
        <v>4</v>
      </c>
      <c r="P297" t="str" cm="1">
        <f t="array" ref="P297">_xlfn.IFS(
  O297&lt;=3, "Low",
  O297&lt;=6, "Moderate",
  O297&lt;=8, "High",
  O297=9, "Extreme"
)</f>
        <v>Moderate</v>
      </c>
    </row>
    <row r="298" spans="1:16">
      <c r="A298">
        <v>297</v>
      </c>
      <c r="B298">
        <v>19</v>
      </c>
      <c r="C298" t="str">
        <f t="shared" si="4"/>
        <v>18-21</v>
      </c>
      <c r="D298" t="s">
        <v>13</v>
      </c>
      <c r="E298" t="s">
        <v>14</v>
      </c>
      <c r="F298" t="s">
        <v>38</v>
      </c>
      <c r="G298">
        <v>2.9</v>
      </c>
      <c r="H298" t="s">
        <v>140</v>
      </c>
      <c r="I298" t="str">
        <f>_xlfn.XLOOKUP(H298, 'Platform Lookup'!A:A, 'Platform Lookup'!B:B, "Unknown")</f>
        <v>Messaging</v>
      </c>
      <c r="J298" t="s">
        <v>23</v>
      </c>
      <c r="K298">
        <v>8.6999999999999993</v>
      </c>
      <c r="L298">
        <v>8</v>
      </c>
      <c r="M298" t="s">
        <v>24</v>
      </c>
      <c r="N298">
        <v>1</v>
      </c>
      <c r="O298">
        <v>3</v>
      </c>
      <c r="P298" t="str" cm="1">
        <f t="array" ref="P298">_xlfn.IFS(
  O298&lt;=3, "Low",
  O298&lt;=6, "Moderate",
  O298&lt;=8, "High",
  O298=9, "Extreme"
)</f>
        <v>Low</v>
      </c>
    </row>
    <row r="299" spans="1:16">
      <c r="A299">
        <v>298</v>
      </c>
      <c r="B299">
        <v>21</v>
      </c>
      <c r="C299" t="str">
        <f t="shared" si="4"/>
        <v>18-21</v>
      </c>
      <c r="D299" t="s">
        <v>19</v>
      </c>
      <c r="E299" t="s">
        <v>20</v>
      </c>
      <c r="F299" t="s">
        <v>42</v>
      </c>
      <c r="G299">
        <v>5.0999999999999996</v>
      </c>
      <c r="H299" t="s">
        <v>26</v>
      </c>
      <c r="I299" t="str">
        <f>_xlfn.XLOOKUP(H299, 'Platform Lookup'!A:A, 'Platform Lookup'!B:B, "Unknown")</f>
        <v>Entertainment</v>
      </c>
      <c r="J299" t="s">
        <v>17</v>
      </c>
      <c r="K299">
        <v>7</v>
      </c>
      <c r="L299">
        <v>5</v>
      </c>
      <c r="M299" t="s">
        <v>18</v>
      </c>
      <c r="N299">
        <v>3</v>
      </c>
      <c r="O299">
        <v>8</v>
      </c>
      <c r="P299" t="str" cm="1">
        <f t="array" ref="P299">_xlfn.IFS(
  O299&lt;=3, "Low",
  O299&lt;=6, "Moderate",
  O299&lt;=8, "High",
  O299=9, "Extreme"
)</f>
        <v>High</v>
      </c>
    </row>
    <row r="300" spans="1:16">
      <c r="A300">
        <v>299</v>
      </c>
      <c r="B300">
        <v>20</v>
      </c>
      <c r="C300" t="str">
        <f t="shared" si="4"/>
        <v>18-21</v>
      </c>
      <c r="D300" t="s">
        <v>13</v>
      </c>
      <c r="E300" t="s">
        <v>14</v>
      </c>
      <c r="F300" t="s">
        <v>39</v>
      </c>
      <c r="G300">
        <v>4.4000000000000004</v>
      </c>
      <c r="H300" t="s">
        <v>141</v>
      </c>
      <c r="I300" t="str">
        <f>_xlfn.XLOOKUP(H300, 'Platform Lookup'!A:A, 'Platform Lookup'!B:B, "Unknown")</f>
        <v>Messaging</v>
      </c>
      <c r="J300" t="s">
        <v>17</v>
      </c>
      <c r="K300">
        <v>7.4</v>
      </c>
      <c r="L300">
        <v>6</v>
      </c>
      <c r="M300" t="s">
        <v>24</v>
      </c>
      <c r="N300">
        <v>3</v>
      </c>
      <c r="O300">
        <v>6</v>
      </c>
      <c r="P300" t="str" cm="1">
        <f t="array" ref="P300">_xlfn.IFS(
  O300&lt;=3, "Low",
  O300&lt;=6, "Moderate",
  O300&lt;=8, "High",
  O300=9, "Extreme"
)</f>
        <v>Moderate</v>
      </c>
    </row>
    <row r="301" spans="1:16">
      <c r="A301">
        <v>300</v>
      </c>
      <c r="B301">
        <v>22</v>
      </c>
      <c r="C301" t="str">
        <f t="shared" si="4"/>
        <v>22-24</v>
      </c>
      <c r="D301" t="s">
        <v>19</v>
      </c>
      <c r="E301" t="s">
        <v>20</v>
      </c>
      <c r="F301" t="s">
        <v>44</v>
      </c>
      <c r="G301">
        <v>3.9</v>
      </c>
      <c r="H301" t="s">
        <v>142</v>
      </c>
      <c r="I301" t="str">
        <f>_xlfn.XLOOKUP(H301, 'Platform Lookup'!A:A, 'Platform Lookup'!B:B, "Unknown")</f>
        <v>Mixed</v>
      </c>
      <c r="J301" t="s">
        <v>23</v>
      </c>
      <c r="K301">
        <v>8.1</v>
      </c>
      <c r="L301">
        <v>7</v>
      </c>
      <c r="M301" t="s">
        <v>18</v>
      </c>
      <c r="N301">
        <v>2</v>
      </c>
      <c r="O301">
        <v>5</v>
      </c>
      <c r="P301" t="str" cm="1">
        <f t="array" ref="P301">_xlfn.IFS(
  O301&lt;=3, "Low",
  O301&lt;=6, "Moderate",
  O301&lt;=8, "High",
  O301=9, "Extreme"
)</f>
        <v>Moderate</v>
      </c>
    </row>
    <row r="302" spans="1:16">
      <c r="A302">
        <v>301</v>
      </c>
      <c r="B302">
        <v>19</v>
      </c>
      <c r="C302" t="str">
        <f t="shared" si="4"/>
        <v>18-21</v>
      </c>
      <c r="D302" t="s">
        <v>13</v>
      </c>
      <c r="E302" t="s">
        <v>14</v>
      </c>
      <c r="F302" t="s">
        <v>25</v>
      </c>
      <c r="G302">
        <v>6.9</v>
      </c>
      <c r="H302" t="s">
        <v>16</v>
      </c>
      <c r="I302" t="str">
        <f>_xlfn.XLOOKUP(H302, 'Platform Lookup'!A:A, 'Platform Lookup'!B:B, "Unknown")</f>
        <v>Mixed</v>
      </c>
      <c r="J302" t="s">
        <v>17</v>
      </c>
      <c r="K302">
        <v>5.2</v>
      </c>
      <c r="L302">
        <v>4</v>
      </c>
      <c r="M302" t="s">
        <v>24</v>
      </c>
      <c r="N302">
        <v>4</v>
      </c>
      <c r="O302">
        <v>9</v>
      </c>
      <c r="P302" t="str" cm="1">
        <f t="array" ref="P302">_xlfn.IFS(
  O302&lt;=3, "Low",
  O302&lt;=6, "Moderate",
  O302&lt;=8, "High",
  O302=9, "Extreme"
)</f>
        <v>Extreme</v>
      </c>
    </row>
    <row r="303" spans="1:16">
      <c r="A303">
        <v>302</v>
      </c>
      <c r="B303">
        <v>21</v>
      </c>
      <c r="C303" t="str">
        <f t="shared" si="4"/>
        <v>18-21</v>
      </c>
      <c r="D303" t="s">
        <v>19</v>
      </c>
      <c r="E303" t="s">
        <v>20</v>
      </c>
      <c r="F303" t="s">
        <v>29</v>
      </c>
      <c r="G303">
        <v>4.8</v>
      </c>
      <c r="H303" t="s">
        <v>32</v>
      </c>
      <c r="I303" t="str">
        <f>_xlfn.XLOOKUP(H303, 'Platform Lookup'!A:A, 'Platform Lookup'!B:B, "Unknown")</f>
        <v>Mixed</v>
      </c>
      <c r="J303" t="s">
        <v>17</v>
      </c>
      <c r="K303">
        <v>6.8</v>
      </c>
      <c r="L303">
        <v>6</v>
      </c>
      <c r="M303" t="s">
        <v>18</v>
      </c>
      <c r="N303">
        <v>3</v>
      </c>
      <c r="O303">
        <v>7</v>
      </c>
      <c r="P303" t="str" cm="1">
        <f t="array" ref="P303">_xlfn.IFS(
  O303&lt;=3, "Low",
  O303&lt;=6, "Moderate",
  O303&lt;=8, "High",
  O303=9, "Extreme"
)</f>
        <v>High</v>
      </c>
    </row>
    <row r="304" spans="1:16">
      <c r="A304">
        <v>303</v>
      </c>
      <c r="B304">
        <v>20</v>
      </c>
      <c r="C304" t="str">
        <f t="shared" si="4"/>
        <v>18-21</v>
      </c>
      <c r="D304" t="s">
        <v>13</v>
      </c>
      <c r="E304" t="s">
        <v>14</v>
      </c>
      <c r="F304" t="s">
        <v>33</v>
      </c>
      <c r="G304">
        <v>4.0999999999999996</v>
      </c>
      <c r="H304" t="s">
        <v>16</v>
      </c>
      <c r="I304" t="str">
        <f>_xlfn.XLOOKUP(H304, 'Platform Lookup'!A:A, 'Platform Lookup'!B:B, "Unknown")</f>
        <v>Mixed</v>
      </c>
      <c r="J304" t="s">
        <v>23</v>
      </c>
      <c r="K304">
        <v>7.7</v>
      </c>
      <c r="L304">
        <v>7</v>
      </c>
      <c r="M304" t="s">
        <v>24</v>
      </c>
      <c r="N304">
        <v>2</v>
      </c>
      <c r="O304">
        <v>5</v>
      </c>
      <c r="P304" t="str" cm="1">
        <f t="array" ref="P304">_xlfn.IFS(
  O304&lt;=3, "Low",
  O304&lt;=6, "Moderate",
  O304&lt;=8, "High",
  O304=9, "Extreme"
)</f>
        <v>Moderate</v>
      </c>
    </row>
    <row r="305" spans="1:16">
      <c r="A305">
        <v>304</v>
      </c>
      <c r="B305">
        <v>22</v>
      </c>
      <c r="C305" t="str">
        <f t="shared" si="4"/>
        <v>22-24</v>
      </c>
      <c r="D305" t="s">
        <v>19</v>
      </c>
      <c r="E305" t="s">
        <v>20</v>
      </c>
      <c r="F305" t="s">
        <v>34</v>
      </c>
      <c r="G305">
        <v>3.3</v>
      </c>
      <c r="H305" t="s">
        <v>32</v>
      </c>
      <c r="I305" t="str">
        <f>_xlfn.XLOOKUP(H305, 'Platform Lookup'!A:A, 'Platform Lookup'!B:B, "Unknown")</f>
        <v>Mixed</v>
      </c>
      <c r="J305" t="s">
        <v>23</v>
      </c>
      <c r="K305">
        <v>8.1999999999999993</v>
      </c>
      <c r="L305">
        <v>8</v>
      </c>
      <c r="M305" t="s">
        <v>18</v>
      </c>
      <c r="N305">
        <v>1</v>
      </c>
      <c r="O305">
        <v>4</v>
      </c>
      <c r="P305" t="str" cm="1">
        <f t="array" ref="P305">_xlfn.IFS(
  O305&lt;=3, "Low",
  O305&lt;=6, "Moderate",
  O305&lt;=8, "High",
  O305=9, "Extreme"
)</f>
        <v>Moderate</v>
      </c>
    </row>
    <row r="306" spans="1:16">
      <c r="A306">
        <v>305</v>
      </c>
      <c r="B306">
        <v>19</v>
      </c>
      <c r="C306" t="str">
        <f t="shared" si="4"/>
        <v>18-21</v>
      </c>
      <c r="D306" t="s">
        <v>13</v>
      </c>
      <c r="E306" t="s">
        <v>14</v>
      </c>
      <c r="F306" t="s">
        <v>38</v>
      </c>
      <c r="G306">
        <v>2.8</v>
      </c>
      <c r="H306" t="s">
        <v>140</v>
      </c>
      <c r="I306" t="str">
        <f>_xlfn.XLOOKUP(H306, 'Platform Lookup'!A:A, 'Platform Lookup'!B:B, "Unknown")</f>
        <v>Messaging</v>
      </c>
      <c r="J306" t="s">
        <v>23</v>
      </c>
      <c r="K306">
        <v>8.8000000000000007</v>
      </c>
      <c r="L306">
        <v>8</v>
      </c>
      <c r="M306" t="s">
        <v>24</v>
      </c>
      <c r="N306">
        <v>1</v>
      </c>
      <c r="O306">
        <v>3</v>
      </c>
      <c r="P306" t="str" cm="1">
        <f t="array" ref="P306">_xlfn.IFS(
  O306&lt;=3, "Low",
  O306&lt;=6, "Moderate",
  O306&lt;=8, "High",
  O306=9, "Extreme"
)</f>
        <v>Low</v>
      </c>
    </row>
    <row r="307" spans="1:16">
      <c r="A307">
        <v>306</v>
      </c>
      <c r="B307">
        <v>21</v>
      </c>
      <c r="C307" t="str">
        <f t="shared" si="4"/>
        <v>18-21</v>
      </c>
      <c r="D307" t="s">
        <v>19</v>
      </c>
      <c r="E307" t="s">
        <v>20</v>
      </c>
      <c r="F307" t="s">
        <v>42</v>
      </c>
      <c r="G307">
        <v>5</v>
      </c>
      <c r="H307" t="s">
        <v>16</v>
      </c>
      <c r="I307" t="str">
        <f>_xlfn.XLOOKUP(H307, 'Platform Lookup'!A:A, 'Platform Lookup'!B:B, "Unknown")</f>
        <v>Mixed</v>
      </c>
      <c r="J307" t="s">
        <v>17</v>
      </c>
      <c r="K307">
        <v>7.1</v>
      </c>
      <c r="L307">
        <v>5</v>
      </c>
      <c r="M307" t="s">
        <v>24</v>
      </c>
      <c r="N307">
        <v>3</v>
      </c>
      <c r="O307">
        <v>7</v>
      </c>
      <c r="P307" t="str" cm="1">
        <f t="array" ref="P307">_xlfn.IFS(
  O307&lt;=3, "Low",
  O307&lt;=6, "Moderate",
  O307&lt;=8, "High",
  O307=9, "Extreme"
)</f>
        <v>High</v>
      </c>
    </row>
    <row r="308" spans="1:16">
      <c r="A308">
        <v>307</v>
      </c>
      <c r="B308">
        <v>20</v>
      </c>
      <c r="C308" t="str">
        <f t="shared" si="4"/>
        <v>18-21</v>
      </c>
      <c r="D308" t="s">
        <v>13</v>
      </c>
      <c r="E308" t="s">
        <v>14</v>
      </c>
      <c r="F308" t="s">
        <v>39</v>
      </c>
      <c r="G308">
        <v>4.3</v>
      </c>
      <c r="H308" t="s">
        <v>141</v>
      </c>
      <c r="I308" t="str">
        <f>_xlfn.XLOOKUP(H308, 'Platform Lookup'!A:A, 'Platform Lookup'!B:B, "Unknown")</f>
        <v>Messaging</v>
      </c>
      <c r="J308" t="s">
        <v>17</v>
      </c>
      <c r="K308">
        <v>7.5</v>
      </c>
      <c r="L308">
        <v>6</v>
      </c>
      <c r="M308" t="s">
        <v>18</v>
      </c>
      <c r="N308">
        <v>3</v>
      </c>
      <c r="O308">
        <v>6</v>
      </c>
      <c r="P308" t="str" cm="1">
        <f t="array" ref="P308">_xlfn.IFS(
  O308&lt;=3, "Low",
  O308&lt;=6, "Moderate",
  O308&lt;=8, "High",
  O308=9, "Extreme"
)</f>
        <v>Moderate</v>
      </c>
    </row>
    <row r="309" spans="1:16">
      <c r="A309">
        <v>308</v>
      </c>
      <c r="B309">
        <v>22</v>
      </c>
      <c r="C309" t="str">
        <f t="shared" si="4"/>
        <v>22-24</v>
      </c>
      <c r="D309" t="s">
        <v>19</v>
      </c>
      <c r="E309" t="s">
        <v>20</v>
      </c>
      <c r="F309" t="s">
        <v>44</v>
      </c>
      <c r="G309">
        <v>3.8</v>
      </c>
      <c r="H309" t="s">
        <v>142</v>
      </c>
      <c r="I309" t="str">
        <f>_xlfn.XLOOKUP(H309, 'Platform Lookup'!A:A, 'Platform Lookup'!B:B, "Unknown")</f>
        <v>Mixed</v>
      </c>
      <c r="J309" t="s">
        <v>23</v>
      </c>
      <c r="K309">
        <v>8.1999999999999993</v>
      </c>
      <c r="L309">
        <v>7</v>
      </c>
      <c r="M309" t="s">
        <v>24</v>
      </c>
      <c r="N309">
        <v>2</v>
      </c>
      <c r="O309">
        <v>5</v>
      </c>
      <c r="P309" t="str" cm="1">
        <f t="array" ref="P309">_xlfn.IFS(
  O309&lt;=3, "Low",
  O309&lt;=6, "Moderate",
  O309&lt;=8, "High",
  O309=9, "Extreme"
)</f>
        <v>Moderate</v>
      </c>
    </row>
    <row r="310" spans="1:16">
      <c r="A310">
        <v>309</v>
      </c>
      <c r="B310">
        <v>19</v>
      </c>
      <c r="C310" t="str">
        <f t="shared" si="4"/>
        <v>18-21</v>
      </c>
      <c r="D310" t="s">
        <v>13</v>
      </c>
      <c r="E310" t="s">
        <v>14</v>
      </c>
      <c r="F310" t="s">
        <v>25</v>
      </c>
      <c r="G310">
        <v>7</v>
      </c>
      <c r="H310" t="s">
        <v>26</v>
      </c>
      <c r="I310" t="str">
        <f>_xlfn.XLOOKUP(H310, 'Platform Lookup'!A:A, 'Platform Lookup'!B:B, "Unknown")</f>
        <v>Entertainment</v>
      </c>
      <c r="J310" t="s">
        <v>17</v>
      </c>
      <c r="K310">
        <v>5.0999999999999996</v>
      </c>
      <c r="L310">
        <v>4</v>
      </c>
      <c r="M310" t="s">
        <v>18</v>
      </c>
      <c r="N310">
        <v>4</v>
      </c>
      <c r="O310">
        <v>9</v>
      </c>
      <c r="P310" t="str" cm="1">
        <f t="array" ref="P310">_xlfn.IFS(
  O310&lt;=3, "Low",
  O310&lt;=6, "Moderate",
  O310&lt;=8, "High",
  O310=9, "Extreme"
)</f>
        <v>Extreme</v>
      </c>
    </row>
    <row r="311" spans="1:16">
      <c r="A311">
        <v>310</v>
      </c>
      <c r="B311">
        <v>21</v>
      </c>
      <c r="C311" t="str">
        <f t="shared" si="4"/>
        <v>18-21</v>
      </c>
      <c r="D311" t="s">
        <v>19</v>
      </c>
      <c r="E311" t="s">
        <v>20</v>
      </c>
      <c r="F311" t="s">
        <v>29</v>
      </c>
      <c r="G311">
        <v>4.7</v>
      </c>
      <c r="H311" t="s">
        <v>16</v>
      </c>
      <c r="I311" t="str">
        <f>_xlfn.XLOOKUP(H311, 'Platform Lookup'!A:A, 'Platform Lookup'!B:B, "Unknown")</f>
        <v>Mixed</v>
      </c>
      <c r="J311" t="s">
        <v>17</v>
      </c>
      <c r="K311">
        <v>6.9</v>
      </c>
      <c r="L311">
        <v>6</v>
      </c>
      <c r="M311" t="s">
        <v>24</v>
      </c>
      <c r="N311">
        <v>3</v>
      </c>
      <c r="O311">
        <v>7</v>
      </c>
      <c r="P311" t="str" cm="1">
        <f t="array" ref="P311">_xlfn.IFS(
  O311&lt;=3, "Low",
  O311&lt;=6, "Moderate",
  O311&lt;=8, "High",
  O311=9, "Extreme"
)</f>
        <v>High</v>
      </c>
    </row>
    <row r="312" spans="1:16">
      <c r="A312">
        <v>311</v>
      </c>
      <c r="B312">
        <v>20</v>
      </c>
      <c r="C312" t="str">
        <f t="shared" si="4"/>
        <v>18-21</v>
      </c>
      <c r="D312" t="s">
        <v>13</v>
      </c>
      <c r="E312" t="s">
        <v>14</v>
      </c>
      <c r="F312" t="s">
        <v>33</v>
      </c>
      <c r="G312">
        <v>4</v>
      </c>
      <c r="H312" t="s">
        <v>32</v>
      </c>
      <c r="I312" t="str">
        <f>_xlfn.XLOOKUP(H312, 'Platform Lookup'!A:A, 'Platform Lookup'!B:B, "Unknown")</f>
        <v>Mixed</v>
      </c>
      <c r="J312" t="s">
        <v>23</v>
      </c>
      <c r="K312">
        <v>7.8</v>
      </c>
      <c r="L312">
        <v>7</v>
      </c>
      <c r="M312" t="s">
        <v>18</v>
      </c>
      <c r="N312">
        <v>2</v>
      </c>
      <c r="O312">
        <v>5</v>
      </c>
      <c r="P312" t="str" cm="1">
        <f t="array" ref="P312">_xlfn.IFS(
  O312&lt;=3, "Low",
  O312&lt;=6, "Moderate",
  O312&lt;=8, "High",
  O312=9, "Extreme"
)</f>
        <v>Moderate</v>
      </c>
    </row>
    <row r="313" spans="1:16">
      <c r="A313">
        <v>312</v>
      </c>
      <c r="B313">
        <v>22</v>
      </c>
      <c r="C313" t="str">
        <f t="shared" si="4"/>
        <v>22-24</v>
      </c>
      <c r="D313" t="s">
        <v>19</v>
      </c>
      <c r="E313" t="s">
        <v>20</v>
      </c>
      <c r="F313" t="s">
        <v>34</v>
      </c>
      <c r="G313">
        <v>3.2</v>
      </c>
      <c r="H313" t="s">
        <v>16</v>
      </c>
      <c r="I313" t="str">
        <f>_xlfn.XLOOKUP(H313, 'Platform Lookup'!A:A, 'Platform Lookup'!B:B, "Unknown")</f>
        <v>Mixed</v>
      </c>
      <c r="J313" t="s">
        <v>23</v>
      </c>
      <c r="K313">
        <v>8.3000000000000007</v>
      </c>
      <c r="L313">
        <v>8</v>
      </c>
      <c r="M313" t="s">
        <v>24</v>
      </c>
      <c r="N313">
        <v>1</v>
      </c>
      <c r="O313">
        <v>4</v>
      </c>
      <c r="P313" t="str" cm="1">
        <f t="array" ref="P313">_xlfn.IFS(
  O313&lt;=3, "Low",
  O313&lt;=6, "Moderate",
  O313&lt;=8, "High",
  O313=9, "Extreme"
)</f>
        <v>Moderate</v>
      </c>
    </row>
    <row r="314" spans="1:16">
      <c r="A314">
        <v>313</v>
      </c>
      <c r="B314">
        <v>19</v>
      </c>
      <c r="C314" t="str">
        <f t="shared" si="4"/>
        <v>18-21</v>
      </c>
      <c r="D314" t="s">
        <v>13</v>
      </c>
      <c r="E314" t="s">
        <v>14</v>
      </c>
      <c r="F314" t="s">
        <v>38</v>
      </c>
      <c r="G314">
        <v>2.7</v>
      </c>
      <c r="H314" t="s">
        <v>140</v>
      </c>
      <c r="I314" t="str">
        <f>_xlfn.XLOOKUP(H314, 'Platform Lookup'!A:A, 'Platform Lookup'!B:B, "Unknown")</f>
        <v>Messaging</v>
      </c>
      <c r="J314" t="s">
        <v>23</v>
      </c>
      <c r="K314">
        <v>8.9</v>
      </c>
      <c r="L314">
        <v>8</v>
      </c>
      <c r="M314" t="s">
        <v>24</v>
      </c>
      <c r="N314">
        <v>1</v>
      </c>
      <c r="O314">
        <v>3</v>
      </c>
      <c r="P314" t="str" cm="1">
        <f t="array" ref="P314">_xlfn.IFS(
  O314&lt;=3, "Low",
  O314&lt;=6, "Moderate",
  O314&lt;=8, "High",
  O314=9, "Extreme"
)</f>
        <v>Low</v>
      </c>
    </row>
    <row r="315" spans="1:16">
      <c r="A315">
        <v>314</v>
      </c>
      <c r="B315">
        <v>21</v>
      </c>
      <c r="C315" t="str">
        <f t="shared" si="4"/>
        <v>18-21</v>
      </c>
      <c r="D315" t="s">
        <v>19</v>
      </c>
      <c r="E315" t="s">
        <v>20</v>
      </c>
      <c r="F315" t="s">
        <v>42</v>
      </c>
      <c r="G315">
        <v>4.9000000000000004</v>
      </c>
      <c r="H315" t="s">
        <v>26</v>
      </c>
      <c r="I315" t="str">
        <f>_xlfn.XLOOKUP(H315, 'Platform Lookup'!A:A, 'Platform Lookup'!B:B, "Unknown")</f>
        <v>Entertainment</v>
      </c>
      <c r="J315" t="s">
        <v>17</v>
      </c>
      <c r="K315">
        <v>7.2</v>
      </c>
      <c r="L315">
        <v>5</v>
      </c>
      <c r="M315" t="s">
        <v>18</v>
      </c>
      <c r="N315">
        <v>3</v>
      </c>
      <c r="O315">
        <v>8</v>
      </c>
      <c r="P315" t="str" cm="1">
        <f t="array" ref="P315">_xlfn.IFS(
  O315&lt;=3, "Low",
  O315&lt;=6, "Moderate",
  O315&lt;=8, "High",
  O315=9, "Extreme"
)</f>
        <v>High</v>
      </c>
    </row>
    <row r="316" spans="1:16">
      <c r="A316">
        <v>315</v>
      </c>
      <c r="B316">
        <v>20</v>
      </c>
      <c r="C316" t="str">
        <f t="shared" si="4"/>
        <v>18-21</v>
      </c>
      <c r="D316" t="s">
        <v>13</v>
      </c>
      <c r="E316" t="s">
        <v>14</v>
      </c>
      <c r="F316" t="s">
        <v>39</v>
      </c>
      <c r="G316">
        <v>4.2</v>
      </c>
      <c r="H316" t="s">
        <v>141</v>
      </c>
      <c r="I316" t="str">
        <f>_xlfn.XLOOKUP(H316, 'Platform Lookup'!A:A, 'Platform Lookup'!B:B, "Unknown")</f>
        <v>Messaging</v>
      </c>
      <c r="J316" t="s">
        <v>17</v>
      </c>
      <c r="K316">
        <v>7.6</v>
      </c>
      <c r="L316">
        <v>6</v>
      </c>
      <c r="M316" t="s">
        <v>24</v>
      </c>
      <c r="N316">
        <v>3</v>
      </c>
      <c r="O316">
        <v>6</v>
      </c>
      <c r="P316" t="str" cm="1">
        <f t="array" ref="P316">_xlfn.IFS(
  O316&lt;=3, "Low",
  O316&lt;=6, "Moderate",
  O316&lt;=8, "High",
  O316=9, "Extreme"
)</f>
        <v>Moderate</v>
      </c>
    </row>
    <row r="317" spans="1:16">
      <c r="A317">
        <v>316</v>
      </c>
      <c r="B317">
        <v>22</v>
      </c>
      <c r="C317" t="str">
        <f t="shared" si="4"/>
        <v>22-24</v>
      </c>
      <c r="D317" t="s">
        <v>19</v>
      </c>
      <c r="E317" t="s">
        <v>20</v>
      </c>
      <c r="F317" t="s">
        <v>44</v>
      </c>
      <c r="G317">
        <v>3.7</v>
      </c>
      <c r="H317" t="s">
        <v>142</v>
      </c>
      <c r="I317" t="str">
        <f>_xlfn.XLOOKUP(H317, 'Platform Lookup'!A:A, 'Platform Lookup'!B:B, "Unknown")</f>
        <v>Mixed</v>
      </c>
      <c r="J317" t="s">
        <v>23</v>
      </c>
      <c r="K317">
        <v>8.3000000000000007</v>
      </c>
      <c r="L317">
        <v>7</v>
      </c>
      <c r="M317" t="s">
        <v>18</v>
      </c>
      <c r="N317">
        <v>2</v>
      </c>
      <c r="O317">
        <v>5</v>
      </c>
      <c r="P317" t="str" cm="1">
        <f t="array" ref="P317">_xlfn.IFS(
  O317&lt;=3, "Low",
  O317&lt;=6, "Moderate",
  O317&lt;=8, "High",
  O317=9, "Extreme"
)</f>
        <v>Moderate</v>
      </c>
    </row>
    <row r="318" spans="1:16">
      <c r="A318">
        <v>317</v>
      </c>
      <c r="B318">
        <v>19</v>
      </c>
      <c r="C318" t="str">
        <f t="shared" si="4"/>
        <v>18-21</v>
      </c>
      <c r="D318" t="s">
        <v>13</v>
      </c>
      <c r="E318" t="s">
        <v>14</v>
      </c>
      <c r="F318" t="s">
        <v>25</v>
      </c>
      <c r="G318">
        <v>7.1</v>
      </c>
      <c r="H318" t="s">
        <v>16</v>
      </c>
      <c r="I318" t="str">
        <f>_xlfn.XLOOKUP(H318, 'Platform Lookup'!A:A, 'Platform Lookup'!B:B, "Unknown")</f>
        <v>Mixed</v>
      </c>
      <c r="J318" t="s">
        <v>17</v>
      </c>
      <c r="K318">
        <v>5</v>
      </c>
      <c r="L318">
        <v>4</v>
      </c>
      <c r="M318" t="s">
        <v>24</v>
      </c>
      <c r="N318">
        <v>4</v>
      </c>
      <c r="O318">
        <v>9</v>
      </c>
      <c r="P318" t="str" cm="1">
        <f t="array" ref="P318">_xlfn.IFS(
  O318&lt;=3, "Low",
  O318&lt;=6, "Moderate",
  O318&lt;=8, "High",
  O318=9, "Extreme"
)</f>
        <v>Extreme</v>
      </c>
    </row>
    <row r="319" spans="1:16">
      <c r="A319">
        <v>318</v>
      </c>
      <c r="B319">
        <v>21</v>
      </c>
      <c r="C319" t="str">
        <f t="shared" si="4"/>
        <v>18-21</v>
      </c>
      <c r="D319" t="s">
        <v>19</v>
      </c>
      <c r="E319" t="s">
        <v>20</v>
      </c>
      <c r="F319" t="s">
        <v>29</v>
      </c>
      <c r="G319">
        <v>4.5999999999999996</v>
      </c>
      <c r="H319" t="s">
        <v>32</v>
      </c>
      <c r="I319" t="str">
        <f>_xlfn.XLOOKUP(H319, 'Platform Lookup'!A:A, 'Platform Lookup'!B:B, "Unknown")</f>
        <v>Mixed</v>
      </c>
      <c r="J319" t="s">
        <v>17</v>
      </c>
      <c r="K319">
        <v>7</v>
      </c>
      <c r="L319">
        <v>6</v>
      </c>
      <c r="M319" t="s">
        <v>18</v>
      </c>
      <c r="N319">
        <v>3</v>
      </c>
      <c r="O319">
        <v>7</v>
      </c>
      <c r="P319" t="str" cm="1">
        <f t="array" ref="P319">_xlfn.IFS(
  O319&lt;=3, "Low",
  O319&lt;=6, "Moderate",
  O319&lt;=8, "High",
  O319=9, "Extreme"
)</f>
        <v>High</v>
      </c>
    </row>
    <row r="320" spans="1:16">
      <c r="A320">
        <v>319</v>
      </c>
      <c r="B320">
        <v>20</v>
      </c>
      <c r="C320" t="str">
        <f t="shared" si="4"/>
        <v>18-21</v>
      </c>
      <c r="D320" t="s">
        <v>13</v>
      </c>
      <c r="E320" t="s">
        <v>14</v>
      </c>
      <c r="F320" t="s">
        <v>33</v>
      </c>
      <c r="G320">
        <v>3.9</v>
      </c>
      <c r="H320" t="s">
        <v>16</v>
      </c>
      <c r="I320" t="str">
        <f>_xlfn.XLOOKUP(H320, 'Platform Lookup'!A:A, 'Platform Lookup'!B:B, "Unknown")</f>
        <v>Mixed</v>
      </c>
      <c r="J320" t="s">
        <v>23</v>
      </c>
      <c r="K320">
        <v>7.9</v>
      </c>
      <c r="L320">
        <v>7</v>
      </c>
      <c r="M320" t="s">
        <v>24</v>
      </c>
      <c r="N320">
        <v>2</v>
      </c>
      <c r="O320">
        <v>5</v>
      </c>
      <c r="P320" t="str" cm="1">
        <f t="array" ref="P320">_xlfn.IFS(
  O320&lt;=3, "Low",
  O320&lt;=6, "Moderate",
  O320&lt;=8, "High",
  O320=9, "Extreme"
)</f>
        <v>Moderate</v>
      </c>
    </row>
    <row r="321" spans="1:16">
      <c r="A321">
        <v>320</v>
      </c>
      <c r="B321">
        <v>22</v>
      </c>
      <c r="C321" t="str">
        <f t="shared" si="4"/>
        <v>22-24</v>
      </c>
      <c r="D321" t="s">
        <v>19</v>
      </c>
      <c r="E321" t="s">
        <v>20</v>
      </c>
      <c r="F321" t="s">
        <v>34</v>
      </c>
      <c r="G321">
        <v>3.1</v>
      </c>
      <c r="H321" t="s">
        <v>32</v>
      </c>
      <c r="I321" t="str">
        <f>_xlfn.XLOOKUP(H321, 'Platform Lookup'!A:A, 'Platform Lookup'!B:B, "Unknown")</f>
        <v>Mixed</v>
      </c>
      <c r="J321" t="s">
        <v>23</v>
      </c>
      <c r="K321">
        <v>8.4</v>
      </c>
      <c r="L321">
        <v>8</v>
      </c>
      <c r="M321" t="s">
        <v>18</v>
      </c>
      <c r="N321">
        <v>1</v>
      </c>
      <c r="O321">
        <v>4</v>
      </c>
      <c r="P321" t="str" cm="1">
        <f t="array" ref="P321">_xlfn.IFS(
  O321&lt;=3, "Low",
  O321&lt;=6, "Moderate",
  O321&lt;=8, "High",
  O321=9, "Extreme"
)</f>
        <v>Moderate</v>
      </c>
    </row>
    <row r="322" spans="1:16">
      <c r="A322">
        <v>321</v>
      </c>
      <c r="B322">
        <v>19</v>
      </c>
      <c r="C322" t="str">
        <f t="shared" si="4"/>
        <v>18-21</v>
      </c>
      <c r="D322" t="s">
        <v>13</v>
      </c>
      <c r="E322" t="s">
        <v>14</v>
      </c>
      <c r="F322" t="s">
        <v>41</v>
      </c>
      <c r="G322">
        <v>5.2</v>
      </c>
      <c r="H322" t="s">
        <v>16</v>
      </c>
      <c r="I322" t="str">
        <f>_xlfn.XLOOKUP(H322, 'Platform Lookup'!A:A, 'Platform Lookup'!B:B, "Unknown")</f>
        <v>Mixed</v>
      </c>
      <c r="J322" t="s">
        <v>17</v>
      </c>
      <c r="K322">
        <v>6.8</v>
      </c>
      <c r="L322">
        <v>6</v>
      </c>
      <c r="M322" t="s">
        <v>24</v>
      </c>
      <c r="N322">
        <v>3</v>
      </c>
      <c r="O322">
        <v>7</v>
      </c>
      <c r="P322" t="str" cm="1">
        <f t="array" ref="P322">_xlfn.IFS(
  O322&lt;=3, "Low",
  O322&lt;=6, "Moderate",
  O322&lt;=8, "High",
  O322=9, "Extreme"
)</f>
        <v>High</v>
      </c>
    </row>
    <row r="323" spans="1:16">
      <c r="A323">
        <v>322</v>
      </c>
      <c r="B323">
        <v>21</v>
      </c>
      <c r="C323" t="str">
        <f t="shared" ref="C323:C386" si="5">IF(B323&lt;=21, "18-21", "22-24")</f>
        <v>18-21</v>
      </c>
      <c r="D323" t="s">
        <v>19</v>
      </c>
      <c r="E323" t="s">
        <v>20</v>
      </c>
      <c r="F323" t="s">
        <v>48</v>
      </c>
      <c r="G323">
        <v>4.0999999999999996</v>
      </c>
      <c r="H323" t="s">
        <v>32</v>
      </c>
      <c r="I323" t="str">
        <f>_xlfn.XLOOKUP(H323, 'Platform Lookup'!A:A, 'Platform Lookup'!B:B, "Unknown")</f>
        <v>Mixed</v>
      </c>
      <c r="J323" t="s">
        <v>23</v>
      </c>
      <c r="K323">
        <v>7.8</v>
      </c>
      <c r="L323">
        <v>8</v>
      </c>
      <c r="M323" t="s">
        <v>18</v>
      </c>
      <c r="N323">
        <v>2</v>
      </c>
      <c r="O323">
        <v>4</v>
      </c>
      <c r="P323" t="str" cm="1">
        <f t="array" ref="P323">_xlfn.IFS(
  O323&lt;=3, "Low",
  O323&lt;=6, "Moderate",
  O323&lt;=8, "High",
  O323=9, "Extreme"
)</f>
        <v>Moderate</v>
      </c>
    </row>
    <row r="324" spans="1:16">
      <c r="A324">
        <v>323</v>
      </c>
      <c r="B324">
        <v>20</v>
      </c>
      <c r="C324" t="str">
        <f t="shared" si="5"/>
        <v>18-21</v>
      </c>
      <c r="D324" t="s">
        <v>13</v>
      </c>
      <c r="E324" t="s">
        <v>14</v>
      </c>
      <c r="F324" t="s">
        <v>55</v>
      </c>
      <c r="G324">
        <v>5</v>
      </c>
      <c r="H324" t="s">
        <v>16</v>
      </c>
      <c r="I324" t="str">
        <f>_xlfn.XLOOKUP(H324, 'Platform Lookup'!A:A, 'Platform Lookup'!B:B, "Unknown")</f>
        <v>Mixed</v>
      </c>
      <c r="J324" t="s">
        <v>17</v>
      </c>
      <c r="K324">
        <v>7</v>
      </c>
      <c r="L324">
        <v>7</v>
      </c>
      <c r="M324" t="s">
        <v>24</v>
      </c>
      <c r="N324">
        <v>3</v>
      </c>
      <c r="O324">
        <v>6</v>
      </c>
      <c r="P324" t="str" cm="1">
        <f t="array" ref="P324">_xlfn.IFS(
  O324&lt;=3, "Low",
  O324&lt;=6, "Moderate",
  O324&lt;=8, "High",
  O324=9, "Extreme"
)</f>
        <v>Moderate</v>
      </c>
    </row>
    <row r="325" spans="1:16">
      <c r="A325">
        <v>324</v>
      </c>
      <c r="B325">
        <v>22</v>
      </c>
      <c r="C325" t="str">
        <f t="shared" si="5"/>
        <v>22-24</v>
      </c>
      <c r="D325" t="s">
        <v>19</v>
      </c>
      <c r="E325" t="s">
        <v>20</v>
      </c>
      <c r="F325" t="s">
        <v>21</v>
      </c>
      <c r="G325">
        <v>5.8</v>
      </c>
      <c r="H325" t="s">
        <v>143</v>
      </c>
      <c r="I325" t="str">
        <f>_xlfn.XLOOKUP(H325, 'Platform Lookup'!A:A, 'Platform Lookup'!B:B, "Unknown")</f>
        <v>Messaging</v>
      </c>
      <c r="J325" t="s">
        <v>17</v>
      </c>
      <c r="K325">
        <v>6.5</v>
      </c>
      <c r="L325">
        <v>5</v>
      </c>
      <c r="M325" t="s">
        <v>18</v>
      </c>
      <c r="N325">
        <v>4</v>
      </c>
      <c r="O325">
        <v>8</v>
      </c>
      <c r="P325" t="str" cm="1">
        <f t="array" ref="P325">_xlfn.IFS(
  O325&lt;=3, "Low",
  O325&lt;=6, "Moderate",
  O325&lt;=8, "High",
  O325=9, "Extreme"
)</f>
        <v>High</v>
      </c>
    </row>
    <row r="326" spans="1:16">
      <c r="A326">
        <v>325</v>
      </c>
      <c r="B326">
        <v>19</v>
      </c>
      <c r="C326" t="str">
        <f t="shared" si="5"/>
        <v>18-21</v>
      </c>
      <c r="D326" t="s">
        <v>13</v>
      </c>
      <c r="E326" t="s">
        <v>14</v>
      </c>
      <c r="F326" t="s">
        <v>51</v>
      </c>
      <c r="G326">
        <v>4</v>
      </c>
      <c r="H326" t="s">
        <v>16</v>
      </c>
      <c r="I326" t="str">
        <f>_xlfn.XLOOKUP(H326, 'Platform Lookup'!A:A, 'Platform Lookup'!B:B, "Unknown")</f>
        <v>Mixed</v>
      </c>
      <c r="J326" t="s">
        <v>23</v>
      </c>
      <c r="K326">
        <v>7.9</v>
      </c>
      <c r="L326">
        <v>8</v>
      </c>
      <c r="M326" t="s">
        <v>24</v>
      </c>
      <c r="N326">
        <v>2</v>
      </c>
      <c r="O326">
        <v>4</v>
      </c>
      <c r="P326" t="str" cm="1">
        <f t="array" ref="P326">_xlfn.IFS(
  O326&lt;=3, "Low",
  O326&lt;=6, "Moderate",
  O326&lt;=8, "High",
  O326=9, "Extreme"
)</f>
        <v>Moderate</v>
      </c>
    </row>
    <row r="327" spans="1:16">
      <c r="A327">
        <v>326</v>
      </c>
      <c r="B327">
        <v>21</v>
      </c>
      <c r="C327" t="str">
        <f t="shared" si="5"/>
        <v>18-21</v>
      </c>
      <c r="D327" t="s">
        <v>19</v>
      </c>
      <c r="E327" t="s">
        <v>20</v>
      </c>
      <c r="F327" t="s">
        <v>65</v>
      </c>
      <c r="G327">
        <v>5.5</v>
      </c>
      <c r="H327" t="s">
        <v>16</v>
      </c>
      <c r="I327" t="str">
        <f>_xlfn.XLOOKUP(H327, 'Platform Lookup'!A:A, 'Platform Lookup'!B:B, "Unknown")</f>
        <v>Mixed</v>
      </c>
      <c r="J327" t="s">
        <v>17</v>
      </c>
      <c r="K327">
        <v>6.7</v>
      </c>
      <c r="L327">
        <v>6</v>
      </c>
      <c r="M327" t="s">
        <v>24</v>
      </c>
      <c r="N327">
        <v>3</v>
      </c>
      <c r="O327">
        <v>7</v>
      </c>
      <c r="P327" t="str" cm="1">
        <f t="array" ref="P327">_xlfn.IFS(
  O327&lt;=3, "Low",
  O327&lt;=6, "Moderate",
  O327&lt;=8, "High",
  O327=9, "Extreme"
)</f>
        <v>High</v>
      </c>
    </row>
    <row r="328" spans="1:16">
      <c r="A328">
        <v>327</v>
      </c>
      <c r="B328">
        <v>20</v>
      </c>
      <c r="C328" t="str">
        <f t="shared" si="5"/>
        <v>18-21</v>
      </c>
      <c r="D328" t="s">
        <v>13</v>
      </c>
      <c r="E328" t="s">
        <v>14</v>
      </c>
      <c r="F328" t="s">
        <v>25</v>
      </c>
      <c r="G328">
        <v>6.8</v>
      </c>
      <c r="H328" t="s">
        <v>26</v>
      </c>
      <c r="I328" t="str">
        <f>_xlfn.XLOOKUP(H328, 'Platform Lookup'!A:A, 'Platform Lookup'!B:B, "Unknown")</f>
        <v>Entertainment</v>
      </c>
      <c r="J328" t="s">
        <v>17</v>
      </c>
      <c r="K328">
        <v>5.5</v>
      </c>
      <c r="L328">
        <v>5</v>
      </c>
      <c r="M328" t="s">
        <v>18</v>
      </c>
      <c r="N328">
        <v>4</v>
      </c>
      <c r="O328">
        <v>9</v>
      </c>
      <c r="P328" t="str" cm="1">
        <f t="array" ref="P328">_xlfn.IFS(
  O328&lt;=3, "Low",
  O328&lt;=6, "Moderate",
  O328&lt;=8, "High",
  O328=9, "Extreme"
)</f>
        <v>Extreme</v>
      </c>
    </row>
    <row r="329" spans="1:16">
      <c r="A329">
        <v>328</v>
      </c>
      <c r="B329">
        <v>22</v>
      </c>
      <c r="C329" t="str">
        <f t="shared" si="5"/>
        <v>22-24</v>
      </c>
      <c r="D329" t="s">
        <v>19</v>
      </c>
      <c r="E329" t="s">
        <v>20</v>
      </c>
      <c r="F329" t="s">
        <v>43</v>
      </c>
      <c r="G329">
        <v>5.6</v>
      </c>
      <c r="H329" t="s">
        <v>143</v>
      </c>
      <c r="I329" t="str">
        <f>_xlfn.XLOOKUP(H329, 'Platform Lookup'!A:A, 'Platform Lookup'!B:B, "Unknown")</f>
        <v>Messaging</v>
      </c>
      <c r="J329" t="s">
        <v>17</v>
      </c>
      <c r="K329">
        <v>6.6</v>
      </c>
      <c r="L329">
        <v>6</v>
      </c>
      <c r="M329" t="s">
        <v>24</v>
      </c>
      <c r="N329">
        <v>3</v>
      </c>
      <c r="O329">
        <v>7</v>
      </c>
      <c r="P329" t="str" cm="1">
        <f t="array" ref="P329">_xlfn.IFS(
  O329&lt;=3, "Low",
  O329&lt;=6, "Moderate",
  O329&lt;=8, "High",
  O329=9, "Extreme"
)</f>
        <v>High</v>
      </c>
    </row>
    <row r="330" spans="1:16">
      <c r="A330">
        <v>329</v>
      </c>
      <c r="B330">
        <v>19</v>
      </c>
      <c r="C330" t="str">
        <f t="shared" si="5"/>
        <v>18-21</v>
      </c>
      <c r="D330" t="s">
        <v>13</v>
      </c>
      <c r="E330" t="s">
        <v>14</v>
      </c>
      <c r="F330" t="s">
        <v>40</v>
      </c>
      <c r="G330">
        <v>4.5</v>
      </c>
      <c r="H330" t="s">
        <v>16</v>
      </c>
      <c r="I330" t="str">
        <f>_xlfn.XLOOKUP(H330, 'Platform Lookup'!A:A, 'Platform Lookup'!B:B, "Unknown")</f>
        <v>Mixed</v>
      </c>
      <c r="J330" t="s">
        <v>23</v>
      </c>
      <c r="K330">
        <v>7.5</v>
      </c>
      <c r="L330">
        <v>7</v>
      </c>
      <c r="M330" t="s">
        <v>18</v>
      </c>
      <c r="N330">
        <v>2</v>
      </c>
      <c r="O330">
        <v>5</v>
      </c>
      <c r="P330" t="str" cm="1">
        <f t="array" ref="P330">_xlfn.IFS(
  O330&lt;=3, "Low",
  O330&lt;=6, "Moderate",
  O330&lt;=8, "High",
  O330=9, "Extreme"
)</f>
        <v>Moderate</v>
      </c>
    </row>
    <row r="331" spans="1:16">
      <c r="A331">
        <v>330</v>
      </c>
      <c r="B331">
        <v>21</v>
      </c>
      <c r="C331" t="str">
        <f t="shared" si="5"/>
        <v>18-21</v>
      </c>
      <c r="D331" t="s">
        <v>19</v>
      </c>
      <c r="E331" t="s">
        <v>20</v>
      </c>
      <c r="F331" t="s">
        <v>31</v>
      </c>
      <c r="G331">
        <v>5.3</v>
      </c>
      <c r="H331" t="s">
        <v>16</v>
      </c>
      <c r="I331" t="str">
        <f>_xlfn.XLOOKUP(H331, 'Platform Lookup'!A:A, 'Platform Lookup'!B:B, "Unknown")</f>
        <v>Mixed</v>
      </c>
      <c r="J331" t="s">
        <v>17</v>
      </c>
      <c r="K331">
        <v>6.9</v>
      </c>
      <c r="L331">
        <v>6</v>
      </c>
      <c r="M331" t="s">
        <v>24</v>
      </c>
      <c r="N331">
        <v>3</v>
      </c>
      <c r="O331">
        <v>7</v>
      </c>
      <c r="P331" t="str" cm="1">
        <f t="array" ref="P331">_xlfn.IFS(
  O331&lt;=3, "Low",
  O331&lt;=6, "Moderate",
  O331&lt;=8, "High",
  O331=9, "Extreme"
)</f>
        <v>High</v>
      </c>
    </row>
    <row r="332" spans="1:16">
      <c r="A332">
        <v>331</v>
      </c>
      <c r="B332">
        <v>20</v>
      </c>
      <c r="C332" t="str">
        <f t="shared" si="5"/>
        <v>18-21</v>
      </c>
      <c r="D332" t="s">
        <v>13</v>
      </c>
      <c r="E332" t="s">
        <v>14</v>
      </c>
      <c r="F332" t="s">
        <v>41</v>
      </c>
      <c r="G332">
        <v>5.0999999999999996</v>
      </c>
      <c r="H332" t="s">
        <v>26</v>
      </c>
      <c r="I332" t="str">
        <f>_xlfn.XLOOKUP(H332, 'Platform Lookup'!A:A, 'Platform Lookup'!B:B, "Unknown")</f>
        <v>Entertainment</v>
      </c>
      <c r="J332" t="s">
        <v>17</v>
      </c>
      <c r="K332">
        <v>6.7</v>
      </c>
      <c r="L332">
        <v>6</v>
      </c>
      <c r="M332" t="s">
        <v>24</v>
      </c>
      <c r="N332">
        <v>3</v>
      </c>
      <c r="O332">
        <v>7</v>
      </c>
      <c r="P332" t="str" cm="1">
        <f t="array" ref="P332">_xlfn.IFS(
  O332&lt;=3, "Low",
  O332&lt;=6, "Moderate",
  O332&lt;=8, "High",
  O332=9, "Extreme"
)</f>
        <v>High</v>
      </c>
    </row>
    <row r="333" spans="1:16">
      <c r="A333">
        <v>332</v>
      </c>
      <c r="B333">
        <v>22</v>
      </c>
      <c r="C333" t="str">
        <f t="shared" si="5"/>
        <v>22-24</v>
      </c>
      <c r="D333" t="s">
        <v>19</v>
      </c>
      <c r="E333" t="s">
        <v>20</v>
      </c>
      <c r="F333" t="s">
        <v>48</v>
      </c>
      <c r="G333">
        <v>3.9</v>
      </c>
      <c r="H333" t="s">
        <v>32</v>
      </c>
      <c r="I333" t="str">
        <f>_xlfn.XLOOKUP(H333, 'Platform Lookup'!A:A, 'Platform Lookup'!B:B, "Unknown")</f>
        <v>Mixed</v>
      </c>
      <c r="J333" t="s">
        <v>23</v>
      </c>
      <c r="K333">
        <v>7.9</v>
      </c>
      <c r="L333">
        <v>8</v>
      </c>
      <c r="M333" t="s">
        <v>18</v>
      </c>
      <c r="N333">
        <v>2</v>
      </c>
      <c r="O333">
        <v>4</v>
      </c>
      <c r="P333" t="str" cm="1">
        <f t="array" ref="P333">_xlfn.IFS(
  O333&lt;=3, "Low",
  O333&lt;=6, "Moderate",
  O333&lt;=8, "High",
  O333=9, "Extreme"
)</f>
        <v>Moderate</v>
      </c>
    </row>
    <row r="334" spans="1:16">
      <c r="A334">
        <v>333</v>
      </c>
      <c r="B334">
        <v>19</v>
      </c>
      <c r="C334" t="str">
        <f t="shared" si="5"/>
        <v>18-21</v>
      </c>
      <c r="D334" t="s">
        <v>13</v>
      </c>
      <c r="E334" t="s">
        <v>14</v>
      </c>
      <c r="F334" t="s">
        <v>55</v>
      </c>
      <c r="G334">
        <v>4.8</v>
      </c>
      <c r="H334" t="s">
        <v>16</v>
      </c>
      <c r="I334" t="str">
        <f>_xlfn.XLOOKUP(H334, 'Platform Lookup'!A:A, 'Platform Lookup'!B:B, "Unknown")</f>
        <v>Mixed</v>
      </c>
      <c r="J334" t="s">
        <v>17</v>
      </c>
      <c r="K334">
        <v>7.1</v>
      </c>
      <c r="L334">
        <v>7</v>
      </c>
      <c r="M334" t="s">
        <v>24</v>
      </c>
      <c r="N334">
        <v>3</v>
      </c>
      <c r="O334">
        <v>6</v>
      </c>
      <c r="P334" t="str" cm="1">
        <f t="array" ref="P334">_xlfn.IFS(
  O334&lt;=3, "Low",
  O334&lt;=6, "Moderate",
  O334&lt;=8, "High",
  O334=9, "Extreme"
)</f>
        <v>Moderate</v>
      </c>
    </row>
    <row r="335" spans="1:16">
      <c r="A335">
        <v>334</v>
      </c>
      <c r="B335">
        <v>21</v>
      </c>
      <c r="C335" t="str">
        <f t="shared" si="5"/>
        <v>18-21</v>
      </c>
      <c r="D335" t="s">
        <v>19</v>
      </c>
      <c r="E335" t="s">
        <v>20</v>
      </c>
      <c r="F335" t="s">
        <v>21</v>
      </c>
      <c r="G335">
        <v>5.9</v>
      </c>
      <c r="H335" t="s">
        <v>143</v>
      </c>
      <c r="I335" t="str">
        <f>_xlfn.XLOOKUP(H335, 'Platform Lookup'!A:A, 'Platform Lookup'!B:B, "Unknown")</f>
        <v>Messaging</v>
      </c>
      <c r="J335" t="s">
        <v>17</v>
      </c>
      <c r="K335">
        <v>6.4</v>
      </c>
      <c r="L335">
        <v>5</v>
      </c>
      <c r="M335" t="s">
        <v>18</v>
      </c>
      <c r="N335">
        <v>4</v>
      </c>
      <c r="O335">
        <v>8</v>
      </c>
      <c r="P335" t="str" cm="1">
        <f t="array" ref="P335">_xlfn.IFS(
  O335&lt;=3, "Low",
  O335&lt;=6, "Moderate",
  O335&lt;=8, "High",
  O335=9, "Extreme"
)</f>
        <v>High</v>
      </c>
    </row>
    <row r="336" spans="1:16">
      <c r="A336">
        <v>335</v>
      </c>
      <c r="B336">
        <v>20</v>
      </c>
      <c r="C336" t="str">
        <f t="shared" si="5"/>
        <v>18-21</v>
      </c>
      <c r="D336" t="s">
        <v>13</v>
      </c>
      <c r="E336" t="s">
        <v>14</v>
      </c>
      <c r="F336" t="s">
        <v>51</v>
      </c>
      <c r="G336">
        <v>3.8</v>
      </c>
      <c r="H336" t="s">
        <v>16</v>
      </c>
      <c r="I336" t="str">
        <f>_xlfn.XLOOKUP(H336, 'Platform Lookup'!A:A, 'Platform Lookup'!B:B, "Unknown")</f>
        <v>Mixed</v>
      </c>
      <c r="J336" t="s">
        <v>23</v>
      </c>
      <c r="K336">
        <v>8</v>
      </c>
      <c r="L336">
        <v>8</v>
      </c>
      <c r="M336" t="s">
        <v>24</v>
      </c>
      <c r="N336">
        <v>2</v>
      </c>
      <c r="O336">
        <v>4</v>
      </c>
      <c r="P336" t="str" cm="1">
        <f t="array" ref="P336">_xlfn.IFS(
  O336&lt;=3, "Low",
  O336&lt;=6, "Moderate",
  O336&lt;=8, "High",
  O336=9, "Extreme"
)</f>
        <v>Moderate</v>
      </c>
    </row>
    <row r="337" spans="1:16">
      <c r="A337">
        <v>336</v>
      </c>
      <c r="B337">
        <v>22</v>
      </c>
      <c r="C337" t="str">
        <f t="shared" si="5"/>
        <v>22-24</v>
      </c>
      <c r="D337" t="s">
        <v>19</v>
      </c>
      <c r="E337" t="s">
        <v>20</v>
      </c>
      <c r="F337" t="s">
        <v>65</v>
      </c>
      <c r="G337">
        <v>5.4</v>
      </c>
      <c r="H337" t="s">
        <v>26</v>
      </c>
      <c r="I337" t="str">
        <f>_xlfn.XLOOKUP(H337, 'Platform Lookup'!A:A, 'Platform Lookup'!B:B, "Unknown")</f>
        <v>Entertainment</v>
      </c>
      <c r="J337" t="s">
        <v>17</v>
      </c>
      <c r="K337">
        <v>6.8</v>
      </c>
      <c r="L337">
        <v>6</v>
      </c>
      <c r="M337" t="s">
        <v>24</v>
      </c>
      <c r="N337">
        <v>3</v>
      </c>
      <c r="O337">
        <v>7</v>
      </c>
      <c r="P337" t="str" cm="1">
        <f t="array" ref="P337">_xlfn.IFS(
  O337&lt;=3, "Low",
  O337&lt;=6, "Moderate",
  O337&lt;=8, "High",
  O337=9, "Extreme"
)</f>
        <v>High</v>
      </c>
    </row>
    <row r="338" spans="1:16">
      <c r="A338">
        <v>337</v>
      </c>
      <c r="B338">
        <v>19</v>
      </c>
      <c r="C338" t="str">
        <f t="shared" si="5"/>
        <v>18-21</v>
      </c>
      <c r="D338" t="s">
        <v>13</v>
      </c>
      <c r="E338" t="s">
        <v>14</v>
      </c>
      <c r="F338" t="s">
        <v>25</v>
      </c>
      <c r="G338">
        <v>6.9</v>
      </c>
      <c r="H338" t="s">
        <v>16</v>
      </c>
      <c r="I338" t="str">
        <f>_xlfn.XLOOKUP(H338, 'Platform Lookup'!A:A, 'Platform Lookup'!B:B, "Unknown")</f>
        <v>Mixed</v>
      </c>
      <c r="J338" t="s">
        <v>17</v>
      </c>
      <c r="K338">
        <v>5.4</v>
      </c>
      <c r="L338">
        <v>5</v>
      </c>
      <c r="M338" t="s">
        <v>18</v>
      </c>
      <c r="N338">
        <v>4</v>
      </c>
      <c r="O338">
        <v>9</v>
      </c>
      <c r="P338" t="str" cm="1">
        <f t="array" ref="P338">_xlfn.IFS(
  O338&lt;=3, "Low",
  O338&lt;=6, "Moderate",
  O338&lt;=8, "High",
  O338=9, "Extreme"
)</f>
        <v>Extreme</v>
      </c>
    </row>
    <row r="339" spans="1:16">
      <c r="A339">
        <v>338</v>
      </c>
      <c r="B339">
        <v>21</v>
      </c>
      <c r="C339" t="str">
        <f t="shared" si="5"/>
        <v>18-21</v>
      </c>
      <c r="D339" t="s">
        <v>19</v>
      </c>
      <c r="E339" t="s">
        <v>20</v>
      </c>
      <c r="F339" t="s">
        <v>43</v>
      </c>
      <c r="G339">
        <v>5.7</v>
      </c>
      <c r="H339" t="s">
        <v>143</v>
      </c>
      <c r="I339" t="str">
        <f>_xlfn.XLOOKUP(H339, 'Platform Lookup'!A:A, 'Platform Lookup'!B:B, "Unknown")</f>
        <v>Messaging</v>
      </c>
      <c r="J339" t="s">
        <v>17</v>
      </c>
      <c r="K339">
        <v>6.5</v>
      </c>
      <c r="L339">
        <v>6</v>
      </c>
      <c r="M339" t="s">
        <v>24</v>
      </c>
      <c r="N339">
        <v>3</v>
      </c>
      <c r="O339">
        <v>7</v>
      </c>
      <c r="P339" t="str" cm="1">
        <f t="array" ref="P339">_xlfn.IFS(
  O339&lt;=3, "Low",
  O339&lt;=6, "Moderate",
  O339&lt;=8, "High",
  O339=9, "Extreme"
)</f>
        <v>High</v>
      </c>
    </row>
    <row r="340" spans="1:16">
      <c r="A340">
        <v>339</v>
      </c>
      <c r="B340">
        <v>20</v>
      </c>
      <c r="C340" t="str">
        <f t="shared" si="5"/>
        <v>18-21</v>
      </c>
      <c r="D340" t="s">
        <v>13</v>
      </c>
      <c r="E340" t="s">
        <v>14</v>
      </c>
      <c r="F340" t="s">
        <v>40</v>
      </c>
      <c r="G340">
        <v>4.4000000000000004</v>
      </c>
      <c r="H340" t="s">
        <v>16</v>
      </c>
      <c r="I340" t="str">
        <f>_xlfn.XLOOKUP(H340, 'Platform Lookup'!A:A, 'Platform Lookup'!B:B, "Unknown")</f>
        <v>Mixed</v>
      </c>
      <c r="J340" t="s">
        <v>23</v>
      </c>
      <c r="K340">
        <v>7.6</v>
      </c>
      <c r="L340">
        <v>7</v>
      </c>
      <c r="M340" t="s">
        <v>18</v>
      </c>
      <c r="N340">
        <v>2</v>
      </c>
      <c r="O340">
        <v>5</v>
      </c>
      <c r="P340" t="str" cm="1">
        <f t="array" ref="P340">_xlfn.IFS(
  O340&lt;=3, "Low",
  O340&lt;=6, "Moderate",
  O340&lt;=8, "High",
  O340=9, "Extreme"
)</f>
        <v>Moderate</v>
      </c>
    </row>
    <row r="341" spans="1:16">
      <c r="A341">
        <v>340</v>
      </c>
      <c r="B341">
        <v>22</v>
      </c>
      <c r="C341" t="str">
        <f t="shared" si="5"/>
        <v>22-24</v>
      </c>
      <c r="D341" t="s">
        <v>19</v>
      </c>
      <c r="E341" t="s">
        <v>20</v>
      </c>
      <c r="F341" t="s">
        <v>31</v>
      </c>
      <c r="G341">
        <v>5.2</v>
      </c>
      <c r="H341" t="s">
        <v>26</v>
      </c>
      <c r="I341" t="str">
        <f>_xlfn.XLOOKUP(H341, 'Platform Lookup'!A:A, 'Platform Lookup'!B:B, "Unknown")</f>
        <v>Entertainment</v>
      </c>
      <c r="J341" t="s">
        <v>17</v>
      </c>
      <c r="K341">
        <v>7</v>
      </c>
      <c r="L341">
        <v>6</v>
      </c>
      <c r="M341" t="s">
        <v>24</v>
      </c>
      <c r="N341">
        <v>3</v>
      </c>
      <c r="O341">
        <v>7</v>
      </c>
      <c r="P341" t="str" cm="1">
        <f t="array" ref="P341">_xlfn.IFS(
  O341&lt;=3, "Low",
  O341&lt;=6, "Moderate",
  O341&lt;=8, "High",
  O341=9, "Extreme"
)</f>
        <v>High</v>
      </c>
    </row>
    <row r="342" spans="1:16">
      <c r="A342">
        <v>341</v>
      </c>
      <c r="B342">
        <v>19</v>
      </c>
      <c r="C342" t="str">
        <f t="shared" si="5"/>
        <v>18-21</v>
      </c>
      <c r="D342" t="s">
        <v>13</v>
      </c>
      <c r="E342" t="s">
        <v>14</v>
      </c>
      <c r="F342" t="s">
        <v>41</v>
      </c>
      <c r="G342">
        <v>5</v>
      </c>
      <c r="H342" t="s">
        <v>16</v>
      </c>
      <c r="I342" t="str">
        <f>_xlfn.XLOOKUP(H342, 'Platform Lookup'!A:A, 'Platform Lookup'!B:B, "Unknown")</f>
        <v>Mixed</v>
      </c>
      <c r="J342" t="s">
        <v>17</v>
      </c>
      <c r="K342">
        <v>6.9</v>
      </c>
      <c r="L342">
        <v>6</v>
      </c>
      <c r="M342" t="s">
        <v>24</v>
      </c>
      <c r="N342">
        <v>3</v>
      </c>
      <c r="O342">
        <v>7</v>
      </c>
      <c r="P342" t="str" cm="1">
        <f t="array" ref="P342">_xlfn.IFS(
  O342&lt;=3, "Low",
  O342&lt;=6, "Moderate",
  O342&lt;=8, "High",
  O342=9, "Extreme"
)</f>
        <v>High</v>
      </c>
    </row>
    <row r="343" spans="1:16">
      <c r="A343">
        <v>342</v>
      </c>
      <c r="B343">
        <v>21</v>
      </c>
      <c r="C343" t="str">
        <f t="shared" si="5"/>
        <v>18-21</v>
      </c>
      <c r="D343" t="s">
        <v>19</v>
      </c>
      <c r="E343" t="s">
        <v>20</v>
      </c>
      <c r="F343" t="s">
        <v>48</v>
      </c>
      <c r="G343">
        <v>3.8</v>
      </c>
      <c r="H343" t="s">
        <v>32</v>
      </c>
      <c r="I343" t="str">
        <f>_xlfn.XLOOKUP(H343, 'Platform Lookup'!A:A, 'Platform Lookup'!B:B, "Unknown")</f>
        <v>Mixed</v>
      </c>
      <c r="J343" t="s">
        <v>23</v>
      </c>
      <c r="K343">
        <v>8</v>
      </c>
      <c r="L343">
        <v>8</v>
      </c>
      <c r="M343" t="s">
        <v>18</v>
      </c>
      <c r="N343">
        <v>2</v>
      </c>
      <c r="O343">
        <v>4</v>
      </c>
      <c r="P343" t="str" cm="1">
        <f t="array" ref="P343">_xlfn.IFS(
  O343&lt;=3, "Low",
  O343&lt;=6, "Moderate",
  O343&lt;=8, "High",
  O343=9, "Extreme"
)</f>
        <v>Moderate</v>
      </c>
    </row>
    <row r="344" spans="1:16">
      <c r="A344">
        <v>343</v>
      </c>
      <c r="B344">
        <v>20</v>
      </c>
      <c r="C344" t="str">
        <f t="shared" si="5"/>
        <v>18-21</v>
      </c>
      <c r="D344" t="s">
        <v>13</v>
      </c>
      <c r="E344" t="s">
        <v>14</v>
      </c>
      <c r="F344" t="s">
        <v>55</v>
      </c>
      <c r="G344">
        <v>4.7</v>
      </c>
      <c r="H344" t="s">
        <v>26</v>
      </c>
      <c r="I344" t="str">
        <f>_xlfn.XLOOKUP(H344, 'Platform Lookup'!A:A, 'Platform Lookup'!B:B, "Unknown")</f>
        <v>Entertainment</v>
      </c>
      <c r="J344" t="s">
        <v>17</v>
      </c>
      <c r="K344">
        <v>7.2</v>
      </c>
      <c r="L344">
        <v>7</v>
      </c>
      <c r="M344" t="s">
        <v>24</v>
      </c>
      <c r="N344">
        <v>3</v>
      </c>
      <c r="O344">
        <v>6</v>
      </c>
      <c r="P344" t="str" cm="1">
        <f t="array" ref="P344">_xlfn.IFS(
  O344&lt;=3, "Low",
  O344&lt;=6, "Moderate",
  O344&lt;=8, "High",
  O344=9, "Extreme"
)</f>
        <v>Moderate</v>
      </c>
    </row>
    <row r="345" spans="1:16">
      <c r="A345">
        <v>344</v>
      </c>
      <c r="B345">
        <v>22</v>
      </c>
      <c r="C345" t="str">
        <f t="shared" si="5"/>
        <v>22-24</v>
      </c>
      <c r="D345" t="s">
        <v>19</v>
      </c>
      <c r="E345" t="s">
        <v>20</v>
      </c>
      <c r="F345" t="s">
        <v>21</v>
      </c>
      <c r="G345">
        <v>6</v>
      </c>
      <c r="H345" t="s">
        <v>143</v>
      </c>
      <c r="I345" t="str">
        <f>_xlfn.XLOOKUP(H345, 'Platform Lookup'!A:A, 'Platform Lookup'!B:B, "Unknown")</f>
        <v>Messaging</v>
      </c>
      <c r="J345" t="s">
        <v>17</v>
      </c>
      <c r="K345">
        <v>6.3</v>
      </c>
      <c r="L345">
        <v>5</v>
      </c>
      <c r="M345" t="s">
        <v>18</v>
      </c>
      <c r="N345">
        <v>4</v>
      </c>
      <c r="O345">
        <v>8</v>
      </c>
      <c r="P345" t="str" cm="1">
        <f t="array" ref="P345">_xlfn.IFS(
  O345&lt;=3, "Low",
  O345&lt;=6, "Moderate",
  O345&lt;=8, "High",
  O345=9, "Extreme"
)</f>
        <v>High</v>
      </c>
    </row>
    <row r="346" spans="1:16">
      <c r="A346">
        <v>345</v>
      </c>
      <c r="B346">
        <v>19</v>
      </c>
      <c r="C346" t="str">
        <f t="shared" si="5"/>
        <v>18-21</v>
      </c>
      <c r="D346" t="s">
        <v>13</v>
      </c>
      <c r="E346" t="s">
        <v>14</v>
      </c>
      <c r="F346" t="s">
        <v>51</v>
      </c>
      <c r="G346">
        <v>3.7</v>
      </c>
      <c r="H346" t="s">
        <v>16</v>
      </c>
      <c r="I346" t="str">
        <f>_xlfn.XLOOKUP(H346, 'Platform Lookup'!A:A, 'Platform Lookup'!B:B, "Unknown")</f>
        <v>Mixed</v>
      </c>
      <c r="J346" t="s">
        <v>23</v>
      </c>
      <c r="K346">
        <v>8.1</v>
      </c>
      <c r="L346">
        <v>8</v>
      </c>
      <c r="M346" t="s">
        <v>24</v>
      </c>
      <c r="N346">
        <v>2</v>
      </c>
      <c r="O346">
        <v>4</v>
      </c>
      <c r="P346" t="str" cm="1">
        <f t="array" ref="P346">_xlfn.IFS(
  O346&lt;=3, "Low",
  O346&lt;=6, "Moderate",
  O346&lt;=8, "High",
  O346=9, "Extreme"
)</f>
        <v>Moderate</v>
      </c>
    </row>
    <row r="347" spans="1:16">
      <c r="A347">
        <v>346</v>
      </c>
      <c r="B347">
        <v>21</v>
      </c>
      <c r="C347" t="str">
        <f t="shared" si="5"/>
        <v>18-21</v>
      </c>
      <c r="D347" t="s">
        <v>19</v>
      </c>
      <c r="E347" t="s">
        <v>20</v>
      </c>
      <c r="F347" t="s">
        <v>65</v>
      </c>
      <c r="G347">
        <v>5.3</v>
      </c>
      <c r="H347" t="s">
        <v>16</v>
      </c>
      <c r="I347" t="str">
        <f>_xlfn.XLOOKUP(H347, 'Platform Lookup'!A:A, 'Platform Lookup'!B:B, "Unknown")</f>
        <v>Mixed</v>
      </c>
      <c r="J347" t="s">
        <v>17</v>
      </c>
      <c r="K347">
        <v>6.9</v>
      </c>
      <c r="L347">
        <v>6</v>
      </c>
      <c r="M347" t="s">
        <v>24</v>
      </c>
      <c r="N347">
        <v>3</v>
      </c>
      <c r="O347">
        <v>7</v>
      </c>
      <c r="P347" t="str" cm="1">
        <f t="array" ref="P347">_xlfn.IFS(
  O347&lt;=3, "Low",
  O347&lt;=6, "Moderate",
  O347&lt;=8, "High",
  O347=9, "Extreme"
)</f>
        <v>High</v>
      </c>
    </row>
    <row r="348" spans="1:16">
      <c r="A348">
        <v>347</v>
      </c>
      <c r="B348">
        <v>20</v>
      </c>
      <c r="C348" t="str">
        <f t="shared" si="5"/>
        <v>18-21</v>
      </c>
      <c r="D348" t="s">
        <v>13</v>
      </c>
      <c r="E348" t="s">
        <v>14</v>
      </c>
      <c r="F348" t="s">
        <v>25</v>
      </c>
      <c r="G348">
        <v>7</v>
      </c>
      <c r="H348" t="s">
        <v>26</v>
      </c>
      <c r="I348" t="str">
        <f>_xlfn.XLOOKUP(H348, 'Platform Lookup'!A:A, 'Platform Lookup'!B:B, "Unknown")</f>
        <v>Entertainment</v>
      </c>
      <c r="J348" t="s">
        <v>17</v>
      </c>
      <c r="K348">
        <v>5.3</v>
      </c>
      <c r="L348">
        <v>5</v>
      </c>
      <c r="M348" t="s">
        <v>18</v>
      </c>
      <c r="N348">
        <v>4</v>
      </c>
      <c r="O348">
        <v>9</v>
      </c>
      <c r="P348" t="str" cm="1">
        <f t="array" ref="P348">_xlfn.IFS(
  O348&lt;=3, "Low",
  O348&lt;=6, "Moderate",
  O348&lt;=8, "High",
  O348=9, "Extreme"
)</f>
        <v>Extreme</v>
      </c>
    </row>
    <row r="349" spans="1:16">
      <c r="A349">
        <v>348</v>
      </c>
      <c r="B349">
        <v>22</v>
      </c>
      <c r="C349" t="str">
        <f t="shared" si="5"/>
        <v>22-24</v>
      </c>
      <c r="D349" t="s">
        <v>19</v>
      </c>
      <c r="E349" t="s">
        <v>20</v>
      </c>
      <c r="F349" t="s">
        <v>43</v>
      </c>
      <c r="G349">
        <v>5.8</v>
      </c>
      <c r="H349" t="s">
        <v>143</v>
      </c>
      <c r="I349" t="str">
        <f>_xlfn.XLOOKUP(H349, 'Platform Lookup'!A:A, 'Platform Lookup'!B:B, "Unknown")</f>
        <v>Messaging</v>
      </c>
      <c r="J349" t="s">
        <v>17</v>
      </c>
      <c r="K349">
        <v>6.4</v>
      </c>
      <c r="L349">
        <v>6</v>
      </c>
      <c r="M349" t="s">
        <v>24</v>
      </c>
      <c r="N349">
        <v>3</v>
      </c>
      <c r="O349">
        <v>7</v>
      </c>
      <c r="P349" t="str" cm="1">
        <f t="array" ref="P349">_xlfn.IFS(
  O349&lt;=3, "Low",
  O349&lt;=6, "Moderate",
  O349&lt;=8, "High",
  O349=9, "Extreme"
)</f>
        <v>High</v>
      </c>
    </row>
    <row r="350" spans="1:16">
      <c r="A350">
        <v>349</v>
      </c>
      <c r="B350">
        <v>19</v>
      </c>
      <c r="C350" t="str">
        <f t="shared" si="5"/>
        <v>18-21</v>
      </c>
      <c r="D350" t="s">
        <v>13</v>
      </c>
      <c r="E350" t="s">
        <v>14</v>
      </c>
      <c r="F350" t="s">
        <v>40</v>
      </c>
      <c r="G350">
        <v>4.3</v>
      </c>
      <c r="H350" t="s">
        <v>16</v>
      </c>
      <c r="I350" t="str">
        <f>_xlfn.XLOOKUP(H350, 'Platform Lookup'!A:A, 'Platform Lookup'!B:B, "Unknown")</f>
        <v>Mixed</v>
      </c>
      <c r="J350" t="s">
        <v>23</v>
      </c>
      <c r="K350">
        <v>7.7</v>
      </c>
      <c r="L350">
        <v>7</v>
      </c>
      <c r="M350" t="s">
        <v>18</v>
      </c>
      <c r="N350">
        <v>2</v>
      </c>
      <c r="O350">
        <v>5</v>
      </c>
      <c r="P350" t="str" cm="1">
        <f t="array" ref="P350">_xlfn.IFS(
  O350&lt;=3, "Low",
  O350&lt;=6, "Moderate",
  O350&lt;=8, "High",
  O350=9, "Extreme"
)</f>
        <v>Moderate</v>
      </c>
    </row>
    <row r="351" spans="1:16">
      <c r="A351">
        <v>350</v>
      </c>
      <c r="B351">
        <v>21</v>
      </c>
      <c r="C351" t="str">
        <f t="shared" si="5"/>
        <v>18-21</v>
      </c>
      <c r="D351" t="s">
        <v>19</v>
      </c>
      <c r="E351" t="s">
        <v>20</v>
      </c>
      <c r="F351" t="s">
        <v>31</v>
      </c>
      <c r="G351">
        <v>5.0999999999999996</v>
      </c>
      <c r="H351" t="s">
        <v>16</v>
      </c>
      <c r="I351" t="str">
        <f>_xlfn.XLOOKUP(H351, 'Platform Lookup'!A:A, 'Platform Lookup'!B:B, "Unknown")</f>
        <v>Mixed</v>
      </c>
      <c r="J351" t="s">
        <v>17</v>
      </c>
      <c r="K351">
        <v>7.1</v>
      </c>
      <c r="L351">
        <v>6</v>
      </c>
      <c r="M351" t="s">
        <v>24</v>
      </c>
      <c r="N351">
        <v>3</v>
      </c>
      <c r="O351">
        <v>7</v>
      </c>
      <c r="P351" t="str" cm="1">
        <f t="array" ref="P351">_xlfn.IFS(
  O351&lt;=3, "Low",
  O351&lt;=6, "Moderate",
  O351&lt;=8, "High",
  O351=9, "Extreme"
)</f>
        <v>High</v>
      </c>
    </row>
    <row r="352" spans="1:16">
      <c r="A352">
        <v>351</v>
      </c>
      <c r="B352">
        <v>20</v>
      </c>
      <c r="C352" t="str">
        <f t="shared" si="5"/>
        <v>18-21</v>
      </c>
      <c r="D352" t="s">
        <v>13</v>
      </c>
      <c r="E352" t="s">
        <v>14</v>
      </c>
      <c r="F352" t="s">
        <v>41</v>
      </c>
      <c r="G352">
        <v>4.9000000000000004</v>
      </c>
      <c r="H352" t="s">
        <v>26</v>
      </c>
      <c r="I352" t="str">
        <f>_xlfn.XLOOKUP(H352, 'Platform Lookup'!A:A, 'Platform Lookup'!B:B, "Unknown")</f>
        <v>Entertainment</v>
      </c>
      <c r="J352" t="s">
        <v>17</v>
      </c>
      <c r="K352">
        <v>7</v>
      </c>
      <c r="L352">
        <v>6</v>
      </c>
      <c r="M352" t="s">
        <v>24</v>
      </c>
      <c r="N352">
        <v>3</v>
      </c>
      <c r="O352">
        <v>7</v>
      </c>
      <c r="P352" t="str" cm="1">
        <f t="array" ref="P352">_xlfn.IFS(
  O352&lt;=3, "Low",
  O352&lt;=6, "Moderate",
  O352&lt;=8, "High",
  O352=9, "Extreme"
)</f>
        <v>High</v>
      </c>
    </row>
    <row r="353" spans="1:16">
      <c r="A353">
        <v>352</v>
      </c>
      <c r="B353">
        <v>22</v>
      </c>
      <c r="C353" t="str">
        <f t="shared" si="5"/>
        <v>22-24</v>
      </c>
      <c r="D353" t="s">
        <v>19</v>
      </c>
      <c r="E353" t="s">
        <v>20</v>
      </c>
      <c r="F353" t="s">
        <v>48</v>
      </c>
      <c r="G353">
        <v>3.7</v>
      </c>
      <c r="H353" t="s">
        <v>32</v>
      </c>
      <c r="I353" t="str">
        <f>_xlfn.XLOOKUP(H353, 'Platform Lookup'!A:A, 'Platform Lookup'!B:B, "Unknown")</f>
        <v>Mixed</v>
      </c>
      <c r="J353" t="s">
        <v>23</v>
      </c>
      <c r="K353">
        <v>8.1</v>
      </c>
      <c r="L353">
        <v>8</v>
      </c>
      <c r="M353" t="s">
        <v>18</v>
      </c>
      <c r="N353">
        <v>2</v>
      </c>
      <c r="O353">
        <v>4</v>
      </c>
      <c r="P353" t="str" cm="1">
        <f t="array" ref="P353">_xlfn.IFS(
  O353&lt;=3, "Low",
  O353&lt;=6, "Moderate",
  O353&lt;=8, "High",
  O353=9, "Extreme"
)</f>
        <v>Moderate</v>
      </c>
    </row>
    <row r="354" spans="1:16">
      <c r="A354">
        <v>353</v>
      </c>
      <c r="B354">
        <v>19</v>
      </c>
      <c r="C354" t="str">
        <f t="shared" si="5"/>
        <v>18-21</v>
      </c>
      <c r="D354" t="s">
        <v>13</v>
      </c>
      <c r="E354" t="s">
        <v>14</v>
      </c>
      <c r="F354" t="s">
        <v>55</v>
      </c>
      <c r="G354">
        <v>4.5999999999999996</v>
      </c>
      <c r="H354" t="s">
        <v>16</v>
      </c>
      <c r="I354" t="str">
        <f>_xlfn.XLOOKUP(H354, 'Platform Lookup'!A:A, 'Platform Lookup'!B:B, "Unknown")</f>
        <v>Mixed</v>
      </c>
      <c r="J354" t="s">
        <v>17</v>
      </c>
      <c r="K354">
        <v>7.3</v>
      </c>
      <c r="L354">
        <v>7</v>
      </c>
      <c r="M354" t="s">
        <v>24</v>
      </c>
      <c r="N354">
        <v>3</v>
      </c>
      <c r="O354">
        <v>6</v>
      </c>
      <c r="P354" t="str" cm="1">
        <f t="array" ref="P354">_xlfn.IFS(
  O354&lt;=3, "Low",
  O354&lt;=6, "Moderate",
  O354&lt;=8, "High",
  O354=9, "Extreme"
)</f>
        <v>Moderate</v>
      </c>
    </row>
    <row r="355" spans="1:16">
      <c r="A355">
        <v>354</v>
      </c>
      <c r="B355">
        <v>21</v>
      </c>
      <c r="C355" t="str">
        <f t="shared" si="5"/>
        <v>18-21</v>
      </c>
      <c r="D355" t="s">
        <v>19</v>
      </c>
      <c r="E355" t="s">
        <v>20</v>
      </c>
      <c r="F355" t="s">
        <v>21</v>
      </c>
      <c r="G355">
        <v>6.1</v>
      </c>
      <c r="H355" t="s">
        <v>143</v>
      </c>
      <c r="I355" t="str">
        <f>_xlfn.XLOOKUP(H355, 'Platform Lookup'!A:A, 'Platform Lookup'!B:B, "Unknown")</f>
        <v>Messaging</v>
      </c>
      <c r="J355" t="s">
        <v>17</v>
      </c>
      <c r="K355">
        <v>6.2</v>
      </c>
      <c r="L355">
        <v>5</v>
      </c>
      <c r="M355" t="s">
        <v>18</v>
      </c>
      <c r="N355">
        <v>4</v>
      </c>
      <c r="O355">
        <v>8</v>
      </c>
      <c r="P355" t="str" cm="1">
        <f t="array" ref="P355">_xlfn.IFS(
  O355&lt;=3, "Low",
  O355&lt;=6, "Moderate",
  O355&lt;=8, "High",
  O355=9, "Extreme"
)</f>
        <v>High</v>
      </c>
    </row>
    <row r="356" spans="1:16">
      <c r="A356">
        <v>355</v>
      </c>
      <c r="B356">
        <v>20</v>
      </c>
      <c r="C356" t="str">
        <f t="shared" si="5"/>
        <v>18-21</v>
      </c>
      <c r="D356" t="s">
        <v>13</v>
      </c>
      <c r="E356" t="s">
        <v>14</v>
      </c>
      <c r="F356" t="s">
        <v>51</v>
      </c>
      <c r="G356">
        <v>3.6</v>
      </c>
      <c r="H356" t="s">
        <v>16</v>
      </c>
      <c r="I356" t="str">
        <f>_xlfn.XLOOKUP(H356, 'Platform Lookup'!A:A, 'Platform Lookup'!B:B, "Unknown")</f>
        <v>Mixed</v>
      </c>
      <c r="J356" t="s">
        <v>23</v>
      </c>
      <c r="K356">
        <v>8.1999999999999993</v>
      </c>
      <c r="L356">
        <v>8</v>
      </c>
      <c r="M356" t="s">
        <v>24</v>
      </c>
      <c r="N356">
        <v>2</v>
      </c>
      <c r="O356">
        <v>4</v>
      </c>
      <c r="P356" t="str" cm="1">
        <f t="array" ref="P356">_xlfn.IFS(
  O356&lt;=3, "Low",
  O356&lt;=6, "Moderate",
  O356&lt;=8, "High",
  O356=9, "Extreme"
)</f>
        <v>Moderate</v>
      </c>
    </row>
    <row r="357" spans="1:16">
      <c r="A357">
        <v>356</v>
      </c>
      <c r="B357">
        <v>22</v>
      </c>
      <c r="C357" t="str">
        <f t="shared" si="5"/>
        <v>22-24</v>
      </c>
      <c r="D357" t="s">
        <v>19</v>
      </c>
      <c r="E357" t="s">
        <v>20</v>
      </c>
      <c r="F357" t="s">
        <v>65</v>
      </c>
      <c r="G357">
        <v>5.2</v>
      </c>
      <c r="H357" t="s">
        <v>26</v>
      </c>
      <c r="I357" t="str">
        <f>_xlfn.XLOOKUP(H357, 'Platform Lookup'!A:A, 'Platform Lookup'!B:B, "Unknown")</f>
        <v>Entertainment</v>
      </c>
      <c r="J357" t="s">
        <v>17</v>
      </c>
      <c r="K357">
        <v>7</v>
      </c>
      <c r="L357">
        <v>6</v>
      </c>
      <c r="M357" t="s">
        <v>24</v>
      </c>
      <c r="N357">
        <v>3</v>
      </c>
      <c r="O357">
        <v>7</v>
      </c>
      <c r="P357" t="str" cm="1">
        <f t="array" ref="P357">_xlfn.IFS(
  O357&lt;=3, "Low",
  O357&lt;=6, "Moderate",
  O357&lt;=8, "High",
  O357=9, "Extreme"
)</f>
        <v>High</v>
      </c>
    </row>
    <row r="358" spans="1:16">
      <c r="A358">
        <v>357</v>
      </c>
      <c r="B358">
        <v>19</v>
      </c>
      <c r="C358" t="str">
        <f t="shared" si="5"/>
        <v>18-21</v>
      </c>
      <c r="D358" t="s">
        <v>13</v>
      </c>
      <c r="E358" t="s">
        <v>14</v>
      </c>
      <c r="F358" t="s">
        <v>25</v>
      </c>
      <c r="G358">
        <v>7.1</v>
      </c>
      <c r="H358" t="s">
        <v>16</v>
      </c>
      <c r="I358" t="str">
        <f>_xlfn.XLOOKUP(H358, 'Platform Lookup'!A:A, 'Platform Lookup'!B:B, "Unknown")</f>
        <v>Mixed</v>
      </c>
      <c r="J358" t="s">
        <v>17</v>
      </c>
      <c r="K358">
        <v>5.2</v>
      </c>
      <c r="L358">
        <v>5</v>
      </c>
      <c r="M358" t="s">
        <v>18</v>
      </c>
      <c r="N358">
        <v>4</v>
      </c>
      <c r="O358">
        <v>9</v>
      </c>
      <c r="P358" t="str" cm="1">
        <f t="array" ref="P358">_xlfn.IFS(
  O358&lt;=3, "Low",
  O358&lt;=6, "Moderate",
  O358&lt;=8, "High",
  O358=9, "Extreme"
)</f>
        <v>Extreme</v>
      </c>
    </row>
    <row r="359" spans="1:16">
      <c r="A359">
        <v>358</v>
      </c>
      <c r="B359">
        <v>21</v>
      </c>
      <c r="C359" t="str">
        <f t="shared" si="5"/>
        <v>18-21</v>
      </c>
      <c r="D359" t="s">
        <v>19</v>
      </c>
      <c r="E359" t="s">
        <v>20</v>
      </c>
      <c r="F359" t="s">
        <v>43</v>
      </c>
      <c r="G359">
        <v>5.9</v>
      </c>
      <c r="H359" t="s">
        <v>143</v>
      </c>
      <c r="I359" t="str">
        <f>_xlfn.XLOOKUP(H359, 'Platform Lookup'!A:A, 'Platform Lookup'!B:B, "Unknown")</f>
        <v>Messaging</v>
      </c>
      <c r="J359" t="s">
        <v>17</v>
      </c>
      <c r="K359">
        <v>6.3</v>
      </c>
      <c r="L359">
        <v>6</v>
      </c>
      <c r="M359" t="s">
        <v>24</v>
      </c>
      <c r="N359">
        <v>3</v>
      </c>
      <c r="O359">
        <v>7</v>
      </c>
      <c r="P359" t="str" cm="1">
        <f t="array" ref="P359">_xlfn.IFS(
  O359&lt;=3, "Low",
  O359&lt;=6, "Moderate",
  O359&lt;=8, "High",
  O359=9, "Extreme"
)</f>
        <v>High</v>
      </c>
    </row>
    <row r="360" spans="1:16">
      <c r="A360">
        <v>359</v>
      </c>
      <c r="B360">
        <v>20</v>
      </c>
      <c r="C360" t="str">
        <f t="shared" si="5"/>
        <v>18-21</v>
      </c>
      <c r="D360" t="s">
        <v>13</v>
      </c>
      <c r="E360" t="s">
        <v>14</v>
      </c>
      <c r="F360" t="s">
        <v>40</v>
      </c>
      <c r="G360">
        <v>4.2</v>
      </c>
      <c r="H360" t="s">
        <v>16</v>
      </c>
      <c r="I360" t="str">
        <f>_xlfn.XLOOKUP(H360, 'Platform Lookup'!A:A, 'Platform Lookup'!B:B, "Unknown")</f>
        <v>Mixed</v>
      </c>
      <c r="J360" t="s">
        <v>23</v>
      </c>
      <c r="K360">
        <v>7.8</v>
      </c>
      <c r="L360">
        <v>7</v>
      </c>
      <c r="M360" t="s">
        <v>18</v>
      </c>
      <c r="N360">
        <v>2</v>
      </c>
      <c r="O360">
        <v>5</v>
      </c>
      <c r="P360" t="str" cm="1">
        <f t="array" ref="P360">_xlfn.IFS(
  O360&lt;=3, "Low",
  O360&lt;=6, "Moderate",
  O360&lt;=8, "High",
  O360=9, "Extreme"
)</f>
        <v>Moderate</v>
      </c>
    </row>
    <row r="361" spans="1:16">
      <c r="A361">
        <v>360</v>
      </c>
      <c r="B361">
        <v>22</v>
      </c>
      <c r="C361" t="str">
        <f t="shared" si="5"/>
        <v>22-24</v>
      </c>
      <c r="D361" t="s">
        <v>19</v>
      </c>
      <c r="E361" t="s">
        <v>20</v>
      </c>
      <c r="F361" t="s">
        <v>31</v>
      </c>
      <c r="G361">
        <v>5</v>
      </c>
      <c r="H361" t="s">
        <v>26</v>
      </c>
      <c r="I361" t="str">
        <f>_xlfn.XLOOKUP(H361, 'Platform Lookup'!A:A, 'Platform Lookup'!B:B, "Unknown")</f>
        <v>Entertainment</v>
      </c>
      <c r="J361" t="s">
        <v>17</v>
      </c>
      <c r="K361">
        <v>7.2</v>
      </c>
      <c r="L361">
        <v>6</v>
      </c>
      <c r="M361" t="s">
        <v>24</v>
      </c>
      <c r="N361">
        <v>3</v>
      </c>
      <c r="O361">
        <v>7</v>
      </c>
      <c r="P361" t="str" cm="1">
        <f t="array" ref="P361">_xlfn.IFS(
  O361&lt;=3, "Low",
  O361&lt;=6, "Moderate",
  O361&lt;=8, "High",
  O361=9, "Extreme"
)</f>
        <v>High</v>
      </c>
    </row>
    <row r="362" spans="1:16">
      <c r="A362">
        <v>361</v>
      </c>
      <c r="B362">
        <v>19</v>
      </c>
      <c r="C362" t="str">
        <f t="shared" si="5"/>
        <v>18-21</v>
      </c>
      <c r="D362" t="s">
        <v>13</v>
      </c>
      <c r="E362" t="s">
        <v>14</v>
      </c>
      <c r="F362" t="s">
        <v>41</v>
      </c>
      <c r="G362">
        <v>4.8</v>
      </c>
      <c r="H362" t="s">
        <v>16</v>
      </c>
      <c r="I362" t="str">
        <f>_xlfn.XLOOKUP(H362, 'Platform Lookup'!A:A, 'Platform Lookup'!B:B, "Unknown")</f>
        <v>Mixed</v>
      </c>
      <c r="J362" t="s">
        <v>17</v>
      </c>
      <c r="K362">
        <v>7.1</v>
      </c>
      <c r="L362">
        <v>6</v>
      </c>
      <c r="M362" t="s">
        <v>24</v>
      </c>
      <c r="N362">
        <v>3</v>
      </c>
      <c r="O362">
        <v>7</v>
      </c>
      <c r="P362" t="str" cm="1">
        <f t="array" ref="P362">_xlfn.IFS(
  O362&lt;=3, "Low",
  O362&lt;=6, "Moderate",
  O362&lt;=8, "High",
  O362=9, "Extreme"
)</f>
        <v>High</v>
      </c>
    </row>
    <row r="363" spans="1:16">
      <c r="A363">
        <v>362</v>
      </c>
      <c r="B363">
        <v>21</v>
      </c>
      <c r="C363" t="str">
        <f t="shared" si="5"/>
        <v>18-21</v>
      </c>
      <c r="D363" t="s">
        <v>19</v>
      </c>
      <c r="E363" t="s">
        <v>20</v>
      </c>
      <c r="F363" t="s">
        <v>48</v>
      </c>
      <c r="G363">
        <v>3.6</v>
      </c>
      <c r="H363" t="s">
        <v>32</v>
      </c>
      <c r="I363" t="str">
        <f>_xlfn.XLOOKUP(H363, 'Platform Lookup'!A:A, 'Platform Lookup'!B:B, "Unknown")</f>
        <v>Mixed</v>
      </c>
      <c r="J363" t="s">
        <v>23</v>
      </c>
      <c r="K363">
        <v>8.1999999999999993</v>
      </c>
      <c r="L363">
        <v>8</v>
      </c>
      <c r="M363" t="s">
        <v>18</v>
      </c>
      <c r="N363">
        <v>2</v>
      </c>
      <c r="O363">
        <v>4</v>
      </c>
      <c r="P363" t="str" cm="1">
        <f t="array" ref="P363">_xlfn.IFS(
  O363&lt;=3, "Low",
  O363&lt;=6, "Moderate",
  O363&lt;=8, "High",
  O363=9, "Extreme"
)</f>
        <v>Moderate</v>
      </c>
    </row>
    <row r="364" spans="1:16">
      <c r="A364">
        <v>363</v>
      </c>
      <c r="B364">
        <v>20</v>
      </c>
      <c r="C364" t="str">
        <f t="shared" si="5"/>
        <v>18-21</v>
      </c>
      <c r="D364" t="s">
        <v>13</v>
      </c>
      <c r="E364" t="s">
        <v>14</v>
      </c>
      <c r="F364" t="s">
        <v>55</v>
      </c>
      <c r="G364">
        <v>4.5</v>
      </c>
      <c r="H364" t="s">
        <v>26</v>
      </c>
      <c r="I364" t="str">
        <f>_xlfn.XLOOKUP(H364, 'Platform Lookup'!A:A, 'Platform Lookup'!B:B, "Unknown")</f>
        <v>Entertainment</v>
      </c>
      <c r="J364" t="s">
        <v>17</v>
      </c>
      <c r="K364">
        <v>7.4</v>
      </c>
      <c r="L364">
        <v>7</v>
      </c>
      <c r="M364" t="s">
        <v>24</v>
      </c>
      <c r="N364">
        <v>3</v>
      </c>
      <c r="O364">
        <v>6</v>
      </c>
      <c r="P364" t="str" cm="1">
        <f t="array" ref="P364">_xlfn.IFS(
  O364&lt;=3, "Low",
  O364&lt;=6, "Moderate",
  O364&lt;=8, "High",
  O364=9, "Extreme"
)</f>
        <v>Moderate</v>
      </c>
    </row>
    <row r="365" spans="1:16">
      <c r="A365">
        <v>364</v>
      </c>
      <c r="B365">
        <v>22</v>
      </c>
      <c r="C365" t="str">
        <f t="shared" si="5"/>
        <v>22-24</v>
      </c>
      <c r="D365" t="s">
        <v>19</v>
      </c>
      <c r="E365" t="s">
        <v>20</v>
      </c>
      <c r="F365" t="s">
        <v>21</v>
      </c>
      <c r="G365">
        <v>6.2</v>
      </c>
      <c r="H365" t="s">
        <v>143</v>
      </c>
      <c r="I365" t="str">
        <f>_xlfn.XLOOKUP(H365, 'Platform Lookup'!A:A, 'Platform Lookup'!B:B, "Unknown")</f>
        <v>Messaging</v>
      </c>
      <c r="J365" t="s">
        <v>17</v>
      </c>
      <c r="K365">
        <v>6.1</v>
      </c>
      <c r="L365">
        <v>5</v>
      </c>
      <c r="M365" t="s">
        <v>18</v>
      </c>
      <c r="N365">
        <v>4</v>
      </c>
      <c r="O365">
        <v>8</v>
      </c>
      <c r="P365" t="str" cm="1">
        <f t="array" ref="P365">_xlfn.IFS(
  O365&lt;=3, "Low",
  O365&lt;=6, "Moderate",
  O365&lt;=8, "High",
  O365=9, "Extreme"
)</f>
        <v>High</v>
      </c>
    </row>
    <row r="366" spans="1:16">
      <c r="A366">
        <v>365</v>
      </c>
      <c r="B366">
        <v>19</v>
      </c>
      <c r="C366" t="str">
        <f t="shared" si="5"/>
        <v>18-21</v>
      </c>
      <c r="D366" t="s">
        <v>13</v>
      </c>
      <c r="E366" t="s">
        <v>14</v>
      </c>
      <c r="F366" t="s">
        <v>51</v>
      </c>
      <c r="G366">
        <v>3.5</v>
      </c>
      <c r="H366" t="s">
        <v>16</v>
      </c>
      <c r="I366" t="str">
        <f>_xlfn.XLOOKUP(H366, 'Platform Lookup'!A:A, 'Platform Lookup'!B:B, "Unknown")</f>
        <v>Mixed</v>
      </c>
      <c r="J366" t="s">
        <v>23</v>
      </c>
      <c r="K366">
        <v>8.3000000000000007</v>
      </c>
      <c r="L366">
        <v>8</v>
      </c>
      <c r="M366" t="s">
        <v>24</v>
      </c>
      <c r="N366">
        <v>2</v>
      </c>
      <c r="O366">
        <v>4</v>
      </c>
      <c r="P366" t="str" cm="1">
        <f t="array" ref="P366">_xlfn.IFS(
  O366&lt;=3, "Low",
  O366&lt;=6, "Moderate",
  O366&lt;=8, "High",
  O366=9, "Extreme"
)</f>
        <v>Moderate</v>
      </c>
    </row>
    <row r="367" spans="1:16">
      <c r="A367">
        <v>366</v>
      </c>
      <c r="B367">
        <v>21</v>
      </c>
      <c r="C367" t="str">
        <f t="shared" si="5"/>
        <v>18-21</v>
      </c>
      <c r="D367" t="s">
        <v>19</v>
      </c>
      <c r="E367" t="s">
        <v>20</v>
      </c>
      <c r="F367" t="s">
        <v>65</v>
      </c>
      <c r="G367">
        <v>5.0999999999999996</v>
      </c>
      <c r="H367" t="s">
        <v>16</v>
      </c>
      <c r="I367" t="str">
        <f>_xlfn.XLOOKUP(H367, 'Platform Lookup'!A:A, 'Platform Lookup'!B:B, "Unknown")</f>
        <v>Mixed</v>
      </c>
      <c r="J367" t="s">
        <v>17</v>
      </c>
      <c r="K367">
        <v>7.1</v>
      </c>
      <c r="L367">
        <v>6</v>
      </c>
      <c r="M367" t="s">
        <v>24</v>
      </c>
      <c r="N367">
        <v>3</v>
      </c>
      <c r="O367">
        <v>7</v>
      </c>
      <c r="P367" t="str" cm="1">
        <f t="array" ref="P367">_xlfn.IFS(
  O367&lt;=3, "Low",
  O367&lt;=6, "Moderate",
  O367&lt;=8, "High",
  O367=9, "Extreme"
)</f>
        <v>High</v>
      </c>
    </row>
    <row r="368" spans="1:16">
      <c r="A368">
        <v>367</v>
      </c>
      <c r="B368">
        <v>20</v>
      </c>
      <c r="C368" t="str">
        <f t="shared" si="5"/>
        <v>18-21</v>
      </c>
      <c r="D368" t="s">
        <v>13</v>
      </c>
      <c r="E368" t="s">
        <v>14</v>
      </c>
      <c r="F368" t="s">
        <v>25</v>
      </c>
      <c r="G368">
        <v>7.2</v>
      </c>
      <c r="H368" t="s">
        <v>26</v>
      </c>
      <c r="I368" t="str">
        <f>_xlfn.XLOOKUP(H368, 'Platform Lookup'!A:A, 'Platform Lookup'!B:B, "Unknown")</f>
        <v>Entertainment</v>
      </c>
      <c r="J368" t="s">
        <v>17</v>
      </c>
      <c r="K368">
        <v>5.0999999999999996</v>
      </c>
      <c r="L368">
        <v>5</v>
      </c>
      <c r="M368" t="s">
        <v>18</v>
      </c>
      <c r="N368">
        <v>4</v>
      </c>
      <c r="O368">
        <v>9</v>
      </c>
      <c r="P368" t="str" cm="1">
        <f t="array" ref="P368">_xlfn.IFS(
  O368&lt;=3, "Low",
  O368&lt;=6, "Moderate",
  O368&lt;=8, "High",
  O368=9, "Extreme"
)</f>
        <v>Extreme</v>
      </c>
    </row>
    <row r="369" spans="1:16">
      <c r="A369">
        <v>368</v>
      </c>
      <c r="B369">
        <v>22</v>
      </c>
      <c r="C369" t="str">
        <f t="shared" si="5"/>
        <v>22-24</v>
      </c>
      <c r="D369" t="s">
        <v>19</v>
      </c>
      <c r="E369" t="s">
        <v>20</v>
      </c>
      <c r="F369" t="s">
        <v>43</v>
      </c>
      <c r="G369">
        <v>6</v>
      </c>
      <c r="H369" t="s">
        <v>143</v>
      </c>
      <c r="I369" t="str">
        <f>_xlfn.XLOOKUP(H369, 'Platform Lookup'!A:A, 'Platform Lookup'!B:B, "Unknown")</f>
        <v>Messaging</v>
      </c>
      <c r="J369" t="s">
        <v>17</v>
      </c>
      <c r="K369">
        <v>6.2</v>
      </c>
      <c r="L369">
        <v>6</v>
      </c>
      <c r="M369" t="s">
        <v>24</v>
      </c>
      <c r="N369">
        <v>3</v>
      </c>
      <c r="O369">
        <v>7</v>
      </c>
      <c r="P369" t="str" cm="1">
        <f t="array" ref="P369">_xlfn.IFS(
  O369&lt;=3, "Low",
  O369&lt;=6, "Moderate",
  O369&lt;=8, "High",
  O369=9, "Extreme"
)</f>
        <v>High</v>
      </c>
    </row>
    <row r="370" spans="1:16">
      <c r="A370">
        <v>369</v>
      </c>
      <c r="B370">
        <v>19</v>
      </c>
      <c r="C370" t="str">
        <f t="shared" si="5"/>
        <v>18-21</v>
      </c>
      <c r="D370" t="s">
        <v>13</v>
      </c>
      <c r="E370" t="s">
        <v>14</v>
      </c>
      <c r="F370" t="s">
        <v>40</v>
      </c>
      <c r="G370">
        <v>4.0999999999999996</v>
      </c>
      <c r="H370" t="s">
        <v>16</v>
      </c>
      <c r="I370" t="str">
        <f>_xlfn.XLOOKUP(H370, 'Platform Lookup'!A:A, 'Platform Lookup'!B:B, "Unknown")</f>
        <v>Mixed</v>
      </c>
      <c r="J370" t="s">
        <v>23</v>
      </c>
      <c r="K370">
        <v>7.9</v>
      </c>
      <c r="L370">
        <v>7</v>
      </c>
      <c r="M370" t="s">
        <v>18</v>
      </c>
      <c r="N370">
        <v>2</v>
      </c>
      <c r="O370">
        <v>5</v>
      </c>
      <c r="P370" t="str" cm="1">
        <f t="array" ref="P370">_xlfn.IFS(
  O370&lt;=3, "Low",
  O370&lt;=6, "Moderate",
  O370&lt;=8, "High",
  O370=9, "Extreme"
)</f>
        <v>Moderate</v>
      </c>
    </row>
    <row r="371" spans="1:16">
      <c r="A371">
        <v>370</v>
      </c>
      <c r="B371">
        <v>21</v>
      </c>
      <c r="C371" t="str">
        <f t="shared" si="5"/>
        <v>18-21</v>
      </c>
      <c r="D371" t="s">
        <v>19</v>
      </c>
      <c r="E371" t="s">
        <v>20</v>
      </c>
      <c r="F371" t="s">
        <v>31</v>
      </c>
      <c r="G371">
        <v>4.9000000000000004</v>
      </c>
      <c r="H371" t="s">
        <v>16</v>
      </c>
      <c r="I371" t="str">
        <f>_xlfn.XLOOKUP(H371, 'Platform Lookup'!A:A, 'Platform Lookup'!B:B, "Unknown")</f>
        <v>Mixed</v>
      </c>
      <c r="J371" t="s">
        <v>17</v>
      </c>
      <c r="K371">
        <v>7.3</v>
      </c>
      <c r="L371">
        <v>6</v>
      </c>
      <c r="M371" t="s">
        <v>24</v>
      </c>
      <c r="N371">
        <v>3</v>
      </c>
      <c r="O371">
        <v>7</v>
      </c>
      <c r="P371" t="str" cm="1">
        <f t="array" ref="P371">_xlfn.IFS(
  O371&lt;=3, "Low",
  O371&lt;=6, "Moderate",
  O371&lt;=8, "High",
  O371=9, "Extreme"
)</f>
        <v>High</v>
      </c>
    </row>
    <row r="372" spans="1:16">
      <c r="A372">
        <v>371</v>
      </c>
      <c r="B372">
        <v>20</v>
      </c>
      <c r="C372" t="str">
        <f t="shared" si="5"/>
        <v>18-21</v>
      </c>
      <c r="D372" t="s">
        <v>13</v>
      </c>
      <c r="E372" t="s">
        <v>14</v>
      </c>
      <c r="F372" t="s">
        <v>41</v>
      </c>
      <c r="G372">
        <v>4.7</v>
      </c>
      <c r="H372" t="s">
        <v>26</v>
      </c>
      <c r="I372" t="str">
        <f>_xlfn.XLOOKUP(H372, 'Platform Lookup'!A:A, 'Platform Lookup'!B:B, "Unknown")</f>
        <v>Entertainment</v>
      </c>
      <c r="J372" t="s">
        <v>17</v>
      </c>
      <c r="K372">
        <v>7.2</v>
      </c>
      <c r="L372">
        <v>6</v>
      </c>
      <c r="M372" t="s">
        <v>24</v>
      </c>
      <c r="N372">
        <v>3</v>
      </c>
      <c r="O372">
        <v>7</v>
      </c>
      <c r="P372" t="str" cm="1">
        <f t="array" ref="P372">_xlfn.IFS(
  O372&lt;=3, "Low",
  O372&lt;=6, "Moderate",
  O372&lt;=8, "High",
  O372=9, "Extreme"
)</f>
        <v>High</v>
      </c>
    </row>
    <row r="373" spans="1:16">
      <c r="A373">
        <v>372</v>
      </c>
      <c r="B373">
        <v>22</v>
      </c>
      <c r="C373" t="str">
        <f t="shared" si="5"/>
        <v>22-24</v>
      </c>
      <c r="D373" t="s">
        <v>19</v>
      </c>
      <c r="E373" t="s">
        <v>20</v>
      </c>
      <c r="F373" t="s">
        <v>48</v>
      </c>
      <c r="G373">
        <v>3.5</v>
      </c>
      <c r="H373" t="s">
        <v>32</v>
      </c>
      <c r="I373" t="str">
        <f>_xlfn.XLOOKUP(H373, 'Platform Lookup'!A:A, 'Platform Lookup'!B:B, "Unknown")</f>
        <v>Mixed</v>
      </c>
      <c r="J373" t="s">
        <v>23</v>
      </c>
      <c r="K373">
        <v>8.3000000000000007</v>
      </c>
      <c r="L373">
        <v>8</v>
      </c>
      <c r="M373" t="s">
        <v>18</v>
      </c>
      <c r="N373">
        <v>2</v>
      </c>
      <c r="O373">
        <v>4</v>
      </c>
      <c r="P373" t="str" cm="1">
        <f t="array" ref="P373">_xlfn.IFS(
  O373&lt;=3, "Low",
  O373&lt;=6, "Moderate",
  O373&lt;=8, "High",
  O373=9, "Extreme"
)</f>
        <v>Moderate</v>
      </c>
    </row>
    <row r="374" spans="1:16">
      <c r="A374">
        <v>373</v>
      </c>
      <c r="B374">
        <v>19</v>
      </c>
      <c r="C374" t="str">
        <f t="shared" si="5"/>
        <v>18-21</v>
      </c>
      <c r="D374" t="s">
        <v>13</v>
      </c>
      <c r="E374" t="s">
        <v>14</v>
      </c>
      <c r="F374" t="s">
        <v>55</v>
      </c>
      <c r="G374">
        <v>4.4000000000000004</v>
      </c>
      <c r="H374" t="s">
        <v>16</v>
      </c>
      <c r="I374" t="str">
        <f>_xlfn.XLOOKUP(H374, 'Platform Lookup'!A:A, 'Platform Lookup'!B:B, "Unknown")</f>
        <v>Mixed</v>
      </c>
      <c r="J374" t="s">
        <v>17</v>
      </c>
      <c r="K374">
        <v>7.5</v>
      </c>
      <c r="L374">
        <v>7</v>
      </c>
      <c r="M374" t="s">
        <v>24</v>
      </c>
      <c r="N374">
        <v>3</v>
      </c>
      <c r="O374">
        <v>6</v>
      </c>
      <c r="P374" t="str" cm="1">
        <f t="array" ref="P374">_xlfn.IFS(
  O374&lt;=3, "Low",
  O374&lt;=6, "Moderate",
  O374&lt;=8, "High",
  O374=9, "Extreme"
)</f>
        <v>Moderate</v>
      </c>
    </row>
    <row r="375" spans="1:16">
      <c r="A375">
        <v>374</v>
      </c>
      <c r="B375">
        <v>21</v>
      </c>
      <c r="C375" t="str">
        <f t="shared" si="5"/>
        <v>18-21</v>
      </c>
      <c r="D375" t="s">
        <v>19</v>
      </c>
      <c r="E375" t="s">
        <v>20</v>
      </c>
      <c r="F375" t="s">
        <v>21</v>
      </c>
      <c r="G375">
        <v>6.3</v>
      </c>
      <c r="H375" t="s">
        <v>143</v>
      </c>
      <c r="I375" t="str">
        <f>_xlfn.XLOOKUP(H375, 'Platform Lookup'!A:A, 'Platform Lookup'!B:B, "Unknown")</f>
        <v>Messaging</v>
      </c>
      <c r="J375" t="s">
        <v>17</v>
      </c>
      <c r="K375">
        <v>6</v>
      </c>
      <c r="L375">
        <v>5</v>
      </c>
      <c r="M375" t="s">
        <v>18</v>
      </c>
      <c r="N375">
        <v>4</v>
      </c>
      <c r="O375">
        <v>8</v>
      </c>
      <c r="P375" t="str" cm="1">
        <f t="array" ref="P375">_xlfn.IFS(
  O375&lt;=3, "Low",
  O375&lt;=6, "Moderate",
  O375&lt;=8, "High",
  O375=9, "Extreme"
)</f>
        <v>High</v>
      </c>
    </row>
    <row r="376" spans="1:16">
      <c r="A376">
        <v>375</v>
      </c>
      <c r="B376">
        <v>20</v>
      </c>
      <c r="C376" t="str">
        <f t="shared" si="5"/>
        <v>18-21</v>
      </c>
      <c r="D376" t="s">
        <v>13</v>
      </c>
      <c r="E376" t="s">
        <v>14</v>
      </c>
      <c r="F376" t="s">
        <v>51</v>
      </c>
      <c r="G376">
        <v>3.4</v>
      </c>
      <c r="H376" t="s">
        <v>16</v>
      </c>
      <c r="I376" t="str">
        <f>_xlfn.XLOOKUP(H376, 'Platform Lookup'!A:A, 'Platform Lookup'!B:B, "Unknown")</f>
        <v>Mixed</v>
      </c>
      <c r="J376" t="s">
        <v>23</v>
      </c>
      <c r="K376">
        <v>8.4</v>
      </c>
      <c r="L376">
        <v>8</v>
      </c>
      <c r="M376" t="s">
        <v>24</v>
      </c>
      <c r="N376">
        <v>2</v>
      </c>
      <c r="O376">
        <v>4</v>
      </c>
      <c r="P376" t="str" cm="1">
        <f t="array" ref="P376">_xlfn.IFS(
  O376&lt;=3, "Low",
  O376&lt;=6, "Moderate",
  O376&lt;=8, "High",
  O376=9, "Extreme"
)</f>
        <v>Moderate</v>
      </c>
    </row>
    <row r="377" spans="1:16">
      <c r="A377">
        <v>376</v>
      </c>
      <c r="B377">
        <v>22</v>
      </c>
      <c r="C377" t="str">
        <f t="shared" si="5"/>
        <v>22-24</v>
      </c>
      <c r="D377" t="s">
        <v>19</v>
      </c>
      <c r="E377" t="s">
        <v>20</v>
      </c>
      <c r="F377" t="s">
        <v>65</v>
      </c>
      <c r="G377">
        <v>5</v>
      </c>
      <c r="H377" t="s">
        <v>26</v>
      </c>
      <c r="I377" t="str">
        <f>_xlfn.XLOOKUP(H377, 'Platform Lookup'!A:A, 'Platform Lookup'!B:B, "Unknown")</f>
        <v>Entertainment</v>
      </c>
      <c r="J377" t="s">
        <v>17</v>
      </c>
      <c r="K377">
        <v>7.2</v>
      </c>
      <c r="L377">
        <v>6</v>
      </c>
      <c r="M377" t="s">
        <v>24</v>
      </c>
      <c r="N377">
        <v>3</v>
      </c>
      <c r="O377">
        <v>7</v>
      </c>
      <c r="P377" t="str" cm="1">
        <f t="array" ref="P377">_xlfn.IFS(
  O377&lt;=3, "Low",
  O377&lt;=6, "Moderate",
  O377&lt;=8, "High",
  O377=9, "Extreme"
)</f>
        <v>High</v>
      </c>
    </row>
    <row r="378" spans="1:16">
      <c r="A378">
        <v>377</v>
      </c>
      <c r="B378">
        <v>19</v>
      </c>
      <c r="C378" t="str">
        <f t="shared" si="5"/>
        <v>18-21</v>
      </c>
      <c r="D378" t="s">
        <v>13</v>
      </c>
      <c r="E378" t="s">
        <v>14</v>
      </c>
      <c r="F378" t="s">
        <v>25</v>
      </c>
      <c r="G378">
        <v>7.3</v>
      </c>
      <c r="H378" t="s">
        <v>16</v>
      </c>
      <c r="I378" t="str">
        <f>_xlfn.XLOOKUP(H378, 'Platform Lookup'!A:A, 'Platform Lookup'!B:B, "Unknown")</f>
        <v>Mixed</v>
      </c>
      <c r="J378" t="s">
        <v>17</v>
      </c>
      <c r="K378">
        <v>5</v>
      </c>
      <c r="L378">
        <v>5</v>
      </c>
      <c r="M378" t="s">
        <v>18</v>
      </c>
      <c r="N378">
        <v>4</v>
      </c>
      <c r="O378">
        <v>9</v>
      </c>
      <c r="P378" t="str" cm="1">
        <f t="array" ref="P378">_xlfn.IFS(
  O378&lt;=3, "Low",
  O378&lt;=6, "Moderate",
  O378&lt;=8, "High",
  O378=9, "Extreme"
)</f>
        <v>Extreme</v>
      </c>
    </row>
    <row r="379" spans="1:16">
      <c r="A379">
        <v>378</v>
      </c>
      <c r="B379">
        <v>21</v>
      </c>
      <c r="C379" t="str">
        <f t="shared" si="5"/>
        <v>18-21</v>
      </c>
      <c r="D379" t="s">
        <v>19</v>
      </c>
      <c r="E379" t="s">
        <v>20</v>
      </c>
      <c r="F379" t="s">
        <v>43</v>
      </c>
      <c r="G379">
        <v>6.1</v>
      </c>
      <c r="H379" t="s">
        <v>143</v>
      </c>
      <c r="I379" t="str">
        <f>_xlfn.XLOOKUP(H379, 'Platform Lookup'!A:A, 'Platform Lookup'!B:B, "Unknown")</f>
        <v>Messaging</v>
      </c>
      <c r="J379" t="s">
        <v>17</v>
      </c>
      <c r="K379">
        <v>6.1</v>
      </c>
      <c r="L379">
        <v>6</v>
      </c>
      <c r="M379" t="s">
        <v>24</v>
      </c>
      <c r="N379">
        <v>3</v>
      </c>
      <c r="O379">
        <v>7</v>
      </c>
      <c r="P379" t="str" cm="1">
        <f t="array" ref="P379">_xlfn.IFS(
  O379&lt;=3, "Low",
  O379&lt;=6, "Moderate",
  O379&lt;=8, "High",
  O379=9, "Extreme"
)</f>
        <v>High</v>
      </c>
    </row>
    <row r="380" spans="1:16">
      <c r="A380">
        <v>379</v>
      </c>
      <c r="B380">
        <v>20</v>
      </c>
      <c r="C380" t="str">
        <f t="shared" si="5"/>
        <v>18-21</v>
      </c>
      <c r="D380" t="s">
        <v>13</v>
      </c>
      <c r="E380" t="s">
        <v>14</v>
      </c>
      <c r="F380" t="s">
        <v>40</v>
      </c>
      <c r="G380">
        <v>4</v>
      </c>
      <c r="H380" t="s">
        <v>16</v>
      </c>
      <c r="I380" t="str">
        <f>_xlfn.XLOOKUP(H380, 'Platform Lookup'!A:A, 'Platform Lookup'!B:B, "Unknown")</f>
        <v>Mixed</v>
      </c>
      <c r="J380" t="s">
        <v>23</v>
      </c>
      <c r="K380">
        <v>8</v>
      </c>
      <c r="L380">
        <v>7</v>
      </c>
      <c r="M380" t="s">
        <v>18</v>
      </c>
      <c r="N380">
        <v>2</v>
      </c>
      <c r="O380">
        <v>5</v>
      </c>
      <c r="P380" t="str" cm="1">
        <f t="array" ref="P380">_xlfn.IFS(
  O380&lt;=3, "Low",
  O380&lt;=6, "Moderate",
  O380&lt;=8, "High",
  O380=9, "Extreme"
)</f>
        <v>Moderate</v>
      </c>
    </row>
    <row r="381" spans="1:16">
      <c r="A381">
        <v>380</v>
      </c>
      <c r="B381">
        <v>22</v>
      </c>
      <c r="C381" t="str">
        <f t="shared" si="5"/>
        <v>22-24</v>
      </c>
      <c r="D381" t="s">
        <v>19</v>
      </c>
      <c r="E381" t="s">
        <v>20</v>
      </c>
      <c r="F381" t="s">
        <v>31</v>
      </c>
      <c r="G381">
        <v>4.8</v>
      </c>
      <c r="H381" t="s">
        <v>26</v>
      </c>
      <c r="I381" t="str">
        <f>_xlfn.XLOOKUP(H381, 'Platform Lookup'!A:A, 'Platform Lookup'!B:B, "Unknown")</f>
        <v>Entertainment</v>
      </c>
      <c r="J381" t="s">
        <v>17</v>
      </c>
      <c r="K381">
        <v>7.4</v>
      </c>
      <c r="L381">
        <v>6</v>
      </c>
      <c r="M381" t="s">
        <v>24</v>
      </c>
      <c r="N381">
        <v>3</v>
      </c>
      <c r="O381">
        <v>7</v>
      </c>
      <c r="P381" t="str" cm="1">
        <f t="array" ref="P381">_xlfn.IFS(
  O381&lt;=3, "Low",
  O381&lt;=6, "Moderate",
  O381&lt;=8, "High",
  O381=9, "Extreme"
)</f>
        <v>High</v>
      </c>
    </row>
    <row r="382" spans="1:16">
      <c r="A382">
        <v>381</v>
      </c>
      <c r="B382">
        <v>19</v>
      </c>
      <c r="C382" t="str">
        <f t="shared" si="5"/>
        <v>18-21</v>
      </c>
      <c r="D382" t="s">
        <v>13</v>
      </c>
      <c r="E382" t="s">
        <v>14</v>
      </c>
      <c r="F382" t="s">
        <v>41</v>
      </c>
      <c r="G382">
        <v>4.5999999999999996</v>
      </c>
      <c r="H382" t="s">
        <v>16</v>
      </c>
      <c r="I382" t="str">
        <f>_xlfn.XLOOKUP(H382, 'Platform Lookup'!A:A, 'Platform Lookup'!B:B, "Unknown")</f>
        <v>Mixed</v>
      </c>
      <c r="J382" t="s">
        <v>17</v>
      </c>
      <c r="K382">
        <v>7.3</v>
      </c>
      <c r="L382">
        <v>6</v>
      </c>
      <c r="M382" t="s">
        <v>24</v>
      </c>
      <c r="N382">
        <v>3</v>
      </c>
      <c r="O382">
        <v>7</v>
      </c>
      <c r="P382" t="str" cm="1">
        <f t="array" ref="P382">_xlfn.IFS(
  O382&lt;=3, "Low",
  O382&lt;=6, "Moderate",
  O382&lt;=8, "High",
  O382=9, "Extreme"
)</f>
        <v>High</v>
      </c>
    </row>
    <row r="383" spans="1:16">
      <c r="A383">
        <v>382</v>
      </c>
      <c r="B383">
        <v>21</v>
      </c>
      <c r="C383" t="str">
        <f t="shared" si="5"/>
        <v>18-21</v>
      </c>
      <c r="D383" t="s">
        <v>19</v>
      </c>
      <c r="E383" t="s">
        <v>20</v>
      </c>
      <c r="F383" t="s">
        <v>48</v>
      </c>
      <c r="G383">
        <v>3.4</v>
      </c>
      <c r="H383" t="s">
        <v>32</v>
      </c>
      <c r="I383" t="str">
        <f>_xlfn.XLOOKUP(H383, 'Platform Lookup'!A:A, 'Platform Lookup'!B:B, "Unknown")</f>
        <v>Mixed</v>
      </c>
      <c r="J383" t="s">
        <v>23</v>
      </c>
      <c r="K383">
        <v>8.4</v>
      </c>
      <c r="L383">
        <v>8</v>
      </c>
      <c r="M383" t="s">
        <v>18</v>
      </c>
      <c r="N383">
        <v>2</v>
      </c>
      <c r="O383">
        <v>4</v>
      </c>
      <c r="P383" t="str" cm="1">
        <f t="array" ref="P383">_xlfn.IFS(
  O383&lt;=3, "Low",
  O383&lt;=6, "Moderate",
  O383&lt;=8, "High",
  O383=9, "Extreme"
)</f>
        <v>Moderate</v>
      </c>
    </row>
    <row r="384" spans="1:16">
      <c r="A384">
        <v>383</v>
      </c>
      <c r="B384">
        <v>20</v>
      </c>
      <c r="C384" t="str">
        <f t="shared" si="5"/>
        <v>18-21</v>
      </c>
      <c r="D384" t="s">
        <v>13</v>
      </c>
      <c r="E384" t="s">
        <v>14</v>
      </c>
      <c r="F384" t="s">
        <v>55</v>
      </c>
      <c r="G384">
        <v>4.3</v>
      </c>
      <c r="H384" t="s">
        <v>26</v>
      </c>
      <c r="I384" t="str">
        <f>_xlfn.XLOOKUP(H384, 'Platform Lookup'!A:A, 'Platform Lookup'!B:B, "Unknown")</f>
        <v>Entertainment</v>
      </c>
      <c r="J384" t="s">
        <v>17</v>
      </c>
      <c r="K384">
        <v>7.6</v>
      </c>
      <c r="L384">
        <v>7</v>
      </c>
      <c r="M384" t="s">
        <v>24</v>
      </c>
      <c r="N384">
        <v>3</v>
      </c>
      <c r="O384">
        <v>6</v>
      </c>
      <c r="P384" t="str" cm="1">
        <f t="array" ref="P384">_xlfn.IFS(
  O384&lt;=3, "Low",
  O384&lt;=6, "Moderate",
  O384&lt;=8, "High",
  O384=9, "Extreme"
)</f>
        <v>Moderate</v>
      </c>
    </row>
    <row r="385" spans="1:16">
      <c r="A385">
        <v>384</v>
      </c>
      <c r="B385">
        <v>22</v>
      </c>
      <c r="C385" t="str">
        <f t="shared" si="5"/>
        <v>22-24</v>
      </c>
      <c r="D385" t="s">
        <v>19</v>
      </c>
      <c r="E385" t="s">
        <v>20</v>
      </c>
      <c r="F385" t="s">
        <v>21</v>
      </c>
      <c r="G385">
        <v>6.4</v>
      </c>
      <c r="H385" t="s">
        <v>143</v>
      </c>
      <c r="I385" t="str">
        <f>_xlfn.XLOOKUP(H385, 'Platform Lookup'!A:A, 'Platform Lookup'!B:B, "Unknown")</f>
        <v>Messaging</v>
      </c>
      <c r="J385" t="s">
        <v>17</v>
      </c>
      <c r="K385">
        <v>5.9</v>
      </c>
      <c r="L385">
        <v>5</v>
      </c>
      <c r="M385" t="s">
        <v>18</v>
      </c>
      <c r="N385">
        <v>4</v>
      </c>
      <c r="O385">
        <v>8</v>
      </c>
      <c r="P385" t="str" cm="1">
        <f t="array" ref="P385">_xlfn.IFS(
  O385&lt;=3, "Low",
  O385&lt;=6, "Moderate",
  O385&lt;=8, "High",
  O385=9, "Extreme"
)</f>
        <v>High</v>
      </c>
    </row>
    <row r="386" spans="1:16">
      <c r="A386">
        <v>385</v>
      </c>
      <c r="B386">
        <v>19</v>
      </c>
      <c r="C386" t="str">
        <f t="shared" si="5"/>
        <v>18-21</v>
      </c>
      <c r="D386" t="s">
        <v>13</v>
      </c>
      <c r="E386" t="s">
        <v>14</v>
      </c>
      <c r="F386" t="s">
        <v>51</v>
      </c>
      <c r="G386">
        <v>3.3</v>
      </c>
      <c r="H386" t="s">
        <v>16</v>
      </c>
      <c r="I386" t="str">
        <f>_xlfn.XLOOKUP(H386, 'Platform Lookup'!A:A, 'Platform Lookup'!B:B, "Unknown")</f>
        <v>Mixed</v>
      </c>
      <c r="J386" t="s">
        <v>23</v>
      </c>
      <c r="K386">
        <v>8.5</v>
      </c>
      <c r="L386">
        <v>8</v>
      </c>
      <c r="M386" t="s">
        <v>24</v>
      </c>
      <c r="N386">
        <v>2</v>
      </c>
      <c r="O386">
        <v>4</v>
      </c>
      <c r="P386" t="str" cm="1">
        <f t="array" ref="P386">_xlfn.IFS(
  O386&lt;=3, "Low",
  O386&lt;=6, "Moderate",
  O386&lt;=8, "High",
  O386=9, "Extreme"
)</f>
        <v>Moderate</v>
      </c>
    </row>
    <row r="387" spans="1:16">
      <c r="A387">
        <v>386</v>
      </c>
      <c r="B387">
        <v>21</v>
      </c>
      <c r="C387" t="str">
        <f t="shared" ref="C387:C450" si="6">IF(B387&lt;=21, "18-21", "22-24")</f>
        <v>18-21</v>
      </c>
      <c r="D387" t="s">
        <v>19</v>
      </c>
      <c r="E387" t="s">
        <v>20</v>
      </c>
      <c r="F387" t="s">
        <v>65</v>
      </c>
      <c r="G387">
        <v>4.9000000000000004</v>
      </c>
      <c r="H387" t="s">
        <v>16</v>
      </c>
      <c r="I387" t="str">
        <f>_xlfn.XLOOKUP(H387, 'Platform Lookup'!A:A, 'Platform Lookup'!B:B, "Unknown")</f>
        <v>Mixed</v>
      </c>
      <c r="J387" t="s">
        <v>17</v>
      </c>
      <c r="K387">
        <v>7.3</v>
      </c>
      <c r="L387">
        <v>6</v>
      </c>
      <c r="M387" t="s">
        <v>24</v>
      </c>
      <c r="N387">
        <v>3</v>
      </c>
      <c r="O387">
        <v>7</v>
      </c>
      <c r="P387" t="str" cm="1">
        <f t="array" ref="P387">_xlfn.IFS(
  O387&lt;=3, "Low",
  O387&lt;=6, "Moderate",
  O387&lt;=8, "High",
  O387=9, "Extreme"
)</f>
        <v>High</v>
      </c>
    </row>
    <row r="388" spans="1:16">
      <c r="A388">
        <v>387</v>
      </c>
      <c r="B388">
        <v>20</v>
      </c>
      <c r="C388" t="str">
        <f t="shared" si="6"/>
        <v>18-21</v>
      </c>
      <c r="D388" t="s">
        <v>13</v>
      </c>
      <c r="E388" t="s">
        <v>14</v>
      </c>
      <c r="F388" t="s">
        <v>25</v>
      </c>
      <c r="G388">
        <v>7.4</v>
      </c>
      <c r="H388" t="s">
        <v>26</v>
      </c>
      <c r="I388" t="str">
        <f>_xlfn.XLOOKUP(H388, 'Platform Lookup'!A:A, 'Platform Lookup'!B:B, "Unknown")</f>
        <v>Entertainment</v>
      </c>
      <c r="J388" t="s">
        <v>17</v>
      </c>
      <c r="K388">
        <v>4.9000000000000004</v>
      </c>
      <c r="L388">
        <v>5</v>
      </c>
      <c r="M388" t="s">
        <v>18</v>
      </c>
      <c r="N388">
        <v>4</v>
      </c>
      <c r="O388">
        <v>9</v>
      </c>
      <c r="P388" t="str" cm="1">
        <f t="array" ref="P388">_xlfn.IFS(
  O388&lt;=3, "Low",
  O388&lt;=6, "Moderate",
  O388&lt;=8, "High",
  O388=9, "Extreme"
)</f>
        <v>Extreme</v>
      </c>
    </row>
    <row r="389" spans="1:16">
      <c r="A389">
        <v>388</v>
      </c>
      <c r="B389">
        <v>22</v>
      </c>
      <c r="C389" t="str">
        <f t="shared" si="6"/>
        <v>22-24</v>
      </c>
      <c r="D389" t="s">
        <v>19</v>
      </c>
      <c r="E389" t="s">
        <v>20</v>
      </c>
      <c r="F389" t="s">
        <v>43</v>
      </c>
      <c r="G389">
        <v>6.2</v>
      </c>
      <c r="H389" t="s">
        <v>143</v>
      </c>
      <c r="I389" t="str">
        <f>_xlfn.XLOOKUP(H389, 'Platform Lookup'!A:A, 'Platform Lookup'!B:B, "Unknown")</f>
        <v>Messaging</v>
      </c>
      <c r="J389" t="s">
        <v>17</v>
      </c>
      <c r="K389">
        <v>6</v>
      </c>
      <c r="L389">
        <v>6</v>
      </c>
      <c r="M389" t="s">
        <v>24</v>
      </c>
      <c r="N389">
        <v>3</v>
      </c>
      <c r="O389">
        <v>7</v>
      </c>
      <c r="P389" t="str" cm="1">
        <f t="array" ref="P389">_xlfn.IFS(
  O389&lt;=3, "Low",
  O389&lt;=6, "Moderate",
  O389&lt;=8, "High",
  O389=9, "Extreme"
)</f>
        <v>High</v>
      </c>
    </row>
    <row r="390" spans="1:16">
      <c r="A390">
        <v>389</v>
      </c>
      <c r="B390">
        <v>19</v>
      </c>
      <c r="C390" t="str">
        <f t="shared" si="6"/>
        <v>18-21</v>
      </c>
      <c r="D390" t="s">
        <v>13</v>
      </c>
      <c r="E390" t="s">
        <v>14</v>
      </c>
      <c r="F390" t="s">
        <v>40</v>
      </c>
      <c r="G390">
        <v>3.9</v>
      </c>
      <c r="H390" t="s">
        <v>16</v>
      </c>
      <c r="I390" t="str">
        <f>_xlfn.XLOOKUP(H390, 'Platform Lookup'!A:A, 'Platform Lookup'!B:B, "Unknown")</f>
        <v>Mixed</v>
      </c>
      <c r="J390" t="s">
        <v>23</v>
      </c>
      <c r="K390">
        <v>8.1</v>
      </c>
      <c r="L390">
        <v>7</v>
      </c>
      <c r="M390" t="s">
        <v>18</v>
      </c>
      <c r="N390">
        <v>2</v>
      </c>
      <c r="O390">
        <v>5</v>
      </c>
      <c r="P390" t="str" cm="1">
        <f t="array" ref="P390">_xlfn.IFS(
  O390&lt;=3, "Low",
  O390&lt;=6, "Moderate",
  O390&lt;=8, "High",
  O390=9, "Extreme"
)</f>
        <v>Moderate</v>
      </c>
    </row>
    <row r="391" spans="1:16">
      <c r="A391">
        <v>390</v>
      </c>
      <c r="B391">
        <v>21</v>
      </c>
      <c r="C391" t="str">
        <f t="shared" si="6"/>
        <v>18-21</v>
      </c>
      <c r="D391" t="s">
        <v>19</v>
      </c>
      <c r="E391" t="s">
        <v>20</v>
      </c>
      <c r="F391" t="s">
        <v>31</v>
      </c>
      <c r="G391">
        <v>4.7</v>
      </c>
      <c r="H391" t="s">
        <v>16</v>
      </c>
      <c r="I391" t="str">
        <f>_xlfn.XLOOKUP(H391, 'Platform Lookup'!A:A, 'Platform Lookup'!B:B, "Unknown")</f>
        <v>Mixed</v>
      </c>
      <c r="J391" t="s">
        <v>17</v>
      </c>
      <c r="K391">
        <v>7.5</v>
      </c>
      <c r="L391">
        <v>6</v>
      </c>
      <c r="M391" t="s">
        <v>24</v>
      </c>
      <c r="N391">
        <v>3</v>
      </c>
      <c r="O391">
        <v>7</v>
      </c>
      <c r="P391" t="str" cm="1">
        <f t="array" ref="P391">_xlfn.IFS(
  O391&lt;=3, "Low",
  O391&lt;=6, "Moderate",
  O391&lt;=8, "High",
  O391=9, "Extreme"
)</f>
        <v>High</v>
      </c>
    </row>
    <row r="392" spans="1:16">
      <c r="A392">
        <v>391</v>
      </c>
      <c r="B392">
        <v>20</v>
      </c>
      <c r="C392" t="str">
        <f t="shared" si="6"/>
        <v>18-21</v>
      </c>
      <c r="D392" t="s">
        <v>13</v>
      </c>
      <c r="E392" t="s">
        <v>14</v>
      </c>
      <c r="F392" t="s">
        <v>41</v>
      </c>
      <c r="G392">
        <v>4.5</v>
      </c>
      <c r="H392" t="s">
        <v>26</v>
      </c>
      <c r="I392" t="str">
        <f>_xlfn.XLOOKUP(H392, 'Platform Lookup'!A:A, 'Platform Lookup'!B:B, "Unknown")</f>
        <v>Entertainment</v>
      </c>
      <c r="J392" t="s">
        <v>17</v>
      </c>
      <c r="K392">
        <v>7.4</v>
      </c>
      <c r="L392">
        <v>6</v>
      </c>
      <c r="M392" t="s">
        <v>24</v>
      </c>
      <c r="N392">
        <v>3</v>
      </c>
      <c r="O392">
        <v>7</v>
      </c>
      <c r="P392" t="str" cm="1">
        <f t="array" ref="P392">_xlfn.IFS(
  O392&lt;=3, "Low",
  O392&lt;=6, "Moderate",
  O392&lt;=8, "High",
  O392=9, "Extreme"
)</f>
        <v>High</v>
      </c>
    </row>
    <row r="393" spans="1:16">
      <c r="A393">
        <v>392</v>
      </c>
      <c r="B393">
        <v>22</v>
      </c>
      <c r="C393" t="str">
        <f t="shared" si="6"/>
        <v>22-24</v>
      </c>
      <c r="D393" t="s">
        <v>19</v>
      </c>
      <c r="E393" t="s">
        <v>20</v>
      </c>
      <c r="F393" t="s">
        <v>48</v>
      </c>
      <c r="G393">
        <v>3.3</v>
      </c>
      <c r="H393" t="s">
        <v>32</v>
      </c>
      <c r="I393" t="str">
        <f>_xlfn.XLOOKUP(H393, 'Platform Lookup'!A:A, 'Platform Lookup'!B:B, "Unknown")</f>
        <v>Mixed</v>
      </c>
      <c r="J393" t="s">
        <v>23</v>
      </c>
      <c r="K393">
        <v>8.5</v>
      </c>
      <c r="L393">
        <v>8</v>
      </c>
      <c r="M393" t="s">
        <v>18</v>
      </c>
      <c r="N393">
        <v>2</v>
      </c>
      <c r="O393">
        <v>4</v>
      </c>
      <c r="P393" t="str" cm="1">
        <f t="array" ref="P393">_xlfn.IFS(
  O393&lt;=3, "Low",
  O393&lt;=6, "Moderate",
  O393&lt;=8, "High",
  O393=9, "Extreme"
)</f>
        <v>Moderate</v>
      </c>
    </row>
    <row r="394" spans="1:16">
      <c r="A394">
        <v>393</v>
      </c>
      <c r="B394">
        <v>19</v>
      </c>
      <c r="C394" t="str">
        <f t="shared" si="6"/>
        <v>18-21</v>
      </c>
      <c r="D394" t="s">
        <v>13</v>
      </c>
      <c r="E394" t="s">
        <v>14</v>
      </c>
      <c r="F394" t="s">
        <v>55</v>
      </c>
      <c r="G394">
        <v>4.2</v>
      </c>
      <c r="H394" t="s">
        <v>16</v>
      </c>
      <c r="I394" t="str">
        <f>_xlfn.XLOOKUP(H394, 'Platform Lookup'!A:A, 'Platform Lookup'!B:B, "Unknown")</f>
        <v>Mixed</v>
      </c>
      <c r="J394" t="s">
        <v>17</v>
      </c>
      <c r="K394">
        <v>7.7</v>
      </c>
      <c r="L394">
        <v>7</v>
      </c>
      <c r="M394" t="s">
        <v>24</v>
      </c>
      <c r="N394">
        <v>3</v>
      </c>
      <c r="O394">
        <v>6</v>
      </c>
      <c r="P394" t="str" cm="1">
        <f t="array" ref="P394">_xlfn.IFS(
  O394&lt;=3, "Low",
  O394&lt;=6, "Moderate",
  O394&lt;=8, "High",
  O394=9, "Extreme"
)</f>
        <v>Moderate</v>
      </c>
    </row>
    <row r="395" spans="1:16">
      <c r="A395">
        <v>394</v>
      </c>
      <c r="B395">
        <v>21</v>
      </c>
      <c r="C395" t="str">
        <f t="shared" si="6"/>
        <v>18-21</v>
      </c>
      <c r="D395" t="s">
        <v>19</v>
      </c>
      <c r="E395" t="s">
        <v>20</v>
      </c>
      <c r="F395" t="s">
        <v>21</v>
      </c>
      <c r="G395">
        <v>6.5</v>
      </c>
      <c r="H395" t="s">
        <v>143</v>
      </c>
      <c r="I395" t="str">
        <f>_xlfn.XLOOKUP(H395, 'Platform Lookup'!A:A, 'Platform Lookup'!B:B, "Unknown")</f>
        <v>Messaging</v>
      </c>
      <c r="J395" t="s">
        <v>17</v>
      </c>
      <c r="K395">
        <v>5.8</v>
      </c>
      <c r="L395">
        <v>5</v>
      </c>
      <c r="M395" t="s">
        <v>18</v>
      </c>
      <c r="N395">
        <v>4</v>
      </c>
      <c r="O395">
        <v>8</v>
      </c>
      <c r="P395" t="str" cm="1">
        <f t="array" ref="P395">_xlfn.IFS(
  O395&lt;=3, "Low",
  O395&lt;=6, "Moderate",
  O395&lt;=8, "High",
  O395=9, "Extreme"
)</f>
        <v>High</v>
      </c>
    </row>
    <row r="396" spans="1:16">
      <c r="A396">
        <v>395</v>
      </c>
      <c r="B396">
        <v>20</v>
      </c>
      <c r="C396" t="str">
        <f t="shared" si="6"/>
        <v>18-21</v>
      </c>
      <c r="D396" t="s">
        <v>13</v>
      </c>
      <c r="E396" t="s">
        <v>14</v>
      </c>
      <c r="F396" t="s">
        <v>51</v>
      </c>
      <c r="G396">
        <v>3.2</v>
      </c>
      <c r="H396" t="s">
        <v>16</v>
      </c>
      <c r="I396" t="str">
        <f>_xlfn.XLOOKUP(H396, 'Platform Lookup'!A:A, 'Platform Lookup'!B:B, "Unknown")</f>
        <v>Mixed</v>
      </c>
      <c r="J396" t="s">
        <v>23</v>
      </c>
      <c r="K396">
        <v>8.6</v>
      </c>
      <c r="L396">
        <v>8</v>
      </c>
      <c r="M396" t="s">
        <v>24</v>
      </c>
      <c r="N396">
        <v>2</v>
      </c>
      <c r="O396">
        <v>4</v>
      </c>
      <c r="P396" t="str" cm="1">
        <f t="array" ref="P396">_xlfn.IFS(
  O396&lt;=3, "Low",
  O396&lt;=6, "Moderate",
  O396&lt;=8, "High",
  O396=9, "Extreme"
)</f>
        <v>Moderate</v>
      </c>
    </row>
    <row r="397" spans="1:16">
      <c r="A397">
        <v>396</v>
      </c>
      <c r="B397">
        <v>22</v>
      </c>
      <c r="C397" t="str">
        <f t="shared" si="6"/>
        <v>22-24</v>
      </c>
      <c r="D397" t="s">
        <v>19</v>
      </c>
      <c r="E397" t="s">
        <v>20</v>
      </c>
      <c r="F397" t="s">
        <v>65</v>
      </c>
      <c r="G397">
        <v>4.8</v>
      </c>
      <c r="H397" t="s">
        <v>26</v>
      </c>
      <c r="I397" t="str">
        <f>_xlfn.XLOOKUP(H397, 'Platform Lookup'!A:A, 'Platform Lookup'!B:B, "Unknown")</f>
        <v>Entertainment</v>
      </c>
      <c r="J397" t="s">
        <v>17</v>
      </c>
      <c r="K397">
        <v>7.4</v>
      </c>
      <c r="L397">
        <v>6</v>
      </c>
      <c r="M397" t="s">
        <v>24</v>
      </c>
      <c r="N397">
        <v>3</v>
      </c>
      <c r="O397">
        <v>7</v>
      </c>
      <c r="P397" t="str" cm="1">
        <f t="array" ref="P397">_xlfn.IFS(
  O397&lt;=3, "Low",
  O397&lt;=6, "Moderate",
  O397&lt;=8, "High",
  O397=9, "Extreme"
)</f>
        <v>High</v>
      </c>
    </row>
    <row r="398" spans="1:16">
      <c r="A398">
        <v>397</v>
      </c>
      <c r="B398">
        <v>19</v>
      </c>
      <c r="C398" t="str">
        <f t="shared" si="6"/>
        <v>18-21</v>
      </c>
      <c r="D398" t="s">
        <v>13</v>
      </c>
      <c r="E398" t="s">
        <v>14</v>
      </c>
      <c r="F398" t="s">
        <v>25</v>
      </c>
      <c r="G398">
        <v>7.5</v>
      </c>
      <c r="H398" t="s">
        <v>16</v>
      </c>
      <c r="I398" t="str">
        <f>_xlfn.XLOOKUP(H398, 'Platform Lookup'!A:A, 'Platform Lookup'!B:B, "Unknown")</f>
        <v>Mixed</v>
      </c>
      <c r="J398" t="s">
        <v>17</v>
      </c>
      <c r="K398">
        <v>4.8</v>
      </c>
      <c r="L398">
        <v>5</v>
      </c>
      <c r="M398" t="s">
        <v>18</v>
      </c>
      <c r="N398">
        <v>4</v>
      </c>
      <c r="O398">
        <v>9</v>
      </c>
      <c r="P398" t="str" cm="1">
        <f t="array" ref="P398">_xlfn.IFS(
  O398&lt;=3, "Low",
  O398&lt;=6, "Moderate",
  O398&lt;=8, "High",
  O398=9, "Extreme"
)</f>
        <v>Extreme</v>
      </c>
    </row>
    <row r="399" spans="1:16">
      <c r="A399">
        <v>398</v>
      </c>
      <c r="B399">
        <v>21</v>
      </c>
      <c r="C399" t="str">
        <f t="shared" si="6"/>
        <v>18-21</v>
      </c>
      <c r="D399" t="s">
        <v>19</v>
      </c>
      <c r="E399" t="s">
        <v>20</v>
      </c>
      <c r="F399" t="s">
        <v>43</v>
      </c>
      <c r="G399">
        <v>6.3</v>
      </c>
      <c r="H399" t="s">
        <v>143</v>
      </c>
      <c r="I399" t="str">
        <f>_xlfn.XLOOKUP(H399, 'Platform Lookup'!A:A, 'Platform Lookup'!B:B, "Unknown")</f>
        <v>Messaging</v>
      </c>
      <c r="J399" t="s">
        <v>17</v>
      </c>
      <c r="K399">
        <v>5.9</v>
      </c>
      <c r="L399">
        <v>6</v>
      </c>
      <c r="M399" t="s">
        <v>24</v>
      </c>
      <c r="N399">
        <v>3</v>
      </c>
      <c r="O399">
        <v>7</v>
      </c>
      <c r="P399" t="str" cm="1">
        <f t="array" ref="P399">_xlfn.IFS(
  O399&lt;=3, "Low",
  O399&lt;=6, "Moderate",
  O399&lt;=8, "High",
  O399=9, "Extreme"
)</f>
        <v>High</v>
      </c>
    </row>
    <row r="400" spans="1:16">
      <c r="A400">
        <v>399</v>
      </c>
      <c r="B400">
        <v>20</v>
      </c>
      <c r="C400" t="str">
        <f t="shared" si="6"/>
        <v>18-21</v>
      </c>
      <c r="D400" t="s">
        <v>13</v>
      </c>
      <c r="E400" t="s">
        <v>14</v>
      </c>
      <c r="F400" t="s">
        <v>40</v>
      </c>
      <c r="G400">
        <v>3.8</v>
      </c>
      <c r="H400" t="s">
        <v>16</v>
      </c>
      <c r="I400" t="str">
        <f>_xlfn.XLOOKUP(H400, 'Platform Lookup'!A:A, 'Platform Lookup'!B:B, "Unknown")</f>
        <v>Mixed</v>
      </c>
      <c r="J400" t="s">
        <v>23</v>
      </c>
      <c r="K400">
        <v>8.1999999999999993</v>
      </c>
      <c r="L400">
        <v>7</v>
      </c>
      <c r="M400" t="s">
        <v>18</v>
      </c>
      <c r="N400">
        <v>2</v>
      </c>
      <c r="O400">
        <v>5</v>
      </c>
      <c r="P400" t="str" cm="1">
        <f t="array" ref="P400">_xlfn.IFS(
  O400&lt;=3, "Low",
  O400&lt;=6, "Moderate",
  O400&lt;=8, "High",
  O400=9, "Extreme"
)</f>
        <v>Moderate</v>
      </c>
    </row>
    <row r="401" spans="1:16">
      <c r="A401">
        <v>400</v>
      </c>
      <c r="B401">
        <v>22</v>
      </c>
      <c r="C401" t="str">
        <f t="shared" si="6"/>
        <v>22-24</v>
      </c>
      <c r="D401" t="s">
        <v>19</v>
      </c>
      <c r="E401" t="s">
        <v>20</v>
      </c>
      <c r="F401" t="s">
        <v>31</v>
      </c>
      <c r="G401">
        <v>4.5999999999999996</v>
      </c>
      <c r="H401" t="s">
        <v>26</v>
      </c>
      <c r="I401" t="str">
        <f>_xlfn.XLOOKUP(H401, 'Platform Lookup'!A:A, 'Platform Lookup'!B:B, "Unknown")</f>
        <v>Entertainment</v>
      </c>
      <c r="J401" t="s">
        <v>17</v>
      </c>
      <c r="K401">
        <v>7.6</v>
      </c>
      <c r="L401">
        <v>6</v>
      </c>
      <c r="M401" t="s">
        <v>24</v>
      </c>
      <c r="N401">
        <v>3</v>
      </c>
      <c r="O401">
        <v>7</v>
      </c>
      <c r="P401" t="str" cm="1">
        <f t="array" ref="P401">_xlfn.IFS(
  O401&lt;=3, "Low",
  O401&lt;=6, "Moderate",
  O401&lt;=8, "High",
  O401=9, "Extreme"
)</f>
        <v>High</v>
      </c>
    </row>
    <row r="402" spans="1:16">
      <c r="A402">
        <v>401</v>
      </c>
      <c r="B402">
        <v>19</v>
      </c>
      <c r="C402" t="str">
        <f t="shared" si="6"/>
        <v>18-21</v>
      </c>
      <c r="D402" t="s">
        <v>13</v>
      </c>
      <c r="E402" t="s">
        <v>14</v>
      </c>
      <c r="F402" t="s">
        <v>41</v>
      </c>
      <c r="G402">
        <v>4.4000000000000004</v>
      </c>
      <c r="H402" t="s">
        <v>16</v>
      </c>
      <c r="I402" t="str">
        <f>_xlfn.XLOOKUP(H402, 'Platform Lookup'!A:A, 'Platform Lookup'!B:B, "Unknown")</f>
        <v>Mixed</v>
      </c>
      <c r="J402" t="s">
        <v>17</v>
      </c>
      <c r="K402">
        <v>7.5</v>
      </c>
      <c r="L402">
        <v>6</v>
      </c>
      <c r="M402" t="s">
        <v>24</v>
      </c>
      <c r="N402">
        <v>3</v>
      </c>
      <c r="O402">
        <v>7</v>
      </c>
      <c r="P402" t="str" cm="1">
        <f t="array" ref="P402">_xlfn.IFS(
  O402&lt;=3, "Low",
  O402&lt;=6, "Moderate",
  O402&lt;=8, "High",
  O402=9, "Extreme"
)</f>
        <v>High</v>
      </c>
    </row>
    <row r="403" spans="1:16">
      <c r="A403">
        <v>402</v>
      </c>
      <c r="B403">
        <v>21</v>
      </c>
      <c r="C403" t="str">
        <f t="shared" si="6"/>
        <v>18-21</v>
      </c>
      <c r="D403" t="s">
        <v>19</v>
      </c>
      <c r="E403" t="s">
        <v>20</v>
      </c>
      <c r="F403" t="s">
        <v>48</v>
      </c>
      <c r="G403">
        <v>3.2</v>
      </c>
      <c r="H403" t="s">
        <v>32</v>
      </c>
      <c r="I403" t="str">
        <f>_xlfn.XLOOKUP(H403, 'Platform Lookup'!A:A, 'Platform Lookup'!B:B, "Unknown")</f>
        <v>Mixed</v>
      </c>
      <c r="J403" t="s">
        <v>23</v>
      </c>
      <c r="K403">
        <v>8.6</v>
      </c>
      <c r="L403">
        <v>8</v>
      </c>
      <c r="M403" t="s">
        <v>18</v>
      </c>
      <c r="N403">
        <v>2</v>
      </c>
      <c r="O403">
        <v>4</v>
      </c>
      <c r="P403" t="str" cm="1">
        <f t="array" ref="P403">_xlfn.IFS(
  O403&lt;=3, "Low",
  O403&lt;=6, "Moderate",
  O403&lt;=8, "High",
  O403=9, "Extreme"
)</f>
        <v>Moderate</v>
      </c>
    </row>
    <row r="404" spans="1:16">
      <c r="A404">
        <v>403</v>
      </c>
      <c r="B404">
        <v>20</v>
      </c>
      <c r="C404" t="str">
        <f t="shared" si="6"/>
        <v>18-21</v>
      </c>
      <c r="D404" t="s">
        <v>13</v>
      </c>
      <c r="E404" t="s">
        <v>14</v>
      </c>
      <c r="F404" t="s">
        <v>55</v>
      </c>
      <c r="G404">
        <v>4.0999999999999996</v>
      </c>
      <c r="H404" t="s">
        <v>26</v>
      </c>
      <c r="I404" t="str">
        <f>_xlfn.XLOOKUP(H404, 'Platform Lookup'!A:A, 'Platform Lookup'!B:B, "Unknown")</f>
        <v>Entertainment</v>
      </c>
      <c r="J404" t="s">
        <v>17</v>
      </c>
      <c r="K404">
        <v>7.8</v>
      </c>
      <c r="L404">
        <v>7</v>
      </c>
      <c r="M404" t="s">
        <v>24</v>
      </c>
      <c r="N404">
        <v>3</v>
      </c>
      <c r="O404">
        <v>6</v>
      </c>
      <c r="P404" t="str" cm="1">
        <f t="array" ref="P404">_xlfn.IFS(
  O404&lt;=3, "Low",
  O404&lt;=6, "Moderate",
  O404&lt;=8, "High",
  O404=9, "Extreme"
)</f>
        <v>Moderate</v>
      </c>
    </row>
    <row r="405" spans="1:16">
      <c r="A405">
        <v>404</v>
      </c>
      <c r="B405">
        <v>22</v>
      </c>
      <c r="C405" t="str">
        <f t="shared" si="6"/>
        <v>22-24</v>
      </c>
      <c r="D405" t="s">
        <v>19</v>
      </c>
      <c r="E405" t="s">
        <v>20</v>
      </c>
      <c r="F405" t="s">
        <v>21</v>
      </c>
      <c r="G405">
        <v>6.6</v>
      </c>
      <c r="H405" t="s">
        <v>143</v>
      </c>
      <c r="I405" t="str">
        <f>_xlfn.XLOOKUP(H405, 'Platform Lookup'!A:A, 'Platform Lookup'!B:B, "Unknown")</f>
        <v>Messaging</v>
      </c>
      <c r="J405" t="s">
        <v>17</v>
      </c>
      <c r="K405">
        <v>5.7</v>
      </c>
      <c r="L405">
        <v>5</v>
      </c>
      <c r="M405" t="s">
        <v>18</v>
      </c>
      <c r="N405">
        <v>4</v>
      </c>
      <c r="O405">
        <v>8</v>
      </c>
      <c r="P405" t="str" cm="1">
        <f t="array" ref="P405">_xlfn.IFS(
  O405&lt;=3, "Low",
  O405&lt;=6, "Moderate",
  O405&lt;=8, "High",
  O405=9, "Extreme"
)</f>
        <v>High</v>
      </c>
    </row>
    <row r="406" spans="1:16">
      <c r="A406">
        <v>405</v>
      </c>
      <c r="B406">
        <v>19</v>
      </c>
      <c r="C406" t="str">
        <f t="shared" si="6"/>
        <v>18-21</v>
      </c>
      <c r="D406" t="s">
        <v>13</v>
      </c>
      <c r="E406" t="s">
        <v>14</v>
      </c>
      <c r="F406" t="s">
        <v>51</v>
      </c>
      <c r="G406">
        <v>3.1</v>
      </c>
      <c r="H406" t="s">
        <v>16</v>
      </c>
      <c r="I406" t="str">
        <f>_xlfn.XLOOKUP(H406, 'Platform Lookup'!A:A, 'Platform Lookup'!B:B, "Unknown")</f>
        <v>Mixed</v>
      </c>
      <c r="J406" t="s">
        <v>23</v>
      </c>
      <c r="K406">
        <v>8.6999999999999993</v>
      </c>
      <c r="L406">
        <v>8</v>
      </c>
      <c r="M406" t="s">
        <v>24</v>
      </c>
      <c r="N406">
        <v>2</v>
      </c>
      <c r="O406">
        <v>4</v>
      </c>
      <c r="P406" t="str" cm="1">
        <f t="array" ref="P406">_xlfn.IFS(
  O406&lt;=3, "Low",
  O406&lt;=6, "Moderate",
  O406&lt;=8, "High",
  O406=9, "Extreme"
)</f>
        <v>Moderate</v>
      </c>
    </row>
    <row r="407" spans="1:16">
      <c r="A407">
        <v>406</v>
      </c>
      <c r="B407">
        <v>21</v>
      </c>
      <c r="C407" t="str">
        <f t="shared" si="6"/>
        <v>18-21</v>
      </c>
      <c r="D407" t="s">
        <v>19</v>
      </c>
      <c r="E407" t="s">
        <v>20</v>
      </c>
      <c r="F407" t="s">
        <v>65</v>
      </c>
      <c r="G407">
        <v>4.7</v>
      </c>
      <c r="H407" t="s">
        <v>16</v>
      </c>
      <c r="I407" t="str">
        <f>_xlfn.XLOOKUP(H407, 'Platform Lookup'!A:A, 'Platform Lookup'!B:B, "Unknown")</f>
        <v>Mixed</v>
      </c>
      <c r="J407" t="s">
        <v>17</v>
      </c>
      <c r="K407">
        <v>7.5</v>
      </c>
      <c r="L407">
        <v>6</v>
      </c>
      <c r="M407" t="s">
        <v>24</v>
      </c>
      <c r="N407">
        <v>3</v>
      </c>
      <c r="O407">
        <v>7</v>
      </c>
      <c r="P407" t="str" cm="1">
        <f t="array" ref="P407">_xlfn.IFS(
  O407&lt;=3, "Low",
  O407&lt;=6, "Moderate",
  O407&lt;=8, "High",
  O407=9, "Extreme"
)</f>
        <v>High</v>
      </c>
    </row>
    <row r="408" spans="1:16">
      <c r="A408">
        <v>407</v>
      </c>
      <c r="B408">
        <v>20</v>
      </c>
      <c r="C408" t="str">
        <f t="shared" si="6"/>
        <v>18-21</v>
      </c>
      <c r="D408" t="s">
        <v>13</v>
      </c>
      <c r="E408" t="s">
        <v>14</v>
      </c>
      <c r="F408" t="s">
        <v>25</v>
      </c>
      <c r="G408">
        <v>7.6</v>
      </c>
      <c r="H408" t="s">
        <v>26</v>
      </c>
      <c r="I408" t="str">
        <f>_xlfn.XLOOKUP(H408, 'Platform Lookup'!A:A, 'Platform Lookup'!B:B, "Unknown")</f>
        <v>Entertainment</v>
      </c>
      <c r="J408" t="s">
        <v>17</v>
      </c>
      <c r="K408">
        <v>4.7</v>
      </c>
      <c r="L408">
        <v>5</v>
      </c>
      <c r="M408" t="s">
        <v>18</v>
      </c>
      <c r="N408">
        <v>4</v>
      </c>
      <c r="O408">
        <v>9</v>
      </c>
      <c r="P408" t="str" cm="1">
        <f t="array" ref="P408">_xlfn.IFS(
  O408&lt;=3, "Low",
  O408&lt;=6, "Moderate",
  O408&lt;=8, "High",
  O408=9, "Extreme"
)</f>
        <v>Extreme</v>
      </c>
    </row>
    <row r="409" spans="1:16">
      <c r="A409">
        <v>408</v>
      </c>
      <c r="B409">
        <v>22</v>
      </c>
      <c r="C409" t="str">
        <f t="shared" si="6"/>
        <v>22-24</v>
      </c>
      <c r="D409" t="s">
        <v>19</v>
      </c>
      <c r="E409" t="s">
        <v>20</v>
      </c>
      <c r="F409" t="s">
        <v>43</v>
      </c>
      <c r="G409">
        <v>6.4</v>
      </c>
      <c r="H409" t="s">
        <v>143</v>
      </c>
      <c r="I409" t="str">
        <f>_xlfn.XLOOKUP(H409, 'Platform Lookup'!A:A, 'Platform Lookup'!B:B, "Unknown")</f>
        <v>Messaging</v>
      </c>
      <c r="J409" t="s">
        <v>17</v>
      </c>
      <c r="K409">
        <v>5.8</v>
      </c>
      <c r="L409">
        <v>6</v>
      </c>
      <c r="M409" t="s">
        <v>24</v>
      </c>
      <c r="N409">
        <v>3</v>
      </c>
      <c r="O409">
        <v>7</v>
      </c>
      <c r="P409" t="str" cm="1">
        <f t="array" ref="P409">_xlfn.IFS(
  O409&lt;=3, "Low",
  O409&lt;=6, "Moderate",
  O409&lt;=8, "High",
  O409=9, "Extreme"
)</f>
        <v>High</v>
      </c>
    </row>
    <row r="410" spans="1:16">
      <c r="A410">
        <v>409</v>
      </c>
      <c r="B410">
        <v>19</v>
      </c>
      <c r="C410" t="str">
        <f t="shared" si="6"/>
        <v>18-21</v>
      </c>
      <c r="D410" t="s">
        <v>13</v>
      </c>
      <c r="E410" t="s">
        <v>14</v>
      </c>
      <c r="F410" t="s">
        <v>40</v>
      </c>
      <c r="G410">
        <v>3.7</v>
      </c>
      <c r="H410" t="s">
        <v>16</v>
      </c>
      <c r="I410" t="str">
        <f>_xlfn.XLOOKUP(H410, 'Platform Lookup'!A:A, 'Platform Lookup'!B:B, "Unknown")</f>
        <v>Mixed</v>
      </c>
      <c r="J410" t="s">
        <v>23</v>
      </c>
      <c r="K410">
        <v>8.3000000000000007</v>
      </c>
      <c r="L410">
        <v>7</v>
      </c>
      <c r="M410" t="s">
        <v>18</v>
      </c>
      <c r="N410">
        <v>2</v>
      </c>
      <c r="O410">
        <v>5</v>
      </c>
      <c r="P410" t="str" cm="1">
        <f t="array" ref="P410">_xlfn.IFS(
  O410&lt;=3, "Low",
  O410&lt;=6, "Moderate",
  O410&lt;=8, "High",
  O410=9, "Extreme"
)</f>
        <v>Moderate</v>
      </c>
    </row>
    <row r="411" spans="1:16">
      <c r="A411">
        <v>410</v>
      </c>
      <c r="B411">
        <v>21</v>
      </c>
      <c r="C411" t="str">
        <f t="shared" si="6"/>
        <v>18-21</v>
      </c>
      <c r="D411" t="s">
        <v>19</v>
      </c>
      <c r="E411" t="s">
        <v>20</v>
      </c>
      <c r="F411" t="s">
        <v>31</v>
      </c>
      <c r="G411">
        <v>4.5</v>
      </c>
      <c r="H411" t="s">
        <v>16</v>
      </c>
      <c r="I411" t="str">
        <f>_xlfn.XLOOKUP(H411, 'Platform Lookup'!A:A, 'Platform Lookup'!B:B, "Unknown")</f>
        <v>Mixed</v>
      </c>
      <c r="J411" t="s">
        <v>17</v>
      </c>
      <c r="K411">
        <v>7.7</v>
      </c>
      <c r="L411">
        <v>6</v>
      </c>
      <c r="M411" t="s">
        <v>24</v>
      </c>
      <c r="N411">
        <v>3</v>
      </c>
      <c r="O411">
        <v>7</v>
      </c>
      <c r="P411" t="str" cm="1">
        <f t="array" ref="P411">_xlfn.IFS(
  O411&lt;=3, "Low",
  O411&lt;=6, "Moderate",
  O411&lt;=8, "High",
  O411=9, "Extreme"
)</f>
        <v>High</v>
      </c>
    </row>
    <row r="412" spans="1:16">
      <c r="A412">
        <v>411</v>
      </c>
      <c r="B412">
        <v>20</v>
      </c>
      <c r="C412" t="str">
        <f t="shared" si="6"/>
        <v>18-21</v>
      </c>
      <c r="D412" t="s">
        <v>13</v>
      </c>
      <c r="E412" t="s">
        <v>14</v>
      </c>
      <c r="F412" t="s">
        <v>41</v>
      </c>
      <c r="G412">
        <v>4.3</v>
      </c>
      <c r="H412" t="s">
        <v>26</v>
      </c>
      <c r="I412" t="str">
        <f>_xlfn.XLOOKUP(H412, 'Platform Lookup'!A:A, 'Platform Lookup'!B:B, "Unknown")</f>
        <v>Entertainment</v>
      </c>
      <c r="J412" t="s">
        <v>17</v>
      </c>
      <c r="K412">
        <v>7.6</v>
      </c>
      <c r="L412">
        <v>6</v>
      </c>
      <c r="M412" t="s">
        <v>24</v>
      </c>
      <c r="N412">
        <v>3</v>
      </c>
      <c r="O412">
        <v>7</v>
      </c>
      <c r="P412" t="str" cm="1">
        <f t="array" ref="P412">_xlfn.IFS(
  O412&lt;=3, "Low",
  O412&lt;=6, "Moderate",
  O412&lt;=8, "High",
  O412=9, "Extreme"
)</f>
        <v>High</v>
      </c>
    </row>
    <row r="413" spans="1:16">
      <c r="A413">
        <v>412</v>
      </c>
      <c r="B413">
        <v>22</v>
      </c>
      <c r="C413" t="str">
        <f t="shared" si="6"/>
        <v>22-24</v>
      </c>
      <c r="D413" t="s">
        <v>19</v>
      </c>
      <c r="E413" t="s">
        <v>20</v>
      </c>
      <c r="F413" t="s">
        <v>48</v>
      </c>
      <c r="G413">
        <v>3.1</v>
      </c>
      <c r="H413" t="s">
        <v>32</v>
      </c>
      <c r="I413" t="str">
        <f>_xlfn.XLOOKUP(H413, 'Platform Lookup'!A:A, 'Platform Lookup'!B:B, "Unknown")</f>
        <v>Mixed</v>
      </c>
      <c r="J413" t="s">
        <v>23</v>
      </c>
      <c r="K413">
        <v>8.6999999999999993</v>
      </c>
      <c r="L413">
        <v>8</v>
      </c>
      <c r="M413" t="s">
        <v>18</v>
      </c>
      <c r="N413">
        <v>2</v>
      </c>
      <c r="O413">
        <v>4</v>
      </c>
      <c r="P413" t="str" cm="1">
        <f t="array" ref="P413">_xlfn.IFS(
  O413&lt;=3, "Low",
  O413&lt;=6, "Moderate",
  O413&lt;=8, "High",
  O413=9, "Extreme"
)</f>
        <v>Moderate</v>
      </c>
    </row>
    <row r="414" spans="1:16">
      <c r="A414">
        <v>413</v>
      </c>
      <c r="B414">
        <v>19</v>
      </c>
      <c r="C414" t="str">
        <f t="shared" si="6"/>
        <v>18-21</v>
      </c>
      <c r="D414" t="s">
        <v>13</v>
      </c>
      <c r="E414" t="s">
        <v>14</v>
      </c>
      <c r="F414" t="s">
        <v>55</v>
      </c>
      <c r="G414">
        <v>4</v>
      </c>
      <c r="H414" t="s">
        <v>16</v>
      </c>
      <c r="I414" t="str">
        <f>_xlfn.XLOOKUP(H414, 'Platform Lookup'!A:A, 'Platform Lookup'!B:B, "Unknown")</f>
        <v>Mixed</v>
      </c>
      <c r="J414" t="s">
        <v>17</v>
      </c>
      <c r="K414">
        <v>7.9</v>
      </c>
      <c r="L414">
        <v>7</v>
      </c>
      <c r="M414" t="s">
        <v>24</v>
      </c>
      <c r="N414">
        <v>3</v>
      </c>
      <c r="O414">
        <v>6</v>
      </c>
      <c r="P414" t="str" cm="1">
        <f t="array" ref="P414">_xlfn.IFS(
  O414&lt;=3, "Low",
  O414&lt;=6, "Moderate",
  O414&lt;=8, "High",
  O414=9, "Extreme"
)</f>
        <v>Moderate</v>
      </c>
    </row>
    <row r="415" spans="1:16">
      <c r="A415">
        <v>414</v>
      </c>
      <c r="B415">
        <v>21</v>
      </c>
      <c r="C415" t="str">
        <f t="shared" si="6"/>
        <v>18-21</v>
      </c>
      <c r="D415" t="s">
        <v>19</v>
      </c>
      <c r="E415" t="s">
        <v>20</v>
      </c>
      <c r="F415" t="s">
        <v>21</v>
      </c>
      <c r="G415">
        <v>6.7</v>
      </c>
      <c r="H415" t="s">
        <v>143</v>
      </c>
      <c r="I415" t="str">
        <f>_xlfn.XLOOKUP(H415, 'Platform Lookup'!A:A, 'Platform Lookup'!B:B, "Unknown")</f>
        <v>Messaging</v>
      </c>
      <c r="J415" t="s">
        <v>17</v>
      </c>
      <c r="K415">
        <v>5.6</v>
      </c>
      <c r="L415">
        <v>5</v>
      </c>
      <c r="M415" t="s">
        <v>18</v>
      </c>
      <c r="N415">
        <v>4</v>
      </c>
      <c r="O415">
        <v>8</v>
      </c>
      <c r="P415" t="str" cm="1">
        <f t="array" ref="P415">_xlfn.IFS(
  O415&lt;=3, "Low",
  O415&lt;=6, "Moderate",
  O415&lt;=8, "High",
  O415=9, "Extreme"
)</f>
        <v>High</v>
      </c>
    </row>
    <row r="416" spans="1:16">
      <c r="A416">
        <v>415</v>
      </c>
      <c r="B416">
        <v>20</v>
      </c>
      <c r="C416" t="str">
        <f t="shared" si="6"/>
        <v>18-21</v>
      </c>
      <c r="D416" t="s">
        <v>13</v>
      </c>
      <c r="E416" t="s">
        <v>14</v>
      </c>
      <c r="F416" t="s">
        <v>51</v>
      </c>
      <c r="G416">
        <v>3</v>
      </c>
      <c r="H416" t="s">
        <v>16</v>
      </c>
      <c r="I416" t="str">
        <f>_xlfn.XLOOKUP(H416, 'Platform Lookup'!A:A, 'Platform Lookup'!B:B, "Unknown")</f>
        <v>Mixed</v>
      </c>
      <c r="J416" t="s">
        <v>23</v>
      </c>
      <c r="K416">
        <v>8.8000000000000007</v>
      </c>
      <c r="L416">
        <v>8</v>
      </c>
      <c r="M416" t="s">
        <v>24</v>
      </c>
      <c r="N416">
        <v>2</v>
      </c>
      <c r="O416">
        <v>4</v>
      </c>
      <c r="P416" t="str" cm="1">
        <f t="array" ref="P416">_xlfn.IFS(
  O416&lt;=3, "Low",
  O416&lt;=6, "Moderate",
  O416&lt;=8, "High",
  O416=9, "Extreme"
)</f>
        <v>Moderate</v>
      </c>
    </row>
    <row r="417" spans="1:16">
      <c r="A417">
        <v>416</v>
      </c>
      <c r="B417">
        <v>22</v>
      </c>
      <c r="C417" t="str">
        <f t="shared" si="6"/>
        <v>22-24</v>
      </c>
      <c r="D417" t="s">
        <v>19</v>
      </c>
      <c r="E417" t="s">
        <v>20</v>
      </c>
      <c r="F417" t="s">
        <v>65</v>
      </c>
      <c r="G417">
        <v>4.5999999999999996</v>
      </c>
      <c r="H417" t="s">
        <v>26</v>
      </c>
      <c r="I417" t="str">
        <f>_xlfn.XLOOKUP(H417, 'Platform Lookup'!A:A, 'Platform Lookup'!B:B, "Unknown")</f>
        <v>Entertainment</v>
      </c>
      <c r="J417" t="s">
        <v>17</v>
      </c>
      <c r="K417">
        <v>7.6</v>
      </c>
      <c r="L417">
        <v>6</v>
      </c>
      <c r="M417" t="s">
        <v>24</v>
      </c>
      <c r="N417">
        <v>3</v>
      </c>
      <c r="O417">
        <v>7</v>
      </c>
      <c r="P417" t="str" cm="1">
        <f t="array" ref="P417">_xlfn.IFS(
  O417&lt;=3, "Low",
  O417&lt;=6, "Moderate",
  O417&lt;=8, "High",
  O417=9, "Extreme"
)</f>
        <v>High</v>
      </c>
    </row>
    <row r="418" spans="1:16">
      <c r="A418">
        <v>417</v>
      </c>
      <c r="B418">
        <v>19</v>
      </c>
      <c r="C418" t="str">
        <f t="shared" si="6"/>
        <v>18-21</v>
      </c>
      <c r="D418" t="s">
        <v>13</v>
      </c>
      <c r="E418" t="s">
        <v>14</v>
      </c>
      <c r="F418" t="s">
        <v>25</v>
      </c>
      <c r="G418">
        <v>7.7</v>
      </c>
      <c r="H418" t="s">
        <v>16</v>
      </c>
      <c r="I418" t="str">
        <f>_xlfn.XLOOKUP(H418, 'Platform Lookup'!A:A, 'Platform Lookup'!B:B, "Unknown")</f>
        <v>Mixed</v>
      </c>
      <c r="J418" t="s">
        <v>17</v>
      </c>
      <c r="K418">
        <v>4.5999999999999996</v>
      </c>
      <c r="L418">
        <v>5</v>
      </c>
      <c r="M418" t="s">
        <v>18</v>
      </c>
      <c r="N418">
        <v>4</v>
      </c>
      <c r="O418">
        <v>9</v>
      </c>
      <c r="P418" t="str" cm="1">
        <f t="array" ref="P418">_xlfn.IFS(
  O418&lt;=3, "Low",
  O418&lt;=6, "Moderate",
  O418&lt;=8, "High",
  O418=9, "Extreme"
)</f>
        <v>Extreme</v>
      </c>
    </row>
    <row r="419" spans="1:16">
      <c r="A419">
        <v>418</v>
      </c>
      <c r="B419">
        <v>21</v>
      </c>
      <c r="C419" t="str">
        <f t="shared" si="6"/>
        <v>18-21</v>
      </c>
      <c r="D419" t="s">
        <v>19</v>
      </c>
      <c r="E419" t="s">
        <v>20</v>
      </c>
      <c r="F419" t="s">
        <v>43</v>
      </c>
      <c r="G419">
        <v>6.5</v>
      </c>
      <c r="H419" t="s">
        <v>143</v>
      </c>
      <c r="I419" t="str">
        <f>_xlfn.XLOOKUP(H419, 'Platform Lookup'!A:A, 'Platform Lookup'!B:B, "Unknown")</f>
        <v>Messaging</v>
      </c>
      <c r="J419" t="s">
        <v>17</v>
      </c>
      <c r="K419">
        <v>5.7</v>
      </c>
      <c r="L419">
        <v>6</v>
      </c>
      <c r="M419" t="s">
        <v>24</v>
      </c>
      <c r="N419">
        <v>3</v>
      </c>
      <c r="O419">
        <v>7</v>
      </c>
      <c r="P419" t="str" cm="1">
        <f t="array" ref="P419">_xlfn.IFS(
  O419&lt;=3, "Low",
  O419&lt;=6, "Moderate",
  O419&lt;=8, "High",
  O419=9, "Extreme"
)</f>
        <v>High</v>
      </c>
    </row>
    <row r="420" spans="1:16">
      <c r="A420">
        <v>419</v>
      </c>
      <c r="B420">
        <v>20</v>
      </c>
      <c r="C420" t="str">
        <f t="shared" si="6"/>
        <v>18-21</v>
      </c>
      <c r="D420" t="s">
        <v>13</v>
      </c>
      <c r="E420" t="s">
        <v>14</v>
      </c>
      <c r="F420" t="s">
        <v>40</v>
      </c>
      <c r="G420">
        <v>3.6</v>
      </c>
      <c r="H420" t="s">
        <v>16</v>
      </c>
      <c r="I420" t="str">
        <f>_xlfn.XLOOKUP(H420, 'Platform Lookup'!A:A, 'Platform Lookup'!B:B, "Unknown")</f>
        <v>Mixed</v>
      </c>
      <c r="J420" t="s">
        <v>23</v>
      </c>
      <c r="K420">
        <v>8.4</v>
      </c>
      <c r="L420">
        <v>7</v>
      </c>
      <c r="M420" t="s">
        <v>18</v>
      </c>
      <c r="N420">
        <v>2</v>
      </c>
      <c r="O420">
        <v>5</v>
      </c>
      <c r="P420" t="str" cm="1">
        <f t="array" ref="P420">_xlfn.IFS(
  O420&lt;=3, "Low",
  O420&lt;=6, "Moderate",
  O420&lt;=8, "High",
  O420=9, "Extreme"
)</f>
        <v>Moderate</v>
      </c>
    </row>
    <row r="421" spans="1:16">
      <c r="A421">
        <v>420</v>
      </c>
      <c r="B421">
        <v>22</v>
      </c>
      <c r="C421" t="str">
        <f t="shared" si="6"/>
        <v>22-24</v>
      </c>
      <c r="D421" t="s">
        <v>19</v>
      </c>
      <c r="E421" t="s">
        <v>20</v>
      </c>
      <c r="F421" t="s">
        <v>31</v>
      </c>
      <c r="G421">
        <v>4.4000000000000004</v>
      </c>
      <c r="H421" t="s">
        <v>26</v>
      </c>
      <c r="I421" t="str">
        <f>_xlfn.XLOOKUP(H421, 'Platform Lookup'!A:A, 'Platform Lookup'!B:B, "Unknown")</f>
        <v>Entertainment</v>
      </c>
      <c r="J421" t="s">
        <v>17</v>
      </c>
      <c r="K421">
        <v>7.8</v>
      </c>
      <c r="L421">
        <v>6</v>
      </c>
      <c r="M421" t="s">
        <v>24</v>
      </c>
      <c r="N421">
        <v>3</v>
      </c>
      <c r="O421">
        <v>7</v>
      </c>
      <c r="P421" t="str" cm="1">
        <f t="array" ref="P421">_xlfn.IFS(
  O421&lt;=3, "Low",
  O421&lt;=6, "Moderate",
  O421&lt;=8, "High",
  O421=9, "Extreme"
)</f>
        <v>High</v>
      </c>
    </row>
    <row r="422" spans="1:16">
      <c r="A422">
        <v>421</v>
      </c>
      <c r="B422">
        <v>19</v>
      </c>
      <c r="C422" t="str">
        <f t="shared" si="6"/>
        <v>18-21</v>
      </c>
      <c r="D422" t="s">
        <v>13</v>
      </c>
      <c r="E422" t="s">
        <v>14</v>
      </c>
      <c r="F422" t="s">
        <v>41</v>
      </c>
      <c r="G422">
        <v>4.2</v>
      </c>
      <c r="H422" t="s">
        <v>16</v>
      </c>
      <c r="I422" t="str">
        <f>_xlfn.XLOOKUP(H422, 'Platform Lookup'!A:A, 'Platform Lookup'!B:B, "Unknown")</f>
        <v>Mixed</v>
      </c>
      <c r="J422" t="s">
        <v>17</v>
      </c>
      <c r="K422">
        <v>7.7</v>
      </c>
      <c r="L422">
        <v>6</v>
      </c>
      <c r="M422" t="s">
        <v>24</v>
      </c>
      <c r="N422">
        <v>3</v>
      </c>
      <c r="O422">
        <v>7</v>
      </c>
      <c r="P422" t="str" cm="1">
        <f t="array" ref="P422">_xlfn.IFS(
  O422&lt;=3, "Low",
  O422&lt;=6, "Moderate",
  O422&lt;=8, "High",
  O422=9, "Extreme"
)</f>
        <v>High</v>
      </c>
    </row>
    <row r="423" spans="1:16">
      <c r="A423">
        <v>422</v>
      </c>
      <c r="B423">
        <v>21</v>
      </c>
      <c r="C423" t="str">
        <f t="shared" si="6"/>
        <v>18-21</v>
      </c>
      <c r="D423" t="s">
        <v>19</v>
      </c>
      <c r="E423" t="s">
        <v>20</v>
      </c>
      <c r="F423" t="s">
        <v>48</v>
      </c>
      <c r="G423">
        <v>3</v>
      </c>
      <c r="H423" t="s">
        <v>32</v>
      </c>
      <c r="I423" t="str">
        <f>_xlfn.XLOOKUP(H423, 'Platform Lookup'!A:A, 'Platform Lookup'!B:B, "Unknown")</f>
        <v>Mixed</v>
      </c>
      <c r="J423" t="s">
        <v>23</v>
      </c>
      <c r="K423">
        <v>8.8000000000000007</v>
      </c>
      <c r="L423">
        <v>8</v>
      </c>
      <c r="M423" t="s">
        <v>18</v>
      </c>
      <c r="N423">
        <v>2</v>
      </c>
      <c r="O423">
        <v>4</v>
      </c>
      <c r="P423" t="str" cm="1">
        <f t="array" ref="P423">_xlfn.IFS(
  O423&lt;=3, "Low",
  O423&lt;=6, "Moderate",
  O423&lt;=8, "High",
  O423=9, "Extreme"
)</f>
        <v>Moderate</v>
      </c>
    </row>
    <row r="424" spans="1:16">
      <c r="A424">
        <v>423</v>
      </c>
      <c r="B424">
        <v>20</v>
      </c>
      <c r="C424" t="str">
        <f t="shared" si="6"/>
        <v>18-21</v>
      </c>
      <c r="D424" t="s">
        <v>13</v>
      </c>
      <c r="E424" t="s">
        <v>14</v>
      </c>
      <c r="F424" t="s">
        <v>55</v>
      </c>
      <c r="G424">
        <v>3.9</v>
      </c>
      <c r="H424" t="s">
        <v>26</v>
      </c>
      <c r="I424" t="str">
        <f>_xlfn.XLOOKUP(H424, 'Platform Lookup'!A:A, 'Platform Lookup'!B:B, "Unknown")</f>
        <v>Entertainment</v>
      </c>
      <c r="J424" t="s">
        <v>17</v>
      </c>
      <c r="K424">
        <v>8</v>
      </c>
      <c r="L424">
        <v>7</v>
      </c>
      <c r="M424" t="s">
        <v>24</v>
      </c>
      <c r="N424">
        <v>3</v>
      </c>
      <c r="O424">
        <v>6</v>
      </c>
      <c r="P424" t="str" cm="1">
        <f t="array" ref="P424">_xlfn.IFS(
  O424&lt;=3, "Low",
  O424&lt;=6, "Moderate",
  O424&lt;=8, "High",
  O424=9, "Extreme"
)</f>
        <v>Moderate</v>
      </c>
    </row>
    <row r="425" spans="1:16">
      <c r="A425">
        <v>424</v>
      </c>
      <c r="B425">
        <v>22</v>
      </c>
      <c r="C425" t="str">
        <f t="shared" si="6"/>
        <v>22-24</v>
      </c>
      <c r="D425" t="s">
        <v>19</v>
      </c>
      <c r="E425" t="s">
        <v>20</v>
      </c>
      <c r="F425" t="s">
        <v>21</v>
      </c>
      <c r="G425">
        <v>6.8</v>
      </c>
      <c r="H425" t="s">
        <v>143</v>
      </c>
      <c r="I425" t="str">
        <f>_xlfn.XLOOKUP(H425, 'Platform Lookup'!A:A, 'Platform Lookup'!B:B, "Unknown")</f>
        <v>Messaging</v>
      </c>
      <c r="J425" t="s">
        <v>17</v>
      </c>
      <c r="K425">
        <v>5.5</v>
      </c>
      <c r="L425">
        <v>5</v>
      </c>
      <c r="M425" t="s">
        <v>18</v>
      </c>
      <c r="N425">
        <v>4</v>
      </c>
      <c r="O425">
        <v>8</v>
      </c>
      <c r="P425" t="str" cm="1">
        <f t="array" ref="P425">_xlfn.IFS(
  O425&lt;=3, "Low",
  O425&lt;=6, "Moderate",
  O425&lt;=8, "High",
  O425=9, "Extreme"
)</f>
        <v>High</v>
      </c>
    </row>
    <row r="426" spans="1:16">
      <c r="A426">
        <v>425</v>
      </c>
      <c r="B426">
        <v>19</v>
      </c>
      <c r="C426" t="str">
        <f t="shared" si="6"/>
        <v>18-21</v>
      </c>
      <c r="D426" t="s">
        <v>13</v>
      </c>
      <c r="E426" t="s">
        <v>14</v>
      </c>
      <c r="F426" t="s">
        <v>51</v>
      </c>
      <c r="G426">
        <v>2.9</v>
      </c>
      <c r="H426" t="s">
        <v>16</v>
      </c>
      <c r="I426" t="str">
        <f>_xlfn.XLOOKUP(H426, 'Platform Lookup'!A:A, 'Platform Lookup'!B:B, "Unknown")</f>
        <v>Mixed</v>
      </c>
      <c r="J426" t="s">
        <v>23</v>
      </c>
      <c r="K426">
        <v>8.9</v>
      </c>
      <c r="L426">
        <v>8</v>
      </c>
      <c r="M426" t="s">
        <v>24</v>
      </c>
      <c r="N426">
        <v>2</v>
      </c>
      <c r="O426">
        <v>4</v>
      </c>
      <c r="P426" t="str" cm="1">
        <f t="array" ref="P426">_xlfn.IFS(
  O426&lt;=3, "Low",
  O426&lt;=6, "Moderate",
  O426&lt;=8, "High",
  O426=9, "Extreme"
)</f>
        <v>Moderate</v>
      </c>
    </row>
    <row r="427" spans="1:16">
      <c r="A427">
        <v>426</v>
      </c>
      <c r="B427">
        <v>21</v>
      </c>
      <c r="C427" t="str">
        <f t="shared" si="6"/>
        <v>18-21</v>
      </c>
      <c r="D427" t="s">
        <v>19</v>
      </c>
      <c r="E427" t="s">
        <v>20</v>
      </c>
      <c r="F427" t="s">
        <v>65</v>
      </c>
      <c r="G427">
        <v>4.5</v>
      </c>
      <c r="H427" t="s">
        <v>16</v>
      </c>
      <c r="I427" t="str">
        <f>_xlfn.XLOOKUP(H427, 'Platform Lookup'!A:A, 'Platform Lookup'!B:B, "Unknown")</f>
        <v>Mixed</v>
      </c>
      <c r="J427" t="s">
        <v>17</v>
      </c>
      <c r="K427">
        <v>7.7</v>
      </c>
      <c r="L427">
        <v>6</v>
      </c>
      <c r="M427" t="s">
        <v>24</v>
      </c>
      <c r="N427">
        <v>3</v>
      </c>
      <c r="O427">
        <v>7</v>
      </c>
      <c r="P427" t="str" cm="1">
        <f t="array" ref="P427">_xlfn.IFS(
  O427&lt;=3, "Low",
  O427&lt;=6, "Moderate",
  O427&lt;=8, "High",
  O427=9, "Extreme"
)</f>
        <v>High</v>
      </c>
    </row>
    <row r="428" spans="1:16">
      <c r="A428">
        <v>427</v>
      </c>
      <c r="B428">
        <v>20</v>
      </c>
      <c r="C428" t="str">
        <f t="shared" si="6"/>
        <v>18-21</v>
      </c>
      <c r="D428" t="s">
        <v>13</v>
      </c>
      <c r="E428" t="s">
        <v>14</v>
      </c>
      <c r="F428" t="s">
        <v>25</v>
      </c>
      <c r="G428">
        <v>7.8</v>
      </c>
      <c r="H428" t="s">
        <v>26</v>
      </c>
      <c r="I428" t="str">
        <f>_xlfn.XLOOKUP(H428, 'Platform Lookup'!A:A, 'Platform Lookup'!B:B, "Unknown")</f>
        <v>Entertainment</v>
      </c>
      <c r="J428" t="s">
        <v>17</v>
      </c>
      <c r="K428">
        <v>4.5</v>
      </c>
      <c r="L428">
        <v>5</v>
      </c>
      <c r="M428" t="s">
        <v>18</v>
      </c>
      <c r="N428">
        <v>4</v>
      </c>
      <c r="O428">
        <v>9</v>
      </c>
      <c r="P428" t="str" cm="1">
        <f t="array" ref="P428">_xlfn.IFS(
  O428&lt;=3, "Low",
  O428&lt;=6, "Moderate",
  O428&lt;=8, "High",
  O428=9, "Extreme"
)</f>
        <v>Extreme</v>
      </c>
    </row>
    <row r="429" spans="1:16">
      <c r="A429">
        <v>428</v>
      </c>
      <c r="B429">
        <v>22</v>
      </c>
      <c r="C429" t="str">
        <f t="shared" si="6"/>
        <v>22-24</v>
      </c>
      <c r="D429" t="s">
        <v>19</v>
      </c>
      <c r="E429" t="s">
        <v>20</v>
      </c>
      <c r="F429" t="s">
        <v>43</v>
      </c>
      <c r="G429">
        <v>6.6</v>
      </c>
      <c r="H429" t="s">
        <v>143</v>
      </c>
      <c r="I429" t="str">
        <f>_xlfn.XLOOKUP(H429, 'Platform Lookup'!A:A, 'Platform Lookup'!B:B, "Unknown")</f>
        <v>Messaging</v>
      </c>
      <c r="J429" t="s">
        <v>17</v>
      </c>
      <c r="K429">
        <v>5.6</v>
      </c>
      <c r="L429">
        <v>6</v>
      </c>
      <c r="M429" t="s">
        <v>24</v>
      </c>
      <c r="N429">
        <v>3</v>
      </c>
      <c r="O429">
        <v>7</v>
      </c>
      <c r="P429" t="str" cm="1">
        <f t="array" ref="P429">_xlfn.IFS(
  O429&lt;=3, "Low",
  O429&lt;=6, "Moderate",
  O429&lt;=8, "High",
  O429=9, "Extreme"
)</f>
        <v>High</v>
      </c>
    </row>
    <row r="430" spans="1:16">
      <c r="A430">
        <v>429</v>
      </c>
      <c r="B430">
        <v>19</v>
      </c>
      <c r="C430" t="str">
        <f t="shared" si="6"/>
        <v>18-21</v>
      </c>
      <c r="D430" t="s">
        <v>13</v>
      </c>
      <c r="E430" t="s">
        <v>14</v>
      </c>
      <c r="F430" t="s">
        <v>40</v>
      </c>
      <c r="G430">
        <v>3.5</v>
      </c>
      <c r="H430" t="s">
        <v>16</v>
      </c>
      <c r="I430" t="str">
        <f>_xlfn.XLOOKUP(H430, 'Platform Lookup'!A:A, 'Platform Lookup'!B:B, "Unknown")</f>
        <v>Mixed</v>
      </c>
      <c r="J430" t="s">
        <v>23</v>
      </c>
      <c r="K430">
        <v>8.5</v>
      </c>
      <c r="L430">
        <v>7</v>
      </c>
      <c r="M430" t="s">
        <v>18</v>
      </c>
      <c r="N430">
        <v>2</v>
      </c>
      <c r="O430">
        <v>5</v>
      </c>
      <c r="P430" t="str" cm="1">
        <f t="array" ref="P430">_xlfn.IFS(
  O430&lt;=3, "Low",
  O430&lt;=6, "Moderate",
  O430&lt;=8, "High",
  O430=9, "Extreme"
)</f>
        <v>Moderate</v>
      </c>
    </row>
    <row r="431" spans="1:16">
      <c r="A431">
        <v>430</v>
      </c>
      <c r="B431">
        <v>21</v>
      </c>
      <c r="C431" t="str">
        <f t="shared" si="6"/>
        <v>18-21</v>
      </c>
      <c r="D431" t="s">
        <v>19</v>
      </c>
      <c r="E431" t="s">
        <v>20</v>
      </c>
      <c r="F431" t="s">
        <v>31</v>
      </c>
      <c r="G431">
        <v>4.3</v>
      </c>
      <c r="H431" t="s">
        <v>16</v>
      </c>
      <c r="I431" t="str">
        <f>_xlfn.XLOOKUP(H431, 'Platform Lookup'!A:A, 'Platform Lookup'!B:B, "Unknown")</f>
        <v>Mixed</v>
      </c>
      <c r="J431" t="s">
        <v>17</v>
      </c>
      <c r="K431">
        <v>7.9</v>
      </c>
      <c r="L431">
        <v>6</v>
      </c>
      <c r="M431" t="s">
        <v>24</v>
      </c>
      <c r="N431">
        <v>3</v>
      </c>
      <c r="O431">
        <v>7</v>
      </c>
      <c r="P431" t="str" cm="1">
        <f t="array" ref="P431">_xlfn.IFS(
  O431&lt;=3, "Low",
  O431&lt;=6, "Moderate",
  O431&lt;=8, "High",
  O431=9, "Extreme"
)</f>
        <v>High</v>
      </c>
    </row>
    <row r="432" spans="1:16">
      <c r="A432">
        <v>431</v>
      </c>
      <c r="B432">
        <v>20</v>
      </c>
      <c r="C432" t="str">
        <f t="shared" si="6"/>
        <v>18-21</v>
      </c>
      <c r="D432" t="s">
        <v>13</v>
      </c>
      <c r="E432" t="s">
        <v>14</v>
      </c>
      <c r="F432" t="s">
        <v>41</v>
      </c>
      <c r="G432">
        <v>4.0999999999999996</v>
      </c>
      <c r="H432" t="s">
        <v>26</v>
      </c>
      <c r="I432" t="str">
        <f>_xlfn.XLOOKUP(H432, 'Platform Lookup'!A:A, 'Platform Lookup'!B:B, "Unknown")</f>
        <v>Entertainment</v>
      </c>
      <c r="J432" t="s">
        <v>17</v>
      </c>
      <c r="K432">
        <v>7.8</v>
      </c>
      <c r="L432">
        <v>6</v>
      </c>
      <c r="M432" t="s">
        <v>24</v>
      </c>
      <c r="N432">
        <v>3</v>
      </c>
      <c r="O432">
        <v>7</v>
      </c>
      <c r="P432" t="str" cm="1">
        <f t="array" ref="P432">_xlfn.IFS(
  O432&lt;=3, "Low",
  O432&lt;=6, "Moderate",
  O432&lt;=8, "High",
  O432=9, "Extreme"
)</f>
        <v>High</v>
      </c>
    </row>
    <row r="433" spans="1:16">
      <c r="A433">
        <v>432</v>
      </c>
      <c r="B433">
        <v>22</v>
      </c>
      <c r="C433" t="str">
        <f t="shared" si="6"/>
        <v>22-24</v>
      </c>
      <c r="D433" t="s">
        <v>19</v>
      </c>
      <c r="E433" t="s">
        <v>20</v>
      </c>
      <c r="F433" t="s">
        <v>48</v>
      </c>
      <c r="G433">
        <v>2.9</v>
      </c>
      <c r="H433" t="s">
        <v>32</v>
      </c>
      <c r="I433" t="str">
        <f>_xlfn.XLOOKUP(H433, 'Platform Lookup'!A:A, 'Platform Lookup'!B:B, "Unknown")</f>
        <v>Mixed</v>
      </c>
      <c r="J433" t="s">
        <v>23</v>
      </c>
      <c r="K433">
        <v>8.9</v>
      </c>
      <c r="L433">
        <v>8</v>
      </c>
      <c r="M433" t="s">
        <v>18</v>
      </c>
      <c r="N433">
        <v>2</v>
      </c>
      <c r="O433">
        <v>4</v>
      </c>
      <c r="P433" t="str" cm="1">
        <f t="array" ref="P433">_xlfn.IFS(
  O433&lt;=3, "Low",
  O433&lt;=6, "Moderate",
  O433&lt;=8, "High",
  O433=9, "Extreme"
)</f>
        <v>Moderate</v>
      </c>
    </row>
    <row r="434" spans="1:16">
      <c r="A434">
        <v>433</v>
      </c>
      <c r="B434">
        <v>19</v>
      </c>
      <c r="C434" t="str">
        <f t="shared" si="6"/>
        <v>18-21</v>
      </c>
      <c r="D434" t="s">
        <v>13</v>
      </c>
      <c r="E434" t="s">
        <v>14</v>
      </c>
      <c r="F434" t="s">
        <v>55</v>
      </c>
      <c r="G434">
        <v>3.8</v>
      </c>
      <c r="H434" t="s">
        <v>16</v>
      </c>
      <c r="I434" t="str">
        <f>_xlfn.XLOOKUP(H434, 'Platform Lookup'!A:A, 'Platform Lookup'!B:B, "Unknown")</f>
        <v>Mixed</v>
      </c>
      <c r="J434" t="s">
        <v>17</v>
      </c>
      <c r="K434">
        <v>8.1</v>
      </c>
      <c r="L434">
        <v>7</v>
      </c>
      <c r="M434" t="s">
        <v>24</v>
      </c>
      <c r="N434">
        <v>3</v>
      </c>
      <c r="O434">
        <v>6</v>
      </c>
      <c r="P434" t="str" cm="1">
        <f t="array" ref="P434">_xlfn.IFS(
  O434&lt;=3, "Low",
  O434&lt;=6, "Moderate",
  O434&lt;=8, "High",
  O434=9, "Extreme"
)</f>
        <v>Moderate</v>
      </c>
    </row>
    <row r="435" spans="1:16">
      <c r="A435">
        <v>434</v>
      </c>
      <c r="B435">
        <v>21</v>
      </c>
      <c r="C435" t="str">
        <f t="shared" si="6"/>
        <v>18-21</v>
      </c>
      <c r="D435" t="s">
        <v>19</v>
      </c>
      <c r="E435" t="s">
        <v>20</v>
      </c>
      <c r="F435" t="s">
        <v>21</v>
      </c>
      <c r="G435">
        <v>6.9</v>
      </c>
      <c r="H435" t="s">
        <v>143</v>
      </c>
      <c r="I435" t="str">
        <f>_xlfn.XLOOKUP(H435, 'Platform Lookup'!A:A, 'Platform Lookup'!B:B, "Unknown")</f>
        <v>Messaging</v>
      </c>
      <c r="J435" t="s">
        <v>17</v>
      </c>
      <c r="K435">
        <v>5.4</v>
      </c>
      <c r="L435">
        <v>5</v>
      </c>
      <c r="M435" t="s">
        <v>18</v>
      </c>
      <c r="N435">
        <v>4</v>
      </c>
      <c r="O435">
        <v>8</v>
      </c>
      <c r="P435" t="str" cm="1">
        <f t="array" ref="P435">_xlfn.IFS(
  O435&lt;=3, "Low",
  O435&lt;=6, "Moderate",
  O435&lt;=8, "High",
  O435=9, "Extreme"
)</f>
        <v>High</v>
      </c>
    </row>
    <row r="436" spans="1:16">
      <c r="A436">
        <v>435</v>
      </c>
      <c r="B436">
        <v>20</v>
      </c>
      <c r="C436" t="str">
        <f t="shared" si="6"/>
        <v>18-21</v>
      </c>
      <c r="D436" t="s">
        <v>13</v>
      </c>
      <c r="E436" t="s">
        <v>14</v>
      </c>
      <c r="F436" t="s">
        <v>51</v>
      </c>
      <c r="G436">
        <v>2.8</v>
      </c>
      <c r="H436" t="s">
        <v>16</v>
      </c>
      <c r="I436" t="str">
        <f>_xlfn.XLOOKUP(H436, 'Platform Lookup'!A:A, 'Platform Lookup'!B:B, "Unknown")</f>
        <v>Mixed</v>
      </c>
      <c r="J436" t="s">
        <v>23</v>
      </c>
      <c r="K436">
        <v>9</v>
      </c>
      <c r="L436">
        <v>8</v>
      </c>
      <c r="M436" t="s">
        <v>24</v>
      </c>
      <c r="N436">
        <v>2</v>
      </c>
      <c r="O436">
        <v>4</v>
      </c>
      <c r="P436" t="str" cm="1">
        <f t="array" ref="P436">_xlfn.IFS(
  O436&lt;=3, "Low",
  O436&lt;=6, "Moderate",
  O436&lt;=8, "High",
  O436=9, "Extreme"
)</f>
        <v>Moderate</v>
      </c>
    </row>
    <row r="437" spans="1:16">
      <c r="A437">
        <v>436</v>
      </c>
      <c r="B437">
        <v>22</v>
      </c>
      <c r="C437" t="str">
        <f t="shared" si="6"/>
        <v>22-24</v>
      </c>
      <c r="D437" t="s">
        <v>19</v>
      </c>
      <c r="E437" t="s">
        <v>20</v>
      </c>
      <c r="F437" t="s">
        <v>65</v>
      </c>
      <c r="G437">
        <v>4.4000000000000004</v>
      </c>
      <c r="H437" t="s">
        <v>26</v>
      </c>
      <c r="I437" t="str">
        <f>_xlfn.XLOOKUP(H437, 'Platform Lookup'!A:A, 'Platform Lookup'!B:B, "Unknown")</f>
        <v>Entertainment</v>
      </c>
      <c r="J437" t="s">
        <v>17</v>
      </c>
      <c r="K437">
        <v>7.8</v>
      </c>
      <c r="L437">
        <v>6</v>
      </c>
      <c r="M437" t="s">
        <v>24</v>
      </c>
      <c r="N437">
        <v>3</v>
      </c>
      <c r="O437">
        <v>7</v>
      </c>
      <c r="P437" t="str" cm="1">
        <f t="array" ref="P437">_xlfn.IFS(
  O437&lt;=3, "Low",
  O437&lt;=6, "Moderate",
  O437&lt;=8, "High",
  O437=9, "Extreme"
)</f>
        <v>High</v>
      </c>
    </row>
    <row r="438" spans="1:16">
      <c r="A438">
        <v>437</v>
      </c>
      <c r="B438">
        <v>19</v>
      </c>
      <c r="C438" t="str">
        <f t="shared" si="6"/>
        <v>18-21</v>
      </c>
      <c r="D438" t="s">
        <v>13</v>
      </c>
      <c r="E438" t="s">
        <v>14</v>
      </c>
      <c r="F438" t="s">
        <v>25</v>
      </c>
      <c r="G438">
        <v>7.9</v>
      </c>
      <c r="H438" t="s">
        <v>16</v>
      </c>
      <c r="I438" t="str">
        <f>_xlfn.XLOOKUP(H438, 'Platform Lookup'!A:A, 'Platform Lookup'!B:B, "Unknown")</f>
        <v>Mixed</v>
      </c>
      <c r="J438" t="s">
        <v>17</v>
      </c>
      <c r="K438">
        <v>4.4000000000000004</v>
      </c>
      <c r="L438">
        <v>5</v>
      </c>
      <c r="M438" t="s">
        <v>18</v>
      </c>
      <c r="N438">
        <v>4</v>
      </c>
      <c r="O438">
        <v>9</v>
      </c>
      <c r="P438" t="str" cm="1">
        <f t="array" ref="P438">_xlfn.IFS(
  O438&lt;=3, "Low",
  O438&lt;=6, "Moderate",
  O438&lt;=8, "High",
  O438=9, "Extreme"
)</f>
        <v>Extreme</v>
      </c>
    </row>
    <row r="439" spans="1:16">
      <c r="A439">
        <v>438</v>
      </c>
      <c r="B439">
        <v>21</v>
      </c>
      <c r="C439" t="str">
        <f t="shared" si="6"/>
        <v>18-21</v>
      </c>
      <c r="D439" t="s">
        <v>19</v>
      </c>
      <c r="E439" t="s">
        <v>20</v>
      </c>
      <c r="F439" t="s">
        <v>43</v>
      </c>
      <c r="G439">
        <v>6.7</v>
      </c>
      <c r="H439" t="s">
        <v>143</v>
      </c>
      <c r="I439" t="str">
        <f>_xlfn.XLOOKUP(H439, 'Platform Lookup'!A:A, 'Platform Lookup'!B:B, "Unknown")</f>
        <v>Messaging</v>
      </c>
      <c r="J439" t="s">
        <v>17</v>
      </c>
      <c r="K439">
        <v>5.5</v>
      </c>
      <c r="L439">
        <v>6</v>
      </c>
      <c r="M439" t="s">
        <v>24</v>
      </c>
      <c r="N439">
        <v>3</v>
      </c>
      <c r="O439">
        <v>7</v>
      </c>
      <c r="P439" t="str" cm="1">
        <f t="array" ref="P439">_xlfn.IFS(
  O439&lt;=3, "Low",
  O439&lt;=6, "Moderate",
  O439&lt;=8, "High",
  O439=9, "Extreme"
)</f>
        <v>High</v>
      </c>
    </row>
    <row r="440" spans="1:16">
      <c r="A440">
        <v>439</v>
      </c>
      <c r="B440">
        <v>20</v>
      </c>
      <c r="C440" t="str">
        <f t="shared" si="6"/>
        <v>18-21</v>
      </c>
      <c r="D440" t="s">
        <v>13</v>
      </c>
      <c r="E440" t="s">
        <v>14</v>
      </c>
      <c r="F440" t="s">
        <v>40</v>
      </c>
      <c r="G440">
        <v>3.4</v>
      </c>
      <c r="H440" t="s">
        <v>16</v>
      </c>
      <c r="I440" t="str">
        <f>_xlfn.XLOOKUP(H440, 'Platform Lookup'!A:A, 'Platform Lookup'!B:B, "Unknown")</f>
        <v>Mixed</v>
      </c>
      <c r="J440" t="s">
        <v>23</v>
      </c>
      <c r="K440">
        <v>8.6</v>
      </c>
      <c r="L440">
        <v>7</v>
      </c>
      <c r="M440" t="s">
        <v>18</v>
      </c>
      <c r="N440">
        <v>2</v>
      </c>
      <c r="O440">
        <v>5</v>
      </c>
      <c r="P440" t="str" cm="1">
        <f t="array" ref="P440">_xlfn.IFS(
  O440&lt;=3, "Low",
  O440&lt;=6, "Moderate",
  O440&lt;=8, "High",
  O440=9, "Extreme"
)</f>
        <v>Moderate</v>
      </c>
    </row>
    <row r="441" spans="1:16">
      <c r="A441">
        <v>440</v>
      </c>
      <c r="B441">
        <v>22</v>
      </c>
      <c r="C441" t="str">
        <f t="shared" si="6"/>
        <v>22-24</v>
      </c>
      <c r="D441" t="s">
        <v>19</v>
      </c>
      <c r="E441" t="s">
        <v>20</v>
      </c>
      <c r="F441" t="s">
        <v>31</v>
      </c>
      <c r="G441">
        <v>4.2</v>
      </c>
      <c r="H441" t="s">
        <v>26</v>
      </c>
      <c r="I441" t="str">
        <f>_xlfn.XLOOKUP(H441, 'Platform Lookup'!A:A, 'Platform Lookup'!B:B, "Unknown")</f>
        <v>Entertainment</v>
      </c>
      <c r="J441" t="s">
        <v>17</v>
      </c>
      <c r="K441">
        <v>8</v>
      </c>
      <c r="L441">
        <v>6</v>
      </c>
      <c r="M441" t="s">
        <v>24</v>
      </c>
      <c r="N441">
        <v>3</v>
      </c>
      <c r="O441">
        <v>7</v>
      </c>
      <c r="P441" t="str" cm="1">
        <f t="array" ref="P441">_xlfn.IFS(
  O441&lt;=3, "Low",
  O441&lt;=6, "Moderate",
  O441&lt;=8, "High",
  O441=9, "Extreme"
)</f>
        <v>High</v>
      </c>
    </row>
    <row r="442" spans="1:16">
      <c r="A442">
        <v>441</v>
      </c>
      <c r="B442">
        <v>19</v>
      </c>
      <c r="C442" t="str">
        <f t="shared" si="6"/>
        <v>18-21</v>
      </c>
      <c r="D442" t="s">
        <v>13</v>
      </c>
      <c r="E442" t="s">
        <v>14</v>
      </c>
      <c r="F442" t="s">
        <v>41</v>
      </c>
      <c r="G442">
        <v>4</v>
      </c>
      <c r="H442" t="s">
        <v>16</v>
      </c>
      <c r="I442" t="str">
        <f>_xlfn.XLOOKUP(H442, 'Platform Lookup'!A:A, 'Platform Lookup'!B:B, "Unknown")</f>
        <v>Mixed</v>
      </c>
      <c r="J442" t="s">
        <v>17</v>
      </c>
      <c r="K442">
        <v>7.9</v>
      </c>
      <c r="L442">
        <v>6</v>
      </c>
      <c r="M442" t="s">
        <v>24</v>
      </c>
      <c r="N442">
        <v>3</v>
      </c>
      <c r="O442">
        <v>7</v>
      </c>
      <c r="P442" t="str" cm="1">
        <f t="array" ref="P442">_xlfn.IFS(
  O442&lt;=3, "Low",
  O442&lt;=6, "Moderate",
  O442&lt;=8, "High",
  O442=9, "Extreme"
)</f>
        <v>High</v>
      </c>
    </row>
    <row r="443" spans="1:16">
      <c r="A443">
        <v>442</v>
      </c>
      <c r="B443">
        <v>21</v>
      </c>
      <c r="C443" t="str">
        <f t="shared" si="6"/>
        <v>18-21</v>
      </c>
      <c r="D443" t="s">
        <v>19</v>
      </c>
      <c r="E443" t="s">
        <v>20</v>
      </c>
      <c r="F443" t="s">
        <v>48</v>
      </c>
      <c r="G443">
        <v>2.8</v>
      </c>
      <c r="H443" t="s">
        <v>32</v>
      </c>
      <c r="I443" t="str">
        <f>_xlfn.XLOOKUP(H443, 'Platform Lookup'!A:A, 'Platform Lookup'!B:B, "Unknown")</f>
        <v>Mixed</v>
      </c>
      <c r="J443" t="s">
        <v>23</v>
      </c>
      <c r="K443">
        <v>9</v>
      </c>
      <c r="L443">
        <v>8</v>
      </c>
      <c r="M443" t="s">
        <v>18</v>
      </c>
      <c r="N443">
        <v>2</v>
      </c>
      <c r="O443">
        <v>4</v>
      </c>
      <c r="P443" t="str" cm="1">
        <f t="array" ref="P443">_xlfn.IFS(
  O443&lt;=3, "Low",
  O443&lt;=6, "Moderate",
  O443&lt;=8, "High",
  O443=9, "Extreme"
)</f>
        <v>Moderate</v>
      </c>
    </row>
    <row r="444" spans="1:16">
      <c r="A444">
        <v>443</v>
      </c>
      <c r="B444">
        <v>20</v>
      </c>
      <c r="C444" t="str">
        <f t="shared" si="6"/>
        <v>18-21</v>
      </c>
      <c r="D444" t="s">
        <v>13</v>
      </c>
      <c r="E444" t="s">
        <v>14</v>
      </c>
      <c r="F444" t="s">
        <v>55</v>
      </c>
      <c r="G444">
        <v>3.7</v>
      </c>
      <c r="H444" t="s">
        <v>26</v>
      </c>
      <c r="I444" t="str">
        <f>_xlfn.XLOOKUP(H444, 'Platform Lookup'!A:A, 'Platform Lookup'!B:B, "Unknown")</f>
        <v>Entertainment</v>
      </c>
      <c r="J444" t="s">
        <v>17</v>
      </c>
      <c r="K444">
        <v>8.1999999999999993</v>
      </c>
      <c r="L444">
        <v>7</v>
      </c>
      <c r="M444" t="s">
        <v>24</v>
      </c>
      <c r="N444">
        <v>3</v>
      </c>
      <c r="O444">
        <v>6</v>
      </c>
      <c r="P444" t="str" cm="1">
        <f t="array" ref="P444">_xlfn.IFS(
  O444&lt;=3, "Low",
  O444&lt;=6, "Moderate",
  O444&lt;=8, "High",
  O444=9, "Extreme"
)</f>
        <v>Moderate</v>
      </c>
    </row>
    <row r="445" spans="1:16">
      <c r="A445">
        <v>444</v>
      </c>
      <c r="B445">
        <v>22</v>
      </c>
      <c r="C445" t="str">
        <f t="shared" si="6"/>
        <v>22-24</v>
      </c>
      <c r="D445" t="s">
        <v>19</v>
      </c>
      <c r="E445" t="s">
        <v>20</v>
      </c>
      <c r="F445" t="s">
        <v>21</v>
      </c>
      <c r="G445">
        <v>7</v>
      </c>
      <c r="H445" t="s">
        <v>143</v>
      </c>
      <c r="I445" t="str">
        <f>_xlfn.XLOOKUP(H445, 'Platform Lookup'!A:A, 'Platform Lookup'!B:B, "Unknown")</f>
        <v>Messaging</v>
      </c>
      <c r="J445" t="s">
        <v>17</v>
      </c>
      <c r="K445">
        <v>5.3</v>
      </c>
      <c r="L445">
        <v>5</v>
      </c>
      <c r="M445" t="s">
        <v>18</v>
      </c>
      <c r="N445">
        <v>4</v>
      </c>
      <c r="O445">
        <v>8</v>
      </c>
      <c r="P445" t="str" cm="1">
        <f t="array" ref="P445">_xlfn.IFS(
  O445&lt;=3, "Low",
  O445&lt;=6, "Moderate",
  O445&lt;=8, "High",
  O445=9, "Extreme"
)</f>
        <v>High</v>
      </c>
    </row>
    <row r="446" spans="1:16">
      <c r="A446">
        <v>445</v>
      </c>
      <c r="B446">
        <v>19</v>
      </c>
      <c r="C446" t="str">
        <f t="shared" si="6"/>
        <v>18-21</v>
      </c>
      <c r="D446" t="s">
        <v>13</v>
      </c>
      <c r="E446" t="s">
        <v>14</v>
      </c>
      <c r="F446" t="s">
        <v>51</v>
      </c>
      <c r="G446">
        <v>2.7</v>
      </c>
      <c r="H446" t="s">
        <v>16</v>
      </c>
      <c r="I446" t="str">
        <f>_xlfn.XLOOKUP(H446, 'Platform Lookup'!A:A, 'Platform Lookup'!B:B, "Unknown")</f>
        <v>Mixed</v>
      </c>
      <c r="J446" t="s">
        <v>23</v>
      </c>
      <c r="K446">
        <v>9.1</v>
      </c>
      <c r="L446">
        <v>8</v>
      </c>
      <c r="M446" t="s">
        <v>24</v>
      </c>
      <c r="N446">
        <v>2</v>
      </c>
      <c r="O446">
        <v>4</v>
      </c>
      <c r="P446" t="str" cm="1">
        <f t="array" ref="P446">_xlfn.IFS(
  O446&lt;=3, "Low",
  O446&lt;=6, "Moderate",
  O446&lt;=8, "High",
  O446=9, "Extreme"
)</f>
        <v>Moderate</v>
      </c>
    </row>
    <row r="447" spans="1:16">
      <c r="A447">
        <v>446</v>
      </c>
      <c r="B447">
        <v>21</v>
      </c>
      <c r="C447" t="str">
        <f t="shared" si="6"/>
        <v>18-21</v>
      </c>
      <c r="D447" t="s">
        <v>19</v>
      </c>
      <c r="E447" t="s">
        <v>20</v>
      </c>
      <c r="F447" t="s">
        <v>65</v>
      </c>
      <c r="G447">
        <v>4.3</v>
      </c>
      <c r="H447" t="s">
        <v>16</v>
      </c>
      <c r="I447" t="str">
        <f>_xlfn.XLOOKUP(H447, 'Platform Lookup'!A:A, 'Platform Lookup'!B:B, "Unknown")</f>
        <v>Mixed</v>
      </c>
      <c r="J447" t="s">
        <v>17</v>
      </c>
      <c r="K447">
        <v>7.9</v>
      </c>
      <c r="L447">
        <v>6</v>
      </c>
      <c r="M447" t="s">
        <v>24</v>
      </c>
      <c r="N447">
        <v>3</v>
      </c>
      <c r="O447">
        <v>7</v>
      </c>
      <c r="P447" t="str" cm="1">
        <f t="array" ref="P447">_xlfn.IFS(
  O447&lt;=3, "Low",
  O447&lt;=6, "Moderate",
  O447&lt;=8, "High",
  O447=9, "Extreme"
)</f>
        <v>High</v>
      </c>
    </row>
    <row r="448" spans="1:16">
      <c r="A448">
        <v>447</v>
      </c>
      <c r="B448">
        <v>20</v>
      </c>
      <c r="C448" t="str">
        <f t="shared" si="6"/>
        <v>18-21</v>
      </c>
      <c r="D448" t="s">
        <v>13</v>
      </c>
      <c r="E448" t="s">
        <v>14</v>
      </c>
      <c r="F448" t="s">
        <v>25</v>
      </c>
      <c r="G448">
        <v>8</v>
      </c>
      <c r="H448" t="s">
        <v>26</v>
      </c>
      <c r="I448" t="str">
        <f>_xlfn.XLOOKUP(H448, 'Platform Lookup'!A:A, 'Platform Lookup'!B:B, "Unknown")</f>
        <v>Entertainment</v>
      </c>
      <c r="J448" t="s">
        <v>17</v>
      </c>
      <c r="K448">
        <v>4.3</v>
      </c>
      <c r="L448">
        <v>5</v>
      </c>
      <c r="M448" t="s">
        <v>18</v>
      </c>
      <c r="N448">
        <v>4</v>
      </c>
      <c r="O448">
        <v>9</v>
      </c>
      <c r="P448" t="str" cm="1">
        <f t="array" ref="P448">_xlfn.IFS(
  O448&lt;=3, "Low",
  O448&lt;=6, "Moderate",
  O448&lt;=8, "High",
  O448=9, "Extreme"
)</f>
        <v>Extreme</v>
      </c>
    </row>
    <row r="449" spans="1:16">
      <c r="A449">
        <v>448</v>
      </c>
      <c r="B449">
        <v>22</v>
      </c>
      <c r="C449" t="str">
        <f t="shared" si="6"/>
        <v>22-24</v>
      </c>
      <c r="D449" t="s">
        <v>19</v>
      </c>
      <c r="E449" t="s">
        <v>20</v>
      </c>
      <c r="F449" t="s">
        <v>43</v>
      </c>
      <c r="G449">
        <v>6.8</v>
      </c>
      <c r="H449" t="s">
        <v>143</v>
      </c>
      <c r="I449" t="str">
        <f>_xlfn.XLOOKUP(H449, 'Platform Lookup'!A:A, 'Platform Lookup'!B:B, "Unknown")</f>
        <v>Messaging</v>
      </c>
      <c r="J449" t="s">
        <v>17</v>
      </c>
      <c r="K449">
        <v>5.4</v>
      </c>
      <c r="L449">
        <v>6</v>
      </c>
      <c r="M449" t="s">
        <v>24</v>
      </c>
      <c r="N449">
        <v>3</v>
      </c>
      <c r="O449">
        <v>7</v>
      </c>
      <c r="P449" t="str" cm="1">
        <f t="array" ref="P449">_xlfn.IFS(
  O449&lt;=3, "Low",
  O449&lt;=6, "Moderate",
  O449&lt;=8, "High",
  O449=9, "Extreme"
)</f>
        <v>High</v>
      </c>
    </row>
    <row r="450" spans="1:16">
      <c r="A450">
        <v>449</v>
      </c>
      <c r="B450">
        <v>19</v>
      </c>
      <c r="C450" t="str">
        <f t="shared" si="6"/>
        <v>18-21</v>
      </c>
      <c r="D450" t="s">
        <v>13</v>
      </c>
      <c r="E450" t="s">
        <v>14</v>
      </c>
      <c r="F450" t="s">
        <v>40</v>
      </c>
      <c r="G450">
        <v>3.3</v>
      </c>
      <c r="H450" t="s">
        <v>16</v>
      </c>
      <c r="I450" t="str">
        <f>_xlfn.XLOOKUP(H450, 'Platform Lookup'!A:A, 'Platform Lookup'!B:B, "Unknown")</f>
        <v>Mixed</v>
      </c>
      <c r="J450" t="s">
        <v>23</v>
      </c>
      <c r="K450">
        <v>8.6999999999999993</v>
      </c>
      <c r="L450">
        <v>7</v>
      </c>
      <c r="M450" t="s">
        <v>18</v>
      </c>
      <c r="N450">
        <v>2</v>
      </c>
      <c r="O450">
        <v>5</v>
      </c>
      <c r="P450" t="str" cm="1">
        <f t="array" ref="P450">_xlfn.IFS(
  O450&lt;=3, "Low",
  O450&lt;=6, "Moderate",
  O450&lt;=8, "High",
  O450=9, "Extreme"
)</f>
        <v>Moderate</v>
      </c>
    </row>
    <row r="451" spans="1:16">
      <c r="A451">
        <v>450</v>
      </c>
      <c r="B451">
        <v>21</v>
      </c>
      <c r="C451" t="str">
        <f t="shared" ref="C451:C514" si="7">IF(B451&lt;=21, "18-21", "22-24")</f>
        <v>18-21</v>
      </c>
      <c r="D451" t="s">
        <v>19</v>
      </c>
      <c r="E451" t="s">
        <v>20</v>
      </c>
      <c r="F451" t="s">
        <v>31</v>
      </c>
      <c r="G451">
        <v>4.0999999999999996</v>
      </c>
      <c r="H451" t="s">
        <v>16</v>
      </c>
      <c r="I451" t="str">
        <f>_xlfn.XLOOKUP(H451, 'Platform Lookup'!A:A, 'Platform Lookup'!B:B, "Unknown")</f>
        <v>Mixed</v>
      </c>
      <c r="J451" t="s">
        <v>17</v>
      </c>
      <c r="K451">
        <v>8.1</v>
      </c>
      <c r="L451">
        <v>6</v>
      </c>
      <c r="M451" t="s">
        <v>24</v>
      </c>
      <c r="N451">
        <v>3</v>
      </c>
      <c r="O451">
        <v>7</v>
      </c>
      <c r="P451" t="str" cm="1">
        <f t="array" ref="P451">_xlfn.IFS(
  O451&lt;=3, "Low",
  O451&lt;=6, "Moderate",
  O451&lt;=8, "High",
  O451=9, "Extreme"
)</f>
        <v>High</v>
      </c>
    </row>
    <row r="452" spans="1:16">
      <c r="A452">
        <v>451</v>
      </c>
      <c r="B452">
        <v>20</v>
      </c>
      <c r="C452" t="str">
        <f t="shared" si="7"/>
        <v>18-21</v>
      </c>
      <c r="D452" t="s">
        <v>13</v>
      </c>
      <c r="E452" t="s">
        <v>14</v>
      </c>
      <c r="F452" t="s">
        <v>41</v>
      </c>
      <c r="G452">
        <v>3.9</v>
      </c>
      <c r="H452" t="s">
        <v>26</v>
      </c>
      <c r="I452" t="str">
        <f>_xlfn.XLOOKUP(H452, 'Platform Lookup'!A:A, 'Platform Lookup'!B:B, "Unknown")</f>
        <v>Entertainment</v>
      </c>
      <c r="J452" t="s">
        <v>17</v>
      </c>
      <c r="K452">
        <v>8</v>
      </c>
      <c r="L452">
        <v>6</v>
      </c>
      <c r="M452" t="s">
        <v>24</v>
      </c>
      <c r="N452">
        <v>3</v>
      </c>
      <c r="O452">
        <v>7</v>
      </c>
      <c r="P452" t="str" cm="1">
        <f t="array" ref="P452">_xlfn.IFS(
  O452&lt;=3, "Low",
  O452&lt;=6, "Moderate",
  O452&lt;=8, "High",
  O452=9, "Extreme"
)</f>
        <v>High</v>
      </c>
    </row>
    <row r="453" spans="1:16">
      <c r="A453">
        <v>452</v>
      </c>
      <c r="B453">
        <v>22</v>
      </c>
      <c r="C453" t="str">
        <f t="shared" si="7"/>
        <v>22-24</v>
      </c>
      <c r="D453" t="s">
        <v>19</v>
      </c>
      <c r="E453" t="s">
        <v>20</v>
      </c>
      <c r="F453" t="s">
        <v>48</v>
      </c>
      <c r="G453">
        <v>2.7</v>
      </c>
      <c r="H453" t="s">
        <v>32</v>
      </c>
      <c r="I453" t="str">
        <f>_xlfn.XLOOKUP(H453, 'Platform Lookup'!A:A, 'Platform Lookup'!B:B, "Unknown")</f>
        <v>Mixed</v>
      </c>
      <c r="J453" t="s">
        <v>23</v>
      </c>
      <c r="K453">
        <v>9.1</v>
      </c>
      <c r="L453">
        <v>8</v>
      </c>
      <c r="M453" t="s">
        <v>18</v>
      </c>
      <c r="N453">
        <v>2</v>
      </c>
      <c r="O453">
        <v>4</v>
      </c>
      <c r="P453" t="str" cm="1">
        <f t="array" ref="P453">_xlfn.IFS(
  O453&lt;=3, "Low",
  O453&lt;=6, "Moderate",
  O453&lt;=8, "High",
  O453=9, "Extreme"
)</f>
        <v>Moderate</v>
      </c>
    </row>
    <row r="454" spans="1:16">
      <c r="A454">
        <v>453</v>
      </c>
      <c r="B454">
        <v>19</v>
      </c>
      <c r="C454" t="str">
        <f t="shared" si="7"/>
        <v>18-21</v>
      </c>
      <c r="D454" t="s">
        <v>13</v>
      </c>
      <c r="E454" t="s">
        <v>14</v>
      </c>
      <c r="F454" t="s">
        <v>55</v>
      </c>
      <c r="G454">
        <v>3.6</v>
      </c>
      <c r="H454" t="s">
        <v>16</v>
      </c>
      <c r="I454" t="str">
        <f>_xlfn.XLOOKUP(H454, 'Platform Lookup'!A:A, 'Platform Lookup'!B:B, "Unknown")</f>
        <v>Mixed</v>
      </c>
      <c r="J454" t="s">
        <v>17</v>
      </c>
      <c r="K454">
        <v>8.3000000000000007</v>
      </c>
      <c r="L454">
        <v>7</v>
      </c>
      <c r="M454" t="s">
        <v>24</v>
      </c>
      <c r="N454">
        <v>3</v>
      </c>
      <c r="O454">
        <v>6</v>
      </c>
      <c r="P454" t="str" cm="1">
        <f t="array" ref="P454">_xlfn.IFS(
  O454&lt;=3, "Low",
  O454&lt;=6, "Moderate",
  O454&lt;=8, "High",
  O454=9, "Extreme"
)</f>
        <v>Moderate</v>
      </c>
    </row>
    <row r="455" spans="1:16">
      <c r="A455">
        <v>454</v>
      </c>
      <c r="B455">
        <v>21</v>
      </c>
      <c r="C455" t="str">
        <f t="shared" si="7"/>
        <v>18-21</v>
      </c>
      <c r="D455" t="s">
        <v>19</v>
      </c>
      <c r="E455" t="s">
        <v>20</v>
      </c>
      <c r="F455" t="s">
        <v>21</v>
      </c>
      <c r="G455">
        <v>7.1</v>
      </c>
      <c r="H455" t="s">
        <v>143</v>
      </c>
      <c r="I455" t="str">
        <f>_xlfn.XLOOKUP(H455, 'Platform Lookup'!A:A, 'Platform Lookup'!B:B, "Unknown")</f>
        <v>Messaging</v>
      </c>
      <c r="J455" t="s">
        <v>17</v>
      </c>
      <c r="K455">
        <v>5.2</v>
      </c>
      <c r="L455">
        <v>5</v>
      </c>
      <c r="M455" t="s">
        <v>18</v>
      </c>
      <c r="N455">
        <v>4</v>
      </c>
      <c r="O455">
        <v>8</v>
      </c>
      <c r="P455" t="str" cm="1">
        <f t="array" ref="P455">_xlfn.IFS(
  O455&lt;=3, "Low",
  O455&lt;=6, "Moderate",
  O455&lt;=8, "High",
  O455=9, "Extreme"
)</f>
        <v>High</v>
      </c>
    </row>
    <row r="456" spans="1:16">
      <c r="A456">
        <v>455</v>
      </c>
      <c r="B456">
        <v>20</v>
      </c>
      <c r="C456" t="str">
        <f t="shared" si="7"/>
        <v>18-21</v>
      </c>
      <c r="D456" t="s">
        <v>13</v>
      </c>
      <c r="E456" t="s">
        <v>14</v>
      </c>
      <c r="F456" t="s">
        <v>51</v>
      </c>
      <c r="G456">
        <v>2.6</v>
      </c>
      <c r="H456" t="s">
        <v>16</v>
      </c>
      <c r="I456" t="str">
        <f>_xlfn.XLOOKUP(H456, 'Platform Lookup'!A:A, 'Platform Lookup'!B:B, "Unknown")</f>
        <v>Mixed</v>
      </c>
      <c r="J456" t="s">
        <v>23</v>
      </c>
      <c r="K456">
        <v>9.1999999999999993</v>
      </c>
      <c r="L456">
        <v>8</v>
      </c>
      <c r="M456" t="s">
        <v>24</v>
      </c>
      <c r="N456">
        <v>2</v>
      </c>
      <c r="O456">
        <v>4</v>
      </c>
      <c r="P456" t="str" cm="1">
        <f t="array" ref="P456">_xlfn.IFS(
  O456&lt;=3, "Low",
  O456&lt;=6, "Moderate",
  O456&lt;=8, "High",
  O456=9, "Extreme"
)</f>
        <v>Moderate</v>
      </c>
    </row>
    <row r="457" spans="1:16">
      <c r="A457">
        <v>456</v>
      </c>
      <c r="B457">
        <v>22</v>
      </c>
      <c r="C457" t="str">
        <f t="shared" si="7"/>
        <v>22-24</v>
      </c>
      <c r="D457" t="s">
        <v>19</v>
      </c>
      <c r="E457" t="s">
        <v>20</v>
      </c>
      <c r="F457" t="s">
        <v>65</v>
      </c>
      <c r="G457">
        <v>4.2</v>
      </c>
      <c r="H457" t="s">
        <v>26</v>
      </c>
      <c r="I457" t="str">
        <f>_xlfn.XLOOKUP(H457, 'Platform Lookup'!A:A, 'Platform Lookup'!B:B, "Unknown")</f>
        <v>Entertainment</v>
      </c>
      <c r="J457" t="s">
        <v>17</v>
      </c>
      <c r="K457">
        <v>8</v>
      </c>
      <c r="L457">
        <v>6</v>
      </c>
      <c r="M457" t="s">
        <v>24</v>
      </c>
      <c r="N457">
        <v>3</v>
      </c>
      <c r="O457">
        <v>7</v>
      </c>
      <c r="P457" t="str" cm="1">
        <f t="array" ref="P457">_xlfn.IFS(
  O457&lt;=3, "Low",
  O457&lt;=6, "Moderate",
  O457&lt;=8, "High",
  O457=9, "Extreme"
)</f>
        <v>High</v>
      </c>
    </row>
    <row r="458" spans="1:16">
      <c r="A458">
        <v>457</v>
      </c>
      <c r="B458">
        <v>19</v>
      </c>
      <c r="C458" t="str">
        <f t="shared" si="7"/>
        <v>18-21</v>
      </c>
      <c r="D458" t="s">
        <v>13</v>
      </c>
      <c r="E458" t="s">
        <v>14</v>
      </c>
      <c r="F458" t="s">
        <v>25</v>
      </c>
      <c r="G458">
        <v>8.1</v>
      </c>
      <c r="H458" t="s">
        <v>16</v>
      </c>
      <c r="I458" t="str">
        <f>_xlfn.XLOOKUP(H458, 'Platform Lookup'!A:A, 'Platform Lookup'!B:B, "Unknown")</f>
        <v>Mixed</v>
      </c>
      <c r="J458" t="s">
        <v>17</v>
      </c>
      <c r="K458">
        <v>4.2</v>
      </c>
      <c r="L458">
        <v>5</v>
      </c>
      <c r="M458" t="s">
        <v>18</v>
      </c>
      <c r="N458">
        <v>4</v>
      </c>
      <c r="O458">
        <v>9</v>
      </c>
      <c r="P458" t="str" cm="1">
        <f t="array" ref="P458">_xlfn.IFS(
  O458&lt;=3, "Low",
  O458&lt;=6, "Moderate",
  O458&lt;=8, "High",
  O458=9, "Extreme"
)</f>
        <v>Extreme</v>
      </c>
    </row>
    <row r="459" spans="1:16">
      <c r="A459">
        <v>458</v>
      </c>
      <c r="B459">
        <v>21</v>
      </c>
      <c r="C459" t="str">
        <f t="shared" si="7"/>
        <v>18-21</v>
      </c>
      <c r="D459" t="s">
        <v>19</v>
      </c>
      <c r="E459" t="s">
        <v>20</v>
      </c>
      <c r="F459" t="s">
        <v>43</v>
      </c>
      <c r="G459">
        <v>6.9</v>
      </c>
      <c r="H459" t="s">
        <v>143</v>
      </c>
      <c r="I459" t="str">
        <f>_xlfn.XLOOKUP(H459, 'Platform Lookup'!A:A, 'Platform Lookup'!B:B, "Unknown")</f>
        <v>Messaging</v>
      </c>
      <c r="J459" t="s">
        <v>17</v>
      </c>
      <c r="K459">
        <v>5.3</v>
      </c>
      <c r="L459">
        <v>6</v>
      </c>
      <c r="M459" t="s">
        <v>24</v>
      </c>
      <c r="N459">
        <v>3</v>
      </c>
      <c r="O459">
        <v>7</v>
      </c>
      <c r="P459" t="str" cm="1">
        <f t="array" ref="P459">_xlfn.IFS(
  O459&lt;=3, "Low",
  O459&lt;=6, "Moderate",
  O459&lt;=8, "High",
  O459=9, "Extreme"
)</f>
        <v>High</v>
      </c>
    </row>
    <row r="460" spans="1:16">
      <c r="A460">
        <v>459</v>
      </c>
      <c r="B460">
        <v>20</v>
      </c>
      <c r="C460" t="str">
        <f t="shared" si="7"/>
        <v>18-21</v>
      </c>
      <c r="D460" t="s">
        <v>13</v>
      </c>
      <c r="E460" t="s">
        <v>14</v>
      </c>
      <c r="F460" t="s">
        <v>40</v>
      </c>
      <c r="G460">
        <v>3.2</v>
      </c>
      <c r="H460" t="s">
        <v>16</v>
      </c>
      <c r="I460" t="str">
        <f>_xlfn.XLOOKUP(H460, 'Platform Lookup'!A:A, 'Platform Lookup'!B:B, "Unknown")</f>
        <v>Mixed</v>
      </c>
      <c r="J460" t="s">
        <v>23</v>
      </c>
      <c r="K460">
        <v>8.8000000000000007</v>
      </c>
      <c r="L460">
        <v>7</v>
      </c>
      <c r="M460" t="s">
        <v>18</v>
      </c>
      <c r="N460">
        <v>2</v>
      </c>
      <c r="O460">
        <v>5</v>
      </c>
      <c r="P460" t="str" cm="1">
        <f t="array" ref="P460">_xlfn.IFS(
  O460&lt;=3, "Low",
  O460&lt;=6, "Moderate",
  O460&lt;=8, "High",
  O460=9, "Extreme"
)</f>
        <v>Moderate</v>
      </c>
    </row>
    <row r="461" spans="1:16">
      <c r="A461">
        <v>460</v>
      </c>
      <c r="B461">
        <v>22</v>
      </c>
      <c r="C461" t="str">
        <f t="shared" si="7"/>
        <v>22-24</v>
      </c>
      <c r="D461" t="s">
        <v>19</v>
      </c>
      <c r="E461" t="s">
        <v>20</v>
      </c>
      <c r="F461" t="s">
        <v>31</v>
      </c>
      <c r="G461">
        <v>4</v>
      </c>
      <c r="H461" t="s">
        <v>26</v>
      </c>
      <c r="I461" t="str">
        <f>_xlfn.XLOOKUP(H461, 'Platform Lookup'!A:A, 'Platform Lookup'!B:B, "Unknown")</f>
        <v>Entertainment</v>
      </c>
      <c r="J461" t="s">
        <v>17</v>
      </c>
      <c r="K461">
        <v>8.1999999999999993</v>
      </c>
      <c r="L461">
        <v>6</v>
      </c>
      <c r="M461" t="s">
        <v>24</v>
      </c>
      <c r="N461">
        <v>3</v>
      </c>
      <c r="O461">
        <v>7</v>
      </c>
      <c r="P461" t="str" cm="1">
        <f t="array" ref="P461">_xlfn.IFS(
  O461&lt;=3, "Low",
  O461&lt;=6, "Moderate",
  O461&lt;=8, "High",
  O461=9, "Extreme"
)</f>
        <v>High</v>
      </c>
    </row>
    <row r="462" spans="1:16">
      <c r="A462">
        <v>461</v>
      </c>
      <c r="B462">
        <v>19</v>
      </c>
      <c r="C462" t="str">
        <f t="shared" si="7"/>
        <v>18-21</v>
      </c>
      <c r="D462" t="s">
        <v>13</v>
      </c>
      <c r="E462" t="s">
        <v>14</v>
      </c>
      <c r="F462" t="s">
        <v>41</v>
      </c>
      <c r="G462">
        <v>3.8</v>
      </c>
      <c r="H462" t="s">
        <v>16</v>
      </c>
      <c r="I462" t="str">
        <f>_xlfn.XLOOKUP(H462, 'Platform Lookup'!A:A, 'Platform Lookup'!B:B, "Unknown")</f>
        <v>Mixed</v>
      </c>
      <c r="J462" t="s">
        <v>17</v>
      </c>
      <c r="K462">
        <v>8.1</v>
      </c>
      <c r="L462">
        <v>6</v>
      </c>
      <c r="M462" t="s">
        <v>24</v>
      </c>
      <c r="N462">
        <v>3</v>
      </c>
      <c r="O462">
        <v>7</v>
      </c>
      <c r="P462" t="str" cm="1">
        <f t="array" ref="P462">_xlfn.IFS(
  O462&lt;=3, "Low",
  O462&lt;=6, "Moderate",
  O462&lt;=8, "High",
  O462=9, "Extreme"
)</f>
        <v>High</v>
      </c>
    </row>
    <row r="463" spans="1:16">
      <c r="A463">
        <v>462</v>
      </c>
      <c r="B463">
        <v>21</v>
      </c>
      <c r="C463" t="str">
        <f t="shared" si="7"/>
        <v>18-21</v>
      </c>
      <c r="D463" t="s">
        <v>19</v>
      </c>
      <c r="E463" t="s">
        <v>20</v>
      </c>
      <c r="F463" t="s">
        <v>48</v>
      </c>
      <c r="G463">
        <v>2.6</v>
      </c>
      <c r="H463" t="s">
        <v>32</v>
      </c>
      <c r="I463" t="str">
        <f>_xlfn.XLOOKUP(H463, 'Platform Lookup'!A:A, 'Platform Lookup'!B:B, "Unknown")</f>
        <v>Mixed</v>
      </c>
      <c r="J463" t="s">
        <v>23</v>
      </c>
      <c r="K463">
        <v>9.1999999999999993</v>
      </c>
      <c r="L463">
        <v>8</v>
      </c>
      <c r="M463" t="s">
        <v>18</v>
      </c>
      <c r="N463">
        <v>2</v>
      </c>
      <c r="O463">
        <v>4</v>
      </c>
      <c r="P463" t="str" cm="1">
        <f t="array" ref="P463">_xlfn.IFS(
  O463&lt;=3, "Low",
  O463&lt;=6, "Moderate",
  O463&lt;=8, "High",
  O463=9, "Extreme"
)</f>
        <v>Moderate</v>
      </c>
    </row>
    <row r="464" spans="1:16">
      <c r="A464">
        <v>463</v>
      </c>
      <c r="B464">
        <v>20</v>
      </c>
      <c r="C464" t="str">
        <f t="shared" si="7"/>
        <v>18-21</v>
      </c>
      <c r="D464" t="s">
        <v>13</v>
      </c>
      <c r="E464" t="s">
        <v>14</v>
      </c>
      <c r="F464" t="s">
        <v>55</v>
      </c>
      <c r="G464">
        <v>3.5</v>
      </c>
      <c r="H464" t="s">
        <v>26</v>
      </c>
      <c r="I464" t="str">
        <f>_xlfn.XLOOKUP(H464, 'Platform Lookup'!A:A, 'Platform Lookup'!B:B, "Unknown")</f>
        <v>Entertainment</v>
      </c>
      <c r="J464" t="s">
        <v>17</v>
      </c>
      <c r="K464">
        <v>8.4</v>
      </c>
      <c r="L464">
        <v>7</v>
      </c>
      <c r="M464" t="s">
        <v>24</v>
      </c>
      <c r="N464">
        <v>3</v>
      </c>
      <c r="O464">
        <v>6</v>
      </c>
      <c r="P464" t="str" cm="1">
        <f t="array" ref="P464">_xlfn.IFS(
  O464&lt;=3, "Low",
  O464&lt;=6, "Moderate",
  O464&lt;=8, "High",
  O464=9, "Extreme"
)</f>
        <v>Moderate</v>
      </c>
    </row>
    <row r="465" spans="1:16">
      <c r="A465">
        <v>464</v>
      </c>
      <c r="B465">
        <v>22</v>
      </c>
      <c r="C465" t="str">
        <f t="shared" si="7"/>
        <v>22-24</v>
      </c>
      <c r="D465" t="s">
        <v>19</v>
      </c>
      <c r="E465" t="s">
        <v>20</v>
      </c>
      <c r="F465" t="s">
        <v>21</v>
      </c>
      <c r="G465">
        <v>7.2</v>
      </c>
      <c r="H465" t="s">
        <v>143</v>
      </c>
      <c r="I465" t="str">
        <f>_xlfn.XLOOKUP(H465, 'Platform Lookup'!A:A, 'Platform Lookup'!B:B, "Unknown")</f>
        <v>Messaging</v>
      </c>
      <c r="J465" t="s">
        <v>17</v>
      </c>
      <c r="K465">
        <v>5.0999999999999996</v>
      </c>
      <c r="L465">
        <v>5</v>
      </c>
      <c r="M465" t="s">
        <v>18</v>
      </c>
      <c r="N465">
        <v>4</v>
      </c>
      <c r="O465">
        <v>8</v>
      </c>
      <c r="P465" t="str" cm="1">
        <f t="array" ref="P465">_xlfn.IFS(
  O465&lt;=3, "Low",
  O465&lt;=6, "Moderate",
  O465&lt;=8, "High",
  O465=9, "Extreme"
)</f>
        <v>High</v>
      </c>
    </row>
    <row r="466" spans="1:16">
      <c r="A466">
        <v>465</v>
      </c>
      <c r="B466">
        <v>19</v>
      </c>
      <c r="C466" t="str">
        <f t="shared" si="7"/>
        <v>18-21</v>
      </c>
      <c r="D466" t="s">
        <v>13</v>
      </c>
      <c r="E466" t="s">
        <v>14</v>
      </c>
      <c r="F466" t="s">
        <v>51</v>
      </c>
      <c r="G466">
        <v>2.5</v>
      </c>
      <c r="H466" t="s">
        <v>16</v>
      </c>
      <c r="I466" t="str">
        <f>_xlfn.XLOOKUP(H466, 'Platform Lookup'!A:A, 'Platform Lookup'!B:B, "Unknown")</f>
        <v>Mixed</v>
      </c>
      <c r="J466" t="s">
        <v>23</v>
      </c>
      <c r="K466">
        <v>9.3000000000000007</v>
      </c>
      <c r="L466">
        <v>8</v>
      </c>
      <c r="M466" t="s">
        <v>24</v>
      </c>
      <c r="N466">
        <v>2</v>
      </c>
      <c r="O466">
        <v>4</v>
      </c>
      <c r="P466" t="str" cm="1">
        <f t="array" ref="P466">_xlfn.IFS(
  O466&lt;=3, "Low",
  O466&lt;=6, "Moderate",
  O466&lt;=8, "High",
  O466=9, "Extreme"
)</f>
        <v>Moderate</v>
      </c>
    </row>
    <row r="467" spans="1:16">
      <c r="A467">
        <v>466</v>
      </c>
      <c r="B467">
        <v>21</v>
      </c>
      <c r="C467" t="str">
        <f t="shared" si="7"/>
        <v>18-21</v>
      </c>
      <c r="D467" t="s">
        <v>19</v>
      </c>
      <c r="E467" t="s">
        <v>20</v>
      </c>
      <c r="F467" t="s">
        <v>65</v>
      </c>
      <c r="G467">
        <v>4.0999999999999996</v>
      </c>
      <c r="H467" t="s">
        <v>16</v>
      </c>
      <c r="I467" t="str">
        <f>_xlfn.XLOOKUP(H467, 'Platform Lookup'!A:A, 'Platform Lookup'!B:B, "Unknown")</f>
        <v>Mixed</v>
      </c>
      <c r="J467" t="s">
        <v>17</v>
      </c>
      <c r="K467">
        <v>8.1</v>
      </c>
      <c r="L467">
        <v>6</v>
      </c>
      <c r="M467" t="s">
        <v>24</v>
      </c>
      <c r="N467">
        <v>3</v>
      </c>
      <c r="O467">
        <v>7</v>
      </c>
      <c r="P467" t="str" cm="1">
        <f t="array" ref="P467">_xlfn.IFS(
  O467&lt;=3, "Low",
  O467&lt;=6, "Moderate",
  O467&lt;=8, "High",
  O467=9, "Extreme"
)</f>
        <v>High</v>
      </c>
    </row>
    <row r="468" spans="1:16">
      <c r="A468">
        <v>467</v>
      </c>
      <c r="B468">
        <v>20</v>
      </c>
      <c r="C468" t="str">
        <f t="shared" si="7"/>
        <v>18-21</v>
      </c>
      <c r="D468" t="s">
        <v>13</v>
      </c>
      <c r="E468" t="s">
        <v>14</v>
      </c>
      <c r="F468" t="s">
        <v>25</v>
      </c>
      <c r="G468">
        <v>8.1999999999999993</v>
      </c>
      <c r="H468" t="s">
        <v>26</v>
      </c>
      <c r="I468" t="str">
        <f>_xlfn.XLOOKUP(H468, 'Platform Lookup'!A:A, 'Platform Lookup'!B:B, "Unknown")</f>
        <v>Entertainment</v>
      </c>
      <c r="J468" t="s">
        <v>17</v>
      </c>
      <c r="K468">
        <v>4.0999999999999996</v>
      </c>
      <c r="L468">
        <v>5</v>
      </c>
      <c r="M468" t="s">
        <v>18</v>
      </c>
      <c r="N468">
        <v>4</v>
      </c>
      <c r="O468">
        <v>9</v>
      </c>
      <c r="P468" t="str" cm="1">
        <f t="array" ref="P468">_xlfn.IFS(
  O468&lt;=3, "Low",
  O468&lt;=6, "Moderate",
  O468&lt;=8, "High",
  O468=9, "Extreme"
)</f>
        <v>Extreme</v>
      </c>
    </row>
    <row r="469" spans="1:16">
      <c r="A469">
        <v>468</v>
      </c>
      <c r="B469">
        <v>22</v>
      </c>
      <c r="C469" t="str">
        <f t="shared" si="7"/>
        <v>22-24</v>
      </c>
      <c r="D469" t="s">
        <v>19</v>
      </c>
      <c r="E469" t="s">
        <v>20</v>
      </c>
      <c r="F469" t="s">
        <v>43</v>
      </c>
      <c r="G469">
        <v>7</v>
      </c>
      <c r="H469" t="s">
        <v>143</v>
      </c>
      <c r="I469" t="str">
        <f>_xlfn.XLOOKUP(H469, 'Platform Lookup'!A:A, 'Platform Lookup'!B:B, "Unknown")</f>
        <v>Messaging</v>
      </c>
      <c r="J469" t="s">
        <v>17</v>
      </c>
      <c r="K469">
        <v>5.2</v>
      </c>
      <c r="L469">
        <v>6</v>
      </c>
      <c r="M469" t="s">
        <v>24</v>
      </c>
      <c r="N469">
        <v>3</v>
      </c>
      <c r="O469">
        <v>7</v>
      </c>
      <c r="P469" t="str" cm="1">
        <f t="array" ref="P469">_xlfn.IFS(
  O469&lt;=3, "Low",
  O469&lt;=6, "Moderate",
  O469&lt;=8, "High",
  O469=9, "Extreme"
)</f>
        <v>High</v>
      </c>
    </row>
    <row r="470" spans="1:16">
      <c r="A470">
        <v>469</v>
      </c>
      <c r="B470">
        <v>19</v>
      </c>
      <c r="C470" t="str">
        <f t="shared" si="7"/>
        <v>18-21</v>
      </c>
      <c r="D470" t="s">
        <v>13</v>
      </c>
      <c r="E470" t="s">
        <v>14</v>
      </c>
      <c r="F470" t="s">
        <v>40</v>
      </c>
      <c r="G470">
        <v>3.1</v>
      </c>
      <c r="H470" t="s">
        <v>16</v>
      </c>
      <c r="I470" t="str">
        <f>_xlfn.XLOOKUP(H470, 'Platform Lookup'!A:A, 'Platform Lookup'!B:B, "Unknown")</f>
        <v>Mixed</v>
      </c>
      <c r="J470" t="s">
        <v>23</v>
      </c>
      <c r="K470">
        <v>8.9</v>
      </c>
      <c r="L470">
        <v>7</v>
      </c>
      <c r="M470" t="s">
        <v>18</v>
      </c>
      <c r="N470">
        <v>2</v>
      </c>
      <c r="O470">
        <v>5</v>
      </c>
      <c r="P470" t="str" cm="1">
        <f t="array" ref="P470">_xlfn.IFS(
  O470&lt;=3, "Low",
  O470&lt;=6, "Moderate",
  O470&lt;=8, "High",
  O470=9, "Extreme"
)</f>
        <v>Moderate</v>
      </c>
    </row>
    <row r="471" spans="1:16">
      <c r="A471">
        <v>470</v>
      </c>
      <c r="B471">
        <v>21</v>
      </c>
      <c r="C471" t="str">
        <f t="shared" si="7"/>
        <v>18-21</v>
      </c>
      <c r="D471" t="s">
        <v>19</v>
      </c>
      <c r="E471" t="s">
        <v>20</v>
      </c>
      <c r="F471" t="s">
        <v>31</v>
      </c>
      <c r="G471">
        <v>3.9</v>
      </c>
      <c r="H471" t="s">
        <v>16</v>
      </c>
      <c r="I471" t="str">
        <f>_xlfn.XLOOKUP(H471, 'Platform Lookup'!A:A, 'Platform Lookup'!B:B, "Unknown")</f>
        <v>Mixed</v>
      </c>
      <c r="J471" t="s">
        <v>17</v>
      </c>
      <c r="K471">
        <v>8.3000000000000007</v>
      </c>
      <c r="L471">
        <v>6</v>
      </c>
      <c r="M471" t="s">
        <v>24</v>
      </c>
      <c r="N471">
        <v>3</v>
      </c>
      <c r="O471">
        <v>7</v>
      </c>
      <c r="P471" t="str" cm="1">
        <f t="array" ref="P471">_xlfn.IFS(
  O471&lt;=3, "Low",
  O471&lt;=6, "Moderate",
  O471&lt;=8, "High",
  O471=9, "Extreme"
)</f>
        <v>High</v>
      </c>
    </row>
    <row r="472" spans="1:16">
      <c r="A472">
        <v>471</v>
      </c>
      <c r="B472">
        <v>20</v>
      </c>
      <c r="C472" t="str">
        <f t="shared" si="7"/>
        <v>18-21</v>
      </c>
      <c r="D472" t="s">
        <v>13</v>
      </c>
      <c r="E472" t="s">
        <v>14</v>
      </c>
      <c r="F472" t="s">
        <v>41</v>
      </c>
      <c r="G472">
        <v>3.7</v>
      </c>
      <c r="H472" t="s">
        <v>26</v>
      </c>
      <c r="I472" t="str">
        <f>_xlfn.XLOOKUP(H472, 'Platform Lookup'!A:A, 'Platform Lookup'!B:B, "Unknown")</f>
        <v>Entertainment</v>
      </c>
      <c r="J472" t="s">
        <v>17</v>
      </c>
      <c r="K472">
        <v>8.1999999999999993</v>
      </c>
      <c r="L472">
        <v>6</v>
      </c>
      <c r="M472" t="s">
        <v>24</v>
      </c>
      <c r="N472">
        <v>3</v>
      </c>
      <c r="O472">
        <v>7</v>
      </c>
      <c r="P472" t="str" cm="1">
        <f t="array" ref="P472">_xlfn.IFS(
  O472&lt;=3, "Low",
  O472&lt;=6, "Moderate",
  O472&lt;=8, "High",
  O472=9, "Extreme"
)</f>
        <v>High</v>
      </c>
    </row>
    <row r="473" spans="1:16">
      <c r="A473">
        <v>472</v>
      </c>
      <c r="B473">
        <v>22</v>
      </c>
      <c r="C473" t="str">
        <f t="shared" si="7"/>
        <v>22-24</v>
      </c>
      <c r="D473" t="s">
        <v>19</v>
      </c>
      <c r="E473" t="s">
        <v>20</v>
      </c>
      <c r="F473" t="s">
        <v>48</v>
      </c>
      <c r="G473">
        <v>2.5</v>
      </c>
      <c r="H473" t="s">
        <v>32</v>
      </c>
      <c r="I473" t="str">
        <f>_xlfn.XLOOKUP(H473, 'Platform Lookup'!A:A, 'Platform Lookup'!B:B, "Unknown")</f>
        <v>Mixed</v>
      </c>
      <c r="J473" t="s">
        <v>23</v>
      </c>
      <c r="K473">
        <v>9.3000000000000007</v>
      </c>
      <c r="L473">
        <v>8</v>
      </c>
      <c r="M473" t="s">
        <v>18</v>
      </c>
      <c r="N473">
        <v>2</v>
      </c>
      <c r="O473">
        <v>4</v>
      </c>
      <c r="P473" t="str" cm="1">
        <f t="array" ref="P473">_xlfn.IFS(
  O473&lt;=3, "Low",
  O473&lt;=6, "Moderate",
  O473&lt;=8, "High",
  O473=9, "Extreme"
)</f>
        <v>Moderate</v>
      </c>
    </row>
    <row r="474" spans="1:16">
      <c r="A474">
        <v>473</v>
      </c>
      <c r="B474">
        <v>19</v>
      </c>
      <c r="C474" t="str">
        <f t="shared" si="7"/>
        <v>18-21</v>
      </c>
      <c r="D474" t="s">
        <v>13</v>
      </c>
      <c r="E474" t="s">
        <v>14</v>
      </c>
      <c r="F474" t="s">
        <v>55</v>
      </c>
      <c r="G474">
        <v>3.4</v>
      </c>
      <c r="H474" t="s">
        <v>16</v>
      </c>
      <c r="I474" t="str">
        <f>_xlfn.XLOOKUP(H474, 'Platform Lookup'!A:A, 'Platform Lookup'!B:B, "Unknown")</f>
        <v>Mixed</v>
      </c>
      <c r="J474" t="s">
        <v>17</v>
      </c>
      <c r="K474">
        <v>8.5</v>
      </c>
      <c r="L474">
        <v>7</v>
      </c>
      <c r="M474" t="s">
        <v>24</v>
      </c>
      <c r="N474">
        <v>3</v>
      </c>
      <c r="O474">
        <v>6</v>
      </c>
      <c r="P474" t="str" cm="1">
        <f t="array" ref="P474">_xlfn.IFS(
  O474&lt;=3, "Low",
  O474&lt;=6, "Moderate",
  O474&lt;=8, "High",
  O474=9, "Extreme"
)</f>
        <v>Moderate</v>
      </c>
    </row>
    <row r="475" spans="1:16">
      <c r="A475">
        <v>474</v>
      </c>
      <c r="B475">
        <v>21</v>
      </c>
      <c r="C475" t="str">
        <f t="shared" si="7"/>
        <v>18-21</v>
      </c>
      <c r="D475" t="s">
        <v>19</v>
      </c>
      <c r="E475" t="s">
        <v>20</v>
      </c>
      <c r="F475" t="s">
        <v>21</v>
      </c>
      <c r="G475">
        <v>7.3</v>
      </c>
      <c r="H475" t="s">
        <v>143</v>
      </c>
      <c r="I475" t="str">
        <f>_xlfn.XLOOKUP(H475, 'Platform Lookup'!A:A, 'Platform Lookup'!B:B, "Unknown")</f>
        <v>Messaging</v>
      </c>
      <c r="J475" t="s">
        <v>17</v>
      </c>
      <c r="K475">
        <v>5</v>
      </c>
      <c r="L475">
        <v>5</v>
      </c>
      <c r="M475" t="s">
        <v>18</v>
      </c>
      <c r="N475">
        <v>4</v>
      </c>
      <c r="O475">
        <v>8</v>
      </c>
      <c r="P475" t="str" cm="1">
        <f t="array" ref="P475">_xlfn.IFS(
  O475&lt;=3, "Low",
  O475&lt;=6, "Moderate",
  O475&lt;=8, "High",
  O475=9, "Extreme"
)</f>
        <v>High</v>
      </c>
    </row>
    <row r="476" spans="1:16">
      <c r="A476">
        <v>475</v>
      </c>
      <c r="B476">
        <v>20</v>
      </c>
      <c r="C476" t="str">
        <f t="shared" si="7"/>
        <v>18-21</v>
      </c>
      <c r="D476" t="s">
        <v>13</v>
      </c>
      <c r="E476" t="s">
        <v>14</v>
      </c>
      <c r="F476" t="s">
        <v>51</v>
      </c>
      <c r="G476">
        <v>2.4</v>
      </c>
      <c r="H476" t="s">
        <v>16</v>
      </c>
      <c r="I476" t="str">
        <f>_xlfn.XLOOKUP(H476, 'Platform Lookup'!A:A, 'Platform Lookup'!B:B, "Unknown")</f>
        <v>Mixed</v>
      </c>
      <c r="J476" t="s">
        <v>23</v>
      </c>
      <c r="K476">
        <v>9.4</v>
      </c>
      <c r="L476">
        <v>8</v>
      </c>
      <c r="M476" t="s">
        <v>24</v>
      </c>
      <c r="N476">
        <v>2</v>
      </c>
      <c r="O476">
        <v>4</v>
      </c>
      <c r="P476" t="str" cm="1">
        <f t="array" ref="P476">_xlfn.IFS(
  O476&lt;=3, "Low",
  O476&lt;=6, "Moderate",
  O476&lt;=8, "High",
  O476=9, "Extreme"
)</f>
        <v>Moderate</v>
      </c>
    </row>
    <row r="477" spans="1:16">
      <c r="A477">
        <v>476</v>
      </c>
      <c r="B477">
        <v>22</v>
      </c>
      <c r="C477" t="str">
        <f t="shared" si="7"/>
        <v>22-24</v>
      </c>
      <c r="D477" t="s">
        <v>19</v>
      </c>
      <c r="E477" t="s">
        <v>20</v>
      </c>
      <c r="F477" t="s">
        <v>65</v>
      </c>
      <c r="G477">
        <v>4</v>
      </c>
      <c r="H477" t="s">
        <v>26</v>
      </c>
      <c r="I477" t="str">
        <f>_xlfn.XLOOKUP(H477, 'Platform Lookup'!A:A, 'Platform Lookup'!B:B, "Unknown")</f>
        <v>Entertainment</v>
      </c>
      <c r="J477" t="s">
        <v>17</v>
      </c>
      <c r="K477">
        <v>8.1999999999999993</v>
      </c>
      <c r="L477">
        <v>6</v>
      </c>
      <c r="M477" t="s">
        <v>24</v>
      </c>
      <c r="N477">
        <v>3</v>
      </c>
      <c r="O477">
        <v>7</v>
      </c>
      <c r="P477" t="str" cm="1">
        <f t="array" ref="P477">_xlfn.IFS(
  O477&lt;=3, "Low",
  O477&lt;=6, "Moderate",
  O477&lt;=8, "High",
  O477=9, "Extreme"
)</f>
        <v>High</v>
      </c>
    </row>
    <row r="478" spans="1:16">
      <c r="A478">
        <v>477</v>
      </c>
      <c r="B478">
        <v>19</v>
      </c>
      <c r="C478" t="str">
        <f t="shared" si="7"/>
        <v>18-21</v>
      </c>
      <c r="D478" t="s">
        <v>13</v>
      </c>
      <c r="E478" t="s">
        <v>14</v>
      </c>
      <c r="F478" t="s">
        <v>25</v>
      </c>
      <c r="G478">
        <v>8.3000000000000007</v>
      </c>
      <c r="H478" t="s">
        <v>16</v>
      </c>
      <c r="I478" t="str">
        <f>_xlfn.XLOOKUP(H478, 'Platform Lookup'!A:A, 'Platform Lookup'!B:B, "Unknown")</f>
        <v>Mixed</v>
      </c>
      <c r="J478" t="s">
        <v>17</v>
      </c>
      <c r="K478">
        <v>4</v>
      </c>
      <c r="L478">
        <v>5</v>
      </c>
      <c r="M478" t="s">
        <v>18</v>
      </c>
      <c r="N478">
        <v>4</v>
      </c>
      <c r="O478">
        <v>9</v>
      </c>
      <c r="P478" t="str" cm="1">
        <f t="array" ref="P478">_xlfn.IFS(
  O478&lt;=3, "Low",
  O478&lt;=6, "Moderate",
  O478&lt;=8, "High",
  O478=9, "Extreme"
)</f>
        <v>Extreme</v>
      </c>
    </row>
    <row r="479" spans="1:16">
      <c r="A479">
        <v>478</v>
      </c>
      <c r="B479">
        <v>21</v>
      </c>
      <c r="C479" t="str">
        <f t="shared" si="7"/>
        <v>18-21</v>
      </c>
      <c r="D479" t="s">
        <v>19</v>
      </c>
      <c r="E479" t="s">
        <v>20</v>
      </c>
      <c r="F479" t="s">
        <v>43</v>
      </c>
      <c r="G479">
        <v>7.1</v>
      </c>
      <c r="H479" t="s">
        <v>143</v>
      </c>
      <c r="I479" t="str">
        <f>_xlfn.XLOOKUP(H479, 'Platform Lookup'!A:A, 'Platform Lookup'!B:B, "Unknown")</f>
        <v>Messaging</v>
      </c>
      <c r="J479" t="s">
        <v>17</v>
      </c>
      <c r="K479">
        <v>5.0999999999999996</v>
      </c>
      <c r="L479">
        <v>6</v>
      </c>
      <c r="M479" t="s">
        <v>24</v>
      </c>
      <c r="N479">
        <v>3</v>
      </c>
      <c r="O479">
        <v>7</v>
      </c>
      <c r="P479" t="str" cm="1">
        <f t="array" ref="P479">_xlfn.IFS(
  O479&lt;=3, "Low",
  O479&lt;=6, "Moderate",
  O479&lt;=8, "High",
  O479=9, "Extreme"
)</f>
        <v>High</v>
      </c>
    </row>
    <row r="480" spans="1:16">
      <c r="A480">
        <v>479</v>
      </c>
      <c r="B480">
        <v>20</v>
      </c>
      <c r="C480" t="str">
        <f t="shared" si="7"/>
        <v>18-21</v>
      </c>
      <c r="D480" t="s">
        <v>13</v>
      </c>
      <c r="E480" t="s">
        <v>14</v>
      </c>
      <c r="F480" t="s">
        <v>40</v>
      </c>
      <c r="G480">
        <v>3</v>
      </c>
      <c r="H480" t="s">
        <v>16</v>
      </c>
      <c r="I480" t="str">
        <f>_xlfn.XLOOKUP(H480, 'Platform Lookup'!A:A, 'Platform Lookup'!B:B, "Unknown")</f>
        <v>Mixed</v>
      </c>
      <c r="J480" t="s">
        <v>23</v>
      </c>
      <c r="K480">
        <v>9</v>
      </c>
      <c r="L480">
        <v>7</v>
      </c>
      <c r="M480" t="s">
        <v>18</v>
      </c>
      <c r="N480">
        <v>2</v>
      </c>
      <c r="O480">
        <v>5</v>
      </c>
      <c r="P480" t="str" cm="1">
        <f t="array" ref="P480">_xlfn.IFS(
  O480&lt;=3, "Low",
  O480&lt;=6, "Moderate",
  O480&lt;=8, "High",
  O480=9, "Extreme"
)</f>
        <v>Moderate</v>
      </c>
    </row>
    <row r="481" spans="1:16">
      <c r="A481">
        <v>480</v>
      </c>
      <c r="B481">
        <v>22</v>
      </c>
      <c r="C481" t="str">
        <f t="shared" si="7"/>
        <v>22-24</v>
      </c>
      <c r="D481" t="s">
        <v>19</v>
      </c>
      <c r="E481" t="s">
        <v>20</v>
      </c>
      <c r="F481" t="s">
        <v>31</v>
      </c>
      <c r="G481">
        <v>3.8</v>
      </c>
      <c r="H481" t="s">
        <v>26</v>
      </c>
      <c r="I481" t="str">
        <f>_xlfn.XLOOKUP(H481, 'Platform Lookup'!A:A, 'Platform Lookup'!B:B, "Unknown")</f>
        <v>Entertainment</v>
      </c>
      <c r="J481" t="s">
        <v>17</v>
      </c>
      <c r="K481">
        <v>8.4</v>
      </c>
      <c r="L481">
        <v>6</v>
      </c>
      <c r="M481" t="s">
        <v>24</v>
      </c>
      <c r="N481">
        <v>3</v>
      </c>
      <c r="O481">
        <v>7</v>
      </c>
      <c r="P481" t="str" cm="1">
        <f t="array" ref="P481">_xlfn.IFS(
  O481&lt;=3, "Low",
  O481&lt;=6, "Moderate",
  O481&lt;=8, "High",
  O481=9, "Extreme"
)</f>
        <v>High</v>
      </c>
    </row>
    <row r="482" spans="1:16">
      <c r="A482">
        <v>481</v>
      </c>
      <c r="B482">
        <v>19</v>
      </c>
      <c r="C482" t="str">
        <f t="shared" si="7"/>
        <v>18-21</v>
      </c>
      <c r="D482" t="s">
        <v>13</v>
      </c>
      <c r="E482" t="s">
        <v>14</v>
      </c>
      <c r="F482" t="s">
        <v>41</v>
      </c>
      <c r="G482">
        <v>3.6</v>
      </c>
      <c r="H482" t="s">
        <v>16</v>
      </c>
      <c r="I482" t="str">
        <f>_xlfn.XLOOKUP(H482, 'Platform Lookup'!A:A, 'Platform Lookup'!B:B, "Unknown")</f>
        <v>Mixed</v>
      </c>
      <c r="J482" t="s">
        <v>17</v>
      </c>
      <c r="K482">
        <v>8.3000000000000007</v>
      </c>
      <c r="L482">
        <v>6</v>
      </c>
      <c r="M482" t="s">
        <v>24</v>
      </c>
      <c r="N482">
        <v>3</v>
      </c>
      <c r="O482">
        <v>7</v>
      </c>
      <c r="P482" t="str" cm="1">
        <f t="array" ref="P482">_xlfn.IFS(
  O482&lt;=3, "Low",
  O482&lt;=6, "Moderate",
  O482&lt;=8, "High",
  O482=9, "Extreme"
)</f>
        <v>High</v>
      </c>
    </row>
    <row r="483" spans="1:16">
      <c r="A483">
        <v>482</v>
      </c>
      <c r="B483">
        <v>21</v>
      </c>
      <c r="C483" t="str">
        <f t="shared" si="7"/>
        <v>18-21</v>
      </c>
      <c r="D483" t="s">
        <v>19</v>
      </c>
      <c r="E483" t="s">
        <v>20</v>
      </c>
      <c r="F483" t="s">
        <v>48</v>
      </c>
      <c r="G483">
        <v>2.4</v>
      </c>
      <c r="H483" t="s">
        <v>32</v>
      </c>
      <c r="I483" t="str">
        <f>_xlfn.XLOOKUP(H483, 'Platform Lookup'!A:A, 'Platform Lookup'!B:B, "Unknown")</f>
        <v>Mixed</v>
      </c>
      <c r="J483" t="s">
        <v>23</v>
      </c>
      <c r="K483">
        <v>9.4</v>
      </c>
      <c r="L483">
        <v>8</v>
      </c>
      <c r="M483" t="s">
        <v>18</v>
      </c>
      <c r="N483">
        <v>2</v>
      </c>
      <c r="O483">
        <v>4</v>
      </c>
      <c r="P483" t="str" cm="1">
        <f t="array" ref="P483">_xlfn.IFS(
  O483&lt;=3, "Low",
  O483&lt;=6, "Moderate",
  O483&lt;=8, "High",
  O483=9, "Extreme"
)</f>
        <v>Moderate</v>
      </c>
    </row>
    <row r="484" spans="1:16">
      <c r="A484">
        <v>483</v>
      </c>
      <c r="B484">
        <v>20</v>
      </c>
      <c r="C484" t="str">
        <f t="shared" si="7"/>
        <v>18-21</v>
      </c>
      <c r="D484" t="s">
        <v>13</v>
      </c>
      <c r="E484" t="s">
        <v>14</v>
      </c>
      <c r="F484" t="s">
        <v>55</v>
      </c>
      <c r="G484">
        <v>3.3</v>
      </c>
      <c r="H484" t="s">
        <v>26</v>
      </c>
      <c r="I484" t="str">
        <f>_xlfn.XLOOKUP(H484, 'Platform Lookup'!A:A, 'Platform Lookup'!B:B, "Unknown")</f>
        <v>Entertainment</v>
      </c>
      <c r="J484" t="s">
        <v>17</v>
      </c>
      <c r="K484">
        <v>8.6</v>
      </c>
      <c r="L484">
        <v>7</v>
      </c>
      <c r="M484" t="s">
        <v>24</v>
      </c>
      <c r="N484">
        <v>3</v>
      </c>
      <c r="O484">
        <v>6</v>
      </c>
      <c r="P484" t="str" cm="1">
        <f t="array" ref="P484">_xlfn.IFS(
  O484&lt;=3, "Low",
  O484&lt;=6, "Moderate",
  O484&lt;=8, "High",
  O484=9, "Extreme"
)</f>
        <v>Moderate</v>
      </c>
    </row>
    <row r="485" spans="1:16">
      <c r="A485">
        <v>484</v>
      </c>
      <c r="B485">
        <v>22</v>
      </c>
      <c r="C485" t="str">
        <f t="shared" si="7"/>
        <v>22-24</v>
      </c>
      <c r="D485" t="s">
        <v>19</v>
      </c>
      <c r="E485" t="s">
        <v>20</v>
      </c>
      <c r="F485" t="s">
        <v>21</v>
      </c>
      <c r="G485">
        <v>7.4</v>
      </c>
      <c r="H485" t="s">
        <v>143</v>
      </c>
      <c r="I485" t="str">
        <f>_xlfn.XLOOKUP(H485, 'Platform Lookup'!A:A, 'Platform Lookup'!B:B, "Unknown")</f>
        <v>Messaging</v>
      </c>
      <c r="J485" t="s">
        <v>17</v>
      </c>
      <c r="K485">
        <v>4.9000000000000004</v>
      </c>
      <c r="L485">
        <v>5</v>
      </c>
      <c r="M485" t="s">
        <v>18</v>
      </c>
      <c r="N485">
        <v>4</v>
      </c>
      <c r="O485">
        <v>8</v>
      </c>
      <c r="P485" t="str" cm="1">
        <f t="array" ref="P485">_xlfn.IFS(
  O485&lt;=3, "Low",
  O485&lt;=6, "Moderate",
  O485&lt;=8, "High",
  O485=9, "Extreme"
)</f>
        <v>High</v>
      </c>
    </row>
    <row r="486" spans="1:16">
      <c r="A486">
        <v>485</v>
      </c>
      <c r="B486">
        <v>19</v>
      </c>
      <c r="C486" t="str">
        <f t="shared" si="7"/>
        <v>18-21</v>
      </c>
      <c r="D486" t="s">
        <v>13</v>
      </c>
      <c r="E486" t="s">
        <v>14</v>
      </c>
      <c r="F486" t="s">
        <v>51</v>
      </c>
      <c r="G486">
        <v>2.2999999999999998</v>
      </c>
      <c r="H486" t="s">
        <v>16</v>
      </c>
      <c r="I486" t="str">
        <f>_xlfn.XLOOKUP(H486, 'Platform Lookup'!A:A, 'Platform Lookup'!B:B, "Unknown")</f>
        <v>Mixed</v>
      </c>
      <c r="J486" t="s">
        <v>23</v>
      </c>
      <c r="K486">
        <v>9.5</v>
      </c>
      <c r="L486">
        <v>8</v>
      </c>
      <c r="M486" t="s">
        <v>24</v>
      </c>
      <c r="N486">
        <v>2</v>
      </c>
      <c r="O486">
        <v>4</v>
      </c>
      <c r="P486" t="str" cm="1">
        <f t="array" ref="P486">_xlfn.IFS(
  O486&lt;=3, "Low",
  O486&lt;=6, "Moderate",
  O486&lt;=8, "High",
  O486=9, "Extreme"
)</f>
        <v>Moderate</v>
      </c>
    </row>
    <row r="487" spans="1:16">
      <c r="A487">
        <v>486</v>
      </c>
      <c r="B487">
        <v>21</v>
      </c>
      <c r="C487" t="str">
        <f t="shared" si="7"/>
        <v>18-21</v>
      </c>
      <c r="D487" t="s">
        <v>19</v>
      </c>
      <c r="E487" t="s">
        <v>20</v>
      </c>
      <c r="F487" t="s">
        <v>65</v>
      </c>
      <c r="G487">
        <v>3.9</v>
      </c>
      <c r="H487" t="s">
        <v>16</v>
      </c>
      <c r="I487" t="str">
        <f>_xlfn.XLOOKUP(H487, 'Platform Lookup'!A:A, 'Platform Lookup'!B:B, "Unknown")</f>
        <v>Mixed</v>
      </c>
      <c r="J487" t="s">
        <v>17</v>
      </c>
      <c r="K487">
        <v>8.3000000000000007</v>
      </c>
      <c r="L487">
        <v>6</v>
      </c>
      <c r="M487" t="s">
        <v>24</v>
      </c>
      <c r="N487">
        <v>3</v>
      </c>
      <c r="O487">
        <v>7</v>
      </c>
      <c r="P487" t="str" cm="1">
        <f t="array" ref="P487">_xlfn.IFS(
  O487&lt;=3, "Low",
  O487&lt;=6, "Moderate",
  O487&lt;=8, "High",
  O487=9, "Extreme"
)</f>
        <v>High</v>
      </c>
    </row>
    <row r="488" spans="1:16">
      <c r="A488">
        <v>487</v>
      </c>
      <c r="B488">
        <v>20</v>
      </c>
      <c r="C488" t="str">
        <f t="shared" si="7"/>
        <v>18-21</v>
      </c>
      <c r="D488" t="s">
        <v>13</v>
      </c>
      <c r="E488" t="s">
        <v>14</v>
      </c>
      <c r="F488" t="s">
        <v>25</v>
      </c>
      <c r="G488">
        <v>8.4</v>
      </c>
      <c r="H488" t="s">
        <v>26</v>
      </c>
      <c r="I488" t="str">
        <f>_xlfn.XLOOKUP(H488, 'Platform Lookup'!A:A, 'Platform Lookup'!B:B, "Unknown")</f>
        <v>Entertainment</v>
      </c>
      <c r="J488" t="s">
        <v>17</v>
      </c>
      <c r="K488">
        <v>3.9</v>
      </c>
      <c r="L488">
        <v>5</v>
      </c>
      <c r="M488" t="s">
        <v>18</v>
      </c>
      <c r="N488">
        <v>4</v>
      </c>
      <c r="O488">
        <v>9</v>
      </c>
      <c r="P488" t="str" cm="1">
        <f t="array" ref="P488">_xlfn.IFS(
  O488&lt;=3, "Low",
  O488&lt;=6, "Moderate",
  O488&lt;=8, "High",
  O488=9, "Extreme"
)</f>
        <v>Extreme</v>
      </c>
    </row>
    <row r="489" spans="1:16">
      <c r="A489">
        <v>488</v>
      </c>
      <c r="B489">
        <v>22</v>
      </c>
      <c r="C489" t="str">
        <f t="shared" si="7"/>
        <v>22-24</v>
      </c>
      <c r="D489" t="s">
        <v>19</v>
      </c>
      <c r="E489" t="s">
        <v>20</v>
      </c>
      <c r="F489" t="s">
        <v>43</v>
      </c>
      <c r="G489">
        <v>7.2</v>
      </c>
      <c r="H489" t="s">
        <v>143</v>
      </c>
      <c r="I489" t="str">
        <f>_xlfn.XLOOKUP(H489, 'Platform Lookup'!A:A, 'Platform Lookup'!B:B, "Unknown")</f>
        <v>Messaging</v>
      </c>
      <c r="J489" t="s">
        <v>17</v>
      </c>
      <c r="K489">
        <v>5</v>
      </c>
      <c r="L489">
        <v>6</v>
      </c>
      <c r="M489" t="s">
        <v>24</v>
      </c>
      <c r="N489">
        <v>3</v>
      </c>
      <c r="O489">
        <v>7</v>
      </c>
      <c r="P489" t="str" cm="1">
        <f t="array" ref="P489">_xlfn.IFS(
  O489&lt;=3, "Low",
  O489&lt;=6, "Moderate",
  O489&lt;=8, "High",
  O489=9, "Extreme"
)</f>
        <v>High</v>
      </c>
    </row>
    <row r="490" spans="1:16">
      <c r="A490">
        <v>489</v>
      </c>
      <c r="B490">
        <v>19</v>
      </c>
      <c r="C490" t="str">
        <f t="shared" si="7"/>
        <v>18-21</v>
      </c>
      <c r="D490" t="s">
        <v>13</v>
      </c>
      <c r="E490" t="s">
        <v>14</v>
      </c>
      <c r="F490" t="s">
        <v>40</v>
      </c>
      <c r="G490">
        <v>2.9</v>
      </c>
      <c r="H490" t="s">
        <v>16</v>
      </c>
      <c r="I490" t="str">
        <f>_xlfn.XLOOKUP(H490, 'Platform Lookup'!A:A, 'Platform Lookup'!B:B, "Unknown")</f>
        <v>Mixed</v>
      </c>
      <c r="J490" t="s">
        <v>23</v>
      </c>
      <c r="K490">
        <v>9.1</v>
      </c>
      <c r="L490">
        <v>7</v>
      </c>
      <c r="M490" t="s">
        <v>18</v>
      </c>
      <c r="N490">
        <v>2</v>
      </c>
      <c r="O490">
        <v>5</v>
      </c>
      <c r="P490" t="str" cm="1">
        <f t="array" ref="P490">_xlfn.IFS(
  O490&lt;=3, "Low",
  O490&lt;=6, "Moderate",
  O490&lt;=8, "High",
  O490=9, "Extreme"
)</f>
        <v>Moderate</v>
      </c>
    </row>
    <row r="491" spans="1:16">
      <c r="A491">
        <v>490</v>
      </c>
      <c r="B491">
        <v>21</v>
      </c>
      <c r="C491" t="str">
        <f t="shared" si="7"/>
        <v>18-21</v>
      </c>
      <c r="D491" t="s">
        <v>19</v>
      </c>
      <c r="E491" t="s">
        <v>20</v>
      </c>
      <c r="F491" t="s">
        <v>31</v>
      </c>
      <c r="G491">
        <v>3.7</v>
      </c>
      <c r="H491" t="s">
        <v>16</v>
      </c>
      <c r="I491" t="str">
        <f>_xlfn.XLOOKUP(H491, 'Platform Lookup'!A:A, 'Platform Lookup'!B:B, "Unknown")</f>
        <v>Mixed</v>
      </c>
      <c r="J491" t="s">
        <v>17</v>
      </c>
      <c r="K491">
        <v>8.5</v>
      </c>
      <c r="L491">
        <v>6</v>
      </c>
      <c r="M491" t="s">
        <v>24</v>
      </c>
      <c r="N491">
        <v>3</v>
      </c>
      <c r="O491">
        <v>7</v>
      </c>
      <c r="P491" t="str" cm="1">
        <f t="array" ref="P491">_xlfn.IFS(
  O491&lt;=3, "Low",
  O491&lt;=6, "Moderate",
  O491&lt;=8, "High",
  O491=9, "Extreme"
)</f>
        <v>High</v>
      </c>
    </row>
    <row r="492" spans="1:16">
      <c r="A492">
        <v>491</v>
      </c>
      <c r="B492">
        <v>20</v>
      </c>
      <c r="C492" t="str">
        <f t="shared" si="7"/>
        <v>18-21</v>
      </c>
      <c r="D492" t="s">
        <v>13</v>
      </c>
      <c r="E492" t="s">
        <v>14</v>
      </c>
      <c r="F492" t="s">
        <v>41</v>
      </c>
      <c r="G492">
        <v>3.5</v>
      </c>
      <c r="H492" t="s">
        <v>26</v>
      </c>
      <c r="I492" t="str">
        <f>_xlfn.XLOOKUP(H492, 'Platform Lookup'!A:A, 'Platform Lookup'!B:B, "Unknown")</f>
        <v>Entertainment</v>
      </c>
      <c r="J492" t="s">
        <v>17</v>
      </c>
      <c r="K492">
        <v>8.4</v>
      </c>
      <c r="L492">
        <v>6</v>
      </c>
      <c r="M492" t="s">
        <v>24</v>
      </c>
      <c r="N492">
        <v>3</v>
      </c>
      <c r="O492">
        <v>7</v>
      </c>
      <c r="P492" t="str" cm="1">
        <f t="array" ref="P492">_xlfn.IFS(
  O492&lt;=3, "Low",
  O492&lt;=6, "Moderate",
  O492&lt;=8, "High",
  O492=9, "Extreme"
)</f>
        <v>High</v>
      </c>
    </row>
    <row r="493" spans="1:16">
      <c r="A493">
        <v>492</v>
      </c>
      <c r="B493">
        <v>22</v>
      </c>
      <c r="C493" t="str">
        <f t="shared" si="7"/>
        <v>22-24</v>
      </c>
      <c r="D493" t="s">
        <v>19</v>
      </c>
      <c r="E493" t="s">
        <v>20</v>
      </c>
      <c r="F493" t="s">
        <v>48</v>
      </c>
      <c r="G493">
        <v>2.2999999999999998</v>
      </c>
      <c r="H493" t="s">
        <v>32</v>
      </c>
      <c r="I493" t="str">
        <f>_xlfn.XLOOKUP(H493, 'Platform Lookup'!A:A, 'Platform Lookup'!B:B, "Unknown")</f>
        <v>Mixed</v>
      </c>
      <c r="J493" t="s">
        <v>23</v>
      </c>
      <c r="K493">
        <v>9.5</v>
      </c>
      <c r="L493">
        <v>8</v>
      </c>
      <c r="M493" t="s">
        <v>18</v>
      </c>
      <c r="N493">
        <v>2</v>
      </c>
      <c r="O493">
        <v>4</v>
      </c>
      <c r="P493" t="str" cm="1">
        <f t="array" ref="P493">_xlfn.IFS(
  O493&lt;=3, "Low",
  O493&lt;=6, "Moderate",
  O493&lt;=8, "High",
  O493=9, "Extreme"
)</f>
        <v>Moderate</v>
      </c>
    </row>
    <row r="494" spans="1:16">
      <c r="A494">
        <v>493</v>
      </c>
      <c r="B494">
        <v>19</v>
      </c>
      <c r="C494" t="str">
        <f t="shared" si="7"/>
        <v>18-21</v>
      </c>
      <c r="D494" t="s">
        <v>13</v>
      </c>
      <c r="E494" t="s">
        <v>14</v>
      </c>
      <c r="F494" t="s">
        <v>55</v>
      </c>
      <c r="G494">
        <v>3.2</v>
      </c>
      <c r="H494" t="s">
        <v>16</v>
      </c>
      <c r="I494" t="str">
        <f>_xlfn.XLOOKUP(H494, 'Platform Lookup'!A:A, 'Platform Lookup'!B:B, "Unknown")</f>
        <v>Mixed</v>
      </c>
      <c r="J494" t="s">
        <v>17</v>
      </c>
      <c r="K494">
        <v>8.6999999999999993</v>
      </c>
      <c r="L494">
        <v>7</v>
      </c>
      <c r="M494" t="s">
        <v>24</v>
      </c>
      <c r="N494">
        <v>3</v>
      </c>
      <c r="O494">
        <v>6</v>
      </c>
      <c r="P494" t="str" cm="1">
        <f t="array" ref="P494">_xlfn.IFS(
  O494&lt;=3, "Low",
  O494&lt;=6, "Moderate",
  O494&lt;=8, "High",
  O494=9, "Extreme"
)</f>
        <v>Moderate</v>
      </c>
    </row>
    <row r="495" spans="1:16">
      <c r="A495">
        <v>494</v>
      </c>
      <c r="B495">
        <v>21</v>
      </c>
      <c r="C495" t="str">
        <f t="shared" si="7"/>
        <v>18-21</v>
      </c>
      <c r="D495" t="s">
        <v>19</v>
      </c>
      <c r="E495" t="s">
        <v>20</v>
      </c>
      <c r="F495" t="s">
        <v>21</v>
      </c>
      <c r="G495">
        <v>7.5</v>
      </c>
      <c r="H495" t="s">
        <v>143</v>
      </c>
      <c r="I495" t="str">
        <f>_xlfn.XLOOKUP(H495, 'Platform Lookup'!A:A, 'Platform Lookup'!B:B, "Unknown")</f>
        <v>Messaging</v>
      </c>
      <c r="J495" t="s">
        <v>17</v>
      </c>
      <c r="K495">
        <v>4.8</v>
      </c>
      <c r="L495">
        <v>5</v>
      </c>
      <c r="M495" t="s">
        <v>18</v>
      </c>
      <c r="N495">
        <v>4</v>
      </c>
      <c r="O495">
        <v>8</v>
      </c>
      <c r="P495" t="str" cm="1">
        <f t="array" ref="P495">_xlfn.IFS(
  O495&lt;=3, "Low",
  O495&lt;=6, "Moderate",
  O495&lt;=8, "High",
  O495=9, "Extreme"
)</f>
        <v>High</v>
      </c>
    </row>
    <row r="496" spans="1:16">
      <c r="A496">
        <v>495</v>
      </c>
      <c r="B496">
        <v>20</v>
      </c>
      <c r="C496" t="str">
        <f t="shared" si="7"/>
        <v>18-21</v>
      </c>
      <c r="D496" t="s">
        <v>13</v>
      </c>
      <c r="E496" t="s">
        <v>14</v>
      </c>
      <c r="F496" t="s">
        <v>51</v>
      </c>
      <c r="G496">
        <v>2.2000000000000002</v>
      </c>
      <c r="H496" t="s">
        <v>16</v>
      </c>
      <c r="I496" t="str">
        <f>_xlfn.XLOOKUP(H496, 'Platform Lookup'!A:A, 'Platform Lookup'!B:B, "Unknown")</f>
        <v>Mixed</v>
      </c>
      <c r="J496" t="s">
        <v>23</v>
      </c>
      <c r="K496">
        <v>9.6</v>
      </c>
      <c r="L496">
        <v>8</v>
      </c>
      <c r="M496" t="s">
        <v>24</v>
      </c>
      <c r="N496">
        <v>2</v>
      </c>
      <c r="O496">
        <v>4</v>
      </c>
      <c r="P496" t="str" cm="1">
        <f t="array" ref="P496">_xlfn.IFS(
  O496&lt;=3, "Low",
  O496&lt;=6, "Moderate",
  O496&lt;=8, "High",
  O496=9, "Extreme"
)</f>
        <v>Moderate</v>
      </c>
    </row>
    <row r="497" spans="1:16">
      <c r="A497">
        <v>496</v>
      </c>
      <c r="B497">
        <v>22</v>
      </c>
      <c r="C497" t="str">
        <f t="shared" si="7"/>
        <v>22-24</v>
      </c>
      <c r="D497" t="s">
        <v>19</v>
      </c>
      <c r="E497" t="s">
        <v>20</v>
      </c>
      <c r="F497" t="s">
        <v>65</v>
      </c>
      <c r="G497">
        <v>3.8</v>
      </c>
      <c r="H497" t="s">
        <v>26</v>
      </c>
      <c r="I497" t="str">
        <f>_xlfn.XLOOKUP(H497, 'Platform Lookup'!A:A, 'Platform Lookup'!B:B, "Unknown")</f>
        <v>Entertainment</v>
      </c>
      <c r="J497" t="s">
        <v>17</v>
      </c>
      <c r="K497">
        <v>8.4</v>
      </c>
      <c r="L497">
        <v>6</v>
      </c>
      <c r="M497" t="s">
        <v>24</v>
      </c>
      <c r="N497">
        <v>3</v>
      </c>
      <c r="O497">
        <v>7</v>
      </c>
      <c r="P497" t="str" cm="1">
        <f t="array" ref="P497">_xlfn.IFS(
  O497&lt;=3, "Low",
  O497&lt;=6, "Moderate",
  O497&lt;=8, "High",
  O497=9, "Extreme"
)</f>
        <v>High</v>
      </c>
    </row>
    <row r="498" spans="1:16">
      <c r="A498">
        <v>497</v>
      </c>
      <c r="B498">
        <v>19</v>
      </c>
      <c r="C498" t="str">
        <f t="shared" si="7"/>
        <v>18-21</v>
      </c>
      <c r="D498" t="s">
        <v>13</v>
      </c>
      <c r="E498" t="s">
        <v>14</v>
      </c>
      <c r="F498" t="s">
        <v>25</v>
      </c>
      <c r="G498">
        <v>8.5</v>
      </c>
      <c r="H498" t="s">
        <v>16</v>
      </c>
      <c r="I498" t="str">
        <f>_xlfn.XLOOKUP(H498, 'Platform Lookup'!A:A, 'Platform Lookup'!B:B, "Unknown")</f>
        <v>Mixed</v>
      </c>
      <c r="J498" t="s">
        <v>17</v>
      </c>
      <c r="K498">
        <v>3.8</v>
      </c>
      <c r="L498">
        <v>5</v>
      </c>
      <c r="M498" t="s">
        <v>18</v>
      </c>
      <c r="N498">
        <v>4</v>
      </c>
      <c r="O498">
        <v>9</v>
      </c>
      <c r="P498" t="str" cm="1">
        <f t="array" ref="P498">_xlfn.IFS(
  O498&lt;=3, "Low",
  O498&lt;=6, "Moderate",
  O498&lt;=8, "High",
  O498=9, "Extreme"
)</f>
        <v>Extreme</v>
      </c>
    </row>
    <row r="499" spans="1:16">
      <c r="A499">
        <v>498</v>
      </c>
      <c r="B499">
        <v>21</v>
      </c>
      <c r="C499" t="str">
        <f t="shared" si="7"/>
        <v>18-21</v>
      </c>
      <c r="D499" t="s">
        <v>19</v>
      </c>
      <c r="E499" t="s">
        <v>20</v>
      </c>
      <c r="F499" t="s">
        <v>43</v>
      </c>
      <c r="G499">
        <v>7.3</v>
      </c>
      <c r="H499" t="s">
        <v>143</v>
      </c>
      <c r="I499" t="str">
        <f>_xlfn.XLOOKUP(H499, 'Platform Lookup'!A:A, 'Platform Lookup'!B:B, "Unknown")</f>
        <v>Messaging</v>
      </c>
      <c r="J499" t="s">
        <v>17</v>
      </c>
      <c r="K499">
        <v>4.9000000000000004</v>
      </c>
      <c r="L499">
        <v>6</v>
      </c>
      <c r="M499" t="s">
        <v>24</v>
      </c>
      <c r="N499">
        <v>3</v>
      </c>
      <c r="O499">
        <v>7</v>
      </c>
      <c r="P499" t="str" cm="1">
        <f t="array" ref="P499">_xlfn.IFS(
  O499&lt;=3, "Low",
  O499&lt;=6, "Moderate",
  O499&lt;=8, "High",
  O499=9, "Extreme"
)</f>
        <v>High</v>
      </c>
    </row>
    <row r="500" spans="1:16">
      <c r="A500">
        <v>499</v>
      </c>
      <c r="B500">
        <v>20</v>
      </c>
      <c r="C500" t="str">
        <f t="shared" si="7"/>
        <v>18-21</v>
      </c>
      <c r="D500" t="s">
        <v>13</v>
      </c>
      <c r="E500" t="s">
        <v>14</v>
      </c>
      <c r="F500" t="s">
        <v>40</v>
      </c>
      <c r="G500">
        <v>2.8</v>
      </c>
      <c r="H500" t="s">
        <v>16</v>
      </c>
      <c r="I500" t="str">
        <f>_xlfn.XLOOKUP(H500, 'Platform Lookup'!A:A, 'Platform Lookup'!B:B, "Unknown")</f>
        <v>Mixed</v>
      </c>
      <c r="J500" t="s">
        <v>23</v>
      </c>
      <c r="K500">
        <v>9.1999999999999993</v>
      </c>
      <c r="L500">
        <v>7</v>
      </c>
      <c r="M500" t="s">
        <v>18</v>
      </c>
      <c r="N500">
        <v>2</v>
      </c>
      <c r="O500">
        <v>5</v>
      </c>
      <c r="P500" t="str" cm="1">
        <f t="array" ref="P500">_xlfn.IFS(
  O500&lt;=3, "Low",
  O500&lt;=6, "Moderate",
  O500&lt;=8, "High",
  O500=9, "Extreme"
)</f>
        <v>Moderate</v>
      </c>
    </row>
    <row r="501" spans="1:16">
      <c r="A501">
        <v>500</v>
      </c>
      <c r="B501">
        <v>22</v>
      </c>
      <c r="C501" t="str">
        <f t="shared" si="7"/>
        <v>22-24</v>
      </c>
      <c r="D501" t="s">
        <v>19</v>
      </c>
      <c r="E501" t="s">
        <v>20</v>
      </c>
      <c r="F501" t="s">
        <v>31</v>
      </c>
      <c r="G501">
        <v>3.6</v>
      </c>
      <c r="H501" t="s">
        <v>26</v>
      </c>
      <c r="I501" t="str">
        <f>_xlfn.XLOOKUP(H501, 'Platform Lookup'!A:A, 'Platform Lookup'!B:B, "Unknown")</f>
        <v>Entertainment</v>
      </c>
      <c r="J501" t="s">
        <v>17</v>
      </c>
      <c r="K501">
        <v>8.6</v>
      </c>
      <c r="L501">
        <v>6</v>
      </c>
      <c r="M501" t="s">
        <v>24</v>
      </c>
      <c r="N501">
        <v>3</v>
      </c>
      <c r="O501">
        <v>7</v>
      </c>
      <c r="P501" t="str" cm="1">
        <f t="array" ref="P501">_xlfn.IFS(
  O501&lt;=3, "Low",
  O501&lt;=6, "Moderate",
  O501&lt;=8, "High",
  O501=9, "Extreme"
)</f>
        <v>High</v>
      </c>
    </row>
    <row r="502" spans="1:16">
      <c r="A502">
        <v>501</v>
      </c>
      <c r="B502">
        <v>19</v>
      </c>
      <c r="C502" t="str">
        <f t="shared" si="7"/>
        <v>18-21</v>
      </c>
      <c r="D502" t="s">
        <v>13</v>
      </c>
      <c r="E502" t="s">
        <v>14</v>
      </c>
      <c r="F502" t="s">
        <v>36</v>
      </c>
      <c r="G502">
        <v>6.2</v>
      </c>
      <c r="H502" t="s">
        <v>143</v>
      </c>
      <c r="I502" t="str">
        <f>_xlfn.XLOOKUP(H502, 'Platform Lookup'!A:A, 'Platform Lookup'!B:B, "Unknown")</f>
        <v>Messaging</v>
      </c>
      <c r="J502" t="s">
        <v>17</v>
      </c>
      <c r="K502">
        <v>6.3</v>
      </c>
      <c r="L502">
        <v>6</v>
      </c>
      <c r="M502" t="s">
        <v>24</v>
      </c>
      <c r="N502">
        <v>3</v>
      </c>
      <c r="O502">
        <v>7</v>
      </c>
      <c r="P502" t="str" cm="1">
        <f t="array" ref="P502">_xlfn.IFS(
  O502&lt;=3, "Low",
  O502&lt;=6, "Moderate",
  O502&lt;=8, "High",
  O502=9, "Extreme"
)</f>
        <v>High</v>
      </c>
    </row>
    <row r="503" spans="1:16">
      <c r="A503">
        <v>502</v>
      </c>
      <c r="B503">
        <v>21</v>
      </c>
      <c r="C503" t="str">
        <f t="shared" si="7"/>
        <v>18-21</v>
      </c>
      <c r="D503" t="s">
        <v>19</v>
      </c>
      <c r="E503" t="s">
        <v>20</v>
      </c>
      <c r="F503" t="s">
        <v>45</v>
      </c>
      <c r="G503">
        <v>4.5</v>
      </c>
      <c r="H503" t="s">
        <v>144</v>
      </c>
      <c r="I503" t="str">
        <f>_xlfn.XLOOKUP(H503, 'Platform Lookup'!A:A, 'Platform Lookup'!B:B, "Unknown")</f>
        <v>Messaging</v>
      </c>
      <c r="J503" t="s">
        <v>23</v>
      </c>
      <c r="K503">
        <v>7.8</v>
      </c>
      <c r="L503">
        <v>7</v>
      </c>
      <c r="M503" t="s">
        <v>18</v>
      </c>
      <c r="N503">
        <v>2</v>
      </c>
      <c r="O503">
        <v>5</v>
      </c>
      <c r="P503" t="str" cm="1">
        <f t="array" ref="P503">_xlfn.IFS(
  O503&lt;=3, "Low",
  O503&lt;=6, "Moderate",
  O503&lt;=8, "High",
  O503=9, "Extreme"
)</f>
        <v>Moderate</v>
      </c>
    </row>
    <row r="504" spans="1:16">
      <c r="A504">
        <v>503</v>
      </c>
      <c r="B504">
        <v>20</v>
      </c>
      <c r="C504" t="str">
        <f t="shared" si="7"/>
        <v>18-21</v>
      </c>
      <c r="D504" t="s">
        <v>13</v>
      </c>
      <c r="E504" t="s">
        <v>14</v>
      </c>
      <c r="F504" t="s">
        <v>49</v>
      </c>
      <c r="G504">
        <v>3.8</v>
      </c>
      <c r="H504" t="s">
        <v>16</v>
      </c>
      <c r="I504" t="str">
        <f>_xlfn.XLOOKUP(H504, 'Platform Lookup'!A:A, 'Platform Lookup'!B:B, "Unknown")</f>
        <v>Mixed</v>
      </c>
      <c r="J504" t="s">
        <v>23</v>
      </c>
      <c r="K504">
        <v>8.1999999999999993</v>
      </c>
      <c r="L504">
        <v>8</v>
      </c>
      <c r="M504" t="s">
        <v>24</v>
      </c>
      <c r="N504">
        <v>2</v>
      </c>
      <c r="O504">
        <v>4</v>
      </c>
      <c r="P504" t="str" cm="1">
        <f t="array" ref="P504">_xlfn.IFS(
  O504&lt;=3, "Low",
  O504&lt;=6, "Moderate",
  O504&lt;=8, "High",
  O504=9, "Extreme"
)</f>
        <v>Moderate</v>
      </c>
    </row>
    <row r="505" spans="1:16">
      <c r="A505">
        <v>504</v>
      </c>
      <c r="B505">
        <v>22</v>
      </c>
      <c r="C505" t="str">
        <f t="shared" si="7"/>
        <v>22-24</v>
      </c>
      <c r="D505" t="s">
        <v>19</v>
      </c>
      <c r="E505" t="s">
        <v>20</v>
      </c>
      <c r="F505" t="s">
        <v>56</v>
      </c>
      <c r="G505">
        <v>4.7</v>
      </c>
      <c r="H505" t="s">
        <v>16</v>
      </c>
      <c r="I505" t="str">
        <f>_xlfn.XLOOKUP(H505, 'Platform Lookup'!A:A, 'Platform Lookup'!B:B, "Unknown")</f>
        <v>Mixed</v>
      </c>
      <c r="J505" t="s">
        <v>17</v>
      </c>
      <c r="K505">
        <v>7.5</v>
      </c>
      <c r="L505">
        <v>7</v>
      </c>
      <c r="M505" t="s">
        <v>18</v>
      </c>
      <c r="N505">
        <v>3</v>
      </c>
      <c r="O505">
        <v>6</v>
      </c>
      <c r="P505" t="str" cm="1">
        <f t="array" ref="P505">_xlfn.IFS(
  O505&lt;=3, "Low",
  O505&lt;=6, "Moderate",
  O505&lt;=8, "High",
  O505=9, "Extreme"
)</f>
        <v>Moderate</v>
      </c>
    </row>
    <row r="506" spans="1:16">
      <c r="A506">
        <v>505</v>
      </c>
      <c r="B506">
        <v>19</v>
      </c>
      <c r="C506" t="str">
        <f t="shared" si="7"/>
        <v>18-21</v>
      </c>
      <c r="D506" t="s">
        <v>13</v>
      </c>
      <c r="E506" t="s">
        <v>14</v>
      </c>
      <c r="F506" t="s">
        <v>57</v>
      </c>
      <c r="G506">
        <v>5.0999999999999996</v>
      </c>
      <c r="H506" t="s">
        <v>26</v>
      </c>
      <c r="I506" t="str">
        <f>_xlfn.XLOOKUP(H506, 'Platform Lookup'!A:A, 'Platform Lookup'!B:B, "Unknown")</f>
        <v>Entertainment</v>
      </c>
      <c r="J506" t="s">
        <v>17</v>
      </c>
      <c r="K506">
        <v>7</v>
      </c>
      <c r="L506">
        <v>6</v>
      </c>
      <c r="M506" t="s">
        <v>24</v>
      </c>
      <c r="N506">
        <v>3</v>
      </c>
      <c r="O506">
        <v>7</v>
      </c>
      <c r="P506" t="str" cm="1">
        <f t="array" ref="P506">_xlfn.IFS(
  O506&lt;=3, "Low",
  O506&lt;=6, "Moderate",
  O506&lt;=8, "High",
  O506=9, "Extreme"
)</f>
        <v>High</v>
      </c>
    </row>
    <row r="507" spans="1:16">
      <c r="A507">
        <v>506</v>
      </c>
      <c r="B507">
        <v>21</v>
      </c>
      <c r="C507" t="str">
        <f t="shared" si="7"/>
        <v>18-21</v>
      </c>
      <c r="D507" t="s">
        <v>19</v>
      </c>
      <c r="E507" t="s">
        <v>20</v>
      </c>
      <c r="F507" t="s">
        <v>58</v>
      </c>
      <c r="G507">
        <v>5.5</v>
      </c>
      <c r="H507" t="s">
        <v>143</v>
      </c>
      <c r="I507" t="str">
        <f>_xlfn.XLOOKUP(H507, 'Platform Lookup'!A:A, 'Platform Lookup'!B:B, "Unknown")</f>
        <v>Messaging</v>
      </c>
      <c r="J507" t="s">
        <v>17</v>
      </c>
      <c r="K507">
        <v>6.8</v>
      </c>
      <c r="L507">
        <v>6</v>
      </c>
      <c r="M507" t="s">
        <v>24</v>
      </c>
      <c r="N507">
        <v>3</v>
      </c>
      <c r="O507">
        <v>7</v>
      </c>
      <c r="P507" t="str" cm="1">
        <f t="array" ref="P507">_xlfn.IFS(
  O507&lt;=3, "Low",
  O507&lt;=6, "Moderate",
  O507&lt;=8, "High",
  O507=9, "Extreme"
)</f>
        <v>High</v>
      </c>
    </row>
    <row r="508" spans="1:16">
      <c r="A508">
        <v>507</v>
      </c>
      <c r="B508">
        <v>20</v>
      </c>
      <c r="C508" t="str">
        <f t="shared" si="7"/>
        <v>18-21</v>
      </c>
      <c r="D508" t="s">
        <v>13</v>
      </c>
      <c r="E508" t="s">
        <v>14</v>
      </c>
      <c r="F508" t="s">
        <v>67</v>
      </c>
      <c r="G508">
        <v>6.5</v>
      </c>
      <c r="H508" t="s">
        <v>16</v>
      </c>
      <c r="I508" t="str">
        <f>_xlfn.XLOOKUP(H508, 'Platform Lookup'!A:A, 'Platform Lookup'!B:B, "Unknown")</f>
        <v>Mixed</v>
      </c>
      <c r="J508" t="s">
        <v>17</v>
      </c>
      <c r="K508">
        <v>6.5</v>
      </c>
      <c r="L508">
        <v>5</v>
      </c>
      <c r="M508" t="s">
        <v>18</v>
      </c>
      <c r="N508">
        <v>4</v>
      </c>
      <c r="O508">
        <v>8</v>
      </c>
      <c r="P508" t="str" cm="1">
        <f t="array" ref="P508">_xlfn.IFS(
  O508&lt;=3, "Low",
  O508&lt;=6, "Moderate",
  O508&lt;=8, "High",
  O508=9, "Extreme"
)</f>
        <v>High</v>
      </c>
    </row>
    <row r="509" spans="1:16">
      <c r="A509">
        <v>508</v>
      </c>
      <c r="B509">
        <v>22</v>
      </c>
      <c r="C509" t="str">
        <f t="shared" si="7"/>
        <v>22-24</v>
      </c>
      <c r="D509" t="s">
        <v>19</v>
      </c>
      <c r="E509" t="s">
        <v>20</v>
      </c>
      <c r="F509" t="s">
        <v>90</v>
      </c>
      <c r="G509">
        <v>4.2</v>
      </c>
      <c r="H509" t="s">
        <v>32</v>
      </c>
      <c r="I509" t="str">
        <f>_xlfn.XLOOKUP(H509, 'Platform Lookup'!A:A, 'Platform Lookup'!B:B, "Unknown")</f>
        <v>Mixed</v>
      </c>
      <c r="J509" t="s">
        <v>23</v>
      </c>
      <c r="K509">
        <v>7.9</v>
      </c>
      <c r="L509">
        <v>7</v>
      </c>
      <c r="M509" t="s">
        <v>24</v>
      </c>
      <c r="N509">
        <v>2</v>
      </c>
      <c r="O509">
        <v>5</v>
      </c>
      <c r="P509" t="str" cm="1">
        <f t="array" ref="P509">_xlfn.IFS(
  O509&lt;=3, "Low",
  O509&lt;=6, "Moderate",
  O509&lt;=8, "High",
  O509=9, "Extreme"
)</f>
        <v>Moderate</v>
      </c>
    </row>
    <row r="510" spans="1:16">
      <c r="A510">
        <v>509</v>
      </c>
      <c r="B510">
        <v>19</v>
      </c>
      <c r="C510" t="str">
        <f t="shared" si="7"/>
        <v>18-21</v>
      </c>
      <c r="D510" t="s">
        <v>13</v>
      </c>
      <c r="E510" t="s">
        <v>14</v>
      </c>
      <c r="F510" t="s">
        <v>21</v>
      </c>
      <c r="G510">
        <v>6.8</v>
      </c>
      <c r="H510" t="s">
        <v>143</v>
      </c>
      <c r="I510" t="str">
        <f>_xlfn.XLOOKUP(H510, 'Platform Lookup'!A:A, 'Platform Lookup'!B:B, "Unknown")</f>
        <v>Messaging</v>
      </c>
      <c r="J510" t="s">
        <v>17</v>
      </c>
      <c r="K510">
        <v>6</v>
      </c>
      <c r="L510">
        <v>5</v>
      </c>
      <c r="M510" t="s">
        <v>18</v>
      </c>
      <c r="N510">
        <v>4</v>
      </c>
      <c r="O510">
        <v>8</v>
      </c>
      <c r="P510" t="str" cm="1">
        <f t="array" ref="P510">_xlfn.IFS(
  O510&lt;=3, "Low",
  O510&lt;=6, "Moderate",
  O510&lt;=8, "High",
  O510=9, "Extreme"
)</f>
        <v>High</v>
      </c>
    </row>
    <row r="511" spans="1:16">
      <c r="A511">
        <v>510</v>
      </c>
      <c r="B511">
        <v>21</v>
      </c>
      <c r="C511" t="str">
        <f t="shared" si="7"/>
        <v>18-21</v>
      </c>
      <c r="D511" t="s">
        <v>19</v>
      </c>
      <c r="E511" t="s">
        <v>20</v>
      </c>
      <c r="F511" t="s">
        <v>31</v>
      </c>
      <c r="G511">
        <v>4.8</v>
      </c>
      <c r="H511" t="s">
        <v>16</v>
      </c>
      <c r="I511" t="str">
        <f>_xlfn.XLOOKUP(H511, 'Platform Lookup'!A:A, 'Platform Lookup'!B:B, "Unknown")</f>
        <v>Mixed</v>
      </c>
      <c r="J511" t="s">
        <v>17</v>
      </c>
      <c r="K511">
        <v>7.4</v>
      </c>
      <c r="L511">
        <v>7</v>
      </c>
      <c r="M511" t="s">
        <v>24</v>
      </c>
      <c r="N511">
        <v>3</v>
      </c>
      <c r="O511">
        <v>6</v>
      </c>
      <c r="P511" t="str" cm="1">
        <f t="array" ref="P511">_xlfn.IFS(
  O511&lt;=3, "Low",
  O511&lt;=6, "Moderate",
  O511&lt;=8, "High",
  O511=9, "Extreme"
)</f>
        <v>Moderate</v>
      </c>
    </row>
    <row r="512" spans="1:16">
      <c r="A512">
        <v>511</v>
      </c>
      <c r="B512">
        <v>20</v>
      </c>
      <c r="C512" t="str">
        <f t="shared" si="7"/>
        <v>18-21</v>
      </c>
      <c r="D512" t="s">
        <v>13</v>
      </c>
      <c r="E512" t="s">
        <v>14</v>
      </c>
      <c r="F512" t="s">
        <v>36</v>
      </c>
      <c r="G512">
        <v>6.1</v>
      </c>
      <c r="H512" t="s">
        <v>16</v>
      </c>
      <c r="I512" t="str">
        <f>_xlfn.XLOOKUP(H512, 'Platform Lookup'!A:A, 'Platform Lookup'!B:B, "Unknown")</f>
        <v>Mixed</v>
      </c>
      <c r="J512" t="s">
        <v>17</v>
      </c>
      <c r="K512">
        <v>6.4</v>
      </c>
      <c r="L512">
        <v>6</v>
      </c>
      <c r="M512" t="s">
        <v>24</v>
      </c>
      <c r="N512">
        <v>3</v>
      </c>
      <c r="O512">
        <v>7</v>
      </c>
      <c r="P512" t="str" cm="1">
        <f t="array" ref="P512">_xlfn.IFS(
  O512&lt;=3, "Low",
  O512&lt;=6, "Moderate",
  O512&lt;=8, "High",
  O512=9, "Extreme"
)</f>
        <v>High</v>
      </c>
    </row>
    <row r="513" spans="1:16">
      <c r="A513">
        <v>512</v>
      </c>
      <c r="B513">
        <v>22</v>
      </c>
      <c r="C513" t="str">
        <f t="shared" si="7"/>
        <v>22-24</v>
      </c>
      <c r="D513" t="s">
        <v>19</v>
      </c>
      <c r="E513" t="s">
        <v>20</v>
      </c>
      <c r="F513" t="s">
        <v>45</v>
      </c>
      <c r="G513">
        <v>4.4000000000000004</v>
      </c>
      <c r="H513" t="s">
        <v>144</v>
      </c>
      <c r="I513" t="str">
        <f>_xlfn.XLOOKUP(H513, 'Platform Lookup'!A:A, 'Platform Lookup'!B:B, "Unknown")</f>
        <v>Messaging</v>
      </c>
      <c r="J513" t="s">
        <v>23</v>
      </c>
      <c r="K513">
        <v>7.9</v>
      </c>
      <c r="L513">
        <v>7</v>
      </c>
      <c r="M513" t="s">
        <v>18</v>
      </c>
      <c r="N513">
        <v>2</v>
      </c>
      <c r="O513">
        <v>5</v>
      </c>
      <c r="P513" t="str" cm="1">
        <f t="array" ref="P513">_xlfn.IFS(
  O513&lt;=3, "Low",
  O513&lt;=6, "Moderate",
  O513&lt;=8, "High",
  O513=9, "Extreme"
)</f>
        <v>Moderate</v>
      </c>
    </row>
    <row r="514" spans="1:16">
      <c r="A514">
        <v>513</v>
      </c>
      <c r="B514">
        <v>19</v>
      </c>
      <c r="C514" t="str">
        <f t="shared" si="7"/>
        <v>18-21</v>
      </c>
      <c r="D514" t="s">
        <v>13</v>
      </c>
      <c r="E514" t="s">
        <v>14</v>
      </c>
      <c r="F514" t="s">
        <v>49</v>
      </c>
      <c r="G514">
        <v>3.7</v>
      </c>
      <c r="H514" t="s">
        <v>26</v>
      </c>
      <c r="I514" t="str">
        <f>_xlfn.XLOOKUP(H514, 'Platform Lookup'!A:A, 'Platform Lookup'!B:B, "Unknown")</f>
        <v>Entertainment</v>
      </c>
      <c r="J514" t="s">
        <v>23</v>
      </c>
      <c r="K514">
        <v>8.3000000000000007</v>
      </c>
      <c r="L514">
        <v>8</v>
      </c>
      <c r="M514" t="s">
        <v>24</v>
      </c>
      <c r="N514">
        <v>2</v>
      </c>
      <c r="O514">
        <v>4</v>
      </c>
      <c r="P514" t="str" cm="1">
        <f t="array" ref="P514">_xlfn.IFS(
  O514&lt;=3, "Low",
  O514&lt;=6, "Moderate",
  O514&lt;=8, "High",
  O514=9, "Extreme"
)</f>
        <v>Moderate</v>
      </c>
    </row>
    <row r="515" spans="1:16">
      <c r="A515">
        <v>514</v>
      </c>
      <c r="B515">
        <v>21</v>
      </c>
      <c r="C515" t="str">
        <f t="shared" ref="C515:C578" si="8">IF(B515&lt;=21, "18-21", "22-24")</f>
        <v>18-21</v>
      </c>
      <c r="D515" t="s">
        <v>19</v>
      </c>
      <c r="E515" t="s">
        <v>20</v>
      </c>
      <c r="F515" t="s">
        <v>56</v>
      </c>
      <c r="G515">
        <v>4.5999999999999996</v>
      </c>
      <c r="H515" t="s">
        <v>16</v>
      </c>
      <c r="I515" t="str">
        <f>_xlfn.XLOOKUP(H515, 'Platform Lookup'!A:A, 'Platform Lookup'!B:B, "Unknown")</f>
        <v>Mixed</v>
      </c>
      <c r="J515" t="s">
        <v>17</v>
      </c>
      <c r="K515">
        <v>7.6</v>
      </c>
      <c r="L515">
        <v>7</v>
      </c>
      <c r="M515" t="s">
        <v>18</v>
      </c>
      <c r="N515">
        <v>3</v>
      </c>
      <c r="O515">
        <v>6</v>
      </c>
      <c r="P515" t="str" cm="1">
        <f t="array" ref="P515">_xlfn.IFS(
  O515&lt;=3, "Low",
  O515&lt;=6, "Moderate",
  O515&lt;=8, "High",
  O515=9, "Extreme"
)</f>
        <v>Moderate</v>
      </c>
    </row>
    <row r="516" spans="1:16">
      <c r="A516">
        <v>515</v>
      </c>
      <c r="B516">
        <v>20</v>
      </c>
      <c r="C516" t="str">
        <f t="shared" si="8"/>
        <v>18-21</v>
      </c>
      <c r="D516" t="s">
        <v>13</v>
      </c>
      <c r="E516" t="s">
        <v>14</v>
      </c>
      <c r="F516" t="s">
        <v>57</v>
      </c>
      <c r="G516">
        <v>5.2</v>
      </c>
      <c r="H516" t="s">
        <v>26</v>
      </c>
      <c r="I516" t="str">
        <f>_xlfn.XLOOKUP(H516, 'Platform Lookup'!A:A, 'Platform Lookup'!B:B, "Unknown")</f>
        <v>Entertainment</v>
      </c>
      <c r="J516" t="s">
        <v>17</v>
      </c>
      <c r="K516">
        <v>6.9</v>
      </c>
      <c r="L516">
        <v>6</v>
      </c>
      <c r="M516" t="s">
        <v>24</v>
      </c>
      <c r="N516">
        <v>3</v>
      </c>
      <c r="O516">
        <v>7</v>
      </c>
      <c r="P516" t="str" cm="1">
        <f t="array" ref="P516">_xlfn.IFS(
  O516&lt;=3, "Low",
  O516&lt;=6, "Moderate",
  O516&lt;=8, "High",
  O516=9, "Extreme"
)</f>
        <v>High</v>
      </c>
    </row>
    <row r="517" spans="1:16">
      <c r="A517">
        <v>516</v>
      </c>
      <c r="B517">
        <v>22</v>
      </c>
      <c r="C517" t="str">
        <f t="shared" si="8"/>
        <v>22-24</v>
      </c>
      <c r="D517" t="s">
        <v>19</v>
      </c>
      <c r="E517" t="s">
        <v>20</v>
      </c>
      <c r="F517" t="s">
        <v>58</v>
      </c>
      <c r="G517">
        <v>5.6</v>
      </c>
      <c r="H517" t="s">
        <v>143</v>
      </c>
      <c r="I517" t="str">
        <f>_xlfn.XLOOKUP(H517, 'Platform Lookup'!A:A, 'Platform Lookup'!B:B, "Unknown")</f>
        <v>Messaging</v>
      </c>
      <c r="J517" t="s">
        <v>17</v>
      </c>
      <c r="K517">
        <v>6.7</v>
      </c>
      <c r="L517">
        <v>6</v>
      </c>
      <c r="M517" t="s">
        <v>24</v>
      </c>
      <c r="N517">
        <v>3</v>
      </c>
      <c r="O517">
        <v>7</v>
      </c>
      <c r="P517" t="str" cm="1">
        <f t="array" ref="P517">_xlfn.IFS(
  O517&lt;=3, "Low",
  O517&lt;=6, "Moderate",
  O517&lt;=8, "High",
  O517=9, "Extreme"
)</f>
        <v>High</v>
      </c>
    </row>
    <row r="518" spans="1:16">
      <c r="A518">
        <v>517</v>
      </c>
      <c r="B518">
        <v>19</v>
      </c>
      <c r="C518" t="str">
        <f t="shared" si="8"/>
        <v>18-21</v>
      </c>
      <c r="D518" t="s">
        <v>13</v>
      </c>
      <c r="E518" t="s">
        <v>14</v>
      </c>
      <c r="F518" t="s">
        <v>67</v>
      </c>
      <c r="G518">
        <v>6.6</v>
      </c>
      <c r="H518" t="s">
        <v>16</v>
      </c>
      <c r="I518" t="str">
        <f>_xlfn.XLOOKUP(H518, 'Platform Lookup'!A:A, 'Platform Lookup'!B:B, "Unknown")</f>
        <v>Mixed</v>
      </c>
      <c r="J518" t="s">
        <v>17</v>
      </c>
      <c r="K518">
        <v>6.4</v>
      </c>
      <c r="L518">
        <v>5</v>
      </c>
      <c r="M518" t="s">
        <v>18</v>
      </c>
      <c r="N518">
        <v>4</v>
      </c>
      <c r="O518">
        <v>8</v>
      </c>
      <c r="P518" t="str" cm="1">
        <f t="array" ref="P518">_xlfn.IFS(
  O518&lt;=3, "Low",
  O518&lt;=6, "Moderate",
  O518&lt;=8, "High",
  O518=9, "Extreme"
)</f>
        <v>High</v>
      </c>
    </row>
    <row r="519" spans="1:16">
      <c r="A519">
        <v>518</v>
      </c>
      <c r="B519">
        <v>21</v>
      </c>
      <c r="C519" t="str">
        <f t="shared" si="8"/>
        <v>18-21</v>
      </c>
      <c r="D519" t="s">
        <v>19</v>
      </c>
      <c r="E519" t="s">
        <v>20</v>
      </c>
      <c r="F519" t="s">
        <v>90</v>
      </c>
      <c r="G519">
        <v>4.0999999999999996</v>
      </c>
      <c r="H519" t="s">
        <v>32</v>
      </c>
      <c r="I519" t="str">
        <f>_xlfn.XLOOKUP(H519, 'Platform Lookup'!A:A, 'Platform Lookup'!B:B, "Unknown")</f>
        <v>Mixed</v>
      </c>
      <c r="J519" t="s">
        <v>23</v>
      </c>
      <c r="K519">
        <v>8</v>
      </c>
      <c r="L519">
        <v>7</v>
      </c>
      <c r="M519" t="s">
        <v>24</v>
      </c>
      <c r="N519">
        <v>2</v>
      </c>
      <c r="O519">
        <v>5</v>
      </c>
      <c r="P519" t="str" cm="1">
        <f t="array" ref="P519">_xlfn.IFS(
  O519&lt;=3, "Low",
  O519&lt;=6, "Moderate",
  O519&lt;=8, "High",
  O519=9, "Extreme"
)</f>
        <v>Moderate</v>
      </c>
    </row>
    <row r="520" spans="1:16">
      <c r="A520">
        <v>519</v>
      </c>
      <c r="B520">
        <v>20</v>
      </c>
      <c r="C520" t="str">
        <f t="shared" si="8"/>
        <v>18-21</v>
      </c>
      <c r="D520" t="s">
        <v>13</v>
      </c>
      <c r="E520" t="s">
        <v>14</v>
      </c>
      <c r="F520" t="s">
        <v>21</v>
      </c>
      <c r="G520">
        <v>6.9</v>
      </c>
      <c r="H520" t="s">
        <v>143</v>
      </c>
      <c r="I520" t="str">
        <f>_xlfn.XLOOKUP(H520, 'Platform Lookup'!A:A, 'Platform Lookup'!B:B, "Unknown")</f>
        <v>Messaging</v>
      </c>
      <c r="J520" t="s">
        <v>17</v>
      </c>
      <c r="K520">
        <v>5.9</v>
      </c>
      <c r="L520">
        <v>5</v>
      </c>
      <c r="M520" t="s">
        <v>18</v>
      </c>
      <c r="N520">
        <v>4</v>
      </c>
      <c r="O520">
        <v>8</v>
      </c>
      <c r="P520" t="str" cm="1">
        <f t="array" ref="P520">_xlfn.IFS(
  O520&lt;=3, "Low",
  O520&lt;=6, "Moderate",
  O520&lt;=8, "High",
  O520=9, "Extreme"
)</f>
        <v>High</v>
      </c>
    </row>
    <row r="521" spans="1:16">
      <c r="A521">
        <v>520</v>
      </c>
      <c r="B521">
        <v>22</v>
      </c>
      <c r="C521" t="str">
        <f t="shared" si="8"/>
        <v>22-24</v>
      </c>
      <c r="D521" t="s">
        <v>19</v>
      </c>
      <c r="E521" t="s">
        <v>20</v>
      </c>
      <c r="F521" t="s">
        <v>31</v>
      </c>
      <c r="G521">
        <v>4.7</v>
      </c>
      <c r="H521" t="s">
        <v>26</v>
      </c>
      <c r="I521" t="str">
        <f>_xlfn.XLOOKUP(H521, 'Platform Lookup'!A:A, 'Platform Lookup'!B:B, "Unknown")</f>
        <v>Entertainment</v>
      </c>
      <c r="J521" t="s">
        <v>17</v>
      </c>
      <c r="K521">
        <v>7.5</v>
      </c>
      <c r="L521">
        <v>7</v>
      </c>
      <c r="M521" t="s">
        <v>24</v>
      </c>
      <c r="N521">
        <v>3</v>
      </c>
      <c r="O521">
        <v>6</v>
      </c>
      <c r="P521" t="str" cm="1">
        <f t="array" ref="P521">_xlfn.IFS(
  O521&lt;=3, "Low",
  O521&lt;=6, "Moderate",
  O521&lt;=8, "High",
  O521=9, "Extreme"
)</f>
        <v>Moderate</v>
      </c>
    </row>
    <row r="522" spans="1:16">
      <c r="A522">
        <v>521</v>
      </c>
      <c r="B522">
        <v>19</v>
      </c>
      <c r="C522" t="str">
        <f t="shared" si="8"/>
        <v>18-21</v>
      </c>
      <c r="D522" t="s">
        <v>13</v>
      </c>
      <c r="E522" t="s">
        <v>14</v>
      </c>
      <c r="F522" t="s">
        <v>36</v>
      </c>
      <c r="G522">
        <v>6</v>
      </c>
      <c r="H522" t="s">
        <v>143</v>
      </c>
      <c r="I522" t="str">
        <f>_xlfn.XLOOKUP(H522, 'Platform Lookup'!A:A, 'Platform Lookup'!B:B, "Unknown")</f>
        <v>Messaging</v>
      </c>
      <c r="J522" t="s">
        <v>17</v>
      </c>
      <c r="K522">
        <v>6.5</v>
      </c>
      <c r="L522">
        <v>6</v>
      </c>
      <c r="M522" t="s">
        <v>24</v>
      </c>
      <c r="N522">
        <v>3</v>
      </c>
      <c r="O522">
        <v>7</v>
      </c>
      <c r="P522" t="str" cm="1">
        <f t="array" ref="P522">_xlfn.IFS(
  O522&lt;=3, "Low",
  O522&lt;=6, "Moderate",
  O522&lt;=8, "High",
  O522=9, "Extreme"
)</f>
        <v>High</v>
      </c>
    </row>
    <row r="523" spans="1:16">
      <c r="A523">
        <v>522</v>
      </c>
      <c r="B523">
        <v>21</v>
      </c>
      <c r="C523" t="str">
        <f t="shared" si="8"/>
        <v>18-21</v>
      </c>
      <c r="D523" t="s">
        <v>19</v>
      </c>
      <c r="E523" t="s">
        <v>20</v>
      </c>
      <c r="F523" t="s">
        <v>45</v>
      </c>
      <c r="G523">
        <v>4.3</v>
      </c>
      <c r="H523" t="s">
        <v>144</v>
      </c>
      <c r="I523" t="str">
        <f>_xlfn.XLOOKUP(H523, 'Platform Lookup'!A:A, 'Platform Lookup'!B:B, "Unknown")</f>
        <v>Messaging</v>
      </c>
      <c r="J523" t="s">
        <v>23</v>
      </c>
      <c r="K523">
        <v>8</v>
      </c>
      <c r="L523">
        <v>7</v>
      </c>
      <c r="M523" t="s">
        <v>18</v>
      </c>
      <c r="N523">
        <v>2</v>
      </c>
      <c r="O523">
        <v>5</v>
      </c>
      <c r="P523" t="str" cm="1">
        <f t="array" ref="P523">_xlfn.IFS(
  O523&lt;=3, "Low",
  O523&lt;=6, "Moderate",
  O523&lt;=8, "High",
  O523=9, "Extreme"
)</f>
        <v>Moderate</v>
      </c>
    </row>
    <row r="524" spans="1:16">
      <c r="A524">
        <v>523</v>
      </c>
      <c r="B524">
        <v>20</v>
      </c>
      <c r="C524" t="str">
        <f t="shared" si="8"/>
        <v>18-21</v>
      </c>
      <c r="D524" t="s">
        <v>13</v>
      </c>
      <c r="E524" t="s">
        <v>14</v>
      </c>
      <c r="F524" t="s">
        <v>49</v>
      </c>
      <c r="G524">
        <v>3.6</v>
      </c>
      <c r="H524" t="s">
        <v>16</v>
      </c>
      <c r="I524" t="str">
        <f>_xlfn.XLOOKUP(H524, 'Platform Lookup'!A:A, 'Platform Lookup'!B:B, "Unknown")</f>
        <v>Mixed</v>
      </c>
      <c r="J524" t="s">
        <v>23</v>
      </c>
      <c r="K524">
        <v>8.4</v>
      </c>
      <c r="L524">
        <v>8</v>
      </c>
      <c r="M524" t="s">
        <v>24</v>
      </c>
      <c r="N524">
        <v>2</v>
      </c>
      <c r="O524">
        <v>4</v>
      </c>
      <c r="P524" t="str" cm="1">
        <f t="array" ref="P524">_xlfn.IFS(
  O524&lt;=3, "Low",
  O524&lt;=6, "Moderate",
  O524&lt;=8, "High",
  O524=9, "Extreme"
)</f>
        <v>Moderate</v>
      </c>
    </row>
    <row r="525" spans="1:16">
      <c r="A525">
        <v>524</v>
      </c>
      <c r="B525">
        <v>22</v>
      </c>
      <c r="C525" t="str">
        <f t="shared" si="8"/>
        <v>22-24</v>
      </c>
      <c r="D525" t="s">
        <v>19</v>
      </c>
      <c r="E525" t="s">
        <v>20</v>
      </c>
      <c r="F525" t="s">
        <v>56</v>
      </c>
      <c r="G525">
        <v>4.5</v>
      </c>
      <c r="H525" t="s">
        <v>32</v>
      </c>
      <c r="I525" t="str">
        <f>_xlfn.XLOOKUP(H525, 'Platform Lookup'!A:A, 'Platform Lookup'!B:B, "Unknown")</f>
        <v>Mixed</v>
      </c>
      <c r="J525" t="s">
        <v>17</v>
      </c>
      <c r="K525">
        <v>7.7</v>
      </c>
      <c r="L525">
        <v>7</v>
      </c>
      <c r="M525" t="s">
        <v>18</v>
      </c>
      <c r="N525">
        <v>3</v>
      </c>
      <c r="O525">
        <v>6</v>
      </c>
      <c r="P525" t="str" cm="1">
        <f t="array" ref="P525">_xlfn.IFS(
  O525&lt;=3, "Low",
  O525&lt;=6, "Moderate",
  O525&lt;=8, "High",
  O525=9, "Extreme"
)</f>
        <v>Moderate</v>
      </c>
    </row>
    <row r="526" spans="1:16">
      <c r="A526">
        <v>525</v>
      </c>
      <c r="B526">
        <v>19</v>
      </c>
      <c r="C526" t="str">
        <f t="shared" si="8"/>
        <v>18-21</v>
      </c>
      <c r="D526" t="s">
        <v>13</v>
      </c>
      <c r="E526" t="s">
        <v>14</v>
      </c>
      <c r="F526" t="s">
        <v>57</v>
      </c>
      <c r="G526">
        <v>5.3</v>
      </c>
      <c r="H526" t="s">
        <v>26</v>
      </c>
      <c r="I526" t="str">
        <f>_xlfn.XLOOKUP(H526, 'Platform Lookup'!A:A, 'Platform Lookup'!B:B, "Unknown")</f>
        <v>Entertainment</v>
      </c>
      <c r="J526" t="s">
        <v>17</v>
      </c>
      <c r="K526">
        <v>6.8</v>
      </c>
      <c r="L526">
        <v>6</v>
      </c>
      <c r="M526" t="s">
        <v>24</v>
      </c>
      <c r="N526">
        <v>3</v>
      </c>
      <c r="O526">
        <v>7</v>
      </c>
      <c r="P526" t="str" cm="1">
        <f t="array" ref="P526">_xlfn.IFS(
  O526&lt;=3, "Low",
  O526&lt;=6, "Moderate",
  O526&lt;=8, "High",
  O526=9, "Extreme"
)</f>
        <v>High</v>
      </c>
    </row>
    <row r="527" spans="1:16">
      <c r="A527">
        <v>526</v>
      </c>
      <c r="B527">
        <v>21</v>
      </c>
      <c r="C527" t="str">
        <f t="shared" si="8"/>
        <v>18-21</v>
      </c>
      <c r="D527" t="s">
        <v>19</v>
      </c>
      <c r="E527" t="s">
        <v>20</v>
      </c>
      <c r="F527" t="s">
        <v>58</v>
      </c>
      <c r="G527">
        <v>5.7</v>
      </c>
      <c r="H527" t="s">
        <v>143</v>
      </c>
      <c r="I527" t="str">
        <f>_xlfn.XLOOKUP(H527, 'Platform Lookup'!A:A, 'Platform Lookup'!B:B, "Unknown")</f>
        <v>Messaging</v>
      </c>
      <c r="J527" t="s">
        <v>17</v>
      </c>
      <c r="K527">
        <v>6.6</v>
      </c>
      <c r="L527">
        <v>6</v>
      </c>
      <c r="M527" t="s">
        <v>24</v>
      </c>
      <c r="N527">
        <v>3</v>
      </c>
      <c r="O527">
        <v>7</v>
      </c>
      <c r="P527" t="str" cm="1">
        <f t="array" ref="P527">_xlfn.IFS(
  O527&lt;=3, "Low",
  O527&lt;=6, "Moderate",
  O527&lt;=8, "High",
  O527=9, "Extreme"
)</f>
        <v>High</v>
      </c>
    </row>
    <row r="528" spans="1:16">
      <c r="A528">
        <v>527</v>
      </c>
      <c r="B528">
        <v>20</v>
      </c>
      <c r="C528" t="str">
        <f t="shared" si="8"/>
        <v>18-21</v>
      </c>
      <c r="D528" t="s">
        <v>13</v>
      </c>
      <c r="E528" t="s">
        <v>14</v>
      </c>
      <c r="F528" t="s">
        <v>67</v>
      </c>
      <c r="G528">
        <v>6.7</v>
      </c>
      <c r="H528" t="s">
        <v>16</v>
      </c>
      <c r="I528" t="str">
        <f>_xlfn.XLOOKUP(H528, 'Platform Lookup'!A:A, 'Platform Lookup'!B:B, "Unknown")</f>
        <v>Mixed</v>
      </c>
      <c r="J528" t="s">
        <v>17</v>
      </c>
      <c r="K528">
        <v>6.3</v>
      </c>
      <c r="L528">
        <v>5</v>
      </c>
      <c r="M528" t="s">
        <v>18</v>
      </c>
      <c r="N528">
        <v>4</v>
      </c>
      <c r="O528">
        <v>8</v>
      </c>
      <c r="P528" t="str" cm="1">
        <f t="array" ref="P528">_xlfn.IFS(
  O528&lt;=3, "Low",
  O528&lt;=6, "Moderate",
  O528&lt;=8, "High",
  O528=9, "Extreme"
)</f>
        <v>High</v>
      </c>
    </row>
    <row r="529" spans="1:16">
      <c r="A529">
        <v>528</v>
      </c>
      <c r="B529">
        <v>22</v>
      </c>
      <c r="C529" t="str">
        <f t="shared" si="8"/>
        <v>22-24</v>
      </c>
      <c r="D529" t="s">
        <v>19</v>
      </c>
      <c r="E529" t="s">
        <v>20</v>
      </c>
      <c r="F529" t="s">
        <v>90</v>
      </c>
      <c r="G529">
        <v>4</v>
      </c>
      <c r="H529" t="s">
        <v>32</v>
      </c>
      <c r="I529" t="str">
        <f>_xlfn.XLOOKUP(H529, 'Platform Lookup'!A:A, 'Platform Lookup'!B:B, "Unknown")</f>
        <v>Mixed</v>
      </c>
      <c r="J529" t="s">
        <v>23</v>
      </c>
      <c r="K529">
        <v>8.1</v>
      </c>
      <c r="L529">
        <v>7</v>
      </c>
      <c r="M529" t="s">
        <v>24</v>
      </c>
      <c r="N529">
        <v>2</v>
      </c>
      <c r="O529">
        <v>5</v>
      </c>
      <c r="P529" t="str" cm="1">
        <f t="array" ref="P529">_xlfn.IFS(
  O529&lt;=3, "Low",
  O529&lt;=6, "Moderate",
  O529&lt;=8, "High",
  O529=9, "Extreme"
)</f>
        <v>Moderate</v>
      </c>
    </row>
    <row r="530" spans="1:16">
      <c r="A530">
        <v>529</v>
      </c>
      <c r="B530">
        <v>19</v>
      </c>
      <c r="C530" t="str">
        <f t="shared" si="8"/>
        <v>18-21</v>
      </c>
      <c r="D530" t="s">
        <v>13</v>
      </c>
      <c r="E530" t="s">
        <v>14</v>
      </c>
      <c r="F530" t="s">
        <v>21</v>
      </c>
      <c r="G530">
        <v>7</v>
      </c>
      <c r="H530" t="s">
        <v>143</v>
      </c>
      <c r="I530" t="str">
        <f>_xlfn.XLOOKUP(H530, 'Platform Lookup'!A:A, 'Platform Lookup'!B:B, "Unknown")</f>
        <v>Messaging</v>
      </c>
      <c r="J530" t="s">
        <v>17</v>
      </c>
      <c r="K530">
        <v>5.8</v>
      </c>
      <c r="L530">
        <v>5</v>
      </c>
      <c r="M530" t="s">
        <v>18</v>
      </c>
      <c r="N530">
        <v>4</v>
      </c>
      <c r="O530">
        <v>8</v>
      </c>
      <c r="P530" t="str" cm="1">
        <f t="array" ref="P530">_xlfn.IFS(
  O530&lt;=3, "Low",
  O530&lt;=6, "Moderate",
  O530&lt;=8, "High",
  O530=9, "Extreme"
)</f>
        <v>High</v>
      </c>
    </row>
    <row r="531" spans="1:16">
      <c r="A531">
        <v>530</v>
      </c>
      <c r="B531">
        <v>21</v>
      </c>
      <c r="C531" t="str">
        <f t="shared" si="8"/>
        <v>18-21</v>
      </c>
      <c r="D531" t="s">
        <v>19</v>
      </c>
      <c r="E531" t="s">
        <v>20</v>
      </c>
      <c r="F531" t="s">
        <v>31</v>
      </c>
      <c r="G531">
        <v>4.5999999999999996</v>
      </c>
      <c r="H531" t="s">
        <v>16</v>
      </c>
      <c r="I531" t="str">
        <f>_xlfn.XLOOKUP(H531, 'Platform Lookup'!A:A, 'Platform Lookup'!B:B, "Unknown")</f>
        <v>Mixed</v>
      </c>
      <c r="J531" t="s">
        <v>17</v>
      </c>
      <c r="K531">
        <v>7.6</v>
      </c>
      <c r="L531">
        <v>7</v>
      </c>
      <c r="M531" t="s">
        <v>24</v>
      </c>
      <c r="N531">
        <v>3</v>
      </c>
      <c r="O531">
        <v>6</v>
      </c>
      <c r="P531" t="str" cm="1">
        <f t="array" ref="P531">_xlfn.IFS(
  O531&lt;=3, "Low",
  O531&lt;=6, "Moderate",
  O531&lt;=8, "High",
  O531=9, "Extreme"
)</f>
        <v>Moderate</v>
      </c>
    </row>
    <row r="532" spans="1:16">
      <c r="A532">
        <v>531</v>
      </c>
      <c r="B532">
        <v>20</v>
      </c>
      <c r="C532" t="str">
        <f t="shared" si="8"/>
        <v>18-21</v>
      </c>
      <c r="D532" t="s">
        <v>13</v>
      </c>
      <c r="E532" t="s">
        <v>14</v>
      </c>
      <c r="F532" t="s">
        <v>36</v>
      </c>
      <c r="G532">
        <v>5.9</v>
      </c>
      <c r="H532" t="s">
        <v>26</v>
      </c>
      <c r="I532" t="str">
        <f>_xlfn.XLOOKUP(H532, 'Platform Lookup'!A:A, 'Platform Lookup'!B:B, "Unknown")</f>
        <v>Entertainment</v>
      </c>
      <c r="J532" t="s">
        <v>17</v>
      </c>
      <c r="K532">
        <v>6.6</v>
      </c>
      <c r="L532">
        <v>6</v>
      </c>
      <c r="M532" t="s">
        <v>24</v>
      </c>
      <c r="N532">
        <v>3</v>
      </c>
      <c r="O532">
        <v>7</v>
      </c>
      <c r="P532" t="str" cm="1">
        <f t="array" ref="P532">_xlfn.IFS(
  O532&lt;=3, "Low",
  O532&lt;=6, "Moderate",
  O532&lt;=8, "High",
  O532=9, "Extreme"
)</f>
        <v>High</v>
      </c>
    </row>
    <row r="533" spans="1:16">
      <c r="A533">
        <v>532</v>
      </c>
      <c r="B533">
        <v>22</v>
      </c>
      <c r="C533" t="str">
        <f t="shared" si="8"/>
        <v>22-24</v>
      </c>
      <c r="D533" t="s">
        <v>19</v>
      </c>
      <c r="E533" t="s">
        <v>20</v>
      </c>
      <c r="F533" t="s">
        <v>45</v>
      </c>
      <c r="G533">
        <v>4.2</v>
      </c>
      <c r="H533" t="s">
        <v>144</v>
      </c>
      <c r="I533" t="str">
        <f>_xlfn.XLOOKUP(H533, 'Platform Lookup'!A:A, 'Platform Lookup'!B:B, "Unknown")</f>
        <v>Messaging</v>
      </c>
      <c r="J533" t="s">
        <v>23</v>
      </c>
      <c r="K533">
        <v>8.1</v>
      </c>
      <c r="L533">
        <v>7</v>
      </c>
      <c r="M533" t="s">
        <v>18</v>
      </c>
      <c r="N533">
        <v>2</v>
      </c>
      <c r="O533">
        <v>5</v>
      </c>
      <c r="P533" t="str" cm="1">
        <f t="array" ref="P533">_xlfn.IFS(
  O533&lt;=3, "Low",
  O533&lt;=6, "Moderate",
  O533&lt;=8, "High",
  O533=9, "Extreme"
)</f>
        <v>Moderate</v>
      </c>
    </row>
    <row r="534" spans="1:16">
      <c r="A534">
        <v>533</v>
      </c>
      <c r="B534">
        <v>19</v>
      </c>
      <c r="C534" t="str">
        <f t="shared" si="8"/>
        <v>18-21</v>
      </c>
      <c r="D534" t="s">
        <v>13</v>
      </c>
      <c r="E534" t="s">
        <v>14</v>
      </c>
      <c r="F534" t="s">
        <v>49</v>
      </c>
      <c r="G534">
        <v>3.5</v>
      </c>
      <c r="H534" t="s">
        <v>16</v>
      </c>
      <c r="I534" t="str">
        <f>_xlfn.XLOOKUP(H534, 'Platform Lookup'!A:A, 'Platform Lookup'!B:B, "Unknown")</f>
        <v>Mixed</v>
      </c>
      <c r="J534" t="s">
        <v>23</v>
      </c>
      <c r="K534">
        <v>8.5</v>
      </c>
      <c r="L534">
        <v>8</v>
      </c>
      <c r="M534" t="s">
        <v>24</v>
      </c>
      <c r="N534">
        <v>2</v>
      </c>
      <c r="O534">
        <v>4</v>
      </c>
      <c r="P534" t="str" cm="1">
        <f t="array" ref="P534">_xlfn.IFS(
  O534&lt;=3, "Low",
  O534&lt;=6, "Moderate",
  O534&lt;=8, "High",
  O534=9, "Extreme"
)</f>
        <v>Moderate</v>
      </c>
    </row>
    <row r="535" spans="1:16">
      <c r="A535">
        <v>534</v>
      </c>
      <c r="B535">
        <v>21</v>
      </c>
      <c r="C535" t="str">
        <f t="shared" si="8"/>
        <v>18-21</v>
      </c>
      <c r="D535" t="s">
        <v>19</v>
      </c>
      <c r="E535" t="s">
        <v>20</v>
      </c>
      <c r="F535" t="s">
        <v>56</v>
      </c>
      <c r="G535">
        <v>4.4000000000000004</v>
      </c>
      <c r="H535" t="s">
        <v>32</v>
      </c>
      <c r="I535" t="str">
        <f>_xlfn.XLOOKUP(H535, 'Platform Lookup'!A:A, 'Platform Lookup'!B:B, "Unknown")</f>
        <v>Mixed</v>
      </c>
      <c r="J535" t="s">
        <v>17</v>
      </c>
      <c r="K535">
        <v>7.8</v>
      </c>
      <c r="L535">
        <v>7</v>
      </c>
      <c r="M535" t="s">
        <v>18</v>
      </c>
      <c r="N535">
        <v>3</v>
      </c>
      <c r="O535">
        <v>6</v>
      </c>
      <c r="P535" t="str" cm="1">
        <f t="array" ref="P535">_xlfn.IFS(
  O535&lt;=3, "Low",
  O535&lt;=6, "Moderate",
  O535&lt;=8, "High",
  O535=9, "Extreme"
)</f>
        <v>Moderate</v>
      </c>
    </row>
    <row r="536" spans="1:16">
      <c r="A536">
        <v>535</v>
      </c>
      <c r="B536">
        <v>20</v>
      </c>
      <c r="C536" t="str">
        <f t="shared" si="8"/>
        <v>18-21</v>
      </c>
      <c r="D536" t="s">
        <v>13</v>
      </c>
      <c r="E536" t="s">
        <v>14</v>
      </c>
      <c r="F536" t="s">
        <v>57</v>
      </c>
      <c r="G536">
        <v>5.4</v>
      </c>
      <c r="H536" t="s">
        <v>26</v>
      </c>
      <c r="I536" t="str">
        <f>_xlfn.XLOOKUP(H536, 'Platform Lookup'!A:A, 'Platform Lookup'!B:B, "Unknown")</f>
        <v>Entertainment</v>
      </c>
      <c r="J536" t="s">
        <v>17</v>
      </c>
      <c r="K536">
        <v>6.7</v>
      </c>
      <c r="L536">
        <v>6</v>
      </c>
      <c r="M536" t="s">
        <v>24</v>
      </c>
      <c r="N536">
        <v>3</v>
      </c>
      <c r="O536">
        <v>7</v>
      </c>
      <c r="P536" t="str" cm="1">
        <f t="array" ref="P536">_xlfn.IFS(
  O536&lt;=3, "Low",
  O536&lt;=6, "Moderate",
  O536&lt;=8, "High",
  O536=9, "Extreme"
)</f>
        <v>High</v>
      </c>
    </row>
    <row r="537" spans="1:16">
      <c r="A537">
        <v>536</v>
      </c>
      <c r="B537">
        <v>22</v>
      </c>
      <c r="C537" t="str">
        <f t="shared" si="8"/>
        <v>22-24</v>
      </c>
      <c r="D537" t="s">
        <v>19</v>
      </c>
      <c r="E537" t="s">
        <v>20</v>
      </c>
      <c r="F537" t="s">
        <v>58</v>
      </c>
      <c r="G537">
        <v>5.8</v>
      </c>
      <c r="H537" t="s">
        <v>143</v>
      </c>
      <c r="I537" t="str">
        <f>_xlfn.XLOOKUP(H537, 'Platform Lookup'!A:A, 'Platform Lookup'!B:B, "Unknown")</f>
        <v>Messaging</v>
      </c>
      <c r="J537" t="s">
        <v>17</v>
      </c>
      <c r="K537">
        <v>6.5</v>
      </c>
      <c r="L537">
        <v>6</v>
      </c>
      <c r="M537" t="s">
        <v>24</v>
      </c>
      <c r="N537">
        <v>3</v>
      </c>
      <c r="O537">
        <v>7</v>
      </c>
      <c r="P537" t="str" cm="1">
        <f t="array" ref="P537">_xlfn.IFS(
  O537&lt;=3, "Low",
  O537&lt;=6, "Moderate",
  O537&lt;=8, "High",
  O537=9, "Extreme"
)</f>
        <v>High</v>
      </c>
    </row>
    <row r="538" spans="1:16">
      <c r="A538">
        <v>537</v>
      </c>
      <c r="B538">
        <v>19</v>
      </c>
      <c r="C538" t="str">
        <f t="shared" si="8"/>
        <v>18-21</v>
      </c>
      <c r="D538" t="s">
        <v>13</v>
      </c>
      <c r="E538" t="s">
        <v>14</v>
      </c>
      <c r="F538" t="s">
        <v>67</v>
      </c>
      <c r="G538">
        <v>6.8</v>
      </c>
      <c r="H538" t="s">
        <v>16</v>
      </c>
      <c r="I538" t="str">
        <f>_xlfn.XLOOKUP(H538, 'Platform Lookup'!A:A, 'Platform Lookup'!B:B, "Unknown")</f>
        <v>Mixed</v>
      </c>
      <c r="J538" t="s">
        <v>17</v>
      </c>
      <c r="K538">
        <v>6.2</v>
      </c>
      <c r="L538">
        <v>5</v>
      </c>
      <c r="M538" t="s">
        <v>18</v>
      </c>
      <c r="N538">
        <v>4</v>
      </c>
      <c r="O538">
        <v>8</v>
      </c>
      <c r="P538" t="str" cm="1">
        <f t="array" ref="P538">_xlfn.IFS(
  O538&lt;=3, "Low",
  O538&lt;=6, "Moderate",
  O538&lt;=8, "High",
  O538=9, "Extreme"
)</f>
        <v>High</v>
      </c>
    </row>
    <row r="539" spans="1:16">
      <c r="A539">
        <v>538</v>
      </c>
      <c r="B539">
        <v>21</v>
      </c>
      <c r="C539" t="str">
        <f t="shared" si="8"/>
        <v>18-21</v>
      </c>
      <c r="D539" t="s">
        <v>19</v>
      </c>
      <c r="E539" t="s">
        <v>20</v>
      </c>
      <c r="F539" t="s">
        <v>90</v>
      </c>
      <c r="G539">
        <v>3.9</v>
      </c>
      <c r="H539" t="s">
        <v>32</v>
      </c>
      <c r="I539" t="str">
        <f>_xlfn.XLOOKUP(H539, 'Platform Lookup'!A:A, 'Platform Lookup'!B:B, "Unknown")</f>
        <v>Mixed</v>
      </c>
      <c r="J539" t="s">
        <v>23</v>
      </c>
      <c r="K539">
        <v>8.1999999999999993</v>
      </c>
      <c r="L539">
        <v>7</v>
      </c>
      <c r="M539" t="s">
        <v>24</v>
      </c>
      <c r="N539">
        <v>2</v>
      </c>
      <c r="O539">
        <v>5</v>
      </c>
      <c r="P539" t="str" cm="1">
        <f t="array" ref="P539">_xlfn.IFS(
  O539&lt;=3, "Low",
  O539&lt;=6, "Moderate",
  O539&lt;=8, "High",
  O539=9, "Extreme"
)</f>
        <v>Moderate</v>
      </c>
    </row>
    <row r="540" spans="1:16">
      <c r="A540">
        <v>539</v>
      </c>
      <c r="B540">
        <v>20</v>
      </c>
      <c r="C540" t="str">
        <f t="shared" si="8"/>
        <v>18-21</v>
      </c>
      <c r="D540" t="s">
        <v>13</v>
      </c>
      <c r="E540" t="s">
        <v>14</v>
      </c>
      <c r="F540" t="s">
        <v>21</v>
      </c>
      <c r="G540">
        <v>7.1</v>
      </c>
      <c r="H540" t="s">
        <v>143</v>
      </c>
      <c r="I540" t="str">
        <f>_xlfn.XLOOKUP(H540, 'Platform Lookup'!A:A, 'Platform Lookup'!B:B, "Unknown")</f>
        <v>Messaging</v>
      </c>
      <c r="J540" t="s">
        <v>17</v>
      </c>
      <c r="K540">
        <v>5.7</v>
      </c>
      <c r="L540">
        <v>5</v>
      </c>
      <c r="M540" t="s">
        <v>18</v>
      </c>
      <c r="N540">
        <v>4</v>
      </c>
      <c r="O540">
        <v>8</v>
      </c>
      <c r="P540" t="str" cm="1">
        <f t="array" ref="P540">_xlfn.IFS(
  O540&lt;=3, "Low",
  O540&lt;=6, "Moderate",
  O540&lt;=8, "High",
  O540=9, "Extreme"
)</f>
        <v>High</v>
      </c>
    </row>
    <row r="541" spans="1:16">
      <c r="A541">
        <v>540</v>
      </c>
      <c r="B541">
        <v>22</v>
      </c>
      <c r="C541" t="str">
        <f t="shared" si="8"/>
        <v>22-24</v>
      </c>
      <c r="D541" t="s">
        <v>19</v>
      </c>
      <c r="E541" t="s">
        <v>20</v>
      </c>
      <c r="F541" t="s">
        <v>31</v>
      </c>
      <c r="G541">
        <v>4.5</v>
      </c>
      <c r="H541" t="s">
        <v>26</v>
      </c>
      <c r="I541" t="str">
        <f>_xlfn.XLOOKUP(H541, 'Platform Lookup'!A:A, 'Platform Lookup'!B:B, "Unknown")</f>
        <v>Entertainment</v>
      </c>
      <c r="J541" t="s">
        <v>17</v>
      </c>
      <c r="K541">
        <v>7.7</v>
      </c>
      <c r="L541">
        <v>7</v>
      </c>
      <c r="M541" t="s">
        <v>24</v>
      </c>
      <c r="N541">
        <v>3</v>
      </c>
      <c r="O541">
        <v>6</v>
      </c>
      <c r="P541" t="str" cm="1">
        <f t="array" ref="P541">_xlfn.IFS(
  O541&lt;=3, "Low",
  O541&lt;=6, "Moderate",
  O541&lt;=8, "High",
  O541=9, "Extreme"
)</f>
        <v>Moderate</v>
      </c>
    </row>
    <row r="542" spans="1:16">
      <c r="A542">
        <v>541</v>
      </c>
      <c r="B542">
        <v>19</v>
      </c>
      <c r="C542" t="str">
        <f t="shared" si="8"/>
        <v>18-21</v>
      </c>
      <c r="D542" t="s">
        <v>13</v>
      </c>
      <c r="E542" t="s">
        <v>14</v>
      </c>
      <c r="F542" t="s">
        <v>36</v>
      </c>
      <c r="G542">
        <v>5.8</v>
      </c>
      <c r="H542" t="s">
        <v>143</v>
      </c>
      <c r="I542" t="str">
        <f>_xlfn.XLOOKUP(H542, 'Platform Lookup'!A:A, 'Platform Lookup'!B:B, "Unknown")</f>
        <v>Messaging</v>
      </c>
      <c r="J542" t="s">
        <v>17</v>
      </c>
      <c r="K542">
        <v>6.7</v>
      </c>
      <c r="L542">
        <v>6</v>
      </c>
      <c r="M542" t="s">
        <v>24</v>
      </c>
      <c r="N542">
        <v>3</v>
      </c>
      <c r="O542">
        <v>7</v>
      </c>
      <c r="P542" t="str" cm="1">
        <f t="array" ref="P542">_xlfn.IFS(
  O542&lt;=3, "Low",
  O542&lt;=6, "Moderate",
  O542&lt;=8, "High",
  O542=9, "Extreme"
)</f>
        <v>High</v>
      </c>
    </row>
    <row r="543" spans="1:16">
      <c r="A543">
        <v>542</v>
      </c>
      <c r="B543">
        <v>21</v>
      </c>
      <c r="C543" t="str">
        <f t="shared" si="8"/>
        <v>18-21</v>
      </c>
      <c r="D543" t="s">
        <v>19</v>
      </c>
      <c r="E543" t="s">
        <v>20</v>
      </c>
      <c r="F543" t="s">
        <v>45</v>
      </c>
      <c r="G543">
        <v>4.0999999999999996</v>
      </c>
      <c r="H543" t="s">
        <v>144</v>
      </c>
      <c r="I543" t="str">
        <f>_xlfn.XLOOKUP(H543, 'Platform Lookup'!A:A, 'Platform Lookup'!B:B, "Unknown")</f>
        <v>Messaging</v>
      </c>
      <c r="J543" t="s">
        <v>23</v>
      </c>
      <c r="K543">
        <v>8.1999999999999993</v>
      </c>
      <c r="L543">
        <v>7</v>
      </c>
      <c r="M543" t="s">
        <v>18</v>
      </c>
      <c r="N543">
        <v>2</v>
      </c>
      <c r="O543">
        <v>5</v>
      </c>
      <c r="P543" t="str" cm="1">
        <f t="array" ref="P543">_xlfn.IFS(
  O543&lt;=3, "Low",
  O543&lt;=6, "Moderate",
  O543&lt;=8, "High",
  O543=9, "Extreme"
)</f>
        <v>Moderate</v>
      </c>
    </row>
    <row r="544" spans="1:16">
      <c r="A544">
        <v>543</v>
      </c>
      <c r="B544">
        <v>20</v>
      </c>
      <c r="C544" t="str">
        <f t="shared" si="8"/>
        <v>18-21</v>
      </c>
      <c r="D544" t="s">
        <v>13</v>
      </c>
      <c r="E544" t="s">
        <v>14</v>
      </c>
      <c r="F544" t="s">
        <v>49</v>
      </c>
      <c r="G544">
        <v>3.4</v>
      </c>
      <c r="H544" t="s">
        <v>16</v>
      </c>
      <c r="I544" t="str">
        <f>_xlfn.XLOOKUP(H544, 'Platform Lookup'!A:A, 'Platform Lookup'!B:B, "Unknown")</f>
        <v>Mixed</v>
      </c>
      <c r="J544" t="s">
        <v>23</v>
      </c>
      <c r="K544">
        <v>8.6</v>
      </c>
      <c r="L544">
        <v>8</v>
      </c>
      <c r="M544" t="s">
        <v>24</v>
      </c>
      <c r="N544">
        <v>2</v>
      </c>
      <c r="O544">
        <v>4</v>
      </c>
      <c r="P544" t="str" cm="1">
        <f t="array" ref="P544">_xlfn.IFS(
  O544&lt;=3, "Low",
  O544&lt;=6, "Moderate",
  O544&lt;=8, "High",
  O544=9, "Extreme"
)</f>
        <v>Moderate</v>
      </c>
    </row>
    <row r="545" spans="1:16">
      <c r="A545">
        <v>544</v>
      </c>
      <c r="B545">
        <v>22</v>
      </c>
      <c r="C545" t="str">
        <f t="shared" si="8"/>
        <v>22-24</v>
      </c>
      <c r="D545" t="s">
        <v>19</v>
      </c>
      <c r="E545" t="s">
        <v>20</v>
      </c>
      <c r="F545" t="s">
        <v>56</v>
      </c>
      <c r="G545">
        <v>4.3</v>
      </c>
      <c r="H545" t="s">
        <v>16</v>
      </c>
      <c r="I545" t="str">
        <f>_xlfn.XLOOKUP(H545, 'Platform Lookup'!A:A, 'Platform Lookup'!B:B, "Unknown")</f>
        <v>Mixed</v>
      </c>
      <c r="J545" t="s">
        <v>17</v>
      </c>
      <c r="K545">
        <v>7.9</v>
      </c>
      <c r="L545">
        <v>7</v>
      </c>
      <c r="M545" t="s">
        <v>18</v>
      </c>
      <c r="N545">
        <v>3</v>
      </c>
      <c r="O545">
        <v>6</v>
      </c>
      <c r="P545" t="str" cm="1">
        <f t="array" ref="P545">_xlfn.IFS(
  O545&lt;=3, "Low",
  O545&lt;=6, "Moderate",
  O545&lt;=8, "High",
  O545=9, "Extreme"
)</f>
        <v>Moderate</v>
      </c>
    </row>
    <row r="546" spans="1:16">
      <c r="A546">
        <v>545</v>
      </c>
      <c r="B546">
        <v>19</v>
      </c>
      <c r="C546" t="str">
        <f t="shared" si="8"/>
        <v>18-21</v>
      </c>
      <c r="D546" t="s">
        <v>13</v>
      </c>
      <c r="E546" t="s">
        <v>14</v>
      </c>
      <c r="F546" t="s">
        <v>57</v>
      </c>
      <c r="G546">
        <v>5.5</v>
      </c>
      <c r="H546" t="s">
        <v>26</v>
      </c>
      <c r="I546" t="str">
        <f>_xlfn.XLOOKUP(H546, 'Platform Lookup'!A:A, 'Platform Lookup'!B:B, "Unknown")</f>
        <v>Entertainment</v>
      </c>
      <c r="J546" t="s">
        <v>17</v>
      </c>
      <c r="K546">
        <v>6.6</v>
      </c>
      <c r="L546">
        <v>6</v>
      </c>
      <c r="M546" t="s">
        <v>24</v>
      </c>
      <c r="N546">
        <v>3</v>
      </c>
      <c r="O546">
        <v>7</v>
      </c>
      <c r="P546" t="str" cm="1">
        <f t="array" ref="P546">_xlfn.IFS(
  O546&lt;=3, "Low",
  O546&lt;=6, "Moderate",
  O546&lt;=8, "High",
  O546=9, "Extreme"
)</f>
        <v>High</v>
      </c>
    </row>
    <row r="547" spans="1:16">
      <c r="A547">
        <v>546</v>
      </c>
      <c r="B547">
        <v>21</v>
      </c>
      <c r="C547" t="str">
        <f t="shared" si="8"/>
        <v>18-21</v>
      </c>
      <c r="D547" t="s">
        <v>19</v>
      </c>
      <c r="E547" t="s">
        <v>20</v>
      </c>
      <c r="F547" t="s">
        <v>58</v>
      </c>
      <c r="G547">
        <v>5.9</v>
      </c>
      <c r="H547" t="s">
        <v>143</v>
      </c>
      <c r="I547" t="str">
        <f>_xlfn.XLOOKUP(H547, 'Platform Lookup'!A:A, 'Platform Lookup'!B:B, "Unknown")</f>
        <v>Messaging</v>
      </c>
      <c r="J547" t="s">
        <v>17</v>
      </c>
      <c r="K547">
        <v>6.4</v>
      </c>
      <c r="L547">
        <v>6</v>
      </c>
      <c r="M547" t="s">
        <v>24</v>
      </c>
      <c r="N547">
        <v>3</v>
      </c>
      <c r="O547">
        <v>7</v>
      </c>
      <c r="P547" t="str" cm="1">
        <f t="array" ref="P547">_xlfn.IFS(
  O547&lt;=3, "Low",
  O547&lt;=6, "Moderate",
  O547&lt;=8, "High",
  O547=9, "Extreme"
)</f>
        <v>High</v>
      </c>
    </row>
    <row r="548" spans="1:16">
      <c r="A548">
        <v>547</v>
      </c>
      <c r="B548">
        <v>20</v>
      </c>
      <c r="C548" t="str">
        <f t="shared" si="8"/>
        <v>18-21</v>
      </c>
      <c r="D548" t="s">
        <v>13</v>
      </c>
      <c r="E548" t="s">
        <v>14</v>
      </c>
      <c r="F548" t="s">
        <v>67</v>
      </c>
      <c r="G548">
        <v>6.9</v>
      </c>
      <c r="H548" t="s">
        <v>16</v>
      </c>
      <c r="I548" t="str">
        <f>_xlfn.XLOOKUP(H548, 'Platform Lookup'!A:A, 'Platform Lookup'!B:B, "Unknown")</f>
        <v>Mixed</v>
      </c>
      <c r="J548" t="s">
        <v>17</v>
      </c>
      <c r="K548">
        <v>6.1</v>
      </c>
      <c r="L548">
        <v>5</v>
      </c>
      <c r="M548" t="s">
        <v>18</v>
      </c>
      <c r="N548">
        <v>4</v>
      </c>
      <c r="O548">
        <v>8</v>
      </c>
      <c r="P548" t="str" cm="1">
        <f t="array" ref="P548">_xlfn.IFS(
  O548&lt;=3, "Low",
  O548&lt;=6, "Moderate",
  O548&lt;=8, "High",
  O548=9, "Extreme"
)</f>
        <v>High</v>
      </c>
    </row>
    <row r="549" spans="1:16">
      <c r="A549">
        <v>548</v>
      </c>
      <c r="B549">
        <v>22</v>
      </c>
      <c r="C549" t="str">
        <f t="shared" si="8"/>
        <v>22-24</v>
      </c>
      <c r="D549" t="s">
        <v>19</v>
      </c>
      <c r="E549" t="s">
        <v>20</v>
      </c>
      <c r="F549" t="s">
        <v>90</v>
      </c>
      <c r="G549">
        <v>3.8</v>
      </c>
      <c r="H549" t="s">
        <v>32</v>
      </c>
      <c r="I549" t="str">
        <f>_xlfn.XLOOKUP(H549, 'Platform Lookup'!A:A, 'Platform Lookup'!B:B, "Unknown")</f>
        <v>Mixed</v>
      </c>
      <c r="J549" t="s">
        <v>23</v>
      </c>
      <c r="K549">
        <v>8.3000000000000007</v>
      </c>
      <c r="L549">
        <v>7</v>
      </c>
      <c r="M549" t="s">
        <v>24</v>
      </c>
      <c r="N549">
        <v>2</v>
      </c>
      <c r="O549">
        <v>5</v>
      </c>
      <c r="P549" t="str" cm="1">
        <f t="array" ref="P549">_xlfn.IFS(
  O549&lt;=3, "Low",
  O549&lt;=6, "Moderate",
  O549&lt;=8, "High",
  O549=9, "Extreme"
)</f>
        <v>Moderate</v>
      </c>
    </row>
    <row r="550" spans="1:16">
      <c r="A550">
        <v>549</v>
      </c>
      <c r="B550">
        <v>19</v>
      </c>
      <c r="C550" t="str">
        <f t="shared" si="8"/>
        <v>18-21</v>
      </c>
      <c r="D550" t="s">
        <v>13</v>
      </c>
      <c r="E550" t="s">
        <v>14</v>
      </c>
      <c r="F550" t="s">
        <v>21</v>
      </c>
      <c r="G550">
        <v>7.2</v>
      </c>
      <c r="H550" t="s">
        <v>143</v>
      </c>
      <c r="I550" t="str">
        <f>_xlfn.XLOOKUP(H550, 'Platform Lookup'!A:A, 'Platform Lookup'!B:B, "Unknown")</f>
        <v>Messaging</v>
      </c>
      <c r="J550" t="s">
        <v>17</v>
      </c>
      <c r="K550">
        <v>5.6</v>
      </c>
      <c r="L550">
        <v>5</v>
      </c>
      <c r="M550" t="s">
        <v>18</v>
      </c>
      <c r="N550">
        <v>4</v>
      </c>
      <c r="O550">
        <v>8</v>
      </c>
      <c r="P550" t="str" cm="1">
        <f t="array" ref="P550">_xlfn.IFS(
  O550&lt;=3, "Low",
  O550&lt;=6, "Moderate",
  O550&lt;=8, "High",
  O550=9, "Extreme"
)</f>
        <v>High</v>
      </c>
    </row>
    <row r="551" spans="1:16">
      <c r="A551">
        <v>550</v>
      </c>
      <c r="B551">
        <v>21</v>
      </c>
      <c r="C551" t="str">
        <f t="shared" si="8"/>
        <v>18-21</v>
      </c>
      <c r="D551" t="s">
        <v>19</v>
      </c>
      <c r="E551" t="s">
        <v>20</v>
      </c>
      <c r="F551" t="s">
        <v>31</v>
      </c>
      <c r="G551">
        <v>4.4000000000000004</v>
      </c>
      <c r="H551" t="s">
        <v>16</v>
      </c>
      <c r="I551" t="str">
        <f>_xlfn.XLOOKUP(H551, 'Platform Lookup'!A:A, 'Platform Lookup'!B:B, "Unknown")</f>
        <v>Mixed</v>
      </c>
      <c r="J551" t="s">
        <v>17</v>
      </c>
      <c r="K551">
        <v>7.8</v>
      </c>
      <c r="L551">
        <v>7</v>
      </c>
      <c r="M551" t="s">
        <v>24</v>
      </c>
      <c r="N551">
        <v>3</v>
      </c>
      <c r="O551">
        <v>6</v>
      </c>
      <c r="P551" t="str" cm="1">
        <f t="array" ref="P551">_xlfn.IFS(
  O551&lt;=3, "Low",
  O551&lt;=6, "Moderate",
  O551&lt;=8, "High",
  O551=9, "Extreme"
)</f>
        <v>Moderate</v>
      </c>
    </row>
    <row r="552" spans="1:16">
      <c r="A552">
        <v>551</v>
      </c>
      <c r="B552">
        <v>20</v>
      </c>
      <c r="C552" t="str">
        <f t="shared" si="8"/>
        <v>18-21</v>
      </c>
      <c r="D552" t="s">
        <v>13</v>
      </c>
      <c r="E552" t="s">
        <v>14</v>
      </c>
      <c r="F552" t="s">
        <v>36</v>
      </c>
      <c r="G552">
        <v>5.7</v>
      </c>
      <c r="H552" t="s">
        <v>26</v>
      </c>
      <c r="I552" t="str">
        <f>_xlfn.XLOOKUP(H552, 'Platform Lookup'!A:A, 'Platform Lookup'!B:B, "Unknown")</f>
        <v>Entertainment</v>
      </c>
      <c r="J552" t="s">
        <v>17</v>
      </c>
      <c r="K552">
        <v>6.8</v>
      </c>
      <c r="L552">
        <v>6</v>
      </c>
      <c r="M552" t="s">
        <v>24</v>
      </c>
      <c r="N552">
        <v>3</v>
      </c>
      <c r="O552">
        <v>7</v>
      </c>
      <c r="P552" t="str" cm="1">
        <f t="array" ref="P552">_xlfn.IFS(
  O552&lt;=3, "Low",
  O552&lt;=6, "Moderate",
  O552&lt;=8, "High",
  O552=9, "Extreme"
)</f>
        <v>High</v>
      </c>
    </row>
    <row r="553" spans="1:16">
      <c r="A553">
        <v>552</v>
      </c>
      <c r="B553">
        <v>22</v>
      </c>
      <c r="C553" t="str">
        <f t="shared" si="8"/>
        <v>22-24</v>
      </c>
      <c r="D553" t="s">
        <v>19</v>
      </c>
      <c r="E553" t="s">
        <v>20</v>
      </c>
      <c r="F553" t="s">
        <v>45</v>
      </c>
      <c r="G553">
        <v>4</v>
      </c>
      <c r="H553" t="s">
        <v>144</v>
      </c>
      <c r="I553" t="str">
        <f>_xlfn.XLOOKUP(H553, 'Platform Lookup'!A:A, 'Platform Lookup'!B:B, "Unknown")</f>
        <v>Messaging</v>
      </c>
      <c r="J553" t="s">
        <v>23</v>
      </c>
      <c r="K553">
        <v>8.3000000000000007</v>
      </c>
      <c r="L553">
        <v>7</v>
      </c>
      <c r="M553" t="s">
        <v>18</v>
      </c>
      <c r="N553">
        <v>2</v>
      </c>
      <c r="O553">
        <v>5</v>
      </c>
      <c r="P553" t="str" cm="1">
        <f t="array" ref="P553">_xlfn.IFS(
  O553&lt;=3, "Low",
  O553&lt;=6, "Moderate",
  O553&lt;=8, "High",
  O553=9, "Extreme"
)</f>
        <v>Moderate</v>
      </c>
    </row>
    <row r="554" spans="1:16">
      <c r="A554">
        <v>553</v>
      </c>
      <c r="B554">
        <v>19</v>
      </c>
      <c r="C554" t="str">
        <f t="shared" si="8"/>
        <v>18-21</v>
      </c>
      <c r="D554" t="s">
        <v>13</v>
      </c>
      <c r="E554" t="s">
        <v>14</v>
      </c>
      <c r="F554" t="s">
        <v>49</v>
      </c>
      <c r="G554">
        <v>3.3</v>
      </c>
      <c r="H554" t="s">
        <v>16</v>
      </c>
      <c r="I554" t="str">
        <f>_xlfn.XLOOKUP(H554, 'Platform Lookup'!A:A, 'Platform Lookup'!B:B, "Unknown")</f>
        <v>Mixed</v>
      </c>
      <c r="J554" t="s">
        <v>23</v>
      </c>
      <c r="K554">
        <v>8.6999999999999993</v>
      </c>
      <c r="L554">
        <v>8</v>
      </c>
      <c r="M554" t="s">
        <v>24</v>
      </c>
      <c r="N554">
        <v>2</v>
      </c>
      <c r="O554">
        <v>4</v>
      </c>
      <c r="P554" t="str" cm="1">
        <f t="array" ref="P554">_xlfn.IFS(
  O554&lt;=3, "Low",
  O554&lt;=6, "Moderate",
  O554&lt;=8, "High",
  O554=9, "Extreme"
)</f>
        <v>Moderate</v>
      </c>
    </row>
    <row r="555" spans="1:16">
      <c r="A555">
        <v>554</v>
      </c>
      <c r="B555">
        <v>21</v>
      </c>
      <c r="C555" t="str">
        <f t="shared" si="8"/>
        <v>18-21</v>
      </c>
      <c r="D555" t="s">
        <v>19</v>
      </c>
      <c r="E555" t="s">
        <v>20</v>
      </c>
      <c r="F555" t="s">
        <v>56</v>
      </c>
      <c r="G555">
        <v>4.2</v>
      </c>
      <c r="H555" t="s">
        <v>32</v>
      </c>
      <c r="I555" t="str">
        <f>_xlfn.XLOOKUP(H555, 'Platform Lookup'!A:A, 'Platform Lookup'!B:B, "Unknown")</f>
        <v>Mixed</v>
      </c>
      <c r="J555" t="s">
        <v>17</v>
      </c>
      <c r="K555">
        <v>8</v>
      </c>
      <c r="L555">
        <v>7</v>
      </c>
      <c r="M555" t="s">
        <v>18</v>
      </c>
      <c r="N555">
        <v>3</v>
      </c>
      <c r="O555">
        <v>6</v>
      </c>
      <c r="P555" t="str" cm="1">
        <f t="array" ref="P555">_xlfn.IFS(
  O555&lt;=3, "Low",
  O555&lt;=6, "Moderate",
  O555&lt;=8, "High",
  O555=9, "Extreme"
)</f>
        <v>Moderate</v>
      </c>
    </row>
    <row r="556" spans="1:16">
      <c r="A556">
        <v>555</v>
      </c>
      <c r="B556">
        <v>20</v>
      </c>
      <c r="C556" t="str">
        <f t="shared" si="8"/>
        <v>18-21</v>
      </c>
      <c r="D556" t="s">
        <v>13</v>
      </c>
      <c r="E556" t="s">
        <v>14</v>
      </c>
      <c r="F556" t="s">
        <v>57</v>
      </c>
      <c r="G556">
        <v>5.6</v>
      </c>
      <c r="H556" t="s">
        <v>26</v>
      </c>
      <c r="I556" t="str">
        <f>_xlfn.XLOOKUP(H556, 'Platform Lookup'!A:A, 'Platform Lookup'!B:B, "Unknown")</f>
        <v>Entertainment</v>
      </c>
      <c r="J556" t="s">
        <v>17</v>
      </c>
      <c r="K556">
        <v>6.5</v>
      </c>
      <c r="L556">
        <v>6</v>
      </c>
      <c r="M556" t="s">
        <v>24</v>
      </c>
      <c r="N556">
        <v>3</v>
      </c>
      <c r="O556">
        <v>7</v>
      </c>
      <c r="P556" t="str" cm="1">
        <f t="array" ref="P556">_xlfn.IFS(
  O556&lt;=3, "Low",
  O556&lt;=6, "Moderate",
  O556&lt;=8, "High",
  O556=9, "Extreme"
)</f>
        <v>High</v>
      </c>
    </row>
    <row r="557" spans="1:16">
      <c r="A557">
        <v>556</v>
      </c>
      <c r="B557">
        <v>22</v>
      </c>
      <c r="C557" t="str">
        <f t="shared" si="8"/>
        <v>22-24</v>
      </c>
      <c r="D557" t="s">
        <v>19</v>
      </c>
      <c r="E557" t="s">
        <v>20</v>
      </c>
      <c r="F557" t="s">
        <v>58</v>
      </c>
      <c r="G557">
        <v>6</v>
      </c>
      <c r="H557" t="s">
        <v>143</v>
      </c>
      <c r="I557" t="str">
        <f>_xlfn.XLOOKUP(H557, 'Platform Lookup'!A:A, 'Platform Lookup'!B:B, "Unknown")</f>
        <v>Messaging</v>
      </c>
      <c r="J557" t="s">
        <v>17</v>
      </c>
      <c r="K557">
        <v>6.3</v>
      </c>
      <c r="L557">
        <v>6</v>
      </c>
      <c r="M557" t="s">
        <v>24</v>
      </c>
      <c r="N557">
        <v>3</v>
      </c>
      <c r="O557">
        <v>7</v>
      </c>
      <c r="P557" t="str" cm="1">
        <f t="array" ref="P557">_xlfn.IFS(
  O557&lt;=3, "Low",
  O557&lt;=6, "Moderate",
  O557&lt;=8, "High",
  O557=9, "Extreme"
)</f>
        <v>High</v>
      </c>
    </row>
    <row r="558" spans="1:16">
      <c r="A558">
        <v>557</v>
      </c>
      <c r="B558">
        <v>19</v>
      </c>
      <c r="C558" t="str">
        <f t="shared" si="8"/>
        <v>18-21</v>
      </c>
      <c r="D558" t="s">
        <v>13</v>
      </c>
      <c r="E558" t="s">
        <v>14</v>
      </c>
      <c r="F558" t="s">
        <v>67</v>
      </c>
      <c r="G558">
        <v>7</v>
      </c>
      <c r="H558" t="s">
        <v>16</v>
      </c>
      <c r="I558" t="str">
        <f>_xlfn.XLOOKUP(H558, 'Platform Lookup'!A:A, 'Platform Lookup'!B:B, "Unknown")</f>
        <v>Mixed</v>
      </c>
      <c r="J558" t="s">
        <v>17</v>
      </c>
      <c r="K558">
        <v>6</v>
      </c>
      <c r="L558">
        <v>5</v>
      </c>
      <c r="M558" t="s">
        <v>18</v>
      </c>
      <c r="N558">
        <v>4</v>
      </c>
      <c r="O558">
        <v>8</v>
      </c>
      <c r="P558" t="str" cm="1">
        <f t="array" ref="P558">_xlfn.IFS(
  O558&lt;=3, "Low",
  O558&lt;=6, "Moderate",
  O558&lt;=8, "High",
  O558=9, "Extreme"
)</f>
        <v>High</v>
      </c>
    </row>
    <row r="559" spans="1:16">
      <c r="A559">
        <v>558</v>
      </c>
      <c r="B559">
        <v>21</v>
      </c>
      <c r="C559" t="str">
        <f t="shared" si="8"/>
        <v>18-21</v>
      </c>
      <c r="D559" t="s">
        <v>19</v>
      </c>
      <c r="E559" t="s">
        <v>20</v>
      </c>
      <c r="F559" t="s">
        <v>90</v>
      </c>
      <c r="G559">
        <v>3.7</v>
      </c>
      <c r="H559" t="s">
        <v>32</v>
      </c>
      <c r="I559" t="str">
        <f>_xlfn.XLOOKUP(H559, 'Platform Lookup'!A:A, 'Platform Lookup'!B:B, "Unknown")</f>
        <v>Mixed</v>
      </c>
      <c r="J559" t="s">
        <v>23</v>
      </c>
      <c r="K559">
        <v>8.4</v>
      </c>
      <c r="L559">
        <v>7</v>
      </c>
      <c r="M559" t="s">
        <v>24</v>
      </c>
      <c r="N559">
        <v>2</v>
      </c>
      <c r="O559">
        <v>5</v>
      </c>
      <c r="P559" t="str" cm="1">
        <f t="array" ref="P559">_xlfn.IFS(
  O559&lt;=3, "Low",
  O559&lt;=6, "Moderate",
  O559&lt;=8, "High",
  O559=9, "Extreme"
)</f>
        <v>Moderate</v>
      </c>
    </row>
    <row r="560" spans="1:16">
      <c r="A560">
        <v>559</v>
      </c>
      <c r="B560">
        <v>20</v>
      </c>
      <c r="C560" t="str">
        <f t="shared" si="8"/>
        <v>18-21</v>
      </c>
      <c r="D560" t="s">
        <v>13</v>
      </c>
      <c r="E560" t="s">
        <v>14</v>
      </c>
      <c r="F560" t="s">
        <v>21</v>
      </c>
      <c r="G560">
        <v>7.3</v>
      </c>
      <c r="H560" t="s">
        <v>143</v>
      </c>
      <c r="I560" t="str">
        <f>_xlfn.XLOOKUP(H560, 'Platform Lookup'!A:A, 'Platform Lookup'!B:B, "Unknown")</f>
        <v>Messaging</v>
      </c>
      <c r="J560" t="s">
        <v>17</v>
      </c>
      <c r="K560">
        <v>5.5</v>
      </c>
      <c r="L560">
        <v>5</v>
      </c>
      <c r="M560" t="s">
        <v>18</v>
      </c>
      <c r="N560">
        <v>4</v>
      </c>
      <c r="O560">
        <v>8</v>
      </c>
      <c r="P560" t="str" cm="1">
        <f t="array" ref="P560">_xlfn.IFS(
  O560&lt;=3, "Low",
  O560&lt;=6, "Moderate",
  O560&lt;=8, "High",
  O560=9, "Extreme"
)</f>
        <v>High</v>
      </c>
    </row>
    <row r="561" spans="1:16">
      <c r="A561">
        <v>560</v>
      </c>
      <c r="B561">
        <v>22</v>
      </c>
      <c r="C561" t="str">
        <f t="shared" si="8"/>
        <v>22-24</v>
      </c>
      <c r="D561" t="s">
        <v>19</v>
      </c>
      <c r="E561" t="s">
        <v>20</v>
      </c>
      <c r="F561" t="s">
        <v>31</v>
      </c>
      <c r="G561">
        <v>4.3</v>
      </c>
      <c r="H561" t="s">
        <v>26</v>
      </c>
      <c r="I561" t="str">
        <f>_xlfn.XLOOKUP(H561, 'Platform Lookup'!A:A, 'Platform Lookup'!B:B, "Unknown")</f>
        <v>Entertainment</v>
      </c>
      <c r="J561" t="s">
        <v>17</v>
      </c>
      <c r="K561">
        <v>7.9</v>
      </c>
      <c r="L561">
        <v>7</v>
      </c>
      <c r="M561" t="s">
        <v>24</v>
      </c>
      <c r="N561">
        <v>3</v>
      </c>
      <c r="O561">
        <v>6</v>
      </c>
      <c r="P561" t="str" cm="1">
        <f t="array" ref="P561">_xlfn.IFS(
  O561&lt;=3, "Low",
  O561&lt;=6, "Moderate",
  O561&lt;=8, "High",
  O561=9, "Extreme"
)</f>
        <v>Moderate</v>
      </c>
    </row>
    <row r="562" spans="1:16">
      <c r="A562">
        <v>561</v>
      </c>
      <c r="B562">
        <v>19</v>
      </c>
      <c r="C562" t="str">
        <f t="shared" si="8"/>
        <v>18-21</v>
      </c>
      <c r="D562" t="s">
        <v>13</v>
      </c>
      <c r="E562" t="s">
        <v>14</v>
      </c>
      <c r="F562" t="s">
        <v>36</v>
      </c>
      <c r="G562">
        <v>5.6</v>
      </c>
      <c r="H562" t="s">
        <v>143</v>
      </c>
      <c r="I562" t="str">
        <f>_xlfn.XLOOKUP(H562, 'Platform Lookup'!A:A, 'Platform Lookup'!B:B, "Unknown")</f>
        <v>Messaging</v>
      </c>
      <c r="J562" t="s">
        <v>17</v>
      </c>
      <c r="K562">
        <v>6.9</v>
      </c>
      <c r="L562">
        <v>6</v>
      </c>
      <c r="M562" t="s">
        <v>24</v>
      </c>
      <c r="N562">
        <v>3</v>
      </c>
      <c r="O562">
        <v>7</v>
      </c>
      <c r="P562" t="str" cm="1">
        <f t="array" ref="P562">_xlfn.IFS(
  O562&lt;=3, "Low",
  O562&lt;=6, "Moderate",
  O562&lt;=8, "High",
  O562=9, "Extreme"
)</f>
        <v>High</v>
      </c>
    </row>
    <row r="563" spans="1:16">
      <c r="A563">
        <v>562</v>
      </c>
      <c r="B563">
        <v>21</v>
      </c>
      <c r="C563" t="str">
        <f t="shared" si="8"/>
        <v>18-21</v>
      </c>
      <c r="D563" t="s">
        <v>19</v>
      </c>
      <c r="E563" t="s">
        <v>20</v>
      </c>
      <c r="F563" t="s">
        <v>45</v>
      </c>
      <c r="G563">
        <v>3.9</v>
      </c>
      <c r="H563" t="s">
        <v>144</v>
      </c>
      <c r="I563" t="str">
        <f>_xlfn.XLOOKUP(H563, 'Platform Lookup'!A:A, 'Platform Lookup'!B:B, "Unknown")</f>
        <v>Messaging</v>
      </c>
      <c r="J563" t="s">
        <v>23</v>
      </c>
      <c r="K563">
        <v>8.4</v>
      </c>
      <c r="L563">
        <v>7</v>
      </c>
      <c r="M563" t="s">
        <v>18</v>
      </c>
      <c r="N563">
        <v>2</v>
      </c>
      <c r="O563">
        <v>5</v>
      </c>
      <c r="P563" t="str" cm="1">
        <f t="array" ref="P563">_xlfn.IFS(
  O563&lt;=3, "Low",
  O563&lt;=6, "Moderate",
  O563&lt;=8, "High",
  O563=9, "Extreme"
)</f>
        <v>Moderate</v>
      </c>
    </row>
    <row r="564" spans="1:16">
      <c r="A564">
        <v>563</v>
      </c>
      <c r="B564">
        <v>20</v>
      </c>
      <c r="C564" t="str">
        <f t="shared" si="8"/>
        <v>18-21</v>
      </c>
      <c r="D564" t="s">
        <v>13</v>
      </c>
      <c r="E564" t="s">
        <v>14</v>
      </c>
      <c r="F564" t="s">
        <v>49</v>
      </c>
      <c r="G564">
        <v>3.2</v>
      </c>
      <c r="H564" t="s">
        <v>16</v>
      </c>
      <c r="I564" t="str">
        <f>_xlfn.XLOOKUP(H564, 'Platform Lookup'!A:A, 'Platform Lookup'!B:B, "Unknown")</f>
        <v>Mixed</v>
      </c>
      <c r="J564" t="s">
        <v>23</v>
      </c>
      <c r="K564">
        <v>8.8000000000000007</v>
      </c>
      <c r="L564">
        <v>8</v>
      </c>
      <c r="M564" t="s">
        <v>24</v>
      </c>
      <c r="N564">
        <v>2</v>
      </c>
      <c r="O564">
        <v>4</v>
      </c>
      <c r="P564" t="str" cm="1">
        <f t="array" ref="P564">_xlfn.IFS(
  O564&lt;=3, "Low",
  O564&lt;=6, "Moderate",
  O564&lt;=8, "High",
  O564=9, "Extreme"
)</f>
        <v>Moderate</v>
      </c>
    </row>
    <row r="565" spans="1:16">
      <c r="A565">
        <v>564</v>
      </c>
      <c r="B565">
        <v>22</v>
      </c>
      <c r="C565" t="str">
        <f t="shared" si="8"/>
        <v>22-24</v>
      </c>
      <c r="D565" t="s">
        <v>19</v>
      </c>
      <c r="E565" t="s">
        <v>20</v>
      </c>
      <c r="F565" t="s">
        <v>56</v>
      </c>
      <c r="G565">
        <v>4.0999999999999996</v>
      </c>
      <c r="H565" t="s">
        <v>16</v>
      </c>
      <c r="I565" t="str">
        <f>_xlfn.XLOOKUP(H565, 'Platform Lookup'!A:A, 'Platform Lookup'!B:B, "Unknown")</f>
        <v>Mixed</v>
      </c>
      <c r="J565" t="s">
        <v>17</v>
      </c>
      <c r="K565">
        <v>8.1</v>
      </c>
      <c r="L565">
        <v>7</v>
      </c>
      <c r="M565" t="s">
        <v>18</v>
      </c>
      <c r="N565">
        <v>3</v>
      </c>
      <c r="O565">
        <v>6</v>
      </c>
      <c r="P565" t="str" cm="1">
        <f t="array" ref="P565">_xlfn.IFS(
  O565&lt;=3, "Low",
  O565&lt;=6, "Moderate",
  O565&lt;=8, "High",
  O565=9, "Extreme"
)</f>
        <v>Moderate</v>
      </c>
    </row>
    <row r="566" spans="1:16">
      <c r="A566">
        <v>565</v>
      </c>
      <c r="B566">
        <v>19</v>
      </c>
      <c r="C566" t="str">
        <f t="shared" si="8"/>
        <v>18-21</v>
      </c>
      <c r="D566" t="s">
        <v>13</v>
      </c>
      <c r="E566" t="s">
        <v>14</v>
      </c>
      <c r="F566" t="s">
        <v>57</v>
      </c>
      <c r="G566">
        <v>5.7</v>
      </c>
      <c r="H566" t="s">
        <v>26</v>
      </c>
      <c r="I566" t="str">
        <f>_xlfn.XLOOKUP(H566, 'Platform Lookup'!A:A, 'Platform Lookup'!B:B, "Unknown")</f>
        <v>Entertainment</v>
      </c>
      <c r="J566" t="s">
        <v>17</v>
      </c>
      <c r="K566">
        <v>6.4</v>
      </c>
      <c r="L566">
        <v>6</v>
      </c>
      <c r="M566" t="s">
        <v>24</v>
      </c>
      <c r="N566">
        <v>3</v>
      </c>
      <c r="O566">
        <v>7</v>
      </c>
      <c r="P566" t="str" cm="1">
        <f t="array" ref="P566">_xlfn.IFS(
  O566&lt;=3, "Low",
  O566&lt;=6, "Moderate",
  O566&lt;=8, "High",
  O566=9, "Extreme"
)</f>
        <v>High</v>
      </c>
    </row>
    <row r="567" spans="1:16">
      <c r="A567">
        <v>566</v>
      </c>
      <c r="B567">
        <v>21</v>
      </c>
      <c r="C567" t="str">
        <f t="shared" si="8"/>
        <v>18-21</v>
      </c>
      <c r="D567" t="s">
        <v>19</v>
      </c>
      <c r="E567" t="s">
        <v>20</v>
      </c>
      <c r="F567" t="s">
        <v>58</v>
      </c>
      <c r="G567">
        <v>6.1</v>
      </c>
      <c r="H567" t="s">
        <v>143</v>
      </c>
      <c r="I567" t="str">
        <f>_xlfn.XLOOKUP(H567, 'Platform Lookup'!A:A, 'Platform Lookup'!B:B, "Unknown")</f>
        <v>Messaging</v>
      </c>
      <c r="J567" t="s">
        <v>17</v>
      </c>
      <c r="K567">
        <v>6.2</v>
      </c>
      <c r="L567">
        <v>6</v>
      </c>
      <c r="M567" t="s">
        <v>24</v>
      </c>
      <c r="N567">
        <v>3</v>
      </c>
      <c r="O567">
        <v>7</v>
      </c>
      <c r="P567" t="str" cm="1">
        <f t="array" ref="P567">_xlfn.IFS(
  O567&lt;=3, "Low",
  O567&lt;=6, "Moderate",
  O567&lt;=8, "High",
  O567=9, "Extreme"
)</f>
        <v>High</v>
      </c>
    </row>
    <row r="568" spans="1:16">
      <c r="A568">
        <v>567</v>
      </c>
      <c r="B568">
        <v>20</v>
      </c>
      <c r="C568" t="str">
        <f t="shared" si="8"/>
        <v>18-21</v>
      </c>
      <c r="D568" t="s">
        <v>13</v>
      </c>
      <c r="E568" t="s">
        <v>14</v>
      </c>
      <c r="F568" t="s">
        <v>67</v>
      </c>
      <c r="G568">
        <v>7.1</v>
      </c>
      <c r="H568" t="s">
        <v>16</v>
      </c>
      <c r="I568" t="str">
        <f>_xlfn.XLOOKUP(H568, 'Platform Lookup'!A:A, 'Platform Lookup'!B:B, "Unknown")</f>
        <v>Mixed</v>
      </c>
      <c r="J568" t="s">
        <v>17</v>
      </c>
      <c r="K568">
        <v>5.9</v>
      </c>
      <c r="L568">
        <v>5</v>
      </c>
      <c r="M568" t="s">
        <v>18</v>
      </c>
      <c r="N568">
        <v>4</v>
      </c>
      <c r="O568">
        <v>8</v>
      </c>
      <c r="P568" t="str" cm="1">
        <f t="array" ref="P568">_xlfn.IFS(
  O568&lt;=3, "Low",
  O568&lt;=6, "Moderate",
  O568&lt;=8, "High",
  O568=9, "Extreme"
)</f>
        <v>High</v>
      </c>
    </row>
    <row r="569" spans="1:16">
      <c r="A569">
        <v>568</v>
      </c>
      <c r="B569">
        <v>22</v>
      </c>
      <c r="C569" t="str">
        <f t="shared" si="8"/>
        <v>22-24</v>
      </c>
      <c r="D569" t="s">
        <v>19</v>
      </c>
      <c r="E569" t="s">
        <v>20</v>
      </c>
      <c r="F569" t="s">
        <v>90</v>
      </c>
      <c r="G569">
        <v>3.6</v>
      </c>
      <c r="H569" t="s">
        <v>32</v>
      </c>
      <c r="I569" t="str">
        <f>_xlfn.XLOOKUP(H569, 'Platform Lookup'!A:A, 'Platform Lookup'!B:B, "Unknown")</f>
        <v>Mixed</v>
      </c>
      <c r="J569" t="s">
        <v>23</v>
      </c>
      <c r="K569">
        <v>8.5</v>
      </c>
      <c r="L569">
        <v>7</v>
      </c>
      <c r="M569" t="s">
        <v>24</v>
      </c>
      <c r="N569">
        <v>2</v>
      </c>
      <c r="O569">
        <v>5</v>
      </c>
      <c r="P569" t="str" cm="1">
        <f t="array" ref="P569">_xlfn.IFS(
  O569&lt;=3, "Low",
  O569&lt;=6, "Moderate",
  O569&lt;=8, "High",
  O569=9, "Extreme"
)</f>
        <v>Moderate</v>
      </c>
    </row>
    <row r="570" spans="1:16">
      <c r="A570">
        <v>569</v>
      </c>
      <c r="B570">
        <v>19</v>
      </c>
      <c r="C570" t="str">
        <f t="shared" si="8"/>
        <v>18-21</v>
      </c>
      <c r="D570" t="s">
        <v>13</v>
      </c>
      <c r="E570" t="s">
        <v>14</v>
      </c>
      <c r="F570" t="s">
        <v>21</v>
      </c>
      <c r="G570">
        <v>7.4</v>
      </c>
      <c r="H570" t="s">
        <v>143</v>
      </c>
      <c r="I570" t="str">
        <f>_xlfn.XLOOKUP(H570, 'Platform Lookup'!A:A, 'Platform Lookup'!B:B, "Unknown")</f>
        <v>Messaging</v>
      </c>
      <c r="J570" t="s">
        <v>17</v>
      </c>
      <c r="K570">
        <v>5.4</v>
      </c>
      <c r="L570">
        <v>5</v>
      </c>
      <c r="M570" t="s">
        <v>18</v>
      </c>
      <c r="N570">
        <v>4</v>
      </c>
      <c r="O570">
        <v>8</v>
      </c>
      <c r="P570" t="str" cm="1">
        <f t="array" ref="P570">_xlfn.IFS(
  O570&lt;=3, "Low",
  O570&lt;=6, "Moderate",
  O570&lt;=8, "High",
  O570=9, "Extreme"
)</f>
        <v>High</v>
      </c>
    </row>
    <row r="571" spans="1:16">
      <c r="A571">
        <v>570</v>
      </c>
      <c r="B571">
        <v>21</v>
      </c>
      <c r="C571" t="str">
        <f t="shared" si="8"/>
        <v>18-21</v>
      </c>
      <c r="D571" t="s">
        <v>19</v>
      </c>
      <c r="E571" t="s">
        <v>20</v>
      </c>
      <c r="F571" t="s">
        <v>31</v>
      </c>
      <c r="G571">
        <v>4.2</v>
      </c>
      <c r="H571" t="s">
        <v>16</v>
      </c>
      <c r="I571" t="str">
        <f>_xlfn.XLOOKUP(H571, 'Platform Lookup'!A:A, 'Platform Lookup'!B:B, "Unknown")</f>
        <v>Mixed</v>
      </c>
      <c r="J571" t="s">
        <v>17</v>
      </c>
      <c r="K571">
        <v>8</v>
      </c>
      <c r="L571">
        <v>7</v>
      </c>
      <c r="M571" t="s">
        <v>24</v>
      </c>
      <c r="N571">
        <v>3</v>
      </c>
      <c r="O571">
        <v>6</v>
      </c>
      <c r="P571" t="str" cm="1">
        <f t="array" ref="P571">_xlfn.IFS(
  O571&lt;=3, "Low",
  O571&lt;=6, "Moderate",
  O571&lt;=8, "High",
  O571=9, "Extreme"
)</f>
        <v>Moderate</v>
      </c>
    </row>
    <row r="572" spans="1:16">
      <c r="A572">
        <v>571</v>
      </c>
      <c r="B572">
        <v>20</v>
      </c>
      <c r="C572" t="str">
        <f t="shared" si="8"/>
        <v>18-21</v>
      </c>
      <c r="D572" t="s">
        <v>13</v>
      </c>
      <c r="E572" t="s">
        <v>14</v>
      </c>
      <c r="F572" t="s">
        <v>41</v>
      </c>
      <c r="G572">
        <v>6.1</v>
      </c>
      <c r="H572" t="s">
        <v>16</v>
      </c>
      <c r="I572" t="str">
        <f>_xlfn.XLOOKUP(H572, 'Platform Lookup'!A:A, 'Platform Lookup'!B:B, "Unknown")</f>
        <v>Mixed</v>
      </c>
      <c r="J572" t="s">
        <v>17</v>
      </c>
      <c r="K572">
        <v>7.2</v>
      </c>
      <c r="L572">
        <v>5</v>
      </c>
      <c r="M572" t="s">
        <v>24</v>
      </c>
      <c r="N572">
        <v>4</v>
      </c>
      <c r="O572">
        <v>7</v>
      </c>
      <c r="P572" t="str" cm="1">
        <f t="array" ref="P572">_xlfn.IFS(
  O572&lt;=3, "Low",
  O572&lt;=6, "Moderate",
  O572&lt;=8, "High",
  O572=9, "Extreme"
)</f>
        <v>High</v>
      </c>
    </row>
    <row r="573" spans="1:16">
      <c r="A573">
        <v>572</v>
      </c>
      <c r="B573">
        <v>23</v>
      </c>
      <c r="C573" t="str">
        <f t="shared" si="8"/>
        <v>22-24</v>
      </c>
      <c r="D573" t="s">
        <v>19</v>
      </c>
      <c r="E573" t="s">
        <v>20</v>
      </c>
      <c r="F573" t="s">
        <v>48</v>
      </c>
      <c r="G573">
        <v>3.8</v>
      </c>
      <c r="H573" t="s">
        <v>22</v>
      </c>
      <c r="I573" t="str">
        <f>_xlfn.XLOOKUP(H573, 'Platform Lookup'!A:A, 'Platform Lookup'!B:B, "Unknown")</f>
        <v>News</v>
      </c>
      <c r="J573" t="s">
        <v>23</v>
      </c>
      <c r="K573">
        <v>7.8</v>
      </c>
      <c r="L573">
        <v>8</v>
      </c>
      <c r="M573" t="s">
        <v>18</v>
      </c>
      <c r="N573">
        <v>2</v>
      </c>
      <c r="O573">
        <v>4</v>
      </c>
      <c r="P573" t="str" cm="1">
        <f t="array" ref="P573">_xlfn.IFS(
  O573&lt;=3, "Low",
  O573&lt;=6, "Moderate",
  O573&lt;=8, "High",
  O573=9, "Extreme"
)</f>
        <v>Moderate</v>
      </c>
    </row>
    <row r="574" spans="1:16">
      <c r="A574">
        <v>573</v>
      </c>
      <c r="B574">
        <v>19</v>
      </c>
      <c r="C574" t="str">
        <f t="shared" si="8"/>
        <v>18-21</v>
      </c>
      <c r="D574" t="s">
        <v>13</v>
      </c>
      <c r="E574" t="s">
        <v>14</v>
      </c>
      <c r="F574" t="s">
        <v>55</v>
      </c>
      <c r="G574">
        <v>5.5</v>
      </c>
      <c r="H574" t="s">
        <v>26</v>
      </c>
      <c r="I574" t="str">
        <f>_xlfn.XLOOKUP(H574, 'Platform Lookup'!A:A, 'Platform Lookup'!B:B, "Unknown")</f>
        <v>Entertainment</v>
      </c>
      <c r="J574" t="s">
        <v>17</v>
      </c>
      <c r="K574">
        <v>6.8</v>
      </c>
      <c r="L574">
        <v>6</v>
      </c>
      <c r="M574" t="s">
        <v>24</v>
      </c>
      <c r="N574">
        <v>4</v>
      </c>
      <c r="O574">
        <v>8</v>
      </c>
      <c r="P574" t="str" cm="1">
        <f t="array" ref="P574">_xlfn.IFS(
  O574&lt;=3, "Low",
  O574&lt;=6, "Moderate",
  O574&lt;=8, "High",
  O574=9, "Extreme"
)</f>
        <v>High</v>
      </c>
    </row>
    <row r="575" spans="1:16">
      <c r="A575">
        <v>574</v>
      </c>
      <c r="B575">
        <v>22</v>
      </c>
      <c r="C575" t="str">
        <f t="shared" si="8"/>
        <v>22-24</v>
      </c>
      <c r="D575" t="s">
        <v>19</v>
      </c>
      <c r="E575" t="s">
        <v>20</v>
      </c>
      <c r="F575" t="s">
        <v>21</v>
      </c>
      <c r="G575">
        <v>7.2</v>
      </c>
      <c r="H575" t="s">
        <v>32</v>
      </c>
      <c r="I575" t="str">
        <f>_xlfn.XLOOKUP(H575, 'Platform Lookup'!A:A, 'Platform Lookup'!B:B, "Unknown")</f>
        <v>Mixed</v>
      </c>
      <c r="J575" t="s">
        <v>17</v>
      </c>
      <c r="K575">
        <v>5.9</v>
      </c>
      <c r="L575">
        <v>4</v>
      </c>
      <c r="M575" t="s">
        <v>24</v>
      </c>
      <c r="N575">
        <v>5</v>
      </c>
      <c r="O575">
        <v>9</v>
      </c>
      <c r="P575" t="str" cm="1">
        <f t="array" ref="P575">_xlfn.IFS(
  O575&lt;=3, "Low",
  O575&lt;=6, "Moderate",
  O575&lt;=8, "High",
  O575=9, "Extreme"
)</f>
        <v>Extreme</v>
      </c>
    </row>
    <row r="576" spans="1:16">
      <c r="A576">
        <v>575</v>
      </c>
      <c r="B576">
        <v>21</v>
      </c>
      <c r="C576" t="str">
        <f t="shared" si="8"/>
        <v>18-21</v>
      </c>
      <c r="D576" t="s">
        <v>13</v>
      </c>
      <c r="E576" t="s">
        <v>14</v>
      </c>
      <c r="F576" t="s">
        <v>51</v>
      </c>
      <c r="G576">
        <v>4.2</v>
      </c>
      <c r="H576" t="s">
        <v>16</v>
      </c>
      <c r="I576" t="str">
        <f>_xlfn.XLOOKUP(H576, 'Platform Lookup'!A:A, 'Platform Lookup'!B:B, "Unknown")</f>
        <v>Mixed</v>
      </c>
      <c r="J576" t="s">
        <v>23</v>
      </c>
      <c r="K576">
        <v>7.5</v>
      </c>
      <c r="L576">
        <v>7</v>
      </c>
      <c r="M576" t="s">
        <v>18</v>
      </c>
      <c r="N576">
        <v>2</v>
      </c>
      <c r="O576">
        <v>5</v>
      </c>
      <c r="P576" t="str" cm="1">
        <f t="array" ref="P576">_xlfn.IFS(
  O576&lt;=3, "Low",
  O576&lt;=6, "Moderate",
  O576&lt;=8, "High",
  O576=9, "Extreme"
)</f>
        <v>Moderate</v>
      </c>
    </row>
    <row r="577" spans="1:16">
      <c r="A577">
        <v>576</v>
      </c>
      <c r="B577">
        <v>24</v>
      </c>
      <c r="C577" t="str">
        <f t="shared" si="8"/>
        <v>22-24</v>
      </c>
      <c r="D577" t="s">
        <v>19</v>
      </c>
      <c r="E577" t="s">
        <v>20</v>
      </c>
      <c r="F577" t="s">
        <v>65</v>
      </c>
      <c r="G577">
        <v>6.8</v>
      </c>
      <c r="H577" t="s">
        <v>26</v>
      </c>
      <c r="I577" t="str">
        <f>_xlfn.XLOOKUP(H577, 'Platform Lookup'!A:A, 'Platform Lookup'!B:B, "Unknown")</f>
        <v>Entertainment</v>
      </c>
      <c r="J577" t="s">
        <v>17</v>
      </c>
      <c r="K577">
        <v>6.2</v>
      </c>
      <c r="L577">
        <v>5</v>
      </c>
      <c r="M577" t="s">
        <v>24</v>
      </c>
      <c r="N577">
        <v>4</v>
      </c>
      <c r="O577">
        <v>8</v>
      </c>
      <c r="P577" t="str" cm="1">
        <f t="array" ref="P577">_xlfn.IFS(
  O577&lt;=3, "Low",
  O577&lt;=6, "Moderate",
  O577&lt;=8, "High",
  O577=9, "Extreme"
)</f>
        <v>High</v>
      </c>
    </row>
    <row r="578" spans="1:16">
      <c r="A578">
        <v>577</v>
      </c>
      <c r="B578">
        <v>20</v>
      </c>
      <c r="C578" t="str">
        <f t="shared" si="8"/>
        <v>18-21</v>
      </c>
      <c r="D578" t="s">
        <v>13</v>
      </c>
      <c r="E578" t="s">
        <v>14</v>
      </c>
      <c r="F578" t="s">
        <v>25</v>
      </c>
      <c r="G578">
        <v>5.9</v>
      </c>
      <c r="H578" t="s">
        <v>16</v>
      </c>
      <c r="I578" t="str">
        <f>_xlfn.XLOOKUP(H578, 'Platform Lookup'!A:A, 'Platform Lookup'!B:B, "Unknown")</f>
        <v>Mixed</v>
      </c>
      <c r="J578" t="s">
        <v>17</v>
      </c>
      <c r="K578">
        <v>6.7</v>
      </c>
      <c r="L578">
        <v>6</v>
      </c>
      <c r="M578" t="s">
        <v>18</v>
      </c>
      <c r="N578">
        <v>3</v>
      </c>
      <c r="O578">
        <v>7</v>
      </c>
      <c r="P578" t="str" cm="1">
        <f t="array" ref="P578">_xlfn.IFS(
  O578&lt;=3, "Low",
  O578&lt;=6, "Moderate",
  O578&lt;=8, "High",
  O578=9, "Extreme"
)</f>
        <v>High</v>
      </c>
    </row>
    <row r="579" spans="1:16">
      <c r="A579">
        <v>578</v>
      </c>
      <c r="B579">
        <v>22</v>
      </c>
      <c r="C579" t="str">
        <f t="shared" ref="C579:C642" si="9">IF(B579&lt;=21, "18-21", "22-24")</f>
        <v>22-24</v>
      </c>
      <c r="D579" t="s">
        <v>19</v>
      </c>
      <c r="E579" t="s">
        <v>20</v>
      </c>
      <c r="F579" t="s">
        <v>43</v>
      </c>
      <c r="G579">
        <v>6.5</v>
      </c>
      <c r="H579" t="s">
        <v>32</v>
      </c>
      <c r="I579" t="str">
        <f>_xlfn.XLOOKUP(H579, 'Platform Lookup'!A:A, 'Platform Lookup'!B:B, "Unknown")</f>
        <v>Mixed</v>
      </c>
      <c r="J579" t="s">
        <v>17</v>
      </c>
      <c r="K579">
        <v>6.1</v>
      </c>
      <c r="L579">
        <v>5</v>
      </c>
      <c r="M579" t="s">
        <v>24</v>
      </c>
      <c r="N579">
        <v>4</v>
      </c>
      <c r="O579">
        <v>8</v>
      </c>
      <c r="P579" t="str" cm="1">
        <f t="array" ref="P579">_xlfn.IFS(
  O579&lt;=3, "Low",
  O579&lt;=6, "Moderate",
  O579&lt;=8, "High",
  O579=9, "Extreme"
)</f>
        <v>High</v>
      </c>
    </row>
    <row r="580" spans="1:16">
      <c r="A580">
        <v>579</v>
      </c>
      <c r="B580">
        <v>19</v>
      </c>
      <c r="C580" t="str">
        <f t="shared" si="9"/>
        <v>18-21</v>
      </c>
      <c r="D580" t="s">
        <v>13</v>
      </c>
      <c r="E580" t="s">
        <v>14</v>
      </c>
      <c r="F580" t="s">
        <v>40</v>
      </c>
      <c r="G580">
        <v>4.7</v>
      </c>
      <c r="H580" t="s">
        <v>22</v>
      </c>
      <c r="I580" t="str">
        <f>_xlfn.XLOOKUP(H580, 'Platform Lookup'!A:A, 'Platform Lookup'!B:B, "Unknown")</f>
        <v>News</v>
      </c>
      <c r="J580" t="s">
        <v>23</v>
      </c>
      <c r="K580">
        <v>7.4</v>
      </c>
      <c r="L580">
        <v>7</v>
      </c>
      <c r="M580" t="s">
        <v>24</v>
      </c>
      <c r="N580">
        <v>2</v>
      </c>
      <c r="O580">
        <v>5</v>
      </c>
      <c r="P580" t="str" cm="1">
        <f t="array" ref="P580">_xlfn.IFS(
  O580&lt;=3, "Low",
  O580&lt;=6, "Moderate",
  O580&lt;=8, "High",
  O580=9, "Extreme"
)</f>
        <v>Moderate</v>
      </c>
    </row>
    <row r="581" spans="1:16">
      <c r="A581">
        <v>580</v>
      </c>
      <c r="B581">
        <v>23</v>
      </c>
      <c r="C581" t="str">
        <f t="shared" si="9"/>
        <v>22-24</v>
      </c>
      <c r="D581" t="s">
        <v>19</v>
      </c>
      <c r="E581" t="s">
        <v>20</v>
      </c>
      <c r="F581" t="s">
        <v>31</v>
      </c>
      <c r="G581">
        <v>5.2</v>
      </c>
      <c r="H581" t="s">
        <v>16</v>
      </c>
      <c r="I581" t="str">
        <f>_xlfn.XLOOKUP(H581, 'Platform Lookup'!A:A, 'Platform Lookup'!B:B, "Unknown")</f>
        <v>Mixed</v>
      </c>
      <c r="J581" t="s">
        <v>17</v>
      </c>
      <c r="K581">
        <v>7</v>
      </c>
      <c r="L581">
        <v>6</v>
      </c>
      <c r="M581" t="s">
        <v>18</v>
      </c>
      <c r="N581">
        <v>3</v>
      </c>
      <c r="O581">
        <v>6</v>
      </c>
      <c r="P581" t="str" cm="1">
        <f t="array" ref="P581">_xlfn.IFS(
  O581&lt;=3, "Low",
  O581&lt;=6, "Moderate",
  O581&lt;=8, "High",
  O581=9, "Extreme"
)</f>
        <v>Moderate</v>
      </c>
    </row>
    <row r="582" spans="1:16">
      <c r="A582">
        <v>581</v>
      </c>
      <c r="B582">
        <v>21</v>
      </c>
      <c r="C582" t="str">
        <f t="shared" si="9"/>
        <v>18-21</v>
      </c>
      <c r="D582" t="s">
        <v>13</v>
      </c>
      <c r="E582" t="s">
        <v>14</v>
      </c>
      <c r="F582" t="s">
        <v>29</v>
      </c>
      <c r="G582">
        <v>6.3</v>
      </c>
      <c r="H582" t="s">
        <v>26</v>
      </c>
      <c r="I582" t="str">
        <f>_xlfn.XLOOKUP(H582, 'Platform Lookup'!A:A, 'Platform Lookup'!B:B, "Unknown")</f>
        <v>Entertainment</v>
      </c>
      <c r="J582" t="s">
        <v>17</v>
      </c>
      <c r="K582">
        <v>6.4</v>
      </c>
      <c r="L582">
        <v>5</v>
      </c>
      <c r="M582" t="s">
        <v>24</v>
      </c>
      <c r="N582">
        <v>4</v>
      </c>
      <c r="O582">
        <v>8</v>
      </c>
      <c r="P582" t="str" cm="1">
        <f t="array" ref="P582">_xlfn.IFS(
  O582&lt;=3, "Low",
  O582&lt;=6, "Moderate",
  O582&lt;=8, "High",
  O582=9, "Extreme"
)</f>
        <v>High</v>
      </c>
    </row>
    <row r="583" spans="1:16">
      <c r="A583">
        <v>582</v>
      </c>
      <c r="B583">
        <v>24</v>
      </c>
      <c r="C583" t="str">
        <f t="shared" si="9"/>
        <v>22-24</v>
      </c>
      <c r="D583" t="s">
        <v>19</v>
      </c>
      <c r="E583" t="s">
        <v>20</v>
      </c>
      <c r="F583" t="s">
        <v>42</v>
      </c>
      <c r="G583">
        <v>4.9000000000000004</v>
      </c>
      <c r="H583" t="s">
        <v>32</v>
      </c>
      <c r="I583" t="str">
        <f>_xlfn.XLOOKUP(H583, 'Platform Lookup'!A:A, 'Platform Lookup'!B:B, "Unknown")</f>
        <v>Mixed</v>
      </c>
      <c r="J583" t="s">
        <v>23</v>
      </c>
      <c r="K583">
        <v>7.3</v>
      </c>
      <c r="L583">
        <v>7</v>
      </c>
      <c r="M583" t="s">
        <v>18</v>
      </c>
      <c r="N583">
        <v>2</v>
      </c>
      <c r="O583">
        <v>5</v>
      </c>
      <c r="P583" t="str" cm="1">
        <f t="array" ref="P583">_xlfn.IFS(
  O583&lt;=3, "Low",
  O583&lt;=6, "Moderate",
  O583&lt;=8, "High",
  O583=9, "Extreme"
)</f>
        <v>Moderate</v>
      </c>
    </row>
    <row r="584" spans="1:16">
      <c r="A584">
        <v>583</v>
      </c>
      <c r="B584">
        <v>20</v>
      </c>
      <c r="C584" t="str">
        <f t="shared" si="9"/>
        <v>18-21</v>
      </c>
      <c r="D584" t="s">
        <v>13</v>
      </c>
      <c r="E584" t="s">
        <v>14</v>
      </c>
      <c r="F584" t="s">
        <v>44</v>
      </c>
      <c r="G584">
        <v>6.7</v>
      </c>
      <c r="H584" t="s">
        <v>16</v>
      </c>
      <c r="I584" t="str">
        <f>_xlfn.XLOOKUP(H584, 'Platform Lookup'!A:A, 'Platform Lookup'!B:B, "Unknown")</f>
        <v>Mixed</v>
      </c>
      <c r="J584" t="s">
        <v>17</v>
      </c>
      <c r="K584">
        <v>6</v>
      </c>
      <c r="L584">
        <v>5</v>
      </c>
      <c r="M584" t="s">
        <v>24</v>
      </c>
      <c r="N584">
        <v>4</v>
      </c>
      <c r="O584">
        <v>8</v>
      </c>
      <c r="P584" t="str" cm="1">
        <f t="array" ref="P584">_xlfn.IFS(
  O584&lt;=3, "Low",
  O584&lt;=6, "Moderate",
  O584&lt;=8, "High",
  O584=9, "Extreme"
)</f>
        <v>High</v>
      </c>
    </row>
    <row r="585" spans="1:16">
      <c r="A585">
        <v>584</v>
      </c>
      <c r="B585">
        <v>22</v>
      </c>
      <c r="C585" t="str">
        <f t="shared" si="9"/>
        <v>22-24</v>
      </c>
      <c r="D585" t="s">
        <v>19</v>
      </c>
      <c r="E585" t="s">
        <v>20</v>
      </c>
      <c r="F585" t="s">
        <v>45</v>
      </c>
      <c r="G585">
        <v>5.8</v>
      </c>
      <c r="H585" t="s">
        <v>144</v>
      </c>
      <c r="I585" t="str">
        <f>_xlfn.XLOOKUP(H585, 'Platform Lookup'!A:A, 'Platform Lookup'!B:B, "Unknown")</f>
        <v>Messaging</v>
      </c>
      <c r="J585" t="s">
        <v>17</v>
      </c>
      <c r="K585">
        <v>6.5</v>
      </c>
      <c r="L585">
        <v>6</v>
      </c>
      <c r="M585" t="s">
        <v>18</v>
      </c>
      <c r="N585">
        <v>3</v>
      </c>
      <c r="O585">
        <v>7</v>
      </c>
      <c r="P585" t="str" cm="1">
        <f t="array" ref="P585">_xlfn.IFS(
  O585&lt;=3, "Low",
  O585&lt;=6, "Moderate",
  O585&lt;=8, "High",
  O585=9, "Extreme"
)</f>
        <v>High</v>
      </c>
    </row>
    <row r="586" spans="1:16">
      <c r="A586">
        <v>585</v>
      </c>
      <c r="B586">
        <v>19</v>
      </c>
      <c r="C586" t="str">
        <f t="shared" si="9"/>
        <v>18-21</v>
      </c>
      <c r="D586" t="s">
        <v>13</v>
      </c>
      <c r="E586" t="s">
        <v>14</v>
      </c>
      <c r="F586" t="s">
        <v>38</v>
      </c>
      <c r="G586">
        <v>4.5</v>
      </c>
      <c r="H586" t="s">
        <v>22</v>
      </c>
      <c r="I586" t="str">
        <f>_xlfn.XLOOKUP(H586, 'Platform Lookup'!A:A, 'Platform Lookup'!B:B, "Unknown")</f>
        <v>News</v>
      </c>
      <c r="J586" t="s">
        <v>23</v>
      </c>
      <c r="K586">
        <v>7.6</v>
      </c>
      <c r="L586">
        <v>8</v>
      </c>
      <c r="M586" t="s">
        <v>24</v>
      </c>
      <c r="N586">
        <v>2</v>
      </c>
      <c r="O586">
        <v>4</v>
      </c>
      <c r="P586" t="str" cm="1">
        <f t="array" ref="P586">_xlfn.IFS(
  O586&lt;=3, "Low",
  O586&lt;=6, "Moderate",
  O586&lt;=8, "High",
  O586=9, "Extreme"
)</f>
        <v>Moderate</v>
      </c>
    </row>
    <row r="587" spans="1:16">
      <c r="A587">
        <v>586</v>
      </c>
      <c r="B587">
        <v>23</v>
      </c>
      <c r="C587" t="str">
        <f t="shared" si="9"/>
        <v>22-24</v>
      </c>
      <c r="D587" t="s">
        <v>19</v>
      </c>
      <c r="E587" t="s">
        <v>20</v>
      </c>
      <c r="F587" t="s">
        <v>90</v>
      </c>
      <c r="G587">
        <v>6.4</v>
      </c>
      <c r="H587" t="s">
        <v>32</v>
      </c>
      <c r="I587" t="str">
        <f>_xlfn.XLOOKUP(H587, 'Platform Lookup'!A:A, 'Platform Lookup'!B:B, "Unknown")</f>
        <v>Mixed</v>
      </c>
      <c r="J587" t="s">
        <v>17</v>
      </c>
      <c r="K587">
        <v>6.3</v>
      </c>
      <c r="L587">
        <v>5</v>
      </c>
      <c r="M587" t="s">
        <v>24</v>
      </c>
      <c r="N587">
        <v>4</v>
      </c>
      <c r="O587">
        <v>8</v>
      </c>
      <c r="P587" t="str" cm="1">
        <f t="array" ref="P587">_xlfn.IFS(
  O587&lt;=3, "Low",
  O587&lt;=6, "Moderate",
  O587&lt;=8, "High",
  O587=9, "Extreme"
)</f>
        <v>High</v>
      </c>
    </row>
    <row r="588" spans="1:16">
      <c r="A588">
        <v>587</v>
      </c>
      <c r="B588">
        <v>21</v>
      </c>
      <c r="C588" t="str">
        <f t="shared" si="9"/>
        <v>18-21</v>
      </c>
      <c r="D588" t="s">
        <v>13</v>
      </c>
      <c r="E588" t="s">
        <v>14</v>
      </c>
      <c r="F588" t="s">
        <v>89</v>
      </c>
      <c r="G588">
        <v>4.0999999999999996</v>
      </c>
      <c r="H588" t="s">
        <v>16</v>
      </c>
      <c r="I588" t="str">
        <f>_xlfn.XLOOKUP(H588, 'Platform Lookup'!A:A, 'Platform Lookup'!B:B, "Unknown")</f>
        <v>Mixed</v>
      </c>
      <c r="J588" t="s">
        <v>23</v>
      </c>
      <c r="K588">
        <v>7.7</v>
      </c>
      <c r="L588">
        <v>7</v>
      </c>
      <c r="M588" t="s">
        <v>18</v>
      </c>
      <c r="N588">
        <v>2</v>
      </c>
      <c r="O588">
        <v>5</v>
      </c>
      <c r="P588" t="str" cm="1">
        <f t="array" ref="P588">_xlfn.IFS(
  O588&lt;=3, "Low",
  O588&lt;=6, "Moderate",
  O588&lt;=8, "High",
  O588=9, "Extreme"
)</f>
        <v>Moderate</v>
      </c>
    </row>
    <row r="589" spans="1:16">
      <c r="A589">
        <v>588</v>
      </c>
      <c r="B589">
        <v>24</v>
      </c>
      <c r="C589" t="str">
        <f t="shared" si="9"/>
        <v>22-24</v>
      </c>
      <c r="D589" t="s">
        <v>19</v>
      </c>
      <c r="E589" t="s">
        <v>20</v>
      </c>
      <c r="F589" t="s">
        <v>41</v>
      </c>
      <c r="G589">
        <v>6.6</v>
      </c>
      <c r="H589" t="s">
        <v>26</v>
      </c>
      <c r="I589" t="str">
        <f>_xlfn.XLOOKUP(H589, 'Platform Lookup'!A:A, 'Platform Lookup'!B:B, "Unknown")</f>
        <v>Entertainment</v>
      </c>
      <c r="J589" t="s">
        <v>17</v>
      </c>
      <c r="K589">
        <v>6.2</v>
      </c>
      <c r="L589">
        <v>5</v>
      </c>
      <c r="M589" t="s">
        <v>24</v>
      </c>
      <c r="N589">
        <v>4</v>
      </c>
      <c r="O589">
        <v>8</v>
      </c>
      <c r="P589" t="str" cm="1">
        <f t="array" ref="P589">_xlfn.IFS(
  O589&lt;=3, "Low",
  O589&lt;=6, "Moderate",
  O589&lt;=8, "High",
  O589=9, "Extreme"
)</f>
        <v>High</v>
      </c>
    </row>
    <row r="590" spans="1:16">
      <c r="A590">
        <v>589</v>
      </c>
      <c r="B590">
        <v>20</v>
      </c>
      <c r="C590" t="str">
        <f t="shared" si="9"/>
        <v>18-21</v>
      </c>
      <c r="D590" t="s">
        <v>13</v>
      </c>
      <c r="E590" t="s">
        <v>14</v>
      </c>
      <c r="F590" t="s">
        <v>48</v>
      </c>
      <c r="G590">
        <v>4.4000000000000004</v>
      </c>
      <c r="H590" t="s">
        <v>16</v>
      </c>
      <c r="I590" t="str">
        <f>_xlfn.XLOOKUP(H590, 'Platform Lookup'!A:A, 'Platform Lookup'!B:B, "Unknown")</f>
        <v>Mixed</v>
      </c>
      <c r="J590" t="s">
        <v>23</v>
      </c>
      <c r="K590">
        <v>7.4</v>
      </c>
      <c r="L590">
        <v>7</v>
      </c>
      <c r="M590" t="s">
        <v>18</v>
      </c>
      <c r="N590">
        <v>2</v>
      </c>
      <c r="O590">
        <v>5</v>
      </c>
      <c r="P590" t="str" cm="1">
        <f t="array" ref="P590">_xlfn.IFS(
  O590&lt;=3, "Low",
  O590&lt;=6, "Moderate",
  O590&lt;=8, "High",
  O590=9, "Extreme"
)</f>
        <v>Moderate</v>
      </c>
    </row>
    <row r="591" spans="1:16">
      <c r="A591">
        <v>590</v>
      </c>
      <c r="B591">
        <v>22</v>
      </c>
      <c r="C591" t="str">
        <f t="shared" si="9"/>
        <v>22-24</v>
      </c>
      <c r="D591" t="s">
        <v>19</v>
      </c>
      <c r="E591" t="s">
        <v>20</v>
      </c>
      <c r="F591" t="s">
        <v>55</v>
      </c>
      <c r="G591">
        <v>5.7</v>
      </c>
      <c r="H591" t="s">
        <v>22</v>
      </c>
      <c r="I591" t="str">
        <f>_xlfn.XLOOKUP(H591, 'Platform Lookup'!A:A, 'Platform Lookup'!B:B, "Unknown")</f>
        <v>News</v>
      </c>
      <c r="J591" t="s">
        <v>17</v>
      </c>
      <c r="K591">
        <v>6.8</v>
      </c>
      <c r="L591">
        <v>6</v>
      </c>
      <c r="M591" t="s">
        <v>24</v>
      </c>
      <c r="N591">
        <v>3</v>
      </c>
      <c r="O591">
        <v>7</v>
      </c>
      <c r="P591" t="str" cm="1">
        <f t="array" ref="P591">_xlfn.IFS(
  O591&lt;=3, "Low",
  O591&lt;=6, "Moderate",
  O591&lt;=8, "High",
  O591=9, "Extreme"
)</f>
        <v>High</v>
      </c>
    </row>
    <row r="592" spans="1:16">
      <c r="A592">
        <v>591</v>
      </c>
      <c r="B592">
        <v>19</v>
      </c>
      <c r="C592" t="str">
        <f t="shared" si="9"/>
        <v>18-21</v>
      </c>
      <c r="D592" t="s">
        <v>13</v>
      </c>
      <c r="E592" t="s">
        <v>14</v>
      </c>
      <c r="F592" t="s">
        <v>21</v>
      </c>
      <c r="G592">
        <v>7</v>
      </c>
      <c r="H592" t="s">
        <v>16</v>
      </c>
      <c r="I592" t="str">
        <f>_xlfn.XLOOKUP(H592, 'Platform Lookup'!A:A, 'Platform Lookup'!B:B, "Unknown")</f>
        <v>Mixed</v>
      </c>
      <c r="J592" t="s">
        <v>17</v>
      </c>
      <c r="K592">
        <v>5.8</v>
      </c>
      <c r="L592">
        <v>4</v>
      </c>
      <c r="M592" t="s">
        <v>24</v>
      </c>
      <c r="N592">
        <v>5</v>
      </c>
      <c r="O592">
        <v>9</v>
      </c>
      <c r="P592" t="str" cm="1">
        <f t="array" ref="P592">_xlfn.IFS(
  O592&lt;=3, "Low",
  O592&lt;=6, "Moderate",
  O592&lt;=8, "High",
  O592=9, "Extreme"
)</f>
        <v>Extreme</v>
      </c>
    </row>
    <row r="593" spans="1:16">
      <c r="A593">
        <v>592</v>
      </c>
      <c r="B593">
        <v>23</v>
      </c>
      <c r="C593" t="str">
        <f t="shared" si="9"/>
        <v>22-24</v>
      </c>
      <c r="D593" t="s">
        <v>19</v>
      </c>
      <c r="E593" t="s">
        <v>20</v>
      </c>
      <c r="F593" t="s">
        <v>51</v>
      </c>
      <c r="G593">
        <v>4.3</v>
      </c>
      <c r="H593" t="s">
        <v>32</v>
      </c>
      <c r="I593" t="str">
        <f>_xlfn.XLOOKUP(H593, 'Platform Lookup'!A:A, 'Platform Lookup'!B:B, "Unknown")</f>
        <v>Mixed</v>
      </c>
      <c r="J593" t="s">
        <v>23</v>
      </c>
      <c r="K593">
        <v>7.5</v>
      </c>
      <c r="L593">
        <v>7</v>
      </c>
      <c r="M593" t="s">
        <v>18</v>
      </c>
      <c r="N593">
        <v>2</v>
      </c>
      <c r="O593">
        <v>5</v>
      </c>
      <c r="P593" t="str" cm="1">
        <f t="array" ref="P593">_xlfn.IFS(
  O593&lt;=3, "Low",
  O593&lt;=6, "Moderate",
  O593&lt;=8, "High",
  O593=9, "Extreme"
)</f>
        <v>Moderate</v>
      </c>
    </row>
    <row r="594" spans="1:16">
      <c r="A594">
        <v>593</v>
      </c>
      <c r="B594">
        <v>21</v>
      </c>
      <c r="C594" t="str">
        <f t="shared" si="9"/>
        <v>18-21</v>
      </c>
      <c r="D594" t="s">
        <v>13</v>
      </c>
      <c r="E594" t="s">
        <v>14</v>
      </c>
      <c r="F594" t="s">
        <v>65</v>
      </c>
      <c r="G594">
        <v>6.9</v>
      </c>
      <c r="H594" t="s">
        <v>26</v>
      </c>
      <c r="I594" t="str">
        <f>_xlfn.XLOOKUP(H594, 'Platform Lookup'!A:A, 'Platform Lookup'!B:B, "Unknown")</f>
        <v>Entertainment</v>
      </c>
      <c r="J594" t="s">
        <v>17</v>
      </c>
      <c r="K594">
        <v>6.1</v>
      </c>
      <c r="L594">
        <v>5</v>
      </c>
      <c r="M594" t="s">
        <v>24</v>
      </c>
      <c r="N594">
        <v>4</v>
      </c>
      <c r="O594">
        <v>8</v>
      </c>
      <c r="P594" t="str" cm="1">
        <f t="array" ref="P594">_xlfn.IFS(
  O594&lt;=3, "Low",
  O594&lt;=6, "Moderate",
  O594&lt;=8, "High",
  O594=9, "Extreme"
)</f>
        <v>High</v>
      </c>
    </row>
    <row r="595" spans="1:16">
      <c r="A595">
        <v>594</v>
      </c>
      <c r="B595">
        <v>24</v>
      </c>
      <c r="C595" t="str">
        <f t="shared" si="9"/>
        <v>22-24</v>
      </c>
      <c r="D595" t="s">
        <v>19</v>
      </c>
      <c r="E595" t="s">
        <v>20</v>
      </c>
      <c r="F595" t="s">
        <v>25</v>
      </c>
      <c r="G595">
        <v>5.6</v>
      </c>
      <c r="H595" t="s">
        <v>16</v>
      </c>
      <c r="I595" t="str">
        <f>_xlfn.XLOOKUP(H595, 'Platform Lookup'!A:A, 'Platform Lookup'!B:B, "Unknown")</f>
        <v>Mixed</v>
      </c>
      <c r="J595" t="s">
        <v>17</v>
      </c>
      <c r="K595">
        <v>6.9</v>
      </c>
      <c r="L595">
        <v>6</v>
      </c>
      <c r="M595" t="s">
        <v>18</v>
      </c>
      <c r="N595">
        <v>3</v>
      </c>
      <c r="O595">
        <v>7</v>
      </c>
      <c r="P595" t="str" cm="1">
        <f t="array" ref="P595">_xlfn.IFS(
  O595&lt;=3, "Low",
  O595&lt;=6, "Moderate",
  O595&lt;=8, "High",
  O595=9, "Extreme"
)</f>
        <v>High</v>
      </c>
    </row>
    <row r="596" spans="1:16">
      <c r="A596">
        <v>595</v>
      </c>
      <c r="B596">
        <v>20</v>
      </c>
      <c r="C596" t="str">
        <f t="shared" si="9"/>
        <v>18-21</v>
      </c>
      <c r="D596" t="s">
        <v>13</v>
      </c>
      <c r="E596" t="s">
        <v>14</v>
      </c>
      <c r="F596" t="s">
        <v>43</v>
      </c>
      <c r="G596">
        <v>6.2</v>
      </c>
      <c r="H596" t="s">
        <v>32</v>
      </c>
      <c r="I596" t="str">
        <f>_xlfn.XLOOKUP(H596, 'Platform Lookup'!A:A, 'Platform Lookup'!B:B, "Unknown")</f>
        <v>Mixed</v>
      </c>
      <c r="J596" t="s">
        <v>17</v>
      </c>
      <c r="K596">
        <v>6.3</v>
      </c>
      <c r="L596">
        <v>5</v>
      </c>
      <c r="M596" t="s">
        <v>24</v>
      </c>
      <c r="N596">
        <v>4</v>
      </c>
      <c r="O596">
        <v>8</v>
      </c>
      <c r="P596" t="str" cm="1">
        <f t="array" ref="P596">_xlfn.IFS(
  O596&lt;=3, "Low",
  O596&lt;=6, "Moderate",
  O596&lt;=8, "High",
  O596=9, "Extreme"
)</f>
        <v>High</v>
      </c>
    </row>
    <row r="597" spans="1:16">
      <c r="A597">
        <v>596</v>
      </c>
      <c r="B597">
        <v>21</v>
      </c>
      <c r="C597" t="str">
        <f t="shared" si="9"/>
        <v>18-21</v>
      </c>
      <c r="D597" t="s">
        <v>19</v>
      </c>
      <c r="E597" t="s">
        <v>14</v>
      </c>
      <c r="F597" t="s">
        <v>40</v>
      </c>
      <c r="G597">
        <v>5.8</v>
      </c>
      <c r="H597" t="s">
        <v>16</v>
      </c>
      <c r="I597" t="str">
        <f>_xlfn.XLOOKUP(H597, 'Platform Lookup'!A:A, 'Platform Lookup'!B:B, "Unknown")</f>
        <v>Mixed</v>
      </c>
      <c r="J597" t="s">
        <v>17</v>
      </c>
      <c r="K597">
        <v>6.7</v>
      </c>
      <c r="L597">
        <v>6</v>
      </c>
      <c r="M597" t="s">
        <v>24</v>
      </c>
      <c r="N597">
        <v>3</v>
      </c>
      <c r="O597">
        <v>7</v>
      </c>
      <c r="P597" t="str" cm="1">
        <f t="array" ref="P597">_xlfn.IFS(
  O597&lt;=3, "Low",
  O597&lt;=6, "Moderate",
  O597&lt;=8, "High",
  O597=9, "Extreme"
)</f>
        <v>High</v>
      </c>
    </row>
    <row r="598" spans="1:16">
      <c r="A598">
        <v>597</v>
      </c>
      <c r="B598">
        <v>23</v>
      </c>
      <c r="C598" t="str">
        <f t="shared" si="9"/>
        <v>22-24</v>
      </c>
      <c r="D598" t="s">
        <v>13</v>
      </c>
      <c r="E598" t="s">
        <v>20</v>
      </c>
      <c r="F598" t="s">
        <v>31</v>
      </c>
      <c r="G598">
        <v>4.9000000000000004</v>
      </c>
      <c r="H598" t="s">
        <v>26</v>
      </c>
      <c r="I598" t="str">
        <f>_xlfn.XLOOKUP(H598, 'Platform Lookup'!A:A, 'Platform Lookup'!B:B, "Unknown")</f>
        <v>Entertainment</v>
      </c>
      <c r="J598" t="s">
        <v>23</v>
      </c>
      <c r="K598">
        <v>7.3</v>
      </c>
      <c r="L598">
        <v>7</v>
      </c>
      <c r="M598" t="s">
        <v>18</v>
      </c>
      <c r="N598">
        <v>2</v>
      </c>
      <c r="O598">
        <v>5</v>
      </c>
      <c r="P598" t="str" cm="1">
        <f t="array" ref="P598">_xlfn.IFS(
  O598&lt;=3, "Low",
  O598&lt;=6, "Moderate",
  O598&lt;=8, "High",
  O598=9, "Extreme"
)</f>
        <v>Moderate</v>
      </c>
    </row>
    <row r="599" spans="1:16">
      <c r="A599">
        <v>598</v>
      </c>
      <c r="B599">
        <v>20</v>
      </c>
      <c r="C599" t="str">
        <f t="shared" si="9"/>
        <v>18-21</v>
      </c>
      <c r="D599" t="s">
        <v>19</v>
      </c>
      <c r="E599" t="s">
        <v>14</v>
      </c>
      <c r="F599" t="s">
        <v>29</v>
      </c>
      <c r="G599">
        <v>6.4</v>
      </c>
      <c r="H599" t="s">
        <v>32</v>
      </c>
      <c r="I599" t="str">
        <f>_xlfn.XLOOKUP(H599, 'Platform Lookup'!A:A, 'Platform Lookup'!B:B, "Unknown")</f>
        <v>Mixed</v>
      </c>
      <c r="J599" t="s">
        <v>17</v>
      </c>
      <c r="K599">
        <v>6.2</v>
      </c>
      <c r="L599">
        <v>5</v>
      </c>
      <c r="M599" t="s">
        <v>24</v>
      </c>
      <c r="N599">
        <v>4</v>
      </c>
      <c r="O599">
        <v>8</v>
      </c>
      <c r="P599" t="str" cm="1">
        <f t="array" ref="P599">_xlfn.IFS(
  O599&lt;=3, "Low",
  O599&lt;=6, "Moderate",
  O599&lt;=8, "High",
  O599=9, "Extreme"
)</f>
        <v>High</v>
      </c>
    </row>
    <row r="600" spans="1:16">
      <c r="A600">
        <v>599</v>
      </c>
      <c r="B600">
        <v>22</v>
      </c>
      <c r="C600" t="str">
        <f t="shared" si="9"/>
        <v>22-24</v>
      </c>
      <c r="D600" t="s">
        <v>13</v>
      </c>
      <c r="E600" t="s">
        <v>20</v>
      </c>
      <c r="F600" t="s">
        <v>42</v>
      </c>
      <c r="G600">
        <v>5.0999999999999996</v>
      </c>
      <c r="H600" t="s">
        <v>22</v>
      </c>
      <c r="I600" t="str">
        <f>_xlfn.XLOOKUP(H600, 'Platform Lookup'!A:A, 'Platform Lookup'!B:B, "Unknown")</f>
        <v>News</v>
      </c>
      <c r="J600" t="s">
        <v>23</v>
      </c>
      <c r="K600">
        <v>7.1</v>
      </c>
      <c r="L600">
        <v>7</v>
      </c>
      <c r="M600" t="s">
        <v>18</v>
      </c>
      <c r="N600">
        <v>2</v>
      </c>
      <c r="O600">
        <v>5</v>
      </c>
      <c r="P600" t="str" cm="1">
        <f t="array" ref="P600">_xlfn.IFS(
  O600&lt;=3, "Low",
  O600&lt;=6, "Moderate",
  O600&lt;=8, "High",
  O600=9, "Extreme"
)</f>
        <v>Moderate</v>
      </c>
    </row>
    <row r="601" spans="1:16">
      <c r="A601">
        <v>600</v>
      </c>
      <c r="B601">
        <v>19</v>
      </c>
      <c r="C601" t="str">
        <f t="shared" si="9"/>
        <v>18-21</v>
      </c>
      <c r="D601" t="s">
        <v>19</v>
      </c>
      <c r="E601" t="s">
        <v>14</v>
      </c>
      <c r="F601" t="s">
        <v>44</v>
      </c>
      <c r="G601">
        <v>6.7</v>
      </c>
      <c r="H601" t="s">
        <v>16</v>
      </c>
      <c r="I601" t="str">
        <f>_xlfn.XLOOKUP(H601, 'Platform Lookup'!A:A, 'Platform Lookup'!B:B, "Unknown")</f>
        <v>Mixed</v>
      </c>
      <c r="J601" t="s">
        <v>17</v>
      </c>
      <c r="K601">
        <v>6</v>
      </c>
      <c r="L601">
        <v>4</v>
      </c>
      <c r="M601" t="s">
        <v>24</v>
      </c>
      <c r="N601">
        <v>4</v>
      </c>
      <c r="O601">
        <v>8</v>
      </c>
      <c r="P601" t="str" cm="1">
        <f t="array" ref="P601">_xlfn.IFS(
  O601&lt;=3, "Low",
  O601&lt;=6, "Moderate",
  O601&lt;=8, "High",
  O601=9, "Extreme"
)</f>
        <v>High</v>
      </c>
    </row>
    <row r="602" spans="1:16">
      <c r="A602">
        <v>601</v>
      </c>
      <c r="B602">
        <v>24</v>
      </c>
      <c r="C602" t="str">
        <f t="shared" si="9"/>
        <v>22-24</v>
      </c>
      <c r="D602" t="s">
        <v>13</v>
      </c>
      <c r="E602" t="s">
        <v>20</v>
      </c>
      <c r="F602" t="s">
        <v>45</v>
      </c>
      <c r="G602">
        <v>5.5</v>
      </c>
      <c r="H602" t="s">
        <v>144</v>
      </c>
      <c r="I602" t="str">
        <f>_xlfn.XLOOKUP(H602, 'Platform Lookup'!A:A, 'Platform Lookup'!B:B, "Unknown")</f>
        <v>Messaging</v>
      </c>
      <c r="J602" t="s">
        <v>17</v>
      </c>
      <c r="K602">
        <v>6.8</v>
      </c>
      <c r="L602">
        <v>6</v>
      </c>
      <c r="M602" t="s">
        <v>18</v>
      </c>
      <c r="N602">
        <v>3</v>
      </c>
      <c r="O602">
        <v>7</v>
      </c>
      <c r="P602" t="str" cm="1">
        <f t="array" ref="P602">_xlfn.IFS(
  O602&lt;=3, "Low",
  O602&lt;=6, "Moderate",
  O602&lt;=8, "High",
  O602=9, "Extreme"
)</f>
        <v>High</v>
      </c>
    </row>
    <row r="603" spans="1:16">
      <c r="A603">
        <v>602</v>
      </c>
      <c r="B603">
        <v>21</v>
      </c>
      <c r="C603" t="str">
        <f t="shared" si="9"/>
        <v>18-21</v>
      </c>
      <c r="D603" t="s">
        <v>19</v>
      </c>
      <c r="E603" t="s">
        <v>14</v>
      </c>
      <c r="F603" t="s">
        <v>38</v>
      </c>
      <c r="G603">
        <v>4.3</v>
      </c>
      <c r="H603" t="s">
        <v>22</v>
      </c>
      <c r="I603" t="str">
        <f>_xlfn.XLOOKUP(H603, 'Platform Lookup'!A:A, 'Platform Lookup'!B:B, "Unknown")</f>
        <v>News</v>
      </c>
      <c r="J603" t="s">
        <v>23</v>
      </c>
      <c r="K603">
        <v>7.6</v>
      </c>
      <c r="L603">
        <v>8</v>
      </c>
      <c r="M603" t="s">
        <v>24</v>
      </c>
      <c r="N603">
        <v>2</v>
      </c>
      <c r="O603">
        <v>4</v>
      </c>
      <c r="P603" t="str" cm="1">
        <f t="array" ref="P603">_xlfn.IFS(
  O603&lt;=3, "Low",
  O603&lt;=6, "Moderate",
  O603&lt;=8, "High",
  O603=9, "Extreme"
)</f>
        <v>Moderate</v>
      </c>
    </row>
    <row r="604" spans="1:16">
      <c r="A604">
        <v>603</v>
      </c>
      <c r="B604">
        <v>23</v>
      </c>
      <c r="C604" t="str">
        <f t="shared" si="9"/>
        <v>22-24</v>
      </c>
      <c r="D604" t="s">
        <v>13</v>
      </c>
      <c r="E604" t="s">
        <v>20</v>
      </c>
      <c r="F604" t="s">
        <v>90</v>
      </c>
      <c r="G604">
        <v>6.2</v>
      </c>
      <c r="H604" t="s">
        <v>16</v>
      </c>
      <c r="I604" t="str">
        <f>_xlfn.XLOOKUP(H604, 'Platform Lookup'!A:A, 'Platform Lookup'!B:B, "Unknown")</f>
        <v>Mixed</v>
      </c>
      <c r="J604" t="s">
        <v>17</v>
      </c>
      <c r="K604">
        <v>6.4</v>
      </c>
      <c r="L604">
        <v>5</v>
      </c>
      <c r="M604" t="s">
        <v>24</v>
      </c>
      <c r="N604">
        <v>4</v>
      </c>
      <c r="O604">
        <v>8</v>
      </c>
      <c r="P604" t="str" cm="1">
        <f t="array" ref="P604">_xlfn.IFS(
  O604&lt;=3, "Low",
  O604&lt;=6, "Moderate",
  O604&lt;=8, "High",
  O604=9, "Extreme"
)</f>
        <v>High</v>
      </c>
    </row>
    <row r="605" spans="1:16">
      <c r="A605">
        <v>604</v>
      </c>
      <c r="B605">
        <v>20</v>
      </c>
      <c r="C605" t="str">
        <f t="shared" si="9"/>
        <v>18-21</v>
      </c>
      <c r="D605" t="s">
        <v>19</v>
      </c>
      <c r="E605" t="s">
        <v>14</v>
      </c>
      <c r="F605" t="s">
        <v>89</v>
      </c>
      <c r="G605">
        <v>4.5</v>
      </c>
      <c r="H605" t="s">
        <v>32</v>
      </c>
      <c r="I605" t="str">
        <f>_xlfn.XLOOKUP(H605, 'Platform Lookup'!A:A, 'Platform Lookup'!B:B, "Unknown")</f>
        <v>Mixed</v>
      </c>
      <c r="J605" t="s">
        <v>23</v>
      </c>
      <c r="K605">
        <v>7.4</v>
      </c>
      <c r="L605">
        <v>7</v>
      </c>
      <c r="M605" t="s">
        <v>18</v>
      </c>
      <c r="N605">
        <v>2</v>
      </c>
      <c r="O605">
        <v>5</v>
      </c>
      <c r="P605" t="str" cm="1">
        <f t="array" ref="P605">_xlfn.IFS(
  O605&lt;=3, "Low",
  O605&lt;=6, "Moderate",
  O605&lt;=8, "High",
  O605=9, "Extreme"
)</f>
        <v>Moderate</v>
      </c>
    </row>
    <row r="606" spans="1:16">
      <c r="A606">
        <v>605</v>
      </c>
      <c r="B606">
        <v>22</v>
      </c>
      <c r="C606" t="str">
        <f t="shared" si="9"/>
        <v>22-24</v>
      </c>
      <c r="D606" t="s">
        <v>13</v>
      </c>
      <c r="E606" t="s">
        <v>20</v>
      </c>
      <c r="F606" t="s">
        <v>41</v>
      </c>
      <c r="G606">
        <v>6.3</v>
      </c>
      <c r="H606" t="s">
        <v>26</v>
      </c>
      <c r="I606" t="str">
        <f>_xlfn.XLOOKUP(H606, 'Platform Lookup'!A:A, 'Platform Lookup'!B:B, "Unknown")</f>
        <v>Entertainment</v>
      </c>
      <c r="J606" t="s">
        <v>17</v>
      </c>
      <c r="K606">
        <v>6.3</v>
      </c>
      <c r="L606">
        <v>5</v>
      </c>
      <c r="M606" t="s">
        <v>24</v>
      </c>
      <c r="N606">
        <v>4</v>
      </c>
      <c r="O606">
        <v>8</v>
      </c>
      <c r="P606" t="str" cm="1">
        <f t="array" ref="P606">_xlfn.IFS(
  O606&lt;=3, "Low",
  O606&lt;=6, "Moderate",
  O606&lt;=8, "High",
  O606=9, "Extreme"
)</f>
        <v>High</v>
      </c>
    </row>
    <row r="607" spans="1:16">
      <c r="A607">
        <v>606</v>
      </c>
      <c r="B607">
        <v>19</v>
      </c>
      <c r="C607" t="str">
        <f t="shared" si="9"/>
        <v>18-21</v>
      </c>
      <c r="D607" t="s">
        <v>19</v>
      </c>
      <c r="E607" t="s">
        <v>14</v>
      </c>
      <c r="F607" t="s">
        <v>48</v>
      </c>
      <c r="G607">
        <v>4.7</v>
      </c>
      <c r="H607" t="s">
        <v>16</v>
      </c>
      <c r="I607" t="str">
        <f>_xlfn.XLOOKUP(H607, 'Platform Lookup'!A:A, 'Platform Lookup'!B:B, "Unknown")</f>
        <v>Mixed</v>
      </c>
      <c r="J607" t="s">
        <v>23</v>
      </c>
      <c r="K607">
        <v>7.2</v>
      </c>
      <c r="L607">
        <v>7</v>
      </c>
      <c r="M607" t="s">
        <v>18</v>
      </c>
      <c r="N607">
        <v>2</v>
      </c>
      <c r="O607">
        <v>5</v>
      </c>
      <c r="P607" t="str" cm="1">
        <f t="array" ref="P607">_xlfn.IFS(
  O607&lt;=3, "Low",
  O607&lt;=6, "Moderate",
  O607&lt;=8, "High",
  O607=9, "Extreme"
)</f>
        <v>Moderate</v>
      </c>
    </row>
    <row r="608" spans="1:16">
      <c r="A608">
        <v>607</v>
      </c>
      <c r="B608">
        <v>24</v>
      </c>
      <c r="C608" t="str">
        <f t="shared" si="9"/>
        <v>22-24</v>
      </c>
      <c r="D608" t="s">
        <v>13</v>
      </c>
      <c r="E608" t="s">
        <v>20</v>
      </c>
      <c r="F608" t="s">
        <v>55</v>
      </c>
      <c r="G608">
        <v>5.9</v>
      </c>
      <c r="H608" t="s">
        <v>22</v>
      </c>
      <c r="I608" t="str">
        <f>_xlfn.XLOOKUP(H608, 'Platform Lookup'!A:A, 'Platform Lookup'!B:B, "Unknown")</f>
        <v>News</v>
      </c>
      <c r="J608" t="s">
        <v>17</v>
      </c>
      <c r="K608">
        <v>6.6</v>
      </c>
      <c r="L608">
        <v>6</v>
      </c>
      <c r="M608" t="s">
        <v>24</v>
      </c>
      <c r="N608">
        <v>3</v>
      </c>
      <c r="O608">
        <v>7</v>
      </c>
      <c r="P608" t="str" cm="1">
        <f t="array" ref="P608">_xlfn.IFS(
  O608&lt;=3, "Low",
  O608&lt;=6, "Moderate",
  O608&lt;=8, "High",
  O608=9, "Extreme"
)</f>
        <v>High</v>
      </c>
    </row>
    <row r="609" spans="1:16">
      <c r="A609">
        <v>608</v>
      </c>
      <c r="B609">
        <v>21</v>
      </c>
      <c r="C609" t="str">
        <f t="shared" si="9"/>
        <v>18-21</v>
      </c>
      <c r="D609" t="s">
        <v>19</v>
      </c>
      <c r="E609" t="s">
        <v>14</v>
      </c>
      <c r="F609" t="s">
        <v>21</v>
      </c>
      <c r="G609">
        <v>7.1</v>
      </c>
      <c r="H609" t="s">
        <v>32</v>
      </c>
      <c r="I609" t="str">
        <f>_xlfn.XLOOKUP(H609, 'Platform Lookup'!A:A, 'Platform Lookup'!B:B, "Unknown")</f>
        <v>Mixed</v>
      </c>
      <c r="J609" t="s">
        <v>17</v>
      </c>
      <c r="K609">
        <v>5.7</v>
      </c>
      <c r="L609">
        <v>4</v>
      </c>
      <c r="M609" t="s">
        <v>24</v>
      </c>
      <c r="N609">
        <v>5</v>
      </c>
      <c r="O609">
        <v>9</v>
      </c>
      <c r="P609" t="str" cm="1">
        <f t="array" ref="P609">_xlfn.IFS(
  O609&lt;=3, "Low",
  O609&lt;=6, "Moderate",
  O609&lt;=8, "High",
  O609=9, "Extreme"
)</f>
        <v>Extreme</v>
      </c>
    </row>
    <row r="610" spans="1:16">
      <c r="A610">
        <v>609</v>
      </c>
      <c r="B610">
        <v>23</v>
      </c>
      <c r="C610" t="str">
        <f t="shared" si="9"/>
        <v>22-24</v>
      </c>
      <c r="D610" t="s">
        <v>13</v>
      </c>
      <c r="E610" t="s">
        <v>20</v>
      </c>
      <c r="F610" t="s">
        <v>51</v>
      </c>
      <c r="G610">
        <v>4.4000000000000004</v>
      </c>
      <c r="H610" t="s">
        <v>16</v>
      </c>
      <c r="I610" t="str">
        <f>_xlfn.XLOOKUP(H610, 'Platform Lookup'!A:A, 'Platform Lookup'!B:B, "Unknown")</f>
        <v>Mixed</v>
      </c>
      <c r="J610" t="s">
        <v>23</v>
      </c>
      <c r="K610">
        <v>7.4</v>
      </c>
      <c r="L610">
        <v>7</v>
      </c>
      <c r="M610" t="s">
        <v>18</v>
      </c>
      <c r="N610">
        <v>2</v>
      </c>
      <c r="O610">
        <v>5</v>
      </c>
      <c r="P610" t="str" cm="1">
        <f t="array" ref="P610">_xlfn.IFS(
  O610&lt;=3, "Low",
  O610&lt;=6, "Moderate",
  O610&lt;=8, "High",
  O610=9, "Extreme"
)</f>
        <v>Moderate</v>
      </c>
    </row>
    <row r="611" spans="1:16">
      <c r="A611">
        <v>610</v>
      </c>
      <c r="B611">
        <v>20</v>
      </c>
      <c r="C611" t="str">
        <f t="shared" si="9"/>
        <v>18-21</v>
      </c>
      <c r="D611" t="s">
        <v>19</v>
      </c>
      <c r="E611" t="s">
        <v>14</v>
      </c>
      <c r="F611" t="s">
        <v>65</v>
      </c>
      <c r="G611">
        <v>6.6</v>
      </c>
      <c r="H611" t="s">
        <v>26</v>
      </c>
      <c r="I611" t="str">
        <f>_xlfn.XLOOKUP(H611, 'Platform Lookup'!A:A, 'Platform Lookup'!B:B, "Unknown")</f>
        <v>Entertainment</v>
      </c>
      <c r="J611" t="s">
        <v>17</v>
      </c>
      <c r="K611">
        <v>6.2</v>
      </c>
      <c r="L611">
        <v>5</v>
      </c>
      <c r="M611" t="s">
        <v>24</v>
      </c>
      <c r="N611">
        <v>4</v>
      </c>
      <c r="O611">
        <v>8</v>
      </c>
      <c r="P611" t="str" cm="1">
        <f t="array" ref="P611">_xlfn.IFS(
  O611&lt;=3, "Low",
  O611&lt;=6, "Moderate",
  O611&lt;=8, "High",
  O611=9, "Extreme"
)</f>
        <v>High</v>
      </c>
    </row>
    <row r="612" spans="1:16">
      <c r="A612">
        <v>611</v>
      </c>
      <c r="B612">
        <v>22</v>
      </c>
      <c r="C612" t="str">
        <f t="shared" si="9"/>
        <v>22-24</v>
      </c>
      <c r="D612" t="s">
        <v>13</v>
      </c>
      <c r="E612" t="s">
        <v>20</v>
      </c>
      <c r="F612" t="s">
        <v>25</v>
      </c>
      <c r="G612">
        <v>5.4</v>
      </c>
      <c r="H612" t="s">
        <v>16</v>
      </c>
      <c r="I612" t="str">
        <f>_xlfn.XLOOKUP(H612, 'Platform Lookup'!A:A, 'Platform Lookup'!B:B, "Unknown")</f>
        <v>Mixed</v>
      </c>
      <c r="J612" t="s">
        <v>17</v>
      </c>
      <c r="K612">
        <v>6.9</v>
      </c>
      <c r="L612">
        <v>6</v>
      </c>
      <c r="M612" t="s">
        <v>18</v>
      </c>
      <c r="N612">
        <v>3</v>
      </c>
      <c r="O612">
        <v>7</v>
      </c>
      <c r="P612" t="str" cm="1">
        <f t="array" ref="P612">_xlfn.IFS(
  O612&lt;=3, "Low",
  O612&lt;=6, "Moderate",
  O612&lt;=8, "High",
  O612=9, "Extreme"
)</f>
        <v>High</v>
      </c>
    </row>
    <row r="613" spans="1:16">
      <c r="A613">
        <v>612</v>
      </c>
      <c r="B613">
        <v>19</v>
      </c>
      <c r="C613" t="str">
        <f t="shared" si="9"/>
        <v>18-21</v>
      </c>
      <c r="D613" t="s">
        <v>19</v>
      </c>
      <c r="E613" t="s">
        <v>14</v>
      </c>
      <c r="F613" t="s">
        <v>43</v>
      </c>
      <c r="G613">
        <v>6.5</v>
      </c>
      <c r="H613" t="s">
        <v>32</v>
      </c>
      <c r="I613" t="str">
        <f>_xlfn.XLOOKUP(H613, 'Platform Lookup'!A:A, 'Platform Lookup'!B:B, "Unknown")</f>
        <v>Mixed</v>
      </c>
      <c r="J613" t="s">
        <v>17</v>
      </c>
      <c r="K613">
        <v>6.1</v>
      </c>
      <c r="L613">
        <v>5</v>
      </c>
      <c r="M613" t="s">
        <v>24</v>
      </c>
      <c r="N613">
        <v>4</v>
      </c>
      <c r="O613">
        <v>8</v>
      </c>
      <c r="P613" t="str" cm="1">
        <f t="array" ref="P613">_xlfn.IFS(
  O613&lt;=3, "Low",
  O613&lt;=6, "Moderate",
  O613&lt;=8, "High",
  O613=9, "Extreme"
)</f>
        <v>High</v>
      </c>
    </row>
    <row r="614" spans="1:16">
      <c r="A614">
        <v>613</v>
      </c>
      <c r="B614">
        <v>24</v>
      </c>
      <c r="C614" t="str">
        <f t="shared" si="9"/>
        <v>22-24</v>
      </c>
      <c r="D614" t="s">
        <v>13</v>
      </c>
      <c r="E614" t="s">
        <v>20</v>
      </c>
      <c r="F614" t="s">
        <v>40</v>
      </c>
      <c r="G614">
        <v>4.8</v>
      </c>
      <c r="H614" t="s">
        <v>22</v>
      </c>
      <c r="I614" t="str">
        <f>_xlfn.XLOOKUP(H614, 'Platform Lookup'!A:A, 'Platform Lookup'!B:B, "Unknown")</f>
        <v>News</v>
      </c>
      <c r="J614" t="s">
        <v>23</v>
      </c>
      <c r="K614">
        <v>7.3</v>
      </c>
      <c r="L614">
        <v>7</v>
      </c>
      <c r="M614" t="s">
        <v>18</v>
      </c>
      <c r="N614">
        <v>2</v>
      </c>
      <c r="O614">
        <v>5</v>
      </c>
      <c r="P614" t="str" cm="1">
        <f t="array" ref="P614">_xlfn.IFS(
  O614&lt;=3, "Low",
  O614&lt;=6, "Moderate",
  O614&lt;=8, "High",
  O614=9, "Extreme"
)</f>
        <v>Moderate</v>
      </c>
    </row>
    <row r="615" spans="1:16">
      <c r="A615">
        <v>614</v>
      </c>
      <c r="B615">
        <v>21</v>
      </c>
      <c r="C615" t="str">
        <f t="shared" si="9"/>
        <v>18-21</v>
      </c>
      <c r="D615" t="s">
        <v>19</v>
      </c>
      <c r="E615" t="s">
        <v>14</v>
      </c>
      <c r="F615" t="s">
        <v>31</v>
      </c>
      <c r="G615">
        <v>5.7</v>
      </c>
      <c r="H615" t="s">
        <v>16</v>
      </c>
      <c r="I615" t="str">
        <f>_xlfn.XLOOKUP(H615, 'Platform Lookup'!A:A, 'Platform Lookup'!B:B, "Unknown")</f>
        <v>Mixed</v>
      </c>
      <c r="J615" t="s">
        <v>17</v>
      </c>
      <c r="K615">
        <v>6.7</v>
      </c>
      <c r="L615">
        <v>6</v>
      </c>
      <c r="M615" t="s">
        <v>24</v>
      </c>
      <c r="N615">
        <v>3</v>
      </c>
      <c r="O615">
        <v>7</v>
      </c>
      <c r="P615" t="str" cm="1">
        <f t="array" ref="P615">_xlfn.IFS(
  O615&lt;=3, "Low",
  O615&lt;=6, "Moderate",
  O615&lt;=8, "High",
  O615=9, "Extreme"
)</f>
        <v>High</v>
      </c>
    </row>
    <row r="616" spans="1:16">
      <c r="A616">
        <v>615</v>
      </c>
      <c r="B616">
        <v>23</v>
      </c>
      <c r="C616" t="str">
        <f t="shared" si="9"/>
        <v>22-24</v>
      </c>
      <c r="D616" t="s">
        <v>13</v>
      </c>
      <c r="E616" t="s">
        <v>20</v>
      </c>
      <c r="F616" t="s">
        <v>29</v>
      </c>
      <c r="G616">
        <v>6.1</v>
      </c>
      <c r="H616" t="s">
        <v>26</v>
      </c>
      <c r="I616" t="str">
        <f>_xlfn.XLOOKUP(H616, 'Platform Lookup'!A:A, 'Platform Lookup'!B:B, "Unknown")</f>
        <v>Entertainment</v>
      </c>
      <c r="J616" t="s">
        <v>17</v>
      </c>
      <c r="K616">
        <v>6.4</v>
      </c>
      <c r="L616">
        <v>5</v>
      </c>
      <c r="M616" t="s">
        <v>24</v>
      </c>
      <c r="N616">
        <v>4</v>
      </c>
      <c r="O616">
        <v>8</v>
      </c>
      <c r="P616" t="str" cm="1">
        <f t="array" ref="P616">_xlfn.IFS(
  O616&lt;=3, "Low",
  O616&lt;=6, "Moderate",
  O616&lt;=8, "High",
  O616=9, "Extreme"
)</f>
        <v>High</v>
      </c>
    </row>
    <row r="617" spans="1:16">
      <c r="A617">
        <v>616</v>
      </c>
      <c r="B617">
        <v>20</v>
      </c>
      <c r="C617" t="str">
        <f t="shared" si="9"/>
        <v>18-21</v>
      </c>
      <c r="D617" t="s">
        <v>19</v>
      </c>
      <c r="E617" t="s">
        <v>14</v>
      </c>
      <c r="F617" t="s">
        <v>42</v>
      </c>
      <c r="G617">
        <v>4.5999999999999996</v>
      </c>
      <c r="H617" t="s">
        <v>32</v>
      </c>
      <c r="I617" t="str">
        <f>_xlfn.XLOOKUP(H617, 'Platform Lookup'!A:A, 'Platform Lookup'!B:B, "Unknown")</f>
        <v>Mixed</v>
      </c>
      <c r="J617" t="s">
        <v>23</v>
      </c>
      <c r="K617">
        <v>7.2</v>
      </c>
      <c r="L617">
        <v>7</v>
      </c>
      <c r="M617" t="s">
        <v>18</v>
      </c>
      <c r="N617">
        <v>2</v>
      </c>
      <c r="O617">
        <v>5</v>
      </c>
      <c r="P617" t="str" cm="1">
        <f t="array" ref="P617">_xlfn.IFS(
  O617&lt;=3, "Low",
  O617&lt;=6, "Moderate",
  O617&lt;=8, "High",
  O617=9, "Extreme"
)</f>
        <v>Moderate</v>
      </c>
    </row>
    <row r="618" spans="1:16">
      <c r="A618">
        <v>617</v>
      </c>
      <c r="B618">
        <v>22</v>
      </c>
      <c r="C618" t="str">
        <f t="shared" si="9"/>
        <v>22-24</v>
      </c>
      <c r="D618" t="s">
        <v>13</v>
      </c>
      <c r="E618" t="s">
        <v>20</v>
      </c>
      <c r="F618" t="s">
        <v>44</v>
      </c>
      <c r="G618">
        <v>6.8</v>
      </c>
      <c r="H618" t="s">
        <v>16</v>
      </c>
      <c r="I618" t="str">
        <f>_xlfn.XLOOKUP(H618, 'Platform Lookup'!A:A, 'Platform Lookup'!B:B, "Unknown")</f>
        <v>Mixed</v>
      </c>
      <c r="J618" t="s">
        <v>17</v>
      </c>
      <c r="K618">
        <v>5.9</v>
      </c>
      <c r="L618">
        <v>4</v>
      </c>
      <c r="M618" t="s">
        <v>24</v>
      </c>
      <c r="N618">
        <v>5</v>
      </c>
      <c r="O618">
        <v>9</v>
      </c>
      <c r="P618" t="str" cm="1">
        <f t="array" ref="P618">_xlfn.IFS(
  O618&lt;=3, "Low",
  O618&lt;=6, "Moderate",
  O618&lt;=8, "High",
  O618=9, "Extreme"
)</f>
        <v>Extreme</v>
      </c>
    </row>
    <row r="619" spans="1:16">
      <c r="A619">
        <v>618</v>
      </c>
      <c r="B619">
        <v>19</v>
      </c>
      <c r="C619" t="str">
        <f t="shared" si="9"/>
        <v>18-21</v>
      </c>
      <c r="D619" t="s">
        <v>19</v>
      </c>
      <c r="E619" t="s">
        <v>14</v>
      </c>
      <c r="F619" t="s">
        <v>45</v>
      </c>
      <c r="G619">
        <v>5.6</v>
      </c>
      <c r="H619" t="s">
        <v>144</v>
      </c>
      <c r="I619" t="str">
        <f>_xlfn.XLOOKUP(H619, 'Platform Lookup'!A:A, 'Platform Lookup'!B:B, "Unknown")</f>
        <v>Messaging</v>
      </c>
      <c r="J619" t="s">
        <v>17</v>
      </c>
      <c r="K619">
        <v>6.8</v>
      </c>
      <c r="L619">
        <v>6</v>
      </c>
      <c r="M619" t="s">
        <v>18</v>
      </c>
      <c r="N619">
        <v>3</v>
      </c>
      <c r="O619">
        <v>7</v>
      </c>
      <c r="P619" t="str" cm="1">
        <f t="array" ref="P619">_xlfn.IFS(
  O619&lt;=3, "Low",
  O619&lt;=6, "Moderate",
  O619&lt;=8, "High",
  O619=9, "Extreme"
)</f>
        <v>High</v>
      </c>
    </row>
    <row r="620" spans="1:16">
      <c r="A620">
        <v>619</v>
      </c>
      <c r="B620">
        <v>24</v>
      </c>
      <c r="C620" t="str">
        <f t="shared" si="9"/>
        <v>22-24</v>
      </c>
      <c r="D620" t="s">
        <v>13</v>
      </c>
      <c r="E620" t="s">
        <v>20</v>
      </c>
      <c r="F620" t="s">
        <v>38</v>
      </c>
      <c r="G620">
        <v>4.2</v>
      </c>
      <c r="H620" t="s">
        <v>22</v>
      </c>
      <c r="I620" t="str">
        <f>_xlfn.XLOOKUP(H620, 'Platform Lookup'!A:A, 'Platform Lookup'!B:B, "Unknown")</f>
        <v>News</v>
      </c>
      <c r="J620" t="s">
        <v>23</v>
      </c>
      <c r="K620">
        <v>7.5</v>
      </c>
      <c r="L620">
        <v>8</v>
      </c>
      <c r="M620" t="s">
        <v>24</v>
      </c>
      <c r="N620">
        <v>2</v>
      </c>
      <c r="O620">
        <v>4</v>
      </c>
      <c r="P620" t="str" cm="1">
        <f t="array" ref="P620">_xlfn.IFS(
  O620&lt;=3, "Low",
  O620&lt;=6, "Moderate",
  O620&lt;=8, "High",
  O620=9, "Extreme"
)</f>
        <v>Moderate</v>
      </c>
    </row>
    <row r="621" spans="1:16">
      <c r="A621">
        <v>620</v>
      </c>
      <c r="B621">
        <v>21</v>
      </c>
      <c r="C621" t="str">
        <f t="shared" si="9"/>
        <v>18-21</v>
      </c>
      <c r="D621" t="s">
        <v>19</v>
      </c>
      <c r="E621" t="s">
        <v>14</v>
      </c>
      <c r="F621" t="s">
        <v>90</v>
      </c>
      <c r="G621">
        <v>6.3</v>
      </c>
      <c r="H621" t="s">
        <v>26</v>
      </c>
      <c r="I621" t="str">
        <f>_xlfn.XLOOKUP(H621, 'Platform Lookup'!A:A, 'Platform Lookup'!B:B, "Unknown")</f>
        <v>Entertainment</v>
      </c>
      <c r="J621" t="s">
        <v>17</v>
      </c>
      <c r="K621">
        <v>6.3</v>
      </c>
      <c r="L621">
        <v>5</v>
      </c>
      <c r="M621" t="s">
        <v>24</v>
      </c>
      <c r="N621">
        <v>4</v>
      </c>
      <c r="O621">
        <v>8</v>
      </c>
      <c r="P621" t="str" cm="1">
        <f t="array" ref="P621">_xlfn.IFS(
  O621&lt;=3, "Low",
  O621&lt;=6, "Moderate",
  O621&lt;=8, "High",
  O621=9, "Extreme"
)</f>
        <v>High</v>
      </c>
    </row>
    <row r="622" spans="1:16">
      <c r="A622">
        <v>621</v>
      </c>
      <c r="B622">
        <v>23</v>
      </c>
      <c r="C622" t="str">
        <f t="shared" si="9"/>
        <v>22-24</v>
      </c>
      <c r="D622" t="s">
        <v>13</v>
      </c>
      <c r="E622" t="s">
        <v>20</v>
      </c>
      <c r="F622" t="s">
        <v>89</v>
      </c>
      <c r="G622">
        <v>4.4000000000000004</v>
      </c>
      <c r="H622" t="s">
        <v>16</v>
      </c>
      <c r="I622" t="str">
        <f>_xlfn.XLOOKUP(H622, 'Platform Lookup'!A:A, 'Platform Lookup'!B:B, "Unknown")</f>
        <v>Mixed</v>
      </c>
      <c r="J622" t="s">
        <v>23</v>
      </c>
      <c r="K622">
        <v>7.4</v>
      </c>
      <c r="L622">
        <v>7</v>
      </c>
      <c r="M622" t="s">
        <v>18</v>
      </c>
      <c r="N622">
        <v>2</v>
      </c>
      <c r="O622">
        <v>5</v>
      </c>
      <c r="P622" t="str" cm="1">
        <f t="array" ref="P622">_xlfn.IFS(
  O622&lt;=3, "Low",
  O622&lt;=6, "Moderate",
  O622&lt;=8, "High",
  O622=9, "Extreme"
)</f>
        <v>Moderate</v>
      </c>
    </row>
    <row r="623" spans="1:16">
      <c r="A623">
        <v>622</v>
      </c>
      <c r="B623">
        <v>20</v>
      </c>
      <c r="C623" t="str">
        <f t="shared" si="9"/>
        <v>18-21</v>
      </c>
      <c r="D623" t="s">
        <v>19</v>
      </c>
      <c r="E623" t="s">
        <v>14</v>
      </c>
      <c r="F623" t="s">
        <v>41</v>
      </c>
      <c r="G623">
        <v>6.5</v>
      </c>
      <c r="H623" t="s">
        <v>32</v>
      </c>
      <c r="I623" t="str">
        <f>_xlfn.XLOOKUP(H623, 'Platform Lookup'!A:A, 'Platform Lookup'!B:B, "Unknown")</f>
        <v>Mixed</v>
      </c>
      <c r="J623" t="s">
        <v>17</v>
      </c>
      <c r="K623">
        <v>6.2</v>
      </c>
      <c r="L623">
        <v>5</v>
      </c>
      <c r="M623" t="s">
        <v>24</v>
      </c>
      <c r="N623">
        <v>4</v>
      </c>
      <c r="O623">
        <v>8</v>
      </c>
      <c r="P623" t="str" cm="1">
        <f t="array" ref="P623">_xlfn.IFS(
  O623&lt;=3, "Low",
  O623&lt;=6, "Moderate",
  O623&lt;=8, "High",
  O623=9, "Extreme"
)</f>
        <v>High</v>
      </c>
    </row>
    <row r="624" spans="1:16">
      <c r="A624">
        <v>623</v>
      </c>
      <c r="B624">
        <v>22</v>
      </c>
      <c r="C624" t="str">
        <f t="shared" si="9"/>
        <v>22-24</v>
      </c>
      <c r="D624" t="s">
        <v>13</v>
      </c>
      <c r="E624" t="s">
        <v>20</v>
      </c>
      <c r="F624" t="s">
        <v>48</v>
      </c>
      <c r="G624">
        <v>4.5999999999999996</v>
      </c>
      <c r="H624" t="s">
        <v>22</v>
      </c>
      <c r="I624" t="str">
        <f>_xlfn.XLOOKUP(H624, 'Platform Lookup'!A:A, 'Platform Lookup'!B:B, "Unknown")</f>
        <v>News</v>
      </c>
      <c r="J624" t="s">
        <v>23</v>
      </c>
      <c r="K624">
        <v>7.3</v>
      </c>
      <c r="L624">
        <v>7</v>
      </c>
      <c r="M624" t="s">
        <v>18</v>
      </c>
      <c r="N624">
        <v>2</v>
      </c>
      <c r="O624">
        <v>5</v>
      </c>
      <c r="P624" t="str" cm="1">
        <f t="array" ref="P624">_xlfn.IFS(
  O624&lt;=3, "Low",
  O624&lt;=6, "Moderate",
  O624&lt;=8, "High",
  O624=9, "Extreme"
)</f>
        <v>Moderate</v>
      </c>
    </row>
    <row r="625" spans="1:16">
      <c r="A625">
        <v>624</v>
      </c>
      <c r="B625">
        <v>19</v>
      </c>
      <c r="C625" t="str">
        <f t="shared" si="9"/>
        <v>18-21</v>
      </c>
      <c r="D625" t="s">
        <v>19</v>
      </c>
      <c r="E625" t="s">
        <v>14</v>
      </c>
      <c r="F625" t="s">
        <v>55</v>
      </c>
      <c r="G625">
        <v>5.8</v>
      </c>
      <c r="H625" t="s">
        <v>16</v>
      </c>
      <c r="I625" t="str">
        <f>_xlfn.XLOOKUP(H625, 'Platform Lookup'!A:A, 'Platform Lookup'!B:B, "Unknown")</f>
        <v>Mixed</v>
      </c>
      <c r="J625" t="s">
        <v>17</v>
      </c>
      <c r="K625">
        <v>6.6</v>
      </c>
      <c r="L625">
        <v>6</v>
      </c>
      <c r="M625" t="s">
        <v>24</v>
      </c>
      <c r="N625">
        <v>3</v>
      </c>
      <c r="O625">
        <v>7</v>
      </c>
      <c r="P625" t="str" cm="1">
        <f t="array" ref="P625">_xlfn.IFS(
  O625&lt;=3, "Low",
  O625&lt;=6, "Moderate",
  O625&lt;=8, "High",
  O625=9, "Extreme"
)</f>
        <v>High</v>
      </c>
    </row>
    <row r="626" spans="1:16">
      <c r="A626">
        <v>625</v>
      </c>
      <c r="B626">
        <v>24</v>
      </c>
      <c r="C626" t="str">
        <f t="shared" si="9"/>
        <v>22-24</v>
      </c>
      <c r="D626" t="s">
        <v>13</v>
      </c>
      <c r="E626" t="s">
        <v>20</v>
      </c>
      <c r="F626" t="s">
        <v>21</v>
      </c>
      <c r="G626">
        <v>7</v>
      </c>
      <c r="H626" t="s">
        <v>26</v>
      </c>
      <c r="I626" t="str">
        <f>_xlfn.XLOOKUP(H626, 'Platform Lookup'!A:A, 'Platform Lookup'!B:B, "Unknown")</f>
        <v>Entertainment</v>
      </c>
      <c r="J626" t="s">
        <v>17</v>
      </c>
      <c r="K626">
        <v>5.8</v>
      </c>
      <c r="L626">
        <v>4</v>
      </c>
      <c r="M626" t="s">
        <v>24</v>
      </c>
      <c r="N626">
        <v>5</v>
      </c>
      <c r="O626">
        <v>9</v>
      </c>
      <c r="P626" t="str" cm="1">
        <f t="array" ref="P626">_xlfn.IFS(
  O626&lt;=3, "Low",
  O626&lt;=6, "Moderate",
  O626&lt;=8, "High",
  O626=9, "Extreme"
)</f>
        <v>Extreme</v>
      </c>
    </row>
    <row r="627" spans="1:16">
      <c r="A627">
        <v>626</v>
      </c>
      <c r="B627">
        <v>21</v>
      </c>
      <c r="C627" t="str">
        <f t="shared" si="9"/>
        <v>18-21</v>
      </c>
      <c r="D627" t="s">
        <v>19</v>
      </c>
      <c r="E627" t="s">
        <v>14</v>
      </c>
      <c r="F627" t="s">
        <v>51</v>
      </c>
      <c r="G627">
        <v>4.5</v>
      </c>
      <c r="H627" t="s">
        <v>32</v>
      </c>
      <c r="I627" t="str">
        <f>_xlfn.XLOOKUP(H627, 'Platform Lookup'!A:A, 'Platform Lookup'!B:B, "Unknown")</f>
        <v>Mixed</v>
      </c>
      <c r="J627" t="s">
        <v>23</v>
      </c>
      <c r="K627">
        <v>7.3</v>
      </c>
      <c r="L627">
        <v>7</v>
      </c>
      <c r="M627" t="s">
        <v>18</v>
      </c>
      <c r="N627">
        <v>2</v>
      </c>
      <c r="O627">
        <v>5</v>
      </c>
      <c r="P627" t="str" cm="1">
        <f t="array" ref="P627">_xlfn.IFS(
  O627&lt;=3, "Low",
  O627&lt;=6, "Moderate",
  O627&lt;=8, "High",
  O627=9, "Extreme"
)</f>
        <v>Moderate</v>
      </c>
    </row>
    <row r="628" spans="1:16">
      <c r="A628">
        <v>627</v>
      </c>
      <c r="B628">
        <v>23</v>
      </c>
      <c r="C628" t="str">
        <f t="shared" si="9"/>
        <v>22-24</v>
      </c>
      <c r="D628" t="s">
        <v>13</v>
      </c>
      <c r="E628" t="s">
        <v>20</v>
      </c>
      <c r="F628" t="s">
        <v>65</v>
      </c>
      <c r="G628">
        <v>6.7</v>
      </c>
      <c r="H628" t="s">
        <v>16</v>
      </c>
      <c r="I628" t="str">
        <f>_xlfn.XLOOKUP(H628, 'Platform Lookup'!A:A, 'Platform Lookup'!B:B, "Unknown")</f>
        <v>Mixed</v>
      </c>
      <c r="J628" t="s">
        <v>17</v>
      </c>
      <c r="K628">
        <v>6.1</v>
      </c>
      <c r="L628">
        <v>5</v>
      </c>
      <c r="M628" t="s">
        <v>24</v>
      </c>
      <c r="N628">
        <v>4</v>
      </c>
      <c r="O628">
        <v>8</v>
      </c>
      <c r="P628" t="str" cm="1">
        <f t="array" ref="P628">_xlfn.IFS(
  O628&lt;=3, "Low",
  O628&lt;=6, "Moderate",
  O628&lt;=8, "High",
  O628=9, "Extreme"
)</f>
        <v>High</v>
      </c>
    </row>
    <row r="629" spans="1:16">
      <c r="A629">
        <v>628</v>
      </c>
      <c r="B629">
        <v>20</v>
      </c>
      <c r="C629" t="str">
        <f t="shared" si="9"/>
        <v>18-21</v>
      </c>
      <c r="D629" t="s">
        <v>19</v>
      </c>
      <c r="E629" t="s">
        <v>14</v>
      </c>
      <c r="F629" t="s">
        <v>25</v>
      </c>
      <c r="G629">
        <v>5.5</v>
      </c>
      <c r="H629" t="s">
        <v>22</v>
      </c>
      <c r="I629" t="str">
        <f>_xlfn.XLOOKUP(H629, 'Platform Lookup'!A:A, 'Platform Lookup'!B:B, "Unknown")</f>
        <v>News</v>
      </c>
      <c r="J629" t="s">
        <v>17</v>
      </c>
      <c r="K629">
        <v>6.8</v>
      </c>
      <c r="L629">
        <v>6</v>
      </c>
      <c r="M629" t="s">
        <v>18</v>
      </c>
      <c r="N629">
        <v>3</v>
      </c>
      <c r="O629">
        <v>7</v>
      </c>
      <c r="P629" t="str" cm="1">
        <f t="array" ref="P629">_xlfn.IFS(
  O629&lt;=3, "Low",
  O629&lt;=6, "Moderate",
  O629&lt;=8, "High",
  O629=9, "Extreme"
)</f>
        <v>High</v>
      </c>
    </row>
    <row r="630" spans="1:16">
      <c r="A630">
        <v>629</v>
      </c>
      <c r="B630">
        <v>22</v>
      </c>
      <c r="C630" t="str">
        <f t="shared" si="9"/>
        <v>22-24</v>
      </c>
      <c r="D630" t="s">
        <v>13</v>
      </c>
      <c r="E630" t="s">
        <v>20</v>
      </c>
      <c r="F630" t="s">
        <v>43</v>
      </c>
      <c r="G630">
        <v>6.4</v>
      </c>
      <c r="H630" t="s">
        <v>32</v>
      </c>
      <c r="I630" t="str">
        <f>_xlfn.XLOOKUP(H630, 'Platform Lookup'!A:A, 'Platform Lookup'!B:B, "Unknown")</f>
        <v>Mixed</v>
      </c>
      <c r="J630" t="s">
        <v>17</v>
      </c>
      <c r="K630">
        <v>6.2</v>
      </c>
      <c r="L630">
        <v>5</v>
      </c>
      <c r="M630" t="s">
        <v>24</v>
      </c>
      <c r="N630">
        <v>4</v>
      </c>
      <c r="O630">
        <v>8</v>
      </c>
      <c r="P630" t="str" cm="1">
        <f t="array" ref="P630">_xlfn.IFS(
  O630&lt;=3, "Low",
  O630&lt;=6, "Moderate",
  O630&lt;=8, "High",
  O630=9, "Extreme"
)</f>
        <v>High</v>
      </c>
    </row>
    <row r="631" spans="1:16">
      <c r="A631">
        <v>630</v>
      </c>
      <c r="B631">
        <v>19</v>
      </c>
      <c r="C631" t="str">
        <f t="shared" si="9"/>
        <v>18-21</v>
      </c>
      <c r="D631" t="s">
        <v>19</v>
      </c>
      <c r="E631" t="s">
        <v>14</v>
      </c>
      <c r="F631" t="s">
        <v>40</v>
      </c>
      <c r="G631">
        <v>4.7</v>
      </c>
      <c r="H631" t="s">
        <v>16</v>
      </c>
      <c r="I631" t="str">
        <f>_xlfn.XLOOKUP(H631, 'Platform Lookup'!A:A, 'Platform Lookup'!B:B, "Unknown")</f>
        <v>Mixed</v>
      </c>
      <c r="J631" t="s">
        <v>23</v>
      </c>
      <c r="K631">
        <v>7.2</v>
      </c>
      <c r="L631">
        <v>7</v>
      </c>
      <c r="M631" t="s">
        <v>18</v>
      </c>
      <c r="N631">
        <v>2</v>
      </c>
      <c r="O631">
        <v>5</v>
      </c>
      <c r="P631" t="str" cm="1">
        <f t="array" ref="P631">_xlfn.IFS(
  O631&lt;=3, "Low",
  O631&lt;=6, "Moderate",
  O631&lt;=8, "High",
  O631=9, "Extreme"
)</f>
        <v>Moderate</v>
      </c>
    </row>
    <row r="632" spans="1:16">
      <c r="A632">
        <v>631</v>
      </c>
      <c r="B632">
        <v>24</v>
      </c>
      <c r="C632" t="str">
        <f t="shared" si="9"/>
        <v>22-24</v>
      </c>
      <c r="D632" t="s">
        <v>13</v>
      </c>
      <c r="E632" t="s">
        <v>20</v>
      </c>
      <c r="F632" t="s">
        <v>31</v>
      </c>
      <c r="G632">
        <v>5.6</v>
      </c>
      <c r="H632" t="s">
        <v>26</v>
      </c>
      <c r="I632" t="str">
        <f>_xlfn.XLOOKUP(H632, 'Platform Lookup'!A:A, 'Platform Lookup'!B:B, "Unknown")</f>
        <v>Entertainment</v>
      </c>
      <c r="J632" t="s">
        <v>17</v>
      </c>
      <c r="K632">
        <v>6.7</v>
      </c>
      <c r="L632">
        <v>6</v>
      </c>
      <c r="M632" t="s">
        <v>24</v>
      </c>
      <c r="N632">
        <v>3</v>
      </c>
      <c r="O632">
        <v>7</v>
      </c>
      <c r="P632" t="str" cm="1">
        <f t="array" ref="P632">_xlfn.IFS(
  O632&lt;=3, "Low",
  O632&lt;=6, "Moderate",
  O632&lt;=8, "High",
  O632=9, "Extreme"
)</f>
        <v>High</v>
      </c>
    </row>
    <row r="633" spans="1:16">
      <c r="A633">
        <v>632</v>
      </c>
      <c r="B633">
        <v>21</v>
      </c>
      <c r="C633" t="str">
        <f t="shared" si="9"/>
        <v>18-21</v>
      </c>
      <c r="D633" t="s">
        <v>19</v>
      </c>
      <c r="E633" t="s">
        <v>14</v>
      </c>
      <c r="F633" t="s">
        <v>29</v>
      </c>
      <c r="G633">
        <v>6.2</v>
      </c>
      <c r="H633" t="s">
        <v>32</v>
      </c>
      <c r="I633" t="str">
        <f>_xlfn.XLOOKUP(H633, 'Platform Lookup'!A:A, 'Platform Lookup'!B:B, "Unknown")</f>
        <v>Mixed</v>
      </c>
      <c r="J633" t="s">
        <v>17</v>
      </c>
      <c r="K633">
        <v>6.3</v>
      </c>
      <c r="L633">
        <v>5</v>
      </c>
      <c r="M633" t="s">
        <v>24</v>
      </c>
      <c r="N633">
        <v>4</v>
      </c>
      <c r="O633">
        <v>8</v>
      </c>
      <c r="P633" t="str" cm="1">
        <f t="array" ref="P633">_xlfn.IFS(
  O633&lt;=3, "Low",
  O633&lt;=6, "Moderate",
  O633&lt;=8, "High",
  O633=9, "Extreme"
)</f>
        <v>High</v>
      </c>
    </row>
    <row r="634" spans="1:16">
      <c r="A634">
        <v>633</v>
      </c>
      <c r="B634">
        <v>23</v>
      </c>
      <c r="C634" t="str">
        <f t="shared" si="9"/>
        <v>22-24</v>
      </c>
      <c r="D634" t="s">
        <v>13</v>
      </c>
      <c r="E634" t="s">
        <v>20</v>
      </c>
      <c r="F634" t="s">
        <v>42</v>
      </c>
      <c r="G634">
        <v>4.8</v>
      </c>
      <c r="H634" t="s">
        <v>22</v>
      </c>
      <c r="I634" t="str">
        <f>_xlfn.XLOOKUP(H634, 'Platform Lookup'!A:A, 'Platform Lookup'!B:B, "Unknown")</f>
        <v>News</v>
      </c>
      <c r="J634" t="s">
        <v>23</v>
      </c>
      <c r="K634">
        <v>7.1</v>
      </c>
      <c r="L634">
        <v>7</v>
      </c>
      <c r="M634" t="s">
        <v>18</v>
      </c>
      <c r="N634">
        <v>2</v>
      </c>
      <c r="O634">
        <v>5</v>
      </c>
      <c r="P634" t="str" cm="1">
        <f t="array" ref="P634">_xlfn.IFS(
  O634&lt;=3, "Low",
  O634&lt;=6, "Moderate",
  O634&lt;=8, "High",
  O634=9, "Extreme"
)</f>
        <v>Moderate</v>
      </c>
    </row>
    <row r="635" spans="1:16">
      <c r="A635">
        <v>634</v>
      </c>
      <c r="B635">
        <v>20</v>
      </c>
      <c r="C635" t="str">
        <f t="shared" si="9"/>
        <v>18-21</v>
      </c>
      <c r="D635" t="s">
        <v>19</v>
      </c>
      <c r="E635" t="s">
        <v>14</v>
      </c>
      <c r="F635" t="s">
        <v>44</v>
      </c>
      <c r="G635">
        <v>6.9</v>
      </c>
      <c r="H635" t="s">
        <v>16</v>
      </c>
      <c r="I635" t="str">
        <f>_xlfn.XLOOKUP(H635, 'Platform Lookup'!A:A, 'Platform Lookup'!B:B, "Unknown")</f>
        <v>Mixed</v>
      </c>
      <c r="J635" t="s">
        <v>17</v>
      </c>
      <c r="K635">
        <v>5.9</v>
      </c>
      <c r="L635">
        <v>4</v>
      </c>
      <c r="M635" t="s">
        <v>24</v>
      </c>
      <c r="N635">
        <v>5</v>
      </c>
      <c r="O635">
        <v>9</v>
      </c>
      <c r="P635" t="str" cm="1">
        <f t="array" ref="P635">_xlfn.IFS(
  O635&lt;=3, "Low",
  O635&lt;=6, "Moderate",
  O635&lt;=8, "High",
  O635=9, "Extreme"
)</f>
        <v>Extreme</v>
      </c>
    </row>
    <row r="636" spans="1:16">
      <c r="A636">
        <v>635</v>
      </c>
      <c r="B636">
        <v>22</v>
      </c>
      <c r="C636" t="str">
        <f t="shared" si="9"/>
        <v>22-24</v>
      </c>
      <c r="D636" t="s">
        <v>13</v>
      </c>
      <c r="E636" t="s">
        <v>20</v>
      </c>
      <c r="F636" t="s">
        <v>45</v>
      </c>
      <c r="G636">
        <v>5.7</v>
      </c>
      <c r="H636" t="s">
        <v>144</v>
      </c>
      <c r="I636" t="str">
        <f>_xlfn.XLOOKUP(H636, 'Platform Lookup'!A:A, 'Platform Lookup'!B:B, "Unknown")</f>
        <v>Messaging</v>
      </c>
      <c r="J636" t="s">
        <v>17</v>
      </c>
      <c r="K636">
        <v>6.7</v>
      </c>
      <c r="L636">
        <v>6</v>
      </c>
      <c r="M636" t="s">
        <v>18</v>
      </c>
      <c r="N636">
        <v>3</v>
      </c>
      <c r="O636">
        <v>7</v>
      </c>
      <c r="P636" t="str" cm="1">
        <f t="array" ref="P636">_xlfn.IFS(
  O636&lt;=3, "Low",
  O636&lt;=6, "Moderate",
  O636&lt;=8, "High",
  O636=9, "Extreme"
)</f>
        <v>High</v>
      </c>
    </row>
    <row r="637" spans="1:16">
      <c r="A637">
        <v>636</v>
      </c>
      <c r="B637">
        <v>19</v>
      </c>
      <c r="C637" t="str">
        <f t="shared" si="9"/>
        <v>18-21</v>
      </c>
      <c r="D637" t="s">
        <v>19</v>
      </c>
      <c r="E637" t="s">
        <v>14</v>
      </c>
      <c r="F637" t="s">
        <v>38</v>
      </c>
      <c r="G637">
        <v>4.4000000000000004</v>
      </c>
      <c r="H637" t="s">
        <v>22</v>
      </c>
      <c r="I637" t="str">
        <f>_xlfn.XLOOKUP(H637, 'Platform Lookup'!A:A, 'Platform Lookup'!B:B, "Unknown")</f>
        <v>News</v>
      </c>
      <c r="J637" t="s">
        <v>23</v>
      </c>
      <c r="K637">
        <v>7.4</v>
      </c>
      <c r="L637">
        <v>8</v>
      </c>
      <c r="M637" t="s">
        <v>24</v>
      </c>
      <c r="N637">
        <v>2</v>
      </c>
      <c r="O637">
        <v>4</v>
      </c>
      <c r="P637" t="str" cm="1">
        <f t="array" ref="P637">_xlfn.IFS(
  O637&lt;=3, "Low",
  O637&lt;=6, "Moderate",
  O637&lt;=8, "High",
  O637=9, "Extreme"
)</f>
        <v>Moderate</v>
      </c>
    </row>
    <row r="638" spans="1:16">
      <c r="A638">
        <v>637</v>
      </c>
      <c r="B638">
        <v>24</v>
      </c>
      <c r="C638" t="str">
        <f t="shared" si="9"/>
        <v>22-24</v>
      </c>
      <c r="D638" t="s">
        <v>13</v>
      </c>
      <c r="E638" t="s">
        <v>20</v>
      </c>
      <c r="F638" t="s">
        <v>90</v>
      </c>
      <c r="G638">
        <v>6.1</v>
      </c>
      <c r="H638" t="s">
        <v>26</v>
      </c>
      <c r="I638" t="str">
        <f>_xlfn.XLOOKUP(H638, 'Platform Lookup'!A:A, 'Platform Lookup'!B:B, "Unknown")</f>
        <v>Entertainment</v>
      </c>
      <c r="J638" t="s">
        <v>17</v>
      </c>
      <c r="K638">
        <v>6.4</v>
      </c>
      <c r="L638">
        <v>5</v>
      </c>
      <c r="M638" t="s">
        <v>24</v>
      </c>
      <c r="N638">
        <v>4</v>
      </c>
      <c r="O638">
        <v>8</v>
      </c>
      <c r="P638" t="str" cm="1">
        <f t="array" ref="P638">_xlfn.IFS(
  O638&lt;=3, "Low",
  O638&lt;=6, "Moderate",
  O638&lt;=8, "High",
  O638=9, "Extreme"
)</f>
        <v>High</v>
      </c>
    </row>
    <row r="639" spans="1:16">
      <c r="A639">
        <v>638</v>
      </c>
      <c r="B639">
        <v>21</v>
      </c>
      <c r="C639" t="str">
        <f t="shared" si="9"/>
        <v>18-21</v>
      </c>
      <c r="D639" t="s">
        <v>19</v>
      </c>
      <c r="E639" t="s">
        <v>14</v>
      </c>
      <c r="F639" t="s">
        <v>89</v>
      </c>
      <c r="G639">
        <v>4.3</v>
      </c>
      <c r="H639" t="s">
        <v>16</v>
      </c>
      <c r="I639" t="str">
        <f>_xlfn.XLOOKUP(H639, 'Platform Lookup'!A:A, 'Platform Lookup'!B:B, "Unknown")</f>
        <v>Mixed</v>
      </c>
      <c r="J639" t="s">
        <v>23</v>
      </c>
      <c r="K639">
        <v>7.5</v>
      </c>
      <c r="L639">
        <v>7</v>
      </c>
      <c r="M639" t="s">
        <v>18</v>
      </c>
      <c r="N639">
        <v>2</v>
      </c>
      <c r="O639">
        <v>5</v>
      </c>
      <c r="P639" t="str" cm="1">
        <f t="array" ref="P639">_xlfn.IFS(
  O639&lt;=3, "Low",
  O639&lt;=6, "Moderate",
  O639&lt;=8, "High",
  O639=9, "Extreme"
)</f>
        <v>Moderate</v>
      </c>
    </row>
    <row r="640" spans="1:16">
      <c r="A640">
        <v>639</v>
      </c>
      <c r="B640">
        <v>23</v>
      </c>
      <c r="C640" t="str">
        <f t="shared" si="9"/>
        <v>22-24</v>
      </c>
      <c r="D640" t="s">
        <v>13</v>
      </c>
      <c r="E640" t="s">
        <v>20</v>
      </c>
      <c r="F640" t="s">
        <v>41</v>
      </c>
      <c r="G640">
        <v>6.4</v>
      </c>
      <c r="H640" t="s">
        <v>32</v>
      </c>
      <c r="I640" t="str">
        <f>_xlfn.XLOOKUP(H640, 'Platform Lookup'!A:A, 'Platform Lookup'!B:B, "Unknown")</f>
        <v>Mixed</v>
      </c>
      <c r="J640" t="s">
        <v>17</v>
      </c>
      <c r="K640">
        <v>6.2</v>
      </c>
      <c r="L640">
        <v>5</v>
      </c>
      <c r="M640" t="s">
        <v>24</v>
      </c>
      <c r="N640">
        <v>4</v>
      </c>
      <c r="O640">
        <v>8</v>
      </c>
      <c r="P640" t="str" cm="1">
        <f t="array" ref="P640">_xlfn.IFS(
  O640&lt;=3, "Low",
  O640&lt;=6, "Moderate",
  O640&lt;=8, "High",
  O640=9, "Extreme"
)</f>
        <v>High</v>
      </c>
    </row>
    <row r="641" spans="1:16">
      <c r="A641">
        <v>640</v>
      </c>
      <c r="B641">
        <v>20</v>
      </c>
      <c r="C641" t="str">
        <f t="shared" si="9"/>
        <v>18-21</v>
      </c>
      <c r="D641" t="s">
        <v>19</v>
      </c>
      <c r="E641" t="s">
        <v>14</v>
      </c>
      <c r="F641" t="s">
        <v>48</v>
      </c>
      <c r="G641">
        <v>4.5</v>
      </c>
      <c r="H641" t="s">
        <v>22</v>
      </c>
      <c r="I641" t="str">
        <f>_xlfn.XLOOKUP(H641, 'Platform Lookup'!A:A, 'Platform Lookup'!B:B, "Unknown")</f>
        <v>News</v>
      </c>
      <c r="J641" t="s">
        <v>23</v>
      </c>
      <c r="K641">
        <v>7.3</v>
      </c>
      <c r="L641">
        <v>7</v>
      </c>
      <c r="M641" t="s">
        <v>18</v>
      </c>
      <c r="N641">
        <v>2</v>
      </c>
      <c r="O641">
        <v>5</v>
      </c>
      <c r="P641" t="str" cm="1">
        <f t="array" ref="P641">_xlfn.IFS(
  O641&lt;=3, "Low",
  O641&lt;=6, "Moderate",
  O641&lt;=8, "High",
  O641=9, "Extreme"
)</f>
        <v>Moderate</v>
      </c>
    </row>
    <row r="642" spans="1:16">
      <c r="A642">
        <v>641</v>
      </c>
      <c r="B642">
        <v>22</v>
      </c>
      <c r="C642" t="str">
        <f t="shared" si="9"/>
        <v>22-24</v>
      </c>
      <c r="D642" t="s">
        <v>13</v>
      </c>
      <c r="E642" t="s">
        <v>20</v>
      </c>
      <c r="F642" t="s">
        <v>55</v>
      </c>
      <c r="G642">
        <v>5.9</v>
      </c>
      <c r="H642" t="s">
        <v>16</v>
      </c>
      <c r="I642" t="str">
        <f>_xlfn.XLOOKUP(H642, 'Platform Lookup'!A:A, 'Platform Lookup'!B:B, "Unknown")</f>
        <v>Mixed</v>
      </c>
      <c r="J642" t="s">
        <v>17</v>
      </c>
      <c r="K642">
        <v>6.5</v>
      </c>
      <c r="L642">
        <v>6</v>
      </c>
      <c r="M642" t="s">
        <v>24</v>
      </c>
      <c r="N642">
        <v>3</v>
      </c>
      <c r="O642">
        <v>7</v>
      </c>
      <c r="P642" t="str" cm="1">
        <f t="array" ref="P642">_xlfn.IFS(
  O642&lt;=3, "Low",
  O642&lt;=6, "Moderate",
  O642&lt;=8, "High",
  O642=9, "Extreme"
)</f>
        <v>High</v>
      </c>
    </row>
    <row r="643" spans="1:16">
      <c r="A643">
        <v>642</v>
      </c>
      <c r="B643">
        <v>19</v>
      </c>
      <c r="C643" t="str">
        <f t="shared" ref="C643:C706" si="10">IF(B643&lt;=21, "18-21", "22-24")</f>
        <v>18-21</v>
      </c>
      <c r="D643" t="s">
        <v>19</v>
      </c>
      <c r="E643" t="s">
        <v>14</v>
      </c>
      <c r="F643" t="s">
        <v>21</v>
      </c>
      <c r="G643">
        <v>7.2</v>
      </c>
      <c r="H643" t="s">
        <v>26</v>
      </c>
      <c r="I643" t="str">
        <f>_xlfn.XLOOKUP(H643, 'Platform Lookup'!A:A, 'Platform Lookup'!B:B, "Unknown")</f>
        <v>Entertainment</v>
      </c>
      <c r="J643" t="s">
        <v>17</v>
      </c>
      <c r="K643">
        <v>5.7</v>
      </c>
      <c r="L643">
        <v>4</v>
      </c>
      <c r="M643" t="s">
        <v>24</v>
      </c>
      <c r="N643">
        <v>5</v>
      </c>
      <c r="O643">
        <v>9</v>
      </c>
      <c r="P643" t="str" cm="1">
        <f t="array" ref="P643">_xlfn.IFS(
  O643&lt;=3, "Low",
  O643&lt;=6, "Moderate",
  O643&lt;=8, "High",
  O643=9, "Extreme"
)</f>
        <v>Extreme</v>
      </c>
    </row>
    <row r="644" spans="1:16">
      <c r="A644">
        <v>643</v>
      </c>
      <c r="B644">
        <v>24</v>
      </c>
      <c r="C644" t="str">
        <f t="shared" si="10"/>
        <v>22-24</v>
      </c>
      <c r="D644" t="s">
        <v>13</v>
      </c>
      <c r="E644" t="s">
        <v>20</v>
      </c>
      <c r="F644" t="s">
        <v>51</v>
      </c>
      <c r="G644">
        <v>4.5999999999999996</v>
      </c>
      <c r="H644" t="s">
        <v>32</v>
      </c>
      <c r="I644" t="str">
        <f>_xlfn.XLOOKUP(H644, 'Platform Lookup'!A:A, 'Platform Lookup'!B:B, "Unknown")</f>
        <v>Mixed</v>
      </c>
      <c r="J644" t="s">
        <v>23</v>
      </c>
      <c r="K644">
        <v>7.2</v>
      </c>
      <c r="L644">
        <v>7</v>
      </c>
      <c r="M644" t="s">
        <v>18</v>
      </c>
      <c r="N644">
        <v>2</v>
      </c>
      <c r="O644">
        <v>5</v>
      </c>
      <c r="P644" t="str" cm="1">
        <f t="array" ref="P644">_xlfn.IFS(
  O644&lt;=3, "Low",
  O644&lt;=6, "Moderate",
  O644&lt;=8, "High",
  O644=9, "Extreme"
)</f>
        <v>Moderate</v>
      </c>
    </row>
    <row r="645" spans="1:16">
      <c r="A645">
        <v>644</v>
      </c>
      <c r="B645">
        <v>21</v>
      </c>
      <c r="C645" t="str">
        <f t="shared" si="10"/>
        <v>18-21</v>
      </c>
      <c r="D645" t="s">
        <v>19</v>
      </c>
      <c r="E645" t="s">
        <v>14</v>
      </c>
      <c r="F645" t="s">
        <v>65</v>
      </c>
      <c r="G645">
        <v>6.8</v>
      </c>
      <c r="H645" t="s">
        <v>16</v>
      </c>
      <c r="I645" t="str">
        <f>_xlfn.XLOOKUP(H645, 'Platform Lookup'!A:A, 'Platform Lookup'!B:B, "Unknown")</f>
        <v>Mixed</v>
      </c>
      <c r="J645" t="s">
        <v>17</v>
      </c>
      <c r="K645">
        <v>6</v>
      </c>
      <c r="L645">
        <v>5</v>
      </c>
      <c r="M645" t="s">
        <v>24</v>
      </c>
      <c r="N645">
        <v>4</v>
      </c>
      <c r="O645">
        <v>8</v>
      </c>
      <c r="P645" t="str" cm="1">
        <f t="array" ref="P645">_xlfn.IFS(
  O645&lt;=3, "Low",
  O645&lt;=6, "Moderate",
  O645&lt;=8, "High",
  O645=9, "Extreme"
)</f>
        <v>High</v>
      </c>
    </row>
    <row r="646" spans="1:16">
      <c r="A646">
        <v>645</v>
      </c>
      <c r="B646">
        <v>23</v>
      </c>
      <c r="C646" t="str">
        <f t="shared" si="10"/>
        <v>22-24</v>
      </c>
      <c r="D646" t="s">
        <v>13</v>
      </c>
      <c r="E646" t="s">
        <v>20</v>
      </c>
      <c r="F646" t="s">
        <v>25</v>
      </c>
      <c r="G646">
        <v>5.3</v>
      </c>
      <c r="H646" t="s">
        <v>22</v>
      </c>
      <c r="I646" t="str">
        <f>_xlfn.XLOOKUP(H646, 'Platform Lookup'!A:A, 'Platform Lookup'!B:B, "Unknown")</f>
        <v>News</v>
      </c>
      <c r="J646" t="s">
        <v>17</v>
      </c>
      <c r="K646">
        <v>6.8</v>
      </c>
      <c r="L646">
        <v>6</v>
      </c>
      <c r="M646" t="s">
        <v>18</v>
      </c>
      <c r="N646">
        <v>3</v>
      </c>
      <c r="O646">
        <v>7</v>
      </c>
      <c r="P646" t="str" cm="1">
        <f t="array" ref="P646">_xlfn.IFS(
  O646&lt;=3, "Low",
  O646&lt;=6, "Moderate",
  O646&lt;=8, "High",
  O646=9, "Extreme"
)</f>
        <v>High</v>
      </c>
    </row>
    <row r="647" spans="1:16">
      <c r="A647">
        <v>646</v>
      </c>
      <c r="B647">
        <v>22</v>
      </c>
      <c r="C647" t="str">
        <f t="shared" si="10"/>
        <v>22-24</v>
      </c>
      <c r="D647" t="s">
        <v>19</v>
      </c>
      <c r="E647" t="s">
        <v>20</v>
      </c>
      <c r="F647" t="s">
        <v>43</v>
      </c>
      <c r="G647">
        <v>6.3</v>
      </c>
      <c r="H647" t="s">
        <v>32</v>
      </c>
      <c r="I647" t="str">
        <f>_xlfn.XLOOKUP(H647, 'Platform Lookup'!A:A, 'Platform Lookup'!B:B, "Unknown")</f>
        <v>Mixed</v>
      </c>
      <c r="J647" t="s">
        <v>17</v>
      </c>
      <c r="K647">
        <v>6.2</v>
      </c>
      <c r="L647">
        <v>5</v>
      </c>
      <c r="M647" t="s">
        <v>24</v>
      </c>
      <c r="N647">
        <v>4</v>
      </c>
      <c r="O647">
        <v>8</v>
      </c>
      <c r="P647" t="str" cm="1">
        <f t="array" ref="P647">_xlfn.IFS(
  O647&lt;=3, "Low",
  O647&lt;=6, "Moderate",
  O647&lt;=8, "High",
  O647=9, "Extreme"
)</f>
        <v>High</v>
      </c>
    </row>
    <row r="648" spans="1:16">
      <c r="A648">
        <v>647</v>
      </c>
      <c r="B648">
        <v>20</v>
      </c>
      <c r="C648" t="str">
        <f t="shared" si="10"/>
        <v>18-21</v>
      </c>
      <c r="D648" t="s">
        <v>13</v>
      </c>
      <c r="E648" t="s">
        <v>14</v>
      </c>
      <c r="F648" t="s">
        <v>40</v>
      </c>
      <c r="G648">
        <v>4.8</v>
      </c>
      <c r="H648" t="s">
        <v>16</v>
      </c>
      <c r="I648" t="str">
        <f>_xlfn.XLOOKUP(H648, 'Platform Lookup'!A:A, 'Platform Lookup'!B:B, "Unknown")</f>
        <v>Mixed</v>
      </c>
      <c r="J648" t="s">
        <v>23</v>
      </c>
      <c r="K648">
        <v>7.1</v>
      </c>
      <c r="L648">
        <v>7</v>
      </c>
      <c r="M648" t="s">
        <v>18</v>
      </c>
      <c r="N648">
        <v>2</v>
      </c>
      <c r="O648">
        <v>5</v>
      </c>
      <c r="P648" t="str" cm="1">
        <f t="array" ref="P648">_xlfn.IFS(
  O648&lt;=3, "Low",
  O648&lt;=6, "Moderate",
  O648&lt;=8, "High",
  O648=9, "Extreme"
)</f>
        <v>Moderate</v>
      </c>
    </row>
    <row r="649" spans="1:16">
      <c r="A649">
        <v>648</v>
      </c>
      <c r="B649">
        <v>23</v>
      </c>
      <c r="C649" t="str">
        <f t="shared" si="10"/>
        <v>22-24</v>
      </c>
      <c r="D649" t="s">
        <v>19</v>
      </c>
      <c r="E649" t="s">
        <v>20</v>
      </c>
      <c r="F649" t="s">
        <v>31</v>
      </c>
      <c r="G649">
        <v>5.7</v>
      </c>
      <c r="H649" t="s">
        <v>26</v>
      </c>
      <c r="I649" t="str">
        <f>_xlfn.XLOOKUP(H649, 'Platform Lookup'!A:A, 'Platform Lookup'!B:B, "Unknown")</f>
        <v>Entertainment</v>
      </c>
      <c r="J649" t="s">
        <v>17</v>
      </c>
      <c r="K649">
        <v>6.6</v>
      </c>
      <c r="L649">
        <v>6</v>
      </c>
      <c r="M649" t="s">
        <v>24</v>
      </c>
      <c r="N649">
        <v>3</v>
      </c>
      <c r="O649">
        <v>7</v>
      </c>
      <c r="P649" t="str" cm="1">
        <f t="array" ref="P649">_xlfn.IFS(
  O649&lt;=3, "Low",
  O649&lt;=6, "Moderate",
  O649&lt;=8, "High",
  O649=9, "Extreme"
)</f>
        <v>High</v>
      </c>
    </row>
    <row r="650" spans="1:16">
      <c r="A650">
        <v>649</v>
      </c>
      <c r="B650">
        <v>21</v>
      </c>
      <c r="C650" t="str">
        <f t="shared" si="10"/>
        <v>18-21</v>
      </c>
      <c r="D650" t="s">
        <v>13</v>
      </c>
      <c r="E650" t="s">
        <v>14</v>
      </c>
      <c r="F650" t="s">
        <v>29</v>
      </c>
      <c r="G650">
        <v>6.2</v>
      </c>
      <c r="H650" t="s">
        <v>22</v>
      </c>
      <c r="I650" t="str">
        <f>_xlfn.XLOOKUP(H650, 'Platform Lookup'!A:A, 'Platform Lookup'!B:B, "Unknown")</f>
        <v>News</v>
      </c>
      <c r="J650" t="s">
        <v>17</v>
      </c>
      <c r="K650">
        <v>6.3</v>
      </c>
      <c r="L650">
        <v>5</v>
      </c>
      <c r="M650" t="s">
        <v>24</v>
      </c>
      <c r="N650">
        <v>4</v>
      </c>
      <c r="O650">
        <v>8</v>
      </c>
      <c r="P650" t="str" cm="1">
        <f t="array" ref="P650">_xlfn.IFS(
  O650&lt;=3, "Low",
  O650&lt;=6, "Moderate",
  O650&lt;=8, "High",
  O650=9, "Extreme"
)</f>
        <v>High</v>
      </c>
    </row>
    <row r="651" spans="1:16">
      <c r="A651">
        <v>650</v>
      </c>
      <c r="B651">
        <v>24</v>
      </c>
      <c r="C651" t="str">
        <f t="shared" si="10"/>
        <v>22-24</v>
      </c>
      <c r="D651" t="s">
        <v>19</v>
      </c>
      <c r="E651" t="s">
        <v>20</v>
      </c>
      <c r="F651" t="s">
        <v>42</v>
      </c>
      <c r="G651">
        <v>4.7</v>
      </c>
      <c r="H651" t="s">
        <v>32</v>
      </c>
      <c r="I651" t="str">
        <f>_xlfn.XLOOKUP(H651, 'Platform Lookup'!A:A, 'Platform Lookup'!B:B, "Unknown")</f>
        <v>Mixed</v>
      </c>
      <c r="J651" t="s">
        <v>23</v>
      </c>
      <c r="K651">
        <v>7.2</v>
      </c>
      <c r="L651">
        <v>7</v>
      </c>
      <c r="M651" t="s">
        <v>18</v>
      </c>
      <c r="N651">
        <v>2</v>
      </c>
      <c r="O651">
        <v>5</v>
      </c>
      <c r="P651" t="str" cm="1">
        <f t="array" ref="P651">_xlfn.IFS(
  O651&lt;=3, "Low",
  O651&lt;=6, "Moderate",
  O651&lt;=8, "High",
  O651=9, "Extreme"
)</f>
        <v>Moderate</v>
      </c>
    </row>
    <row r="652" spans="1:16">
      <c r="A652">
        <v>651</v>
      </c>
      <c r="B652">
        <v>19</v>
      </c>
      <c r="C652" t="str">
        <f t="shared" si="10"/>
        <v>18-21</v>
      </c>
      <c r="D652" t="s">
        <v>13</v>
      </c>
      <c r="E652" t="s">
        <v>14</v>
      </c>
      <c r="F652" t="s">
        <v>44</v>
      </c>
      <c r="G652">
        <v>6.8</v>
      </c>
      <c r="H652" t="s">
        <v>16</v>
      </c>
      <c r="I652" t="str">
        <f>_xlfn.XLOOKUP(H652, 'Platform Lookup'!A:A, 'Platform Lookup'!B:B, "Unknown")</f>
        <v>Mixed</v>
      </c>
      <c r="J652" t="s">
        <v>17</v>
      </c>
      <c r="K652">
        <v>5.9</v>
      </c>
      <c r="L652">
        <v>4</v>
      </c>
      <c r="M652" t="s">
        <v>24</v>
      </c>
      <c r="N652">
        <v>5</v>
      </c>
      <c r="O652">
        <v>9</v>
      </c>
      <c r="P652" t="str" cm="1">
        <f t="array" ref="P652">_xlfn.IFS(
  O652&lt;=3, "Low",
  O652&lt;=6, "Moderate",
  O652&lt;=8, "High",
  O652=9, "Extreme"
)</f>
        <v>Extreme</v>
      </c>
    </row>
    <row r="653" spans="1:16">
      <c r="A653">
        <v>652</v>
      </c>
      <c r="B653">
        <v>22</v>
      </c>
      <c r="C653" t="str">
        <f t="shared" si="10"/>
        <v>22-24</v>
      </c>
      <c r="D653" t="s">
        <v>19</v>
      </c>
      <c r="E653" t="s">
        <v>20</v>
      </c>
      <c r="F653" t="s">
        <v>45</v>
      </c>
      <c r="G653">
        <v>5.6</v>
      </c>
      <c r="H653" t="s">
        <v>144</v>
      </c>
      <c r="I653" t="str">
        <f>_xlfn.XLOOKUP(H653, 'Platform Lookup'!A:A, 'Platform Lookup'!B:B, "Unknown")</f>
        <v>Messaging</v>
      </c>
      <c r="J653" t="s">
        <v>17</v>
      </c>
      <c r="K653">
        <v>6.7</v>
      </c>
      <c r="L653">
        <v>6</v>
      </c>
      <c r="M653" t="s">
        <v>18</v>
      </c>
      <c r="N653">
        <v>3</v>
      </c>
      <c r="O653">
        <v>7</v>
      </c>
      <c r="P653" t="str" cm="1">
        <f t="array" ref="P653">_xlfn.IFS(
  O653&lt;=3, "Low",
  O653&lt;=6, "Moderate",
  O653&lt;=8, "High",
  O653=9, "Extreme"
)</f>
        <v>High</v>
      </c>
    </row>
    <row r="654" spans="1:16">
      <c r="A654">
        <v>653</v>
      </c>
      <c r="B654">
        <v>20</v>
      </c>
      <c r="C654" t="str">
        <f t="shared" si="10"/>
        <v>18-21</v>
      </c>
      <c r="D654" t="s">
        <v>13</v>
      </c>
      <c r="E654" t="s">
        <v>14</v>
      </c>
      <c r="F654" t="s">
        <v>38</v>
      </c>
      <c r="G654">
        <v>4.3</v>
      </c>
      <c r="H654" t="s">
        <v>22</v>
      </c>
      <c r="I654" t="str">
        <f>_xlfn.XLOOKUP(H654, 'Platform Lookup'!A:A, 'Platform Lookup'!B:B, "Unknown")</f>
        <v>News</v>
      </c>
      <c r="J654" t="s">
        <v>23</v>
      </c>
      <c r="K654">
        <v>7.5</v>
      </c>
      <c r="L654">
        <v>8</v>
      </c>
      <c r="M654" t="s">
        <v>24</v>
      </c>
      <c r="N654">
        <v>2</v>
      </c>
      <c r="O654">
        <v>4</v>
      </c>
      <c r="P654" t="str" cm="1">
        <f t="array" ref="P654">_xlfn.IFS(
  O654&lt;=3, "Low",
  O654&lt;=6, "Moderate",
  O654&lt;=8, "High",
  O654=9, "Extreme"
)</f>
        <v>Moderate</v>
      </c>
    </row>
    <row r="655" spans="1:16">
      <c r="A655">
        <v>654</v>
      </c>
      <c r="B655">
        <v>23</v>
      </c>
      <c r="C655" t="str">
        <f t="shared" si="10"/>
        <v>22-24</v>
      </c>
      <c r="D655" t="s">
        <v>19</v>
      </c>
      <c r="E655" t="s">
        <v>20</v>
      </c>
      <c r="F655" t="s">
        <v>90</v>
      </c>
      <c r="G655">
        <v>6.2</v>
      </c>
      <c r="H655" t="s">
        <v>26</v>
      </c>
      <c r="I655" t="str">
        <f>_xlfn.XLOOKUP(H655, 'Platform Lookup'!A:A, 'Platform Lookup'!B:B, "Unknown")</f>
        <v>Entertainment</v>
      </c>
      <c r="J655" t="s">
        <v>17</v>
      </c>
      <c r="K655">
        <v>6.3</v>
      </c>
      <c r="L655">
        <v>5</v>
      </c>
      <c r="M655" t="s">
        <v>24</v>
      </c>
      <c r="N655">
        <v>4</v>
      </c>
      <c r="O655">
        <v>8</v>
      </c>
      <c r="P655" t="str" cm="1">
        <f t="array" ref="P655">_xlfn.IFS(
  O655&lt;=3, "Low",
  O655&lt;=6, "Moderate",
  O655&lt;=8, "High",
  O655=9, "Extreme"
)</f>
        <v>High</v>
      </c>
    </row>
    <row r="656" spans="1:16">
      <c r="A656">
        <v>655</v>
      </c>
      <c r="B656">
        <v>21</v>
      </c>
      <c r="C656" t="str">
        <f t="shared" si="10"/>
        <v>18-21</v>
      </c>
      <c r="D656" t="s">
        <v>13</v>
      </c>
      <c r="E656" t="s">
        <v>14</v>
      </c>
      <c r="F656" t="s">
        <v>89</v>
      </c>
      <c r="G656">
        <v>4.4000000000000004</v>
      </c>
      <c r="H656" t="s">
        <v>16</v>
      </c>
      <c r="I656" t="str">
        <f>_xlfn.XLOOKUP(H656, 'Platform Lookup'!A:A, 'Platform Lookup'!B:B, "Unknown")</f>
        <v>Mixed</v>
      </c>
      <c r="J656" t="s">
        <v>23</v>
      </c>
      <c r="K656">
        <v>7.4</v>
      </c>
      <c r="L656">
        <v>7</v>
      </c>
      <c r="M656" t="s">
        <v>18</v>
      </c>
      <c r="N656">
        <v>2</v>
      </c>
      <c r="O656">
        <v>5</v>
      </c>
      <c r="P656" t="str" cm="1">
        <f t="array" ref="P656">_xlfn.IFS(
  O656&lt;=3, "Low",
  O656&lt;=6, "Moderate",
  O656&lt;=8, "High",
  O656=9, "Extreme"
)</f>
        <v>Moderate</v>
      </c>
    </row>
    <row r="657" spans="1:16">
      <c r="A657">
        <v>656</v>
      </c>
      <c r="B657">
        <v>24</v>
      </c>
      <c r="C657" t="str">
        <f t="shared" si="10"/>
        <v>22-24</v>
      </c>
      <c r="D657" t="s">
        <v>19</v>
      </c>
      <c r="E657" t="s">
        <v>20</v>
      </c>
      <c r="F657" t="s">
        <v>41</v>
      </c>
      <c r="G657">
        <v>6.5</v>
      </c>
      <c r="H657" t="s">
        <v>32</v>
      </c>
      <c r="I657" t="str">
        <f>_xlfn.XLOOKUP(H657, 'Platform Lookup'!A:A, 'Platform Lookup'!B:B, "Unknown")</f>
        <v>Mixed</v>
      </c>
      <c r="J657" t="s">
        <v>17</v>
      </c>
      <c r="K657">
        <v>6.1</v>
      </c>
      <c r="L657">
        <v>5</v>
      </c>
      <c r="M657" t="s">
        <v>24</v>
      </c>
      <c r="N657">
        <v>4</v>
      </c>
      <c r="O657">
        <v>8</v>
      </c>
      <c r="P657" t="str" cm="1">
        <f t="array" ref="P657">_xlfn.IFS(
  O657&lt;=3, "Low",
  O657&lt;=6, "Moderate",
  O657&lt;=8, "High",
  O657=9, "Extreme"
)</f>
        <v>High</v>
      </c>
    </row>
    <row r="658" spans="1:16">
      <c r="A658">
        <v>657</v>
      </c>
      <c r="B658">
        <v>19</v>
      </c>
      <c r="C658" t="str">
        <f t="shared" si="10"/>
        <v>18-21</v>
      </c>
      <c r="D658" t="s">
        <v>13</v>
      </c>
      <c r="E658" t="s">
        <v>14</v>
      </c>
      <c r="F658" t="s">
        <v>48</v>
      </c>
      <c r="G658">
        <v>4.5999999999999996</v>
      </c>
      <c r="H658" t="s">
        <v>22</v>
      </c>
      <c r="I658" t="str">
        <f>_xlfn.XLOOKUP(H658, 'Platform Lookup'!A:A, 'Platform Lookup'!B:B, "Unknown")</f>
        <v>News</v>
      </c>
      <c r="J658" t="s">
        <v>23</v>
      </c>
      <c r="K658">
        <v>7.3</v>
      </c>
      <c r="L658">
        <v>7</v>
      </c>
      <c r="M658" t="s">
        <v>18</v>
      </c>
      <c r="N658">
        <v>2</v>
      </c>
      <c r="O658">
        <v>5</v>
      </c>
      <c r="P658" t="str" cm="1">
        <f t="array" ref="P658">_xlfn.IFS(
  O658&lt;=3, "Low",
  O658&lt;=6, "Moderate",
  O658&lt;=8, "High",
  O658=9, "Extreme"
)</f>
        <v>Moderate</v>
      </c>
    </row>
    <row r="659" spans="1:16">
      <c r="A659">
        <v>658</v>
      </c>
      <c r="B659">
        <v>22</v>
      </c>
      <c r="C659" t="str">
        <f t="shared" si="10"/>
        <v>22-24</v>
      </c>
      <c r="D659" t="s">
        <v>19</v>
      </c>
      <c r="E659" t="s">
        <v>20</v>
      </c>
      <c r="F659" t="s">
        <v>55</v>
      </c>
      <c r="G659">
        <v>5.8</v>
      </c>
      <c r="H659" t="s">
        <v>16</v>
      </c>
      <c r="I659" t="str">
        <f>_xlfn.XLOOKUP(H659, 'Platform Lookup'!A:A, 'Platform Lookup'!B:B, "Unknown")</f>
        <v>Mixed</v>
      </c>
      <c r="J659" t="s">
        <v>17</v>
      </c>
      <c r="K659">
        <v>6.6</v>
      </c>
      <c r="L659">
        <v>6</v>
      </c>
      <c r="M659" t="s">
        <v>24</v>
      </c>
      <c r="N659">
        <v>3</v>
      </c>
      <c r="O659">
        <v>7</v>
      </c>
      <c r="P659" t="str" cm="1">
        <f t="array" ref="P659">_xlfn.IFS(
  O659&lt;=3, "Low",
  O659&lt;=6, "Moderate",
  O659&lt;=8, "High",
  O659=9, "Extreme"
)</f>
        <v>High</v>
      </c>
    </row>
    <row r="660" spans="1:16">
      <c r="A660">
        <v>659</v>
      </c>
      <c r="B660">
        <v>20</v>
      </c>
      <c r="C660" t="str">
        <f t="shared" si="10"/>
        <v>18-21</v>
      </c>
      <c r="D660" t="s">
        <v>13</v>
      </c>
      <c r="E660" t="s">
        <v>14</v>
      </c>
      <c r="F660" t="s">
        <v>21</v>
      </c>
      <c r="G660">
        <v>7.1</v>
      </c>
      <c r="H660" t="s">
        <v>26</v>
      </c>
      <c r="I660" t="str">
        <f>_xlfn.XLOOKUP(H660, 'Platform Lookup'!A:A, 'Platform Lookup'!B:B, "Unknown")</f>
        <v>Entertainment</v>
      </c>
      <c r="J660" t="s">
        <v>17</v>
      </c>
      <c r="K660">
        <v>5.8</v>
      </c>
      <c r="L660">
        <v>4</v>
      </c>
      <c r="M660" t="s">
        <v>24</v>
      </c>
      <c r="N660">
        <v>5</v>
      </c>
      <c r="O660">
        <v>9</v>
      </c>
      <c r="P660" t="str" cm="1">
        <f t="array" ref="P660">_xlfn.IFS(
  O660&lt;=3, "Low",
  O660&lt;=6, "Moderate",
  O660&lt;=8, "High",
  O660=9, "Extreme"
)</f>
        <v>Extreme</v>
      </c>
    </row>
    <row r="661" spans="1:16">
      <c r="A661">
        <v>660</v>
      </c>
      <c r="B661">
        <v>23</v>
      </c>
      <c r="C661" t="str">
        <f t="shared" si="10"/>
        <v>22-24</v>
      </c>
      <c r="D661" t="s">
        <v>19</v>
      </c>
      <c r="E661" t="s">
        <v>20</v>
      </c>
      <c r="F661" t="s">
        <v>51</v>
      </c>
      <c r="G661">
        <v>4.5</v>
      </c>
      <c r="H661" t="s">
        <v>32</v>
      </c>
      <c r="I661" t="str">
        <f>_xlfn.XLOOKUP(H661, 'Platform Lookup'!A:A, 'Platform Lookup'!B:B, "Unknown")</f>
        <v>Mixed</v>
      </c>
      <c r="J661" t="s">
        <v>23</v>
      </c>
      <c r="K661">
        <v>7.3</v>
      </c>
      <c r="L661">
        <v>7</v>
      </c>
      <c r="M661" t="s">
        <v>18</v>
      </c>
      <c r="N661">
        <v>2</v>
      </c>
      <c r="O661">
        <v>5</v>
      </c>
      <c r="P661" t="str" cm="1">
        <f t="array" ref="P661">_xlfn.IFS(
  O661&lt;=3, "Low",
  O661&lt;=6, "Moderate",
  O661&lt;=8, "High",
  O661=9, "Extreme"
)</f>
        <v>Moderate</v>
      </c>
    </row>
    <row r="662" spans="1:16">
      <c r="A662">
        <v>661</v>
      </c>
      <c r="B662">
        <v>21</v>
      </c>
      <c r="C662" t="str">
        <f t="shared" si="10"/>
        <v>18-21</v>
      </c>
      <c r="D662" t="s">
        <v>13</v>
      </c>
      <c r="E662" t="s">
        <v>14</v>
      </c>
      <c r="F662" t="s">
        <v>65</v>
      </c>
      <c r="G662">
        <v>6.7</v>
      </c>
      <c r="H662" t="s">
        <v>16</v>
      </c>
      <c r="I662" t="str">
        <f>_xlfn.XLOOKUP(H662, 'Platform Lookup'!A:A, 'Platform Lookup'!B:B, "Unknown")</f>
        <v>Mixed</v>
      </c>
      <c r="J662" t="s">
        <v>17</v>
      </c>
      <c r="K662">
        <v>6</v>
      </c>
      <c r="L662">
        <v>5</v>
      </c>
      <c r="M662" t="s">
        <v>24</v>
      </c>
      <c r="N662">
        <v>4</v>
      </c>
      <c r="O662">
        <v>8</v>
      </c>
      <c r="P662" t="str" cm="1">
        <f t="array" ref="P662">_xlfn.IFS(
  O662&lt;=3, "Low",
  O662&lt;=6, "Moderate",
  O662&lt;=8, "High",
  O662=9, "Extreme"
)</f>
        <v>High</v>
      </c>
    </row>
    <row r="663" spans="1:16">
      <c r="A663">
        <v>662</v>
      </c>
      <c r="B663">
        <v>24</v>
      </c>
      <c r="C663" t="str">
        <f t="shared" si="10"/>
        <v>22-24</v>
      </c>
      <c r="D663" t="s">
        <v>19</v>
      </c>
      <c r="E663" t="s">
        <v>20</v>
      </c>
      <c r="F663" t="s">
        <v>25</v>
      </c>
      <c r="G663">
        <v>5.4</v>
      </c>
      <c r="H663" t="s">
        <v>22</v>
      </c>
      <c r="I663" t="str">
        <f>_xlfn.XLOOKUP(H663, 'Platform Lookup'!A:A, 'Platform Lookup'!B:B, "Unknown")</f>
        <v>News</v>
      </c>
      <c r="J663" t="s">
        <v>17</v>
      </c>
      <c r="K663">
        <v>6.8</v>
      </c>
      <c r="L663">
        <v>6</v>
      </c>
      <c r="M663" t="s">
        <v>18</v>
      </c>
      <c r="N663">
        <v>3</v>
      </c>
      <c r="O663">
        <v>7</v>
      </c>
      <c r="P663" t="str" cm="1">
        <f t="array" ref="P663">_xlfn.IFS(
  O663&lt;=3, "Low",
  O663&lt;=6, "Moderate",
  O663&lt;=8, "High",
  O663=9, "Extreme"
)</f>
        <v>High</v>
      </c>
    </row>
    <row r="664" spans="1:16">
      <c r="A664">
        <v>663</v>
      </c>
      <c r="B664">
        <v>19</v>
      </c>
      <c r="C664" t="str">
        <f t="shared" si="10"/>
        <v>18-21</v>
      </c>
      <c r="D664" t="s">
        <v>13</v>
      </c>
      <c r="E664" t="s">
        <v>14</v>
      </c>
      <c r="F664" t="s">
        <v>43</v>
      </c>
      <c r="G664">
        <v>6.4</v>
      </c>
      <c r="H664" t="s">
        <v>26</v>
      </c>
      <c r="I664" t="str">
        <f>_xlfn.XLOOKUP(H664, 'Platform Lookup'!A:A, 'Platform Lookup'!B:B, "Unknown")</f>
        <v>Entertainment</v>
      </c>
      <c r="J664" t="s">
        <v>17</v>
      </c>
      <c r="K664">
        <v>6.2</v>
      </c>
      <c r="L664">
        <v>5</v>
      </c>
      <c r="M664" t="s">
        <v>24</v>
      </c>
      <c r="N664">
        <v>4</v>
      </c>
      <c r="O664">
        <v>8</v>
      </c>
      <c r="P664" t="str" cm="1">
        <f t="array" ref="P664">_xlfn.IFS(
  O664&lt;=3, "Low",
  O664&lt;=6, "Moderate",
  O664&lt;=8, "High",
  O664=9, "Extreme"
)</f>
        <v>High</v>
      </c>
    </row>
    <row r="665" spans="1:16">
      <c r="A665">
        <v>664</v>
      </c>
      <c r="B665">
        <v>22</v>
      </c>
      <c r="C665" t="str">
        <f t="shared" si="10"/>
        <v>22-24</v>
      </c>
      <c r="D665" t="s">
        <v>19</v>
      </c>
      <c r="E665" t="s">
        <v>20</v>
      </c>
      <c r="F665" t="s">
        <v>40</v>
      </c>
      <c r="G665">
        <v>4.7</v>
      </c>
      <c r="H665" t="s">
        <v>32</v>
      </c>
      <c r="I665" t="str">
        <f>_xlfn.XLOOKUP(H665, 'Platform Lookup'!A:A, 'Platform Lookup'!B:B, "Unknown")</f>
        <v>Mixed</v>
      </c>
      <c r="J665" t="s">
        <v>23</v>
      </c>
      <c r="K665">
        <v>7.2</v>
      </c>
      <c r="L665">
        <v>7</v>
      </c>
      <c r="M665" t="s">
        <v>18</v>
      </c>
      <c r="N665">
        <v>2</v>
      </c>
      <c r="O665">
        <v>5</v>
      </c>
      <c r="P665" t="str" cm="1">
        <f t="array" ref="P665">_xlfn.IFS(
  O665&lt;=3, "Low",
  O665&lt;=6, "Moderate",
  O665&lt;=8, "High",
  O665=9, "Extreme"
)</f>
        <v>Moderate</v>
      </c>
    </row>
    <row r="666" spans="1:16">
      <c r="A666">
        <v>665</v>
      </c>
      <c r="B666">
        <v>20</v>
      </c>
      <c r="C666" t="str">
        <f t="shared" si="10"/>
        <v>18-21</v>
      </c>
      <c r="D666" t="s">
        <v>13</v>
      </c>
      <c r="E666" t="s">
        <v>14</v>
      </c>
      <c r="F666" t="s">
        <v>31</v>
      </c>
      <c r="G666">
        <v>5.6</v>
      </c>
      <c r="H666" t="s">
        <v>16</v>
      </c>
      <c r="I666" t="str">
        <f>_xlfn.XLOOKUP(H666, 'Platform Lookup'!A:A, 'Platform Lookup'!B:B, "Unknown")</f>
        <v>Mixed</v>
      </c>
      <c r="J666" t="s">
        <v>17</v>
      </c>
      <c r="K666">
        <v>6.7</v>
      </c>
      <c r="L666">
        <v>6</v>
      </c>
      <c r="M666" t="s">
        <v>24</v>
      </c>
      <c r="N666">
        <v>3</v>
      </c>
      <c r="O666">
        <v>7</v>
      </c>
      <c r="P666" t="str" cm="1">
        <f t="array" ref="P666">_xlfn.IFS(
  O666&lt;=3, "Low",
  O666&lt;=6, "Moderate",
  O666&lt;=8, "High",
  O666=9, "Extreme"
)</f>
        <v>High</v>
      </c>
    </row>
    <row r="667" spans="1:16">
      <c r="A667">
        <v>666</v>
      </c>
      <c r="B667">
        <v>23</v>
      </c>
      <c r="C667" t="str">
        <f t="shared" si="10"/>
        <v>22-24</v>
      </c>
      <c r="D667" t="s">
        <v>19</v>
      </c>
      <c r="E667" t="s">
        <v>20</v>
      </c>
      <c r="F667" t="s">
        <v>29</v>
      </c>
      <c r="G667">
        <v>6.3</v>
      </c>
      <c r="H667" t="s">
        <v>22</v>
      </c>
      <c r="I667" t="str">
        <f>_xlfn.XLOOKUP(H667, 'Platform Lookup'!A:A, 'Platform Lookup'!B:B, "Unknown")</f>
        <v>News</v>
      </c>
      <c r="J667" t="s">
        <v>17</v>
      </c>
      <c r="K667">
        <v>6.2</v>
      </c>
      <c r="L667">
        <v>5</v>
      </c>
      <c r="M667" t="s">
        <v>24</v>
      </c>
      <c r="N667">
        <v>4</v>
      </c>
      <c r="O667">
        <v>8</v>
      </c>
      <c r="P667" t="str" cm="1">
        <f t="array" ref="P667">_xlfn.IFS(
  O667&lt;=3, "Low",
  O667&lt;=6, "Moderate",
  O667&lt;=8, "High",
  O667=9, "Extreme"
)</f>
        <v>High</v>
      </c>
    </row>
    <row r="668" spans="1:16">
      <c r="A668">
        <v>667</v>
      </c>
      <c r="B668">
        <v>21</v>
      </c>
      <c r="C668" t="str">
        <f t="shared" si="10"/>
        <v>18-21</v>
      </c>
      <c r="D668" t="s">
        <v>13</v>
      </c>
      <c r="E668" t="s">
        <v>14</v>
      </c>
      <c r="F668" t="s">
        <v>42</v>
      </c>
      <c r="G668">
        <v>4.8</v>
      </c>
      <c r="H668" t="s">
        <v>26</v>
      </c>
      <c r="I668" t="str">
        <f>_xlfn.XLOOKUP(H668, 'Platform Lookup'!A:A, 'Platform Lookup'!B:B, "Unknown")</f>
        <v>Entertainment</v>
      </c>
      <c r="J668" t="s">
        <v>23</v>
      </c>
      <c r="K668">
        <v>7.1</v>
      </c>
      <c r="L668">
        <v>7</v>
      </c>
      <c r="M668" t="s">
        <v>18</v>
      </c>
      <c r="N668">
        <v>2</v>
      </c>
      <c r="O668">
        <v>5</v>
      </c>
      <c r="P668" t="str" cm="1">
        <f t="array" ref="P668">_xlfn.IFS(
  O668&lt;=3, "Low",
  O668&lt;=6, "Moderate",
  O668&lt;=8, "High",
  O668=9, "Extreme"
)</f>
        <v>Moderate</v>
      </c>
    </row>
    <row r="669" spans="1:16">
      <c r="A669">
        <v>668</v>
      </c>
      <c r="B669">
        <v>24</v>
      </c>
      <c r="C669" t="str">
        <f t="shared" si="10"/>
        <v>22-24</v>
      </c>
      <c r="D669" t="s">
        <v>19</v>
      </c>
      <c r="E669" t="s">
        <v>20</v>
      </c>
      <c r="F669" t="s">
        <v>44</v>
      </c>
      <c r="G669">
        <v>6.9</v>
      </c>
      <c r="H669" t="s">
        <v>16</v>
      </c>
      <c r="I669" t="str">
        <f>_xlfn.XLOOKUP(H669, 'Platform Lookup'!A:A, 'Platform Lookup'!B:B, "Unknown")</f>
        <v>Mixed</v>
      </c>
      <c r="J669" t="s">
        <v>17</v>
      </c>
      <c r="K669">
        <v>5.9</v>
      </c>
      <c r="L669">
        <v>4</v>
      </c>
      <c r="M669" t="s">
        <v>24</v>
      </c>
      <c r="N669">
        <v>5</v>
      </c>
      <c r="O669">
        <v>9</v>
      </c>
      <c r="P669" t="str" cm="1">
        <f t="array" ref="P669">_xlfn.IFS(
  O669&lt;=3, "Low",
  O669&lt;=6, "Moderate",
  O669&lt;=8, "High",
  O669=9, "Extreme"
)</f>
        <v>Extreme</v>
      </c>
    </row>
    <row r="670" spans="1:16">
      <c r="A670">
        <v>669</v>
      </c>
      <c r="B670">
        <v>19</v>
      </c>
      <c r="C670" t="str">
        <f t="shared" si="10"/>
        <v>18-21</v>
      </c>
      <c r="D670" t="s">
        <v>13</v>
      </c>
      <c r="E670" t="s">
        <v>14</v>
      </c>
      <c r="F670" t="s">
        <v>45</v>
      </c>
      <c r="G670">
        <v>5.7</v>
      </c>
      <c r="H670" t="s">
        <v>144</v>
      </c>
      <c r="I670" t="str">
        <f>_xlfn.XLOOKUP(H670, 'Platform Lookup'!A:A, 'Platform Lookup'!B:B, "Unknown")</f>
        <v>Messaging</v>
      </c>
      <c r="J670" t="s">
        <v>17</v>
      </c>
      <c r="K670">
        <v>6.7</v>
      </c>
      <c r="L670">
        <v>6</v>
      </c>
      <c r="M670" t="s">
        <v>18</v>
      </c>
      <c r="N670">
        <v>3</v>
      </c>
      <c r="O670">
        <v>7</v>
      </c>
      <c r="P670" t="str" cm="1">
        <f t="array" ref="P670">_xlfn.IFS(
  O670&lt;=3, "Low",
  O670&lt;=6, "Moderate",
  O670&lt;=8, "High",
  O670=9, "Extreme"
)</f>
        <v>High</v>
      </c>
    </row>
    <row r="671" spans="1:16">
      <c r="A671">
        <v>670</v>
      </c>
      <c r="B671">
        <v>22</v>
      </c>
      <c r="C671" t="str">
        <f t="shared" si="10"/>
        <v>22-24</v>
      </c>
      <c r="D671" t="s">
        <v>19</v>
      </c>
      <c r="E671" t="s">
        <v>20</v>
      </c>
      <c r="F671" t="s">
        <v>38</v>
      </c>
      <c r="G671">
        <v>4.4000000000000004</v>
      </c>
      <c r="H671" t="s">
        <v>22</v>
      </c>
      <c r="I671" t="str">
        <f>_xlfn.XLOOKUP(H671, 'Platform Lookup'!A:A, 'Platform Lookup'!B:B, "Unknown")</f>
        <v>News</v>
      </c>
      <c r="J671" t="s">
        <v>23</v>
      </c>
      <c r="K671">
        <v>7.4</v>
      </c>
      <c r="L671">
        <v>8</v>
      </c>
      <c r="M671" t="s">
        <v>24</v>
      </c>
      <c r="N671">
        <v>2</v>
      </c>
      <c r="O671">
        <v>4</v>
      </c>
      <c r="P671" t="str" cm="1">
        <f t="array" ref="P671">_xlfn.IFS(
  O671&lt;=3, "Low",
  O671&lt;=6, "Moderate",
  O671&lt;=8, "High",
  O671=9, "Extreme"
)</f>
        <v>Moderate</v>
      </c>
    </row>
    <row r="672" spans="1:16">
      <c r="A672">
        <v>671</v>
      </c>
      <c r="B672">
        <v>20</v>
      </c>
      <c r="C672" t="str">
        <f t="shared" si="10"/>
        <v>18-21</v>
      </c>
      <c r="D672" t="s">
        <v>13</v>
      </c>
      <c r="E672" t="s">
        <v>14</v>
      </c>
      <c r="F672" t="s">
        <v>90</v>
      </c>
      <c r="G672">
        <v>6.1</v>
      </c>
      <c r="H672" t="s">
        <v>32</v>
      </c>
      <c r="I672" t="str">
        <f>_xlfn.XLOOKUP(H672, 'Platform Lookup'!A:A, 'Platform Lookup'!B:B, "Unknown")</f>
        <v>Mixed</v>
      </c>
      <c r="J672" t="s">
        <v>17</v>
      </c>
      <c r="K672">
        <v>6.4</v>
      </c>
      <c r="L672">
        <v>5</v>
      </c>
      <c r="M672" t="s">
        <v>24</v>
      </c>
      <c r="N672">
        <v>4</v>
      </c>
      <c r="O672">
        <v>8</v>
      </c>
      <c r="P672" t="str" cm="1">
        <f t="array" ref="P672">_xlfn.IFS(
  O672&lt;=3, "Low",
  O672&lt;=6, "Moderate",
  O672&lt;=8, "High",
  O672=9, "Extreme"
)</f>
        <v>High</v>
      </c>
    </row>
    <row r="673" spans="1:16">
      <c r="A673">
        <v>672</v>
      </c>
      <c r="B673">
        <v>23</v>
      </c>
      <c r="C673" t="str">
        <f t="shared" si="10"/>
        <v>22-24</v>
      </c>
      <c r="D673" t="s">
        <v>19</v>
      </c>
      <c r="E673" t="s">
        <v>20</v>
      </c>
      <c r="F673" t="s">
        <v>89</v>
      </c>
      <c r="G673">
        <v>4.3</v>
      </c>
      <c r="H673" t="s">
        <v>16</v>
      </c>
      <c r="I673" t="str">
        <f>_xlfn.XLOOKUP(H673, 'Platform Lookup'!A:A, 'Platform Lookup'!B:B, "Unknown")</f>
        <v>Mixed</v>
      </c>
      <c r="J673" t="s">
        <v>23</v>
      </c>
      <c r="K673">
        <v>7.5</v>
      </c>
      <c r="L673">
        <v>7</v>
      </c>
      <c r="M673" t="s">
        <v>18</v>
      </c>
      <c r="N673">
        <v>2</v>
      </c>
      <c r="O673">
        <v>5</v>
      </c>
      <c r="P673" t="str" cm="1">
        <f t="array" ref="P673">_xlfn.IFS(
  O673&lt;=3, "Low",
  O673&lt;=6, "Moderate",
  O673&lt;=8, "High",
  O673=9, "Extreme"
)</f>
        <v>Moderate</v>
      </c>
    </row>
    <row r="674" spans="1:16">
      <c r="A674">
        <v>673</v>
      </c>
      <c r="B674">
        <v>21</v>
      </c>
      <c r="C674" t="str">
        <f t="shared" si="10"/>
        <v>18-21</v>
      </c>
      <c r="D674" t="s">
        <v>13</v>
      </c>
      <c r="E674" t="s">
        <v>14</v>
      </c>
      <c r="F674" t="s">
        <v>41</v>
      </c>
      <c r="G674">
        <v>6.4</v>
      </c>
      <c r="H674" t="s">
        <v>26</v>
      </c>
      <c r="I674" t="str">
        <f>_xlfn.XLOOKUP(H674, 'Platform Lookup'!A:A, 'Platform Lookup'!B:B, "Unknown")</f>
        <v>Entertainment</v>
      </c>
      <c r="J674" t="s">
        <v>17</v>
      </c>
      <c r="K674">
        <v>6.2</v>
      </c>
      <c r="L674">
        <v>5</v>
      </c>
      <c r="M674" t="s">
        <v>24</v>
      </c>
      <c r="N674">
        <v>4</v>
      </c>
      <c r="O674">
        <v>8</v>
      </c>
      <c r="P674" t="str" cm="1">
        <f t="array" ref="P674">_xlfn.IFS(
  O674&lt;=3, "Low",
  O674&lt;=6, "Moderate",
  O674&lt;=8, "High",
  O674=9, "Extreme"
)</f>
        <v>High</v>
      </c>
    </row>
    <row r="675" spans="1:16">
      <c r="A675">
        <v>674</v>
      </c>
      <c r="B675">
        <v>24</v>
      </c>
      <c r="C675" t="str">
        <f t="shared" si="10"/>
        <v>22-24</v>
      </c>
      <c r="D675" t="s">
        <v>19</v>
      </c>
      <c r="E675" t="s">
        <v>20</v>
      </c>
      <c r="F675" t="s">
        <v>48</v>
      </c>
      <c r="G675">
        <v>4.5</v>
      </c>
      <c r="H675" t="s">
        <v>22</v>
      </c>
      <c r="I675" t="str">
        <f>_xlfn.XLOOKUP(H675, 'Platform Lookup'!A:A, 'Platform Lookup'!B:B, "Unknown")</f>
        <v>News</v>
      </c>
      <c r="J675" t="s">
        <v>23</v>
      </c>
      <c r="K675">
        <v>7.3</v>
      </c>
      <c r="L675">
        <v>7</v>
      </c>
      <c r="M675" t="s">
        <v>18</v>
      </c>
      <c r="N675">
        <v>2</v>
      </c>
      <c r="O675">
        <v>5</v>
      </c>
      <c r="P675" t="str" cm="1">
        <f t="array" ref="P675">_xlfn.IFS(
  O675&lt;=3, "Low",
  O675&lt;=6, "Moderate",
  O675&lt;=8, "High",
  O675=9, "Extreme"
)</f>
        <v>Moderate</v>
      </c>
    </row>
    <row r="676" spans="1:16">
      <c r="A676">
        <v>675</v>
      </c>
      <c r="B676">
        <v>19</v>
      </c>
      <c r="C676" t="str">
        <f t="shared" si="10"/>
        <v>18-21</v>
      </c>
      <c r="D676" t="s">
        <v>13</v>
      </c>
      <c r="E676" t="s">
        <v>14</v>
      </c>
      <c r="F676" t="s">
        <v>55</v>
      </c>
      <c r="G676">
        <v>5.9</v>
      </c>
      <c r="H676" t="s">
        <v>16</v>
      </c>
      <c r="I676" t="str">
        <f>_xlfn.XLOOKUP(H676, 'Platform Lookup'!A:A, 'Platform Lookup'!B:B, "Unknown")</f>
        <v>Mixed</v>
      </c>
      <c r="J676" t="s">
        <v>17</v>
      </c>
      <c r="K676">
        <v>6.5</v>
      </c>
      <c r="L676">
        <v>6</v>
      </c>
      <c r="M676" t="s">
        <v>24</v>
      </c>
      <c r="N676">
        <v>3</v>
      </c>
      <c r="O676">
        <v>7</v>
      </c>
      <c r="P676" t="str" cm="1">
        <f t="array" ref="P676">_xlfn.IFS(
  O676&lt;=3, "Low",
  O676&lt;=6, "Moderate",
  O676&lt;=8, "High",
  O676=9, "Extreme"
)</f>
        <v>High</v>
      </c>
    </row>
    <row r="677" spans="1:16">
      <c r="A677">
        <v>676</v>
      </c>
      <c r="B677">
        <v>22</v>
      </c>
      <c r="C677" t="str">
        <f t="shared" si="10"/>
        <v>22-24</v>
      </c>
      <c r="D677" t="s">
        <v>19</v>
      </c>
      <c r="E677" t="s">
        <v>20</v>
      </c>
      <c r="F677" t="s">
        <v>21</v>
      </c>
      <c r="G677">
        <v>7.2</v>
      </c>
      <c r="H677" t="s">
        <v>32</v>
      </c>
      <c r="I677" t="str">
        <f>_xlfn.XLOOKUP(H677, 'Platform Lookup'!A:A, 'Platform Lookup'!B:B, "Unknown")</f>
        <v>Mixed</v>
      </c>
      <c r="J677" t="s">
        <v>17</v>
      </c>
      <c r="K677">
        <v>5.7</v>
      </c>
      <c r="L677">
        <v>4</v>
      </c>
      <c r="M677" t="s">
        <v>24</v>
      </c>
      <c r="N677">
        <v>5</v>
      </c>
      <c r="O677">
        <v>9</v>
      </c>
      <c r="P677" t="str" cm="1">
        <f t="array" ref="P677">_xlfn.IFS(
  O677&lt;=3, "Low",
  O677&lt;=6, "Moderate",
  O677&lt;=8, "High",
  O677=9, "Extreme"
)</f>
        <v>Extreme</v>
      </c>
    </row>
    <row r="678" spans="1:16">
      <c r="A678">
        <v>677</v>
      </c>
      <c r="B678">
        <v>20</v>
      </c>
      <c r="C678" t="str">
        <f t="shared" si="10"/>
        <v>18-21</v>
      </c>
      <c r="D678" t="s">
        <v>13</v>
      </c>
      <c r="E678" t="s">
        <v>14</v>
      </c>
      <c r="F678" t="s">
        <v>51</v>
      </c>
      <c r="G678">
        <v>4.5999999999999996</v>
      </c>
      <c r="H678" t="s">
        <v>26</v>
      </c>
      <c r="I678" t="str">
        <f>_xlfn.XLOOKUP(H678, 'Platform Lookup'!A:A, 'Platform Lookup'!B:B, "Unknown")</f>
        <v>Entertainment</v>
      </c>
      <c r="J678" t="s">
        <v>23</v>
      </c>
      <c r="K678">
        <v>7.2</v>
      </c>
      <c r="L678">
        <v>7</v>
      </c>
      <c r="M678" t="s">
        <v>18</v>
      </c>
      <c r="N678">
        <v>2</v>
      </c>
      <c r="O678">
        <v>5</v>
      </c>
      <c r="P678" t="str" cm="1">
        <f t="array" ref="P678">_xlfn.IFS(
  O678&lt;=3, "Low",
  O678&lt;=6, "Moderate",
  O678&lt;=8, "High",
  O678=9, "Extreme"
)</f>
        <v>Moderate</v>
      </c>
    </row>
    <row r="679" spans="1:16">
      <c r="A679">
        <v>678</v>
      </c>
      <c r="B679">
        <v>23</v>
      </c>
      <c r="C679" t="str">
        <f t="shared" si="10"/>
        <v>22-24</v>
      </c>
      <c r="D679" t="s">
        <v>19</v>
      </c>
      <c r="E679" t="s">
        <v>20</v>
      </c>
      <c r="F679" t="s">
        <v>65</v>
      </c>
      <c r="G679">
        <v>6.8</v>
      </c>
      <c r="H679" t="s">
        <v>16</v>
      </c>
      <c r="I679" t="str">
        <f>_xlfn.XLOOKUP(H679, 'Platform Lookup'!A:A, 'Platform Lookup'!B:B, "Unknown")</f>
        <v>Mixed</v>
      </c>
      <c r="J679" t="s">
        <v>17</v>
      </c>
      <c r="K679">
        <v>6</v>
      </c>
      <c r="L679">
        <v>5</v>
      </c>
      <c r="M679" t="s">
        <v>24</v>
      </c>
      <c r="N679">
        <v>4</v>
      </c>
      <c r="O679">
        <v>8</v>
      </c>
      <c r="P679" t="str" cm="1">
        <f t="array" ref="P679">_xlfn.IFS(
  O679&lt;=3, "Low",
  O679&lt;=6, "Moderate",
  O679&lt;=8, "High",
  O679=9, "Extreme"
)</f>
        <v>High</v>
      </c>
    </row>
    <row r="680" spans="1:16">
      <c r="A680">
        <v>679</v>
      </c>
      <c r="B680">
        <v>21</v>
      </c>
      <c r="C680" t="str">
        <f t="shared" si="10"/>
        <v>18-21</v>
      </c>
      <c r="D680" t="s">
        <v>13</v>
      </c>
      <c r="E680" t="s">
        <v>14</v>
      </c>
      <c r="F680" t="s">
        <v>25</v>
      </c>
      <c r="G680">
        <v>5.3</v>
      </c>
      <c r="H680" t="s">
        <v>22</v>
      </c>
      <c r="I680" t="str">
        <f>_xlfn.XLOOKUP(H680, 'Platform Lookup'!A:A, 'Platform Lookup'!B:B, "Unknown")</f>
        <v>News</v>
      </c>
      <c r="J680" t="s">
        <v>17</v>
      </c>
      <c r="K680">
        <v>6.8</v>
      </c>
      <c r="L680">
        <v>6</v>
      </c>
      <c r="M680" t="s">
        <v>18</v>
      </c>
      <c r="N680">
        <v>3</v>
      </c>
      <c r="O680">
        <v>7</v>
      </c>
      <c r="P680" t="str" cm="1">
        <f t="array" ref="P680">_xlfn.IFS(
  O680&lt;=3, "Low",
  O680&lt;=6, "Moderate",
  O680&lt;=8, "High",
  O680=9, "Extreme"
)</f>
        <v>High</v>
      </c>
    </row>
    <row r="681" spans="1:16">
      <c r="A681">
        <v>680</v>
      </c>
      <c r="B681">
        <v>24</v>
      </c>
      <c r="C681" t="str">
        <f t="shared" si="10"/>
        <v>22-24</v>
      </c>
      <c r="D681" t="s">
        <v>19</v>
      </c>
      <c r="E681" t="s">
        <v>20</v>
      </c>
      <c r="F681" t="s">
        <v>43</v>
      </c>
      <c r="G681">
        <v>6.2</v>
      </c>
      <c r="H681" t="s">
        <v>32</v>
      </c>
      <c r="I681" t="str">
        <f>_xlfn.XLOOKUP(H681, 'Platform Lookup'!A:A, 'Platform Lookup'!B:B, "Unknown")</f>
        <v>Mixed</v>
      </c>
      <c r="J681" t="s">
        <v>17</v>
      </c>
      <c r="K681">
        <v>6.3</v>
      </c>
      <c r="L681">
        <v>5</v>
      </c>
      <c r="M681" t="s">
        <v>24</v>
      </c>
      <c r="N681">
        <v>4</v>
      </c>
      <c r="O681">
        <v>8</v>
      </c>
      <c r="P681" t="str" cm="1">
        <f t="array" ref="P681">_xlfn.IFS(
  O681&lt;=3, "Low",
  O681&lt;=6, "Moderate",
  O681&lt;=8, "High",
  O681=9, "Extreme"
)</f>
        <v>High</v>
      </c>
    </row>
    <row r="682" spans="1:16">
      <c r="A682">
        <v>681</v>
      </c>
      <c r="B682">
        <v>19</v>
      </c>
      <c r="C682" t="str">
        <f t="shared" si="10"/>
        <v>18-21</v>
      </c>
      <c r="D682" t="s">
        <v>13</v>
      </c>
      <c r="E682" t="s">
        <v>14</v>
      </c>
      <c r="F682" t="s">
        <v>40</v>
      </c>
      <c r="G682">
        <v>4.7</v>
      </c>
      <c r="H682" t="s">
        <v>16</v>
      </c>
      <c r="I682" t="str">
        <f>_xlfn.XLOOKUP(H682, 'Platform Lookup'!A:A, 'Platform Lookup'!B:B, "Unknown")</f>
        <v>Mixed</v>
      </c>
      <c r="J682" t="s">
        <v>23</v>
      </c>
      <c r="K682">
        <v>7.2</v>
      </c>
      <c r="L682">
        <v>7</v>
      </c>
      <c r="M682" t="s">
        <v>18</v>
      </c>
      <c r="N682">
        <v>2</v>
      </c>
      <c r="O682">
        <v>5</v>
      </c>
      <c r="P682" t="str" cm="1">
        <f t="array" ref="P682">_xlfn.IFS(
  O682&lt;=3, "Low",
  O682&lt;=6, "Moderate",
  O682&lt;=8, "High",
  O682=9, "Extreme"
)</f>
        <v>Moderate</v>
      </c>
    </row>
    <row r="683" spans="1:16">
      <c r="A683">
        <v>682</v>
      </c>
      <c r="B683">
        <v>22</v>
      </c>
      <c r="C683" t="str">
        <f t="shared" si="10"/>
        <v>22-24</v>
      </c>
      <c r="D683" t="s">
        <v>19</v>
      </c>
      <c r="E683" t="s">
        <v>20</v>
      </c>
      <c r="F683" t="s">
        <v>31</v>
      </c>
      <c r="G683">
        <v>5.8</v>
      </c>
      <c r="H683" t="s">
        <v>26</v>
      </c>
      <c r="I683" t="str">
        <f>_xlfn.XLOOKUP(H683, 'Platform Lookup'!A:A, 'Platform Lookup'!B:B, "Unknown")</f>
        <v>Entertainment</v>
      </c>
      <c r="J683" t="s">
        <v>17</v>
      </c>
      <c r="K683">
        <v>6.6</v>
      </c>
      <c r="L683">
        <v>6</v>
      </c>
      <c r="M683" t="s">
        <v>24</v>
      </c>
      <c r="N683">
        <v>3</v>
      </c>
      <c r="O683">
        <v>7</v>
      </c>
      <c r="P683" t="str" cm="1">
        <f t="array" ref="P683">_xlfn.IFS(
  O683&lt;=3, "Low",
  O683&lt;=6, "Moderate",
  O683&lt;=8, "High",
  O683=9, "Extreme"
)</f>
        <v>High</v>
      </c>
    </row>
    <row r="684" spans="1:16">
      <c r="A684">
        <v>683</v>
      </c>
      <c r="B684">
        <v>20</v>
      </c>
      <c r="C684" t="str">
        <f t="shared" si="10"/>
        <v>18-21</v>
      </c>
      <c r="D684" t="s">
        <v>13</v>
      </c>
      <c r="E684" t="s">
        <v>14</v>
      </c>
      <c r="F684" t="s">
        <v>29</v>
      </c>
      <c r="G684">
        <v>6.1</v>
      </c>
      <c r="H684" t="s">
        <v>22</v>
      </c>
      <c r="I684" t="str">
        <f>_xlfn.XLOOKUP(H684, 'Platform Lookup'!A:A, 'Platform Lookup'!B:B, "Unknown")</f>
        <v>News</v>
      </c>
      <c r="J684" t="s">
        <v>17</v>
      </c>
      <c r="K684">
        <v>6.4</v>
      </c>
      <c r="L684">
        <v>5</v>
      </c>
      <c r="M684" t="s">
        <v>24</v>
      </c>
      <c r="N684">
        <v>4</v>
      </c>
      <c r="O684">
        <v>8</v>
      </c>
      <c r="P684" t="str" cm="1">
        <f t="array" ref="P684">_xlfn.IFS(
  O684&lt;=3, "Low",
  O684&lt;=6, "Moderate",
  O684&lt;=8, "High",
  O684=9, "Extreme"
)</f>
        <v>High</v>
      </c>
    </row>
    <row r="685" spans="1:16">
      <c r="A685">
        <v>684</v>
      </c>
      <c r="B685">
        <v>23</v>
      </c>
      <c r="C685" t="str">
        <f t="shared" si="10"/>
        <v>22-24</v>
      </c>
      <c r="D685" t="s">
        <v>19</v>
      </c>
      <c r="E685" t="s">
        <v>20</v>
      </c>
      <c r="F685" t="s">
        <v>42</v>
      </c>
      <c r="G685">
        <v>4.8</v>
      </c>
      <c r="H685" t="s">
        <v>32</v>
      </c>
      <c r="I685" t="str">
        <f>_xlfn.XLOOKUP(H685, 'Platform Lookup'!A:A, 'Platform Lookup'!B:B, "Unknown")</f>
        <v>Mixed</v>
      </c>
      <c r="J685" t="s">
        <v>23</v>
      </c>
      <c r="K685">
        <v>7.1</v>
      </c>
      <c r="L685">
        <v>7</v>
      </c>
      <c r="M685" t="s">
        <v>18</v>
      </c>
      <c r="N685">
        <v>2</v>
      </c>
      <c r="O685">
        <v>5</v>
      </c>
      <c r="P685" t="str" cm="1">
        <f t="array" ref="P685">_xlfn.IFS(
  O685&lt;=3, "Low",
  O685&lt;=6, "Moderate",
  O685&lt;=8, "High",
  O685=9, "Extreme"
)</f>
        <v>Moderate</v>
      </c>
    </row>
    <row r="686" spans="1:16">
      <c r="A686">
        <v>685</v>
      </c>
      <c r="B686">
        <v>21</v>
      </c>
      <c r="C686" t="str">
        <f t="shared" si="10"/>
        <v>18-21</v>
      </c>
      <c r="D686" t="s">
        <v>13</v>
      </c>
      <c r="E686" t="s">
        <v>14</v>
      </c>
      <c r="F686" t="s">
        <v>44</v>
      </c>
      <c r="G686">
        <v>6.7</v>
      </c>
      <c r="H686" t="s">
        <v>16</v>
      </c>
      <c r="I686" t="str">
        <f>_xlfn.XLOOKUP(H686, 'Platform Lookup'!A:A, 'Platform Lookup'!B:B, "Unknown")</f>
        <v>Mixed</v>
      </c>
      <c r="J686" t="s">
        <v>17</v>
      </c>
      <c r="K686">
        <v>6</v>
      </c>
      <c r="L686">
        <v>4</v>
      </c>
      <c r="M686" t="s">
        <v>24</v>
      </c>
      <c r="N686">
        <v>5</v>
      </c>
      <c r="O686">
        <v>9</v>
      </c>
      <c r="P686" t="str" cm="1">
        <f t="array" ref="P686">_xlfn.IFS(
  O686&lt;=3, "Low",
  O686&lt;=6, "Moderate",
  O686&lt;=8, "High",
  O686=9, "Extreme"
)</f>
        <v>Extreme</v>
      </c>
    </row>
    <row r="687" spans="1:16">
      <c r="A687">
        <v>686</v>
      </c>
      <c r="B687">
        <v>24</v>
      </c>
      <c r="C687" t="str">
        <f t="shared" si="10"/>
        <v>22-24</v>
      </c>
      <c r="D687" t="s">
        <v>19</v>
      </c>
      <c r="E687" t="s">
        <v>20</v>
      </c>
      <c r="F687" t="s">
        <v>45</v>
      </c>
      <c r="G687">
        <v>5.5</v>
      </c>
      <c r="H687" t="s">
        <v>144</v>
      </c>
      <c r="I687" t="str">
        <f>_xlfn.XLOOKUP(H687, 'Platform Lookup'!A:A, 'Platform Lookup'!B:B, "Unknown")</f>
        <v>Messaging</v>
      </c>
      <c r="J687" t="s">
        <v>17</v>
      </c>
      <c r="K687">
        <v>6.8</v>
      </c>
      <c r="L687">
        <v>6</v>
      </c>
      <c r="M687" t="s">
        <v>18</v>
      </c>
      <c r="N687">
        <v>3</v>
      </c>
      <c r="O687">
        <v>7</v>
      </c>
      <c r="P687" t="str" cm="1">
        <f t="array" ref="P687">_xlfn.IFS(
  O687&lt;=3, "Low",
  O687&lt;=6, "Moderate",
  O687&lt;=8, "High",
  O687=9, "Extreme"
)</f>
        <v>High</v>
      </c>
    </row>
    <row r="688" spans="1:16">
      <c r="A688">
        <v>687</v>
      </c>
      <c r="B688">
        <v>19</v>
      </c>
      <c r="C688" t="str">
        <f t="shared" si="10"/>
        <v>18-21</v>
      </c>
      <c r="D688" t="s">
        <v>13</v>
      </c>
      <c r="E688" t="s">
        <v>14</v>
      </c>
      <c r="F688" t="s">
        <v>38</v>
      </c>
      <c r="G688">
        <v>4.2</v>
      </c>
      <c r="H688" t="s">
        <v>22</v>
      </c>
      <c r="I688" t="str">
        <f>_xlfn.XLOOKUP(H688, 'Platform Lookup'!A:A, 'Platform Lookup'!B:B, "Unknown")</f>
        <v>News</v>
      </c>
      <c r="J688" t="s">
        <v>23</v>
      </c>
      <c r="K688">
        <v>7.5</v>
      </c>
      <c r="L688">
        <v>8</v>
      </c>
      <c r="M688" t="s">
        <v>24</v>
      </c>
      <c r="N688">
        <v>2</v>
      </c>
      <c r="O688">
        <v>4</v>
      </c>
      <c r="P688" t="str" cm="1">
        <f t="array" ref="P688">_xlfn.IFS(
  O688&lt;=3, "Low",
  O688&lt;=6, "Moderate",
  O688&lt;=8, "High",
  O688=9, "Extreme"
)</f>
        <v>Moderate</v>
      </c>
    </row>
    <row r="689" spans="1:16">
      <c r="A689">
        <v>688</v>
      </c>
      <c r="B689">
        <v>22</v>
      </c>
      <c r="C689" t="str">
        <f t="shared" si="10"/>
        <v>22-24</v>
      </c>
      <c r="D689" t="s">
        <v>19</v>
      </c>
      <c r="E689" t="s">
        <v>20</v>
      </c>
      <c r="F689" t="s">
        <v>90</v>
      </c>
      <c r="G689">
        <v>6.3</v>
      </c>
      <c r="H689" t="s">
        <v>26</v>
      </c>
      <c r="I689" t="str">
        <f>_xlfn.XLOOKUP(H689, 'Platform Lookup'!A:A, 'Platform Lookup'!B:B, "Unknown")</f>
        <v>Entertainment</v>
      </c>
      <c r="J689" t="s">
        <v>17</v>
      </c>
      <c r="K689">
        <v>6.2</v>
      </c>
      <c r="L689">
        <v>5</v>
      </c>
      <c r="M689" t="s">
        <v>24</v>
      </c>
      <c r="N689">
        <v>4</v>
      </c>
      <c r="O689">
        <v>8</v>
      </c>
      <c r="P689" t="str" cm="1">
        <f t="array" ref="P689">_xlfn.IFS(
  O689&lt;=3, "Low",
  O689&lt;=6, "Moderate",
  O689&lt;=8, "High",
  O689=9, "Extreme"
)</f>
        <v>High</v>
      </c>
    </row>
    <row r="690" spans="1:16">
      <c r="A690">
        <v>689</v>
      </c>
      <c r="B690">
        <v>20</v>
      </c>
      <c r="C690" t="str">
        <f t="shared" si="10"/>
        <v>18-21</v>
      </c>
      <c r="D690" t="s">
        <v>13</v>
      </c>
      <c r="E690" t="s">
        <v>14</v>
      </c>
      <c r="F690" t="s">
        <v>89</v>
      </c>
      <c r="G690">
        <v>4.4000000000000004</v>
      </c>
      <c r="H690" t="s">
        <v>16</v>
      </c>
      <c r="I690" t="str">
        <f>_xlfn.XLOOKUP(H690, 'Platform Lookup'!A:A, 'Platform Lookup'!B:B, "Unknown")</f>
        <v>Mixed</v>
      </c>
      <c r="J690" t="s">
        <v>23</v>
      </c>
      <c r="K690">
        <v>7.4</v>
      </c>
      <c r="L690">
        <v>7</v>
      </c>
      <c r="M690" t="s">
        <v>18</v>
      </c>
      <c r="N690">
        <v>2</v>
      </c>
      <c r="O690">
        <v>5</v>
      </c>
      <c r="P690" t="str" cm="1">
        <f t="array" ref="P690">_xlfn.IFS(
  O690&lt;=3, "Low",
  O690&lt;=6, "Moderate",
  O690&lt;=8, "High",
  O690=9, "Extreme"
)</f>
        <v>Moderate</v>
      </c>
    </row>
    <row r="691" spans="1:16">
      <c r="A691">
        <v>690</v>
      </c>
      <c r="B691">
        <v>23</v>
      </c>
      <c r="C691" t="str">
        <f t="shared" si="10"/>
        <v>22-24</v>
      </c>
      <c r="D691" t="s">
        <v>19</v>
      </c>
      <c r="E691" t="s">
        <v>20</v>
      </c>
      <c r="F691" t="s">
        <v>41</v>
      </c>
      <c r="G691">
        <v>6.5</v>
      </c>
      <c r="H691" t="s">
        <v>32</v>
      </c>
      <c r="I691" t="str">
        <f>_xlfn.XLOOKUP(H691, 'Platform Lookup'!A:A, 'Platform Lookup'!B:B, "Unknown")</f>
        <v>Mixed</v>
      </c>
      <c r="J691" t="s">
        <v>17</v>
      </c>
      <c r="K691">
        <v>6.1</v>
      </c>
      <c r="L691">
        <v>5</v>
      </c>
      <c r="M691" t="s">
        <v>24</v>
      </c>
      <c r="N691">
        <v>4</v>
      </c>
      <c r="O691">
        <v>8</v>
      </c>
      <c r="P691" t="str" cm="1">
        <f t="array" ref="P691">_xlfn.IFS(
  O691&lt;=3, "Low",
  O691&lt;=6, "Moderate",
  O691&lt;=8, "High",
  O691=9, "Extreme"
)</f>
        <v>High</v>
      </c>
    </row>
    <row r="692" spans="1:16">
      <c r="A692">
        <v>691</v>
      </c>
      <c r="B692">
        <v>21</v>
      </c>
      <c r="C692" t="str">
        <f t="shared" si="10"/>
        <v>18-21</v>
      </c>
      <c r="D692" t="s">
        <v>13</v>
      </c>
      <c r="E692" t="s">
        <v>14</v>
      </c>
      <c r="F692" t="s">
        <v>48</v>
      </c>
      <c r="G692">
        <v>4.5999999999999996</v>
      </c>
      <c r="H692" t="s">
        <v>22</v>
      </c>
      <c r="I692" t="str">
        <f>_xlfn.XLOOKUP(H692, 'Platform Lookup'!A:A, 'Platform Lookup'!B:B, "Unknown")</f>
        <v>News</v>
      </c>
      <c r="J692" t="s">
        <v>23</v>
      </c>
      <c r="K692">
        <v>7.3</v>
      </c>
      <c r="L692">
        <v>7</v>
      </c>
      <c r="M692" t="s">
        <v>18</v>
      </c>
      <c r="N692">
        <v>2</v>
      </c>
      <c r="O692">
        <v>5</v>
      </c>
      <c r="P692" t="str" cm="1">
        <f t="array" ref="P692">_xlfn.IFS(
  O692&lt;=3, "Low",
  O692&lt;=6, "Moderate",
  O692&lt;=8, "High",
  O692=9, "Extreme"
)</f>
        <v>Moderate</v>
      </c>
    </row>
    <row r="693" spans="1:16">
      <c r="A693">
        <v>692</v>
      </c>
      <c r="B693">
        <v>24</v>
      </c>
      <c r="C693" t="str">
        <f t="shared" si="10"/>
        <v>22-24</v>
      </c>
      <c r="D693" t="s">
        <v>19</v>
      </c>
      <c r="E693" t="s">
        <v>20</v>
      </c>
      <c r="F693" t="s">
        <v>55</v>
      </c>
      <c r="G693">
        <v>5.9</v>
      </c>
      <c r="H693" t="s">
        <v>16</v>
      </c>
      <c r="I693" t="str">
        <f>_xlfn.XLOOKUP(H693, 'Platform Lookup'!A:A, 'Platform Lookup'!B:B, "Unknown")</f>
        <v>Mixed</v>
      </c>
      <c r="J693" t="s">
        <v>17</v>
      </c>
      <c r="K693">
        <v>6.5</v>
      </c>
      <c r="L693">
        <v>6</v>
      </c>
      <c r="M693" t="s">
        <v>24</v>
      </c>
      <c r="N693">
        <v>3</v>
      </c>
      <c r="O693">
        <v>7</v>
      </c>
      <c r="P693" t="str" cm="1">
        <f t="array" ref="P693">_xlfn.IFS(
  O693&lt;=3, "Low",
  O693&lt;=6, "Moderate",
  O693&lt;=8, "High",
  O693=9, "Extreme"
)</f>
        <v>High</v>
      </c>
    </row>
    <row r="694" spans="1:16">
      <c r="A694">
        <v>693</v>
      </c>
      <c r="B694">
        <v>19</v>
      </c>
      <c r="C694" t="str">
        <f t="shared" si="10"/>
        <v>18-21</v>
      </c>
      <c r="D694" t="s">
        <v>13</v>
      </c>
      <c r="E694" t="s">
        <v>14</v>
      </c>
      <c r="F694" t="s">
        <v>21</v>
      </c>
      <c r="G694">
        <v>7</v>
      </c>
      <c r="H694" t="s">
        <v>26</v>
      </c>
      <c r="I694" t="str">
        <f>_xlfn.XLOOKUP(H694, 'Platform Lookup'!A:A, 'Platform Lookup'!B:B, "Unknown")</f>
        <v>Entertainment</v>
      </c>
      <c r="J694" t="s">
        <v>17</v>
      </c>
      <c r="K694">
        <v>5.8</v>
      </c>
      <c r="L694">
        <v>4</v>
      </c>
      <c r="M694" t="s">
        <v>24</v>
      </c>
      <c r="N694">
        <v>5</v>
      </c>
      <c r="O694">
        <v>9</v>
      </c>
      <c r="P694" t="str" cm="1">
        <f t="array" ref="P694">_xlfn.IFS(
  O694&lt;=3, "Low",
  O694&lt;=6, "Moderate",
  O694&lt;=8, "High",
  O694=9, "Extreme"
)</f>
        <v>Extreme</v>
      </c>
    </row>
    <row r="695" spans="1:16">
      <c r="A695">
        <v>694</v>
      </c>
      <c r="B695">
        <v>22</v>
      </c>
      <c r="C695" t="str">
        <f t="shared" si="10"/>
        <v>22-24</v>
      </c>
      <c r="D695" t="s">
        <v>19</v>
      </c>
      <c r="E695" t="s">
        <v>20</v>
      </c>
      <c r="F695" t="s">
        <v>51</v>
      </c>
      <c r="G695">
        <v>4.5</v>
      </c>
      <c r="H695" t="s">
        <v>32</v>
      </c>
      <c r="I695" t="str">
        <f>_xlfn.XLOOKUP(H695, 'Platform Lookup'!A:A, 'Platform Lookup'!B:B, "Unknown")</f>
        <v>Mixed</v>
      </c>
      <c r="J695" t="s">
        <v>23</v>
      </c>
      <c r="K695">
        <v>7.3</v>
      </c>
      <c r="L695">
        <v>7</v>
      </c>
      <c r="M695" t="s">
        <v>18</v>
      </c>
      <c r="N695">
        <v>2</v>
      </c>
      <c r="O695">
        <v>5</v>
      </c>
      <c r="P695" t="str" cm="1">
        <f t="array" ref="P695">_xlfn.IFS(
  O695&lt;=3, "Low",
  O695&lt;=6, "Moderate",
  O695&lt;=8, "High",
  O695=9, "Extreme"
)</f>
        <v>Moderate</v>
      </c>
    </row>
    <row r="696" spans="1:16">
      <c r="A696">
        <v>695</v>
      </c>
      <c r="B696">
        <v>20</v>
      </c>
      <c r="C696" t="str">
        <f t="shared" si="10"/>
        <v>18-21</v>
      </c>
      <c r="D696" t="s">
        <v>13</v>
      </c>
      <c r="E696" t="s">
        <v>14</v>
      </c>
      <c r="F696" t="s">
        <v>65</v>
      </c>
      <c r="G696">
        <v>6.6</v>
      </c>
      <c r="H696" t="s">
        <v>16</v>
      </c>
      <c r="I696" t="str">
        <f>_xlfn.XLOOKUP(H696, 'Platform Lookup'!A:A, 'Platform Lookup'!B:B, "Unknown")</f>
        <v>Mixed</v>
      </c>
      <c r="J696" t="s">
        <v>17</v>
      </c>
      <c r="K696">
        <v>6.1</v>
      </c>
      <c r="L696">
        <v>5</v>
      </c>
      <c r="M696" t="s">
        <v>24</v>
      </c>
      <c r="N696">
        <v>4</v>
      </c>
      <c r="O696">
        <v>8</v>
      </c>
      <c r="P696" t="str" cm="1">
        <f t="array" ref="P696">_xlfn.IFS(
  O696&lt;=3, "Low",
  O696&lt;=6, "Moderate",
  O696&lt;=8, "High",
  O696=9, "Extreme"
)</f>
        <v>High</v>
      </c>
    </row>
    <row r="697" spans="1:16">
      <c r="A697">
        <v>696</v>
      </c>
      <c r="B697">
        <v>23</v>
      </c>
      <c r="C697" t="str">
        <f t="shared" si="10"/>
        <v>22-24</v>
      </c>
      <c r="D697" t="s">
        <v>19</v>
      </c>
      <c r="E697" t="s">
        <v>20</v>
      </c>
      <c r="F697" t="s">
        <v>25</v>
      </c>
      <c r="G697">
        <v>5.5</v>
      </c>
      <c r="H697" t="s">
        <v>22</v>
      </c>
      <c r="I697" t="str">
        <f>_xlfn.XLOOKUP(H697, 'Platform Lookup'!A:A, 'Platform Lookup'!B:B, "Unknown")</f>
        <v>News</v>
      </c>
      <c r="J697" t="s">
        <v>17</v>
      </c>
      <c r="K697">
        <v>6.7</v>
      </c>
      <c r="L697">
        <v>6</v>
      </c>
      <c r="M697" t="s">
        <v>18</v>
      </c>
      <c r="N697">
        <v>3</v>
      </c>
      <c r="O697">
        <v>7</v>
      </c>
      <c r="P697" t="str" cm="1">
        <f t="array" ref="P697">_xlfn.IFS(
  O697&lt;=3, "Low",
  O697&lt;=6, "Moderate",
  O697&lt;=8, "High",
  O697=9, "Extreme"
)</f>
        <v>High</v>
      </c>
    </row>
    <row r="698" spans="1:16">
      <c r="A698">
        <v>697</v>
      </c>
      <c r="B698">
        <v>21</v>
      </c>
      <c r="C698" t="str">
        <f t="shared" si="10"/>
        <v>18-21</v>
      </c>
      <c r="D698" t="s">
        <v>13</v>
      </c>
      <c r="E698" t="s">
        <v>14</v>
      </c>
      <c r="F698" t="s">
        <v>43</v>
      </c>
      <c r="G698">
        <v>6.3</v>
      </c>
      <c r="H698" t="s">
        <v>26</v>
      </c>
      <c r="I698" t="str">
        <f>_xlfn.XLOOKUP(H698, 'Platform Lookup'!A:A, 'Platform Lookup'!B:B, "Unknown")</f>
        <v>Entertainment</v>
      </c>
      <c r="J698" t="s">
        <v>17</v>
      </c>
      <c r="K698">
        <v>6.2</v>
      </c>
      <c r="L698">
        <v>5</v>
      </c>
      <c r="M698" t="s">
        <v>24</v>
      </c>
      <c r="N698">
        <v>4</v>
      </c>
      <c r="O698">
        <v>8</v>
      </c>
      <c r="P698" t="str" cm="1">
        <f t="array" ref="P698">_xlfn.IFS(
  O698&lt;=3, "Low",
  O698&lt;=6, "Moderate",
  O698&lt;=8, "High",
  O698=9, "Extreme"
)</f>
        <v>High</v>
      </c>
    </row>
    <row r="699" spans="1:16">
      <c r="A699">
        <v>698</v>
      </c>
      <c r="B699">
        <v>24</v>
      </c>
      <c r="C699" t="str">
        <f t="shared" si="10"/>
        <v>22-24</v>
      </c>
      <c r="D699" t="s">
        <v>19</v>
      </c>
      <c r="E699" t="s">
        <v>20</v>
      </c>
      <c r="F699" t="s">
        <v>40</v>
      </c>
      <c r="G699">
        <v>4.8</v>
      </c>
      <c r="H699" t="s">
        <v>32</v>
      </c>
      <c r="I699" t="str">
        <f>_xlfn.XLOOKUP(H699, 'Platform Lookup'!A:A, 'Platform Lookup'!B:B, "Unknown")</f>
        <v>Mixed</v>
      </c>
      <c r="J699" t="s">
        <v>23</v>
      </c>
      <c r="K699">
        <v>7.1</v>
      </c>
      <c r="L699">
        <v>7</v>
      </c>
      <c r="M699" t="s">
        <v>18</v>
      </c>
      <c r="N699">
        <v>2</v>
      </c>
      <c r="O699">
        <v>5</v>
      </c>
      <c r="P699" t="str" cm="1">
        <f t="array" ref="P699">_xlfn.IFS(
  O699&lt;=3, "Low",
  O699&lt;=6, "Moderate",
  O699&lt;=8, "High",
  O699=9, "Extreme"
)</f>
        <v>Moderate</v>
      </c>
    </row>
    <row r="700" spans="1:16">
      <c r="A700">
        <v>699</v>
      </c>
      <c r="B700">
        <v>19</v>
      </c>
      <c r="C700" t="str">
        <f t="shared" si="10"/>
        <v>18-21</v>
      </c>
      <c r="D700" t="s">
        <v>13</v>
      </c>
      <c r="E700" t="s">
        <v>14</v>
      </c>
      <c r="F700" t="s">
        <v>31</v>
      </c>
      <c r="G700">
        <v>5.7</v>
      </c>
      <c r="H700" t="s">
        <v>16</v>
      </c>
      <c r="I700" t="str">
        <f>_xlfn.XLOOKUP(H700, 'Platform Lookup'!A:A, 'Platform Lookup'!B:B, "Unknown")</f>
        <v>Mixed</v>
      </c>
      <c r="J700" t="s">
        <v>17</v>
      </c>
      <c r="K700">
        <v>6.6</v>
      </c>
      <c r="L700">
        <v>6</v>
      </c>
      <c r="M700" t="s">
        <v>24</v>
      </c>
      <c r="N700">
        <v>3</v>
      </c>
      <c r="O700">
        <v>7</v>
      </c>
      <c r="P700" t="str" cm="1">
        <f t="array" ref="P700">_xlfn.IFS(
  O700&lt;=3, "Low",
  O700&lt;=6, "Moderate",
  O700&lt;=8, "High",
  O700=9, "Extreme"
)</f>
        <v>High</v>
      </c>
    </row>
    <row r="701" spans="1:16">
      <c r="A701">
        <v>700</v>
      </c>
      <c r="B701">
        <v>22</v>
      </c>
      <c r="C701" t="str">
        <f t="shared" si="10"/>
        <v>22-24</v>
      </c>
      <c r="D701" t="s">
        <v>19</v>
      </c>
      <c r="E701" t="s">
        <v>20</v>
      </c>
      <c r="F701" t="s">
        <v>29</v>
      </c>
      <c r="G701">
        <v>6.2</v>
      </c>
      <c r="H701" t="s">
        <v>22</v>
      </c>
      <c r="I701" t="str">
        <f>_xlfn.XLOOKUP(H701, 'Platform Lookup'!A:A, 'Platform Lookup'!B:B, "Unknown")</f>
        <v>News</v>
      </c>
      <c r="J701" t="s">
        <v>17</v>
      </c>
      <c r="K701">
        <v>6.3</v>
      </c>
      <c r="L701">
        <v>5</v>
      </c>
      <c r="M701" t="s">
        <v>24</v>
      </c>
      <c r="N701">
        <v>4</v>
      </c>
      <c r="O701">
        <v>8</v>
      </c>
      <c r="P701" t="str" cm="1">
        <f t="array" ref="P701">_xlfn.IFS(
  O701&lt;=3, "Low",
  O701&lt;=6, "Moderate",
  O701&lt;=8, "High",
  O701=9, "Extreme"
)</f>
        <v>High</v>
      </c>
    </row>
    <row r="702" spans="1:16">
      <c r="A702">
        <v>701</v>
      </c>
      <c r="B702">
        <v>20</v>
      </c>
      <c r="C702" t="str">
        <f t="shared" si="10"/>
        <v>18-21</v>
      </c>
      <c r="D702" t="s">
        <v>13</v>
      </c>
      <c r="E702" t="s">
        <v>14</v>
      </c>
      <c r="F702" t="s">
        <v>42</v>
      </c>
      <c r="G702">
        <v>4.7</v>
      </c>
      <c r="H702" t="s">
        <v>26</v>
      </c>
      <c r="I702" t="str">
        <f>_xlfn.XLOOKUP(H702, 'Platform Lookup'!A:A, 'Platform Lookup'!B:B, "Unknown")</f>
        <v>Entertainment</v>
      </c>
      <c r="J702" t="s">
        <v>23</v>
      </c>
      <c r="K702">
        <v>7.2</v>
      </c>
      <c r="L702">
        <v>7</v>
      </c>
      <c r="M702" t="s">
        <v>18</v>
      </c>
      <c r="N702">
        <v>2</v>
      </c>
      <c r="O702">
        <v>5</v>
      </c>
      <c r="P702" t="str" cm="1">
        <f t="array" ref="P702">_xlfn.IFS(
  O702&lt;=3, "Low",
  O702&lt;=6, "Moderate",
  O702&lt;=8, "High",
  O702=9, "Extreme"
)</f>
        <v>Moderate</v>
      </c>
    </row>
    <row r="703" spans="1:16">
      <c r="A703">
        <v>702</v>
      </c>
      <c r="B703">
        <v>23</v>
      </c>
      <c r="C703" t="str">
        <f t="shared" si="10"/>
        <v>22-24</v>
      </c>
      <c r="D703" t="s">
        <v>19</v>
      </c>
      <c r="E703" t="s">
        <v>20</v>
      </c>
      <c r="F703" t="s">
        <v>44</v>
      </c>
      <c r="G703">
        <v>6.8</v>
      </c>
      <c r="H703" t="s">
        <v>16</v>
      </c>
      <c r="I703" t="str">
        <f>_xlfn.XLOOKUP(H703, 'Platform Lookup'!A:A, 'Platform Lookup'!B:B, "Unknown")</f>
        <v>Mixed</v>
      </c>
      <c r="J703" t="s">
        <v>17</v>
      </c>
      <c r="K703">
        <v>5.9</v>
      </c>
      <c r="L703">
        <v>4</v>
      </c>
      <c r="M703" t="s">
        <v>24</v>
      </c>
      <c r="N703">
        <v>5</v>
      </c>
      <c r="O703">
        <v>9</v>
      </c>
      <c r="P703" t="str" cm="1">
        <f t="array" ref="P703">_xlfn.IFS(
  O703&lt;=3, "Low",
  O703&lt;=6, "Moderate",
  O703&lt;=8, "High",
  O703=9, "Extreme"
)</f>
        <v>Extreme</v>
      </c>
    </row>
    <row r="704" spans="1:16">
      <c r="A704">
        <v>703</v>
      </c>
      <c r="B704">
        <v>21</v>
      </c>
      <c r="C704" t="str">
        <f t="shared" si="10"/>
        <v>18-21</v>
      </c>
      <c r="D704" t="s">
        <v>13</v>
      </c>
      <c r="E704" t="s">
        <v>14</v>
      </c>
      <c r="F704" t="s">
        <v>45</v>
      </c>
      <c r="G704">
        <v>5.6</v>
      </c>
      <c r="H704" t="s">
        <v>144</v>
      </c>
      <c r="I704" t="str">
        <f>_xlfn.XLOOKUP(H704, 'Platform Lookup'!A:A, 'Platform Lookup'!B:B, "Unknown")</f>
        <v>Messaging</v>
      </c>
      <c r="J704" t="s">
        <v>17</v>
      </c>
      <c r="K704">
        <v>6.7</v>
      </c>
      <c r="L704">
        <v>6</v>
      </c>
      <c r="M704" t="s">
        <v>18</v>
      </c>
      <c r="N704">
        <v>3</v>
      </c>
      <c r="O704">
        <v>7</v>
      </c>
      <c r="P704" t="str" cm="1">
        <f t="array" ref="P704">_xlfn.IFS(
  O704&lt;=3, "Low",
  O704&lt;=6, "Moderate",
  O704&lt;=8, "High",
  O704=9, "Extreme"
)</f>
        <v>High</v>
      </c>
    </row>
    <row r="705" spans="1:16">
      <c r="A705">
        <v>704</v>
      </c>
      <c r="B705">
        <v>24</v>
      </c>
      <c r="C705" t="str">
        <f t="shared" si="10"/>
        <v>22-24</v>
      </c>
      <c r="D705" t="s">
        <v>19</v>
      </c>
      <c r="E705" t="s">
        <v>20</v>
      </c>
      <c r="F705" t="s">
        <v>38</v>
      </c>
      <c r="G705">
        <v>4.3</v>
      </c>
      <c r="H705" t="s">
        <v>22</v>
      </c>
      <c r="I705" t="str">
        <f>_xlfn.XLOOKUP(H705, 'Platform Lookup'!A:A, 'Platform Lookup'!B:B, "Unknown")</f>
        <v>News</v>
      </c>
      <c r="J705" t="s">
        <v>23</v>
      </c>
      <c r="K705">
        <v>7.5</v>
      </c>
      <c r="L705">
        <v>8</v>
      </c>
      <c r="M705" t="s">
        <v>24</v>
      </c>
      <c r="N705">
        <v>2</v>
      </c>
      <c r="O705">
        <v>4</v>
      </c>
      <c r="P705" t="str" cm="1">
        <f t="array" ref="P705">_xlfn.IFS(
  O705&lt;=3, "Low",
  O705&lt;=6, "Moderate",
  O705&lt;=8, "High",
  O705=9, "Extreme"
)</f>
        <v>Moderate</v>
      </c>
    </row>
    <row r="706" spans="1:16">
      <c r="A706">
        <v>705</v>
      </c>
      <c r="B706">
        <v>19</v>
      </c>
      <c r="C706" t="str">
        <f t="shared" si="10"/>
        <v>18-21</v>
      </c>
      <c r="D706" t="s">
        <v>13</v>
      </c>
      <c r="E706" t="s">
        <v>14</v>
      </c>
      <c r="F706" t="s">
        <v>90</v>
      </c>
      <c r="G706">
        <v>6.2</v>
      </c>
      <c r="H706" t="s">
        <v>32</v>
      </c>
      <c r="I706" t="str">
        <f>_xlfn.XLOOKUP(H706, 'Platform Lookup'!A:A, 'Platform Lookup'!B:B, "Unknown")</f>
        <v>Mixed</v>
      </c>
      <c r="J706" t="s">
        <v>17</v>
      </c>
      <c r="K706">
        <v>6.3</v>
      </c>
      <c r="L706">
        <v>5</v>
      </c>
      <c r="M706" t="s">
        <v>24</v>
      </c>
      <c r="N706">
        <v>4</v>
      </c>
      <c r="O706">
        <v>8</v>
      </c>
      <c r="P706" t="str" cm="1">
        <f t="array" ref="P706">_xlfn.IFS(
  O706&lt;=3, "Low",
  O706&lt;=6, "Moderate",
  O706&lt;=8, "High",
  O706=9, "Extreme"
)</f>
        <v>High</v>
      </c>
    </row>
  </sheetData>
  <dataValidations count="3">
    <dataValidation type="list" allowBlank="1" showInputMessage="1" showErrorMessage="1" sqref="U8" xr:uid="{01F41C20-4D7C-4B46-A596-A0EE4DCC9CA7}">
      <formula1>AE7:AE18</formula1>
    </dataValidation>
    <dataValidation type="list" allowBlank="1" showInputMessage="1" showErrorMessage="1" sqref="U9" xr:uid="{0865F200-F158-4918-AB3A-0C8778FD50BC}">
      <formula1>AF8:AF10</formula1>
    </dataValidation>
    <dataValidation type="list" allowBlank="1" showInputMessage="1" showErrorMessage="1" sqref="U10" xr:uid="{03537A91-455F-4DAF-8FA4-6B397FE2C627}">
      <formula1>AG7:AG9</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6751A-EDEE-44FF-B683-5E4D7A5F0AB8}">
  <dimension ref="A1:G34"/>
  <sheetViews>
    <sheetView zoomScaleNormal="100" workbookViewId="0">
      <selection activeCell="F32" sqref="F32"/>
    </sheetView>
  </sheetViews>
  <sheetFormatPr baseColWidth="10" defaultColWidth="8.83203125" defaultRowHeight="15"/>
  <cols>
    <col min="1" max="1" width="16" bestFit="1" customWidth="1"/>
    <col min="2" max="2" width="26.6640625" bestFit="1" customWidth="1"/>
    <col min="3" max="3" width="21" style="2" bestFit="1" customWidth="1"/>
    <col min="4" max="4" width="30.1640625" style="2" bestFit="1" customWidth="1"/>
    <col min="5" max="5" width="31.5" style="2" bestFit="1" customWidth="1"/>
    <col min="6" max="7" width="25.83203125" style="2" bestFit="1" customWidth="1"/>
  </cols>
  <sheetData>
    <row r="1" spans="1:7" s="24" customFormat="1">
      <c r="C1" s="25"/>
      <c r="D1" s="25" t="s">
        <v>180</v>
      </c>
      <c r="E1" s="25"/>
      <c r="F1" s="25"/>
      <c r="G1" s="25"/>
    </row>
    <row r="3" spans="1:7">
      <c r="A3" s="1" t="s">
        <v>6</v>
      </c>
      <c r="B3" s="2" t="s">
        <v>166</v>
      </c>
      <c r="C3" s="2" t="s">
        <v>167</v>
      </c>
      <c r="D3" s="2" t="s">
        <v>168</v>
      </c>
      <c r="E3" s="2" t="s">
        <v>169</v>
      </c>
      <c r="F3" s="2" t="s">
        <v>170</v>
      </c>
      <c r="G3"/>
    </row>
    <row r="4" spans="1:7">
      <c r="A4" t="s">
        <v>32</v>
      </c>
      <c r="B4" s="2">
        <v>4.5073170731707313</v>
      </c>
      <c r="C4" s="2">
        <v>7.3601626016260164</v>
      </c>
      <c r="D4" s="2">
        <v>6.7154471544715451</v>
      </c>
      <c r="E4" s="2">
        <v>2.4308943089430892</v>
      </c>
      <c r="F4" s="2">
        <v>5.666666666666667</v>
      </c>
      <c r="G4"/>
    </row>
    <row r="5" spans="1:7">
      <c r="A5" t="s">
        <v>16</v>
      </c>
      <c r="B5" s="2">
        <v>4.8722891566265085</v>
      </c>
      <c r="C5" s="2">
        <v>7.0212851405622514</v>
      </c>
      <c r="D5" s="2">
        <v>6.1244979919678713</v>
      </c>
      <c r="E5" s="2">
        <v>2.9397590361445785</v>
      </c>
      <c r="F5" s="2">
        <v>6.5542168674698793</v>
      </c>
      <c r="G5"/>
    </row>
    <row r="6" spans="1:7">
      <c r="A6" t="s">
        <v>141</v>
      </c>
      <c r="B6" s="2">
        <v>4.7250000000000005</v>
      </c>
      <c r="C6" s="2">
        <v>7.05</v>
      </c>
      <c r="D6" s="2">
        <v>6</v>
      </c>
      <c r="E6" s="2">
        <v>3</v>
      </c>
      <c r="F6" s="2">
        <v>6</v>
      </c>
      <c r="G6"/>
    </row>
    <row r="7" spans="1:7">
      <c r="A7" t="s">
        <v>140</v>
      </c>
      <c r="B7" s="2">
        <v>3.25</v>
      </c>
      <c r="C7" s="2">
        <v>8.35</v>
      </c>
      <c r="D7" s="2">
        <v>8</v>
      </c>
      <c r="E7" s="2">
        <v>1</v>
      </c>
      <c r="F7" s="2">
        <v>3</v>
      </c>
      <c r="G7"/>
    </row>
    <row r="8" spans="1:7">
      <c r="A8" t="s">
        <v>35</v>
      </c>
      <c r="B8" s="2">
        <v>2.519047619047619</v>
      </c>
      <c r="C8" s="2">
        <v>7.2857142857142856</v>
      </c>
      <c r="D8" s="2">
        <v>8</v>
      </c>
      <c r="E8" s="2">
        <v>0.90476190476190477</v>
      </c>
      <c r="F8" s="2">
        <v>3.8095238095238093</v>
      </c>
      <c r="G8"/>
    </row>
    <row r="9" spans="1:7">
      <c r="A9" t="s">
        <v>37</v>
      </c>
      <c r="B9" s="2">
        <v>5.0923076923076938</v>
      </c>
      <c r="C9" s="2">
        <v>5.7076923076923078</v>
      </c>
      <c r="D9" s="2">
        <v>5.5384615384615383</v>
      </c>
      <c r="E9" s="2">
        <v>3.2307692307692308</v>
      </c>
      <c r="F9" s="2">
        <v>7.4615384615384617</v>
      </c>
      <c r="G9"/>
    </row>
    <row r="10" spans="1:7">
      <c r="A10" t="s">
        <v>26</v>
      </c>
      <c r="B10" s="2">
        <v>5.3461038961038971</v>
      </c>
      <c r="C10" s="2">
        <v>6.3629870129870136</v>
      </c>
      <c r="D10" s="2">
        <v>5.7142857142857144</v>
      </c>
      <c r="E10" s="2">
        <v>3.4090909090909092</v>
      </c>
      <c r="F10" s="2">
        <v>7.4285714285714288</v>
      </c>
      <c r="G10"/>
    </row>
    <row r="11" spans="1:7">
      <c r="A11" t="s">
        <v>22</v>
      </c>
      <c r="B11" s="2">
        <v>4.87</v>
      </c>
      <c r="C11" s="2">
        <v>7.1066666666666682</v>
      </c>
      <c r="D11" s="2">
        <v>6.833333333333333</v>
      </c>
      <c r="E11" s="2">
        <v>2.4333333333333331</v>
      </c>
      <c r="F11" s="2">
        <v>5.5</v>
      </c>
      <c r="G11"/>
    </row>
    <row r="12" spans="1:7">
      <c r="A12" t="s">
        <v>142</v>
      </c>
      <c r="B12" s="2">
        <v>4.25</v>
      </c>
      <c r="C12" s="2">
        <v>7.75</v>
      </c>
      <c r="D12" s="2">
        <v>7</v>
      </c>
      <c r="E12" s="2">
        <v>2</v>
      </c>
      <c r="F12" s="2">
        <v>5</v>
      </c>
      <c r="G12"/>
    </row>
    <row r="13" spans="1:7">
      <c r="A13" t="s">
        <v>144</v>
      </c>
      <c r="B13" s="2">
        <v>4.96</v>
      </c>
      <c r="C13" s="2">
        <v>7.36</v>
      </c>
      <c r="D13" s="2">
        <v>6.4666666666666668</v>
      </c>
      <c r="E13" s="2">
        <v>2.5333333333333332</v>
      </c>
      <c r="F13" s="2">
        <v>6.0666666666666664</v>
      </c>
      <c r="G13"/>
    </row>
    <row r="14" spans="1:7">
      <c r="A14" t="s">
        <v>143</v>
      </c>
      <c r="B14" s="2">
        <v>6.4759259259259272</v>
      </c>
      <c r="C14" s="2">
        <v>5.8703703703703702</v>
      </c>
      <c r="D14" s="2">
        <v>5.5370370370370372</v>
      </c>
      <c r="E14" s="2">
        <v>3.4629629629629628</v>
      </c>
      <c r="F14" s="2">
        <v>7.4629629629629628</v>
      </c>
      <c r="G14"/>
    </row>
    <row r="15" spans="1:7">
      <c r="A15" t="s">
        <v>30</v>
      </c>
      <c r="B15" s="2">
        <v>4.0799999999999992</v>
      </c>
      <c r="C15" s="2">
        <v>6.35</v>
      </c>
      <c r="D15" s="2">
        <v>6.6</v>
      </c>
      <c r="E15" s="2">
        <v>2.2000000000000002</v>
      </c>
      <c r="F15" s="2">
        <v>6.1</v>
      </c>
      <c r="G15"/>
    </row>
    <row r="16" spans="1:7">
      <c r="A16" t="s">
        <v>171</v>
      </c>
      <c r="B16" s="2">
        <v>4.9187234042553207</v>
      </c>
      <c r="C16" s="2">
        <v>6.8689361702127663</v>
      </c>
      <c r="D16" s="2">
        <v>6.2269503546099294</v>
      </c>
      <c r="E16" s="2">
        <v>2.849645390070922</v>
      </c>
      <c r="F16" s="2">
        <v>6.4368794326241137</v>
      </c>
      <c r="G16"/>
    </row>
    <row r="17" customFormat="1"/>
    <row r="18" customFormat="1"/>
    <row r="19" customFormat="1"/>
    <row r="20" customFormat="1"/>
    <row r="21" customFormat="1"/>
    <row r="22" customFormat="1"/>
    <row r="23" customFormat="1"/>
    <row r="24" customFormat="1"/>
    <row r="25" customFormat="1"/>
    <row r="26" customFormat="1"/>
    <row r="27" customFormat="1"/>
    <row r="28" customFormat="1"/>
    <row r="29" customFormat="1"/>
    <row r="30" customFormat="1"/>
    <row r="31" customFormat="1"/>
    <row r="32" customFormat="1"/>
    <row r="33" customFormat="1"/>
    <row r="34" customFormat="1"/>
  </sheetData>
  <pageMargins left="0.7" right="0.7" top="0.75" bottom="0.75" header="0.3" footer="0.3"/>
  <pageSetup paperSize="9" orientation="portrait" horizontalDpi="0" verticalDpi="0"/>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D4C97-E5F8-EA41-B5EB-A2EDDFA26071}">
  <dimension ref="J1:R102"/>
  <sheetViews>
    <sheetView workbookViewId="0">
      <selection activeCell="A10" sqref="A10"/>
    </sheetView>
  </sheetViews>
  <sheetFormatPr baseColWidth="10" defaultRowHeight="15"/>
  <cols>
    <col min="1" max="16384" width="10.83203125" style="26"/>
  </cols>
  <sheetData>
    <row r="1" spans="10:11" s="29" customFormat="1" ht="21">
      <c r="J1" s="34"/>
      <c r="K1" s="35" t="s">
        <v>183</v>
      </c>
    </row>
    <row r="91" spans="13:18">
      <c r="M91" s="32" t="s">
        <v>16</v>
      </c>
      <c r="N91" s="33">
        <v>249</v>
      </c>
    </row>
    <row r="92" spans="13:18">
      <c r="M92" s="32" t="s">
        <v>26</v>
      </c>
      <c r="N92" s="33">
        <v>154</v>
      </c>
    </row>
    <row r="93" spans="13:18">
      <c r="M93" s="32" t="s">
        <v>32</v>
      </c>
      <c r="N93" s="33">
        <v>123</v>
      </c>
    </row>
    <row r="94" spans="13:18">
      <c r="M94" s="32" t="s">
        <v>143</v>
      </c>
      <c r="N94" s="33">
        <v>54</v>
      </c>
    </row>
    <row r="95" spans="13:18">
      <c r="M95" s="32" t="s">
        <v>22</v>
      </c>
      <c r="N95" s="33">
        <v>30</v>
      </c>
    </row>
    <row r="96" spans="13:18">
      <c r="M96" s="32" t="s">
        <v>35</v>
      </c>
      <c r="N96" s="33">
        <v>21</v>
      </c>
      <c r="Q96" s="32" t="s">
        <v>27</v>
      </c>
      <c r="R96" s="33">
        <v>32</v>
      </c>
    </row>
    <row r="97" spans="13:18">
      <c r="M97" s="32" t="s">
        <v>144</v>
      </c>
      <c r="N97" s="33">
        <v>15</v>
      </c>
      <c r="Q97" s="32" t="s">
        <v>18</v>
      </c>
      <c r="R97" s="33">
        <v>289</v>
      </c>
    </row>
    <row r="98" spans="13:18">
      <c r="M98" s="32" t="s">
        <v>37</v>
      </c>
      <c r="N98" s="33">
        <v>13</v>
      </c>
      <c r="Q98" s="32" t="s">
        <v>24</v>
      </c>
      <c r="R98" s="33">
        <v>384</v>
      </c>
    </row>
    <row r="99" spans="13:18">
      <c r="M99" s="32" t="s">
        <v>140</v>
      </c>
      <c r="N99" s="33">
        <v>12</v>
      </c>
    </row>
    <row r="100" spans="13:18">
      <c r="M100" s="32" t="s">
        <v>142</v>
      </c>
      <c r="N100" s="33">
        <v>12</v>
      </c>
    </row>
    <row r="101" spans="13:18">
      <c r="M101" s="32" t="s">
        <v>141</v>
      </c>
      <c r="N101" s="33">
        <v>12</v>
      </c>
    </row>
    <row r="102" spans="13:18">
      <c r="M102" s="32" t="s">
        <v>30</v>
      </c>
      <c r="N102" s="33">
        <v>10</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85198-CAB9-4773-9817-AC6DD26547F5}">
  <dimension ref="E1"/>
  <sheetViews>
    <sheetView workbookViewId="0">
      <selection activeCell="G9" sqref="G9"/>
    </sheetView>
  </sheetViews>
  <sheetFormatPr baseColWidth="10" defaultColWidth="9.1640625" defaultRowHeight="15"/>
  <cols>
    <col min="1" max="1" width="19.5" style="4" bestFit="1" customWidth="1"/>
    <col min="2" max="2" width="25.83203125" style="4" bestFit="1" customWidth="1"/>
    <col min="3" max="3" width="25" style="4" bestFit="1" customWidth="1"/>
    <col min="4" max="16384" width="9.1640625" style="4"/>
  </cols>
  <sheetData>
    <row r="1" spans="5:5" s="5" customFormat="1" ht="21">
      <c r="E1" s="31" t="s">
        <v>172</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31A87-E6A7-4628-9A35-FA7359071A91}">
  <dimension ref="A1:P706"/>
  <sheetViews>
    <sheetView workbookViewId="0">
      <selection activeCell="G16" sqref="G16"/>
    </sheetView>
  </sheetViews>
  <sheetFormatPr baseColWidth="10" defaultColWidth="8.83203125" defaultRowHeight="15"/>
  <sheetData>
    <row r="1" spans="1:16">
      <c r="A1" t="s">
        <v>0</v>
      </c>
      <c r="B1" t="s">
        <v>1</v>
      </c>
      <c r="C1" t="s">
        <v>145</v>
      </c>
      <c r="D1" t="s">
        <v>2</v>
      </c>
      <c r="E1" t="s">
        <v>3</v>
      </c>
      <c r="F1" t="s">
        <v>4</v>
      </c>
      <c r="G1" t="s">
        <v>5</v>
      </c>
      <c r="H1" t="s">
        <v>6</v>
      </c>
      <c r="I1" t="s">
        <v>147</v>
      </c>
      <c r="J1" t="s">
        <v>7</v>
      </c>
      <c r="K1" t="s">
        <v>8</v>
      </c>
      <c r="L1" t="s">
        <v>9</v>
      </c>
      <c r="M1" t="s">
        <v>10</v>
      </c>
      <c r="N1" t="s">
        <v>11</v>
      </c>
      <c r="O1" t="s">
        <v>12</v>
      </c>
      <c r="P1" t="s">
        <v>146</v>
      </c>
    </row>
    <row r="2" spans="1:16">
      <c r="A2">
        <v>1</v>
      </c>
      <c r="B2">
        <v>19</v>
      </c>
      <c r="C2" t="str">
        <f>IF(B2=18, "18", IF(B2&lt;=21, "19–21", "22–24"))</f>
        <v>19–21</v>
      </c>
      <c r="D2" t="s">
        <v>13</v>
      </c>
      <c r="E2" t="s">
        <v>14</v>
      </c>
      <c r="F2" t="s">
        <v>15</v>
      </c>
      <c r="G2">
        <v>5.2</v>
      </c>
      <c r="H2" t="s">
        <v>16</v>
      </c>
      <c r="I2" t="str">
        <f>_xlfn.XLOOKUP(H2, 'Platform Lookup'!A:A, 'Platform Lookup'!B:B, "Unknown")</f>
        <v>Mixed</v>
      </c>
      <c r="J2" t="s">
        <v>17</v>
      </c>
      <c r="K2">
        <v>6.5</v>
      </c>
      <c r="L2">
        <v>6</v>
      </c>
      <c r="M2" t="s">
        <v>18</v>
      </c>
      <c r="N2">
        <v>3</v>
      </c>
      <c r="O2">
        <v>8</v>
      </c>
      <c r="P2" t="str" cm="1">
        <f t="array" ref="P2">_xlfn.IFS(
  O2&lt;=3, "Low",
  O2&lt;=6, "Moderate",
  O2&lt;=8, "High",
  O2=9, "Extreme"
)</f>
        <v>High</v>
      </c>
    </row>
    <row r="3" spans="1:16">
      <c r="A3">
        <v>2</v>
      </c>
      <c r="B3">
        <v>22</v>
      </c>
      <c r="C3" t="str">
        <f t="shared" ref="C3:C66" si="0">IF(B3=18, "18", IF(B3&lt;=21, "19–21", "22–24"))</f>
        <v>22–24</v>
      </c>
      <c r="D3" t="s">
        <v>19</v>
      </c>
      <c r="E3" t="s">
        <v>20</v>
      </c>
      <c r="F3" t="s">
        <v>21</v>
      </c>
      <c r="G3">
        <v>2.1</v>
      </c>
      <c r="H3" t="s">
        <v>22</v>
      </c>
      <c r="I3" t="str">
        <f>_xlfn.XLOOKUP(H3, 'Platform Lookup'!A:A, 'Platform Lookup'!B:B, "Unknown")</f>
        <v>News</v>
      </c>
      <c r="J3" t="s">
        <v>23</v>
      </c>
      <c r="K3">
        <v>7.5</v>
      </c>
      <c r="L3">
        <v>8</v>
      </c>
      <c r="M3" t="s">
        <v>24</v>
      </c>
      <c r="N3">
        <v>0</v>
      </c>
      <c r="O3">
        <v>3</v>
      </c>
      <c r="P3" t="str" cm="1">
        <f t="array" ref="P3">_xlfn.IFS(
  O3&lt;=3, "Low",
  O3&lt;=6, "Moderate",
  O3&lt;=8, "High",
  O3=9, "Extreme"
)</f>
        <v>Low</v>
      </c>
    </row>
    <row r="4" spans="1:16">
      <c r="A4">
        <v>3</v>
      </c>
      <c r="B4">
        <v>20</v>
      </c>
      <c r="C4" t="str">
        <f t="shared" si="0"/>
        <v>19–21</v>
      </c>
      <c r="D4" t="s">
        <v>13</v>
      </c>
      <c r="E4" t="s">
        <v>14</v>
      </c>
      <c r="F4" t="s">
        <v>25</v>
      </c>
      <c r="G4">
        <v>6</v>
      </c>
      <c r="H4" t="s">
        <v>26</v>
      </c>
      <c r="I4" t="str">
        <f>_xlfn.XLOOKUP(H4, 'Platform Lookup'!A:A, 'Platform Lookup'!B:B, "Unknown")</f>
        <v>Entertainment</v>
      </c>
      <c r="J4" t="s">
        <v>17</v>
      </c>
      <c r="K4">
        <v>5</v>
      </c>
      <c r="L4">
        <v>5</v>
      </c>
      <c r="M4" t="s">
        <v>27</v>
      </c>
      <c r="N4">
        <v>4</v>
      </c>
      <c r="O4">
        <v>9</v>
      </c>
      <c r="P4" t="str" cm="1">
        <f t="array" ref="P4">_xlfn.IFS(
  O4&lt;=3, "Low",
  O4&lt;=6, "Moderate",
  O4&lt;=8, "High",
  O4=9, "Extreme"
)</f>
        <v>Extreme</v>
      </c>
    </row>
    <row r="5" spans="1:16">
      <c r="A5">
        <v>4</v>
      </c>
      <c r="B5">
        <v>18</v>
      </c>
      <c r="C5" t="str">
        <f t="shared" si="0"/>
        <v>18</v>
      </c>
      <c r="D5" t="s">
        <v>19</v>
      </c>
      <c r="E5" t="s">
        <v>28</v>
      </c>
      <c r="F5" t="s">
        <v>29</v>
      </c>
      <c r="G5">
        <v>3</v>
      </c>
      <c r="H5" t="s">
        <v>30</v>
      </c>
      <c r="I5" t="str">
        <f>_xlfn.XLOOKUP(H5, 'Platform Lookup'!A:A, 'Platform Lookup'!B:B, "Unknown")</f>
        <v>Entertainment</v>
      </c>
      <c r="J5" t="s">
        <v>23</v>
      </c>
      <c r="K5">
        <v>7</v>
      </c>
      <c r="L5">
        <v>7</v>
      </c>
      <c r="M5" t="s">
        <v>24</v>
      </c>
      <c r="N5">
        <v>1</v>
      </c>
      <c r="O5">
        <v>4</v>
      </c>
      <c r="P5" t="str" cm="1">
        <f t="array" ref="P5">_xlfn.IFS(
  O5&lt;=3, "Low",
  O5&lt;=6, "Moderate",
  O5&lt;=8, "High",
  O5=9, "Extreme"
)</f>
        <v>Moderate</v>
      </c>
    </row>
    <row r="6" spans="1:16">
      <c r="A6">
        <v>5</v>
      </c>
      <c r="B6">
        <v>21</v>
      </c>
      <c r="C6" t="str">
        <f t="shared" si="0"/>
        <v>19–21</v>
      </c>
      <c r="D6" t="s">
        <v>19</v>
      </c>
      <c r="E6" t="s">
        <v>20</v>
      </c>
      <c r="F6" t="s">
        <v>31</v>
      </c>
      <c r="G6">
        <v>4.5</v>
      </c>
      <c r="H6" t="s">
        <v>32</v>
      </c>
      <c r="I6" t="str">
        <f>_xlfn.XLOOKUP(H6, 'Platform Lookup'!A:A, 'Platform Lookup'!B:B, "Unknown")</f>
        <v>Mixed</v>
      </c>
      <c r="J6" t="s">
        <v>17</v>
      </c>
      <c r="K6">
        <v>6</v>
      </c>
      <c r="L6">
        <v>6</v>
      </c>
      <c r="M6" t="s">
        <v>18</v>
      </c>
      <c r="N6">
        <v>2</v>
      </c>
      <c r="O6">
        <v>7</v>
      </c>
      <c r="P6" t="str" cm="1">
        <f t="array" ref="P6">_xlfn.IFS(
  O6&lt;=3, "Low",
  O6&lt;=6, "Moderate",
  O6&lt;=8, "High",
  O6=9, "Extreme"
)</f>
        <v>High</v>
      </c>
    </row>
    <row r="7" spans="1:16">
      <c r="A7">
        <v>6</v>
      </c>
      <c r="B7">
        <v>19</v>
      </c>
      <c r="C7" t="str">
        <f t="shared" si="0"/>
        <v>19–21</v>
      </c>
      <c r="D7" t="s">
        <v>13</v>
      </c>
      <c r="E7" t="s">
        <v>14</v>
      </c>
      <c r="F7" t="s">
        <v>33</v>
      </c>
      <c r="G7">
        <v>7.2</v>
      </c>
      <c r="H7" t="s">
        <v>16</v>
      </c>
      <c r="I7" t="str">
        <f>_xlfn.XLOOKUP(H7, 'Platform Lookup'!A:A, 'Platform Lookup'!B:B, "Unknown")</f>
        <v>Mixed</v>
      </c>
      <c r="J7" t="s">
        <v>17</v>
      </c>
      <c r="K7">
        <v>4.5</v>
      </c>
      <c r="L7">
        <v>4</v>
      </c>
      <c r="M7" t="s">
        <v>27</v>
      </c>
      <c r="N7">
        <v>5</v>
      </c>
      <c r="O7">
        <v>9</v>
      </c>
      <c r="P7" t="str" cm="1">
        <f t="array" ref="P7">_xlfn.IFS(
  O7&lt;=3, "Low",
  O7&lt;=6, "Moderate",
  O7&lt;=8, "High",
  O7=9, "Extreme"
)</f>
        <v>Extreme</v>
      </c>
    </row>
    <row r="8" spans="1:16">
      <c r="A8">
        <v>7</v>
      </c>
      <c r="B8">
        <v>23</v>
      </c>
      <c r="C8" t="str">
        <f t="shared" si="0"/>
        <v>22–24</v>
      </c>
      <c r="D8" t="s">
        <v>19</v>
      </c>
      <c r="E8" t="s">
        <v>20</v>
      </c>
      <c r="F8" t="s">
        <v>34</v>
      </c>
      <c r="G8">
        <v>1.5</v>
      </c>
      <c r="H8" t="s">
        <v>35</v>
      </c>
      <c r="I8" t="str">
        <f>_xlfn.XLOOKUP(H8, 'Platform Lookup'!A:A, 'Platform Lookup'!B:B, "Unknown")</f>
        <v>Professional/Networking</v>
      </c>
      <c r="J8" t="s">
        <v>23</v>
      </c>
      <c r="K8">
        <v>8</v>
      </c>
      <c r="L8">
        <v>9</v>
      </c>
      <c r="M8" t="s">
        <v>24</v>
      </c>
      <c r="N8">
        <v>0</v>
      </c>
      <c r="O8">
        <v>2</v>
      </c>
      <c r="P8" t="str" cm="1">
        <f t="array" ref="P8">_xlfn.IFS(
  O8&lt;=3, "Low",
  O8&lt;=6, "Moderate",
  O8&lt;=8, "High",
  O8=9, "Extreme"
)</f>
        <v>Low</v>
      </c>
    </row>
    <row r="9" spans="1:16">
      <c r="A9">
        <v>8</v>
      </c>
      <c r="B9">
        <v>20</v>
      </c>
      <c r="C9" t="str">
        <f t="shared" si="0"/>
        <v>19–21</v>
      </c>
      <c r="D9" t="s">
        <v>13</v>
      </c>
      <c r="E9" t="s">
        <v>14</v>
      </c>
      <c r="F9" t="s">
        <v>36</v>
      </c>
      <c r="G9">
        <v>5.8</v>
      </c>
      <c r="H9" t="s">
        <v>37</v>
      </c>
      <c r="I9" t="str">
        <f>_xlfn.XLOOKUP(H9, 'Platform Lookup'!A:A, 'Platform Lookup'!B:B, "Unknown")</f>
        <v>Messaging</v>
      </c>
      <c r="J9" t="s">
        <v>17</v>
      </c>
      <c r="K9">
        <v>6</v>
      </c>
      <c r="L9">
        <v>6</v>
      </c>
      <c r="M9" t="s">
        <v>18</v>
      </c>
      <c r="N9">
        <v>2</v>
      </c>
      <c r="O9">
        <v>8</v>
      </c>
      <c r="P9" t="str" cm="1">
        <f t="array" ref="P9">_xlfn.IFS(
  O9&lt;=3, "Low",
  O9&lt;=6, "Moderate",
  O9&lt;=8, "High",
  O9=9, "Extreme"
)</f>
        <v>High</v>
      </c>
    </row>
    <row r="10" spans="1:16">
      <c r="A10">
        <v>9</v>
      </c>
      <c r="B10">
        <v>18</v>
      </c>
      <c r="C10" t="str">
        <f t="shared" si="0"/>
        <v>18</v>
      </c>
      <c r="D10" t="s">
        <v>19</v>
      </c>
      <c r="E10" t="s">
        <v>28</v>
      </c>
      <c r="F10" t="s">
        <v>38</v>
      </c>
      <c r="G10">
        <v>4</v>
      </c>
      <c r="H10" t="s">
        <v>26</v>
      </c>
      <c r="I10" t="str">
        <f>_xlfn.XLOOKUP(H10, 'Platform Lookup'!A:A, 'Platform Lookup'!B:B, "Unknown")</f>
        <v>Entertainment</v>
      </c>
      <c r="J10" t="s">
        <v>23</v>
      </c>
      <c r="K10">
        <v>6.5</v>
      </c>
      <c r="L10">
        <v>7</v>
      </c>
      <c r="M10" t="s">
        <v>24</v>
      </c>
      <c r="N10">
        <v>1</v>
      </c>
      <c r="O10">
        <v>5</v>
      </c>
      <c r="P10" t="str" cm="1">
        <f t="array" ref="P10">_xlfn.IFS(
  O10&lt;=3, "Low",
  O10&lt;=6, "Moderate",
  O10&lt;=8, "High",
  O10=9, "Extreme"
)</f>
        <v>Moderate</v>
      </c>
    </row>
    <row r="11" spans="1:16">
      <c r="A11">
        <v>10</v>
      </c>
      <c r="B11">
        <v>21</v>
      </c>
      <c r="C11" t="str">
        <f t="shared" si="0"/>
        <v>19–21</v>
      </c>
      <c r="D11" t="s">
        <v>13</v>
      </c>
      <c r="E11" t="s">
        <v>20</v>
      </c>
      <c r="F11" t="s">
        <v>39</v>
      </c>
      <c r="G11">
        <v>3.3</v>
      </c>
      <c r="H11" t="s">
        <v>16</v>
      </c>
      <c r="I11" t="str">
        <f>_xlfn.XLOOKUP(H11, 'Platform Lookup'!A:A, 'Platform Lookup'!B:B, "Unknown")</f>
        <v>Mixed</v>
      </c>
      <c r="J11" t="s">
        <v>23</v>
      </c>
      <c r="K11">
        <v>7</v>
      </c>
      <c r="L11">
        <v>7</v>
      </c>
      <c r="M11" t="s">
        <v>18</v>
      </c>
      <c r="N11">
        <v>1</v>
      </c>
      <c r="O11">
        <v>4</v>
      </c>
      <c r="P11" t="str" cm="1">
        <f t="array" ref="P11">_xlfn.IFS(
  O11&lt;=3, "Low",
  O11&lt;=6, "Moderate",
  O11&lt;=8, "High",
  O11=9, "Extreme"
)</f>
        <v>Moderate</v>
      </c>
    </row>
    <row r="12" spans="1:16">
      <c r="A12">
        <v>11</v>
      </c>
      <c r="B12">
        <v>19</v>
      </c>
      <c r="C12" t="str">
        <f t="shared" si="0"/>
        <v>19–21</v>
      </c>
      <c r="D12" t="s">
        <v>19</v>
      </c>
      <c r="E12" t="s">
        <v>14</v>
      </c>
      <c r="F12" t="s">
        <v>40</v>
      </c>
      <c r="G12">
        <v>4.8</v>
      </c>
      <c r="H12" t="s">
        <v>37</v>
      </c>
      <c r="I12" t="str">
        <f>_xlfn.XLOOKUP(H12, 'Platform Lookup'!A:A, 'Platform Lookup'!B:B, "Unknown")</f>
        <v>Messaging</v>
      </c>
      <c r="J12" t="s">
        <v>17</v>
      </c>
      <c r="K12">
        <v>6.2</v>
      </c>
      <c r="L12">
        <v>5</v>
      </c>
      <c r="M12" t="s">
        <v>27</v>
      </c>
      <c r="N12">
        <v>3</v>
      </c>
      <c r="O12">
        <v>7</v>
      </c>
      <c r="P12" t="str" cm="1">
        <f t="array" ref="P12">_xlfn.IFS(
  O12&lt;=3, "Low",
  O12&lt;=6, "Moderate",
  O12&lt;=8, "High",
  O12=9, "Extreme"
)</f>
        <v>High</v>
      </c>
    </row>
    <row r="13" spans="1:16">
      <c r="A13">
        <v>12</v>
      </c>
      <c r="B13">
        <v>20</v>
      </c>
      <c r="C13" t="str">
        <f t="shared" si="0"/>
        <v>19–21</v>
      </c>
      <c r="D13" t="s">
        <v>13</v>
      </c>
      <c r="E13" t="s">
        <v>14</v>
      </c>
      <c r="F13" t="s">
        <v>41</v>
      </c>
      <c r="G13">
        <v>5.5</v>
      </c>
      <c r="H13" t="s">
        <v>26</v>
      </c>
      <c r="I13" t="str">
        <f>_xlfn.XLOOKUP(H13, 'Platform Lookup'!A:A, 'Platform Lookup'!B:B, "Unknown")</f>
        <v>Entertainment</v>
      </c>
      <c r="J13" t="s">
        <v>17</v>
      </c>
      <c r="K13">
        <v>5.8</v>
      </c>
      <c r="L13">
        <v>6</v>
      </c>
      <c r="M13" t="s">
        <v>18</v>
      </c>
      <c r="N13">
        <v>2</v>
      </c>
      <c r="O13">
        <v>8</v>
      </c>
      <c r="P13" t="str" cm="1">
        <f t="array" ref="P13">_xlfn.IFS(
  O13&lt;=3, "Low",
  O13&lt;=6, "Moderate",
  O13&lt;=8, "High",
  O13=9, "Extreme"
)</f>
        <v>High</v>
      </c>
    </row>
    <row r="14" spans="1:16">
      <c r="A14">
        <v>13</v>
      </c>
      <c r="B14">
        <v>22</v>
      </c>
      <c r="C14" t="str">
        <f t="shared" si="0"/>
        <v>22–24</v>
      </c>
      <c r="D14" t="s">
        <v>19</v>
      </c>
      <c r="E14" t="s">
        <v>20</v>
      </c>
      <c r="F14" t="s">
        <v>42</v>
      </c>
      <c r="G14">
        <v>2.8</v>
      </c>
      <c r="H14" t="s">
        <v>35</v>
      </c>
      <c r="I14" t="str">
        <f>_xlfn.XLOOKUP(H14, 'Platform Lookup'!A:A, 'Platform Lookup'!B:B, "Unknown")</f>
        <v>Professional/Networking</v>
      </c>
      <c r="J14" t="s">
        <v>23</v>
      </c>
      <c r="K14">
        <v>7.2</v>
      </c>
      <c r="L14">
        <v>8</v>
      </c>
      <c r="M14" t="s">
        <v>24</v>
      </c>
      <c r="N14">
        <v>1</v>
      </c>
      <c r="O14">
        <v>4</v>
      </c>
      <c r="P14" t="str" cm="1">
        <f t="array" ref="P14">_xlfn.IFS(
  O14&lt;=3, "Low",
  O14&lt;=6, "Moderate",
  O14&lt;=8, "High",
  O14=9, "Extreme"
)</f>
        <v>Moderate</v>
      </c>
    </row>
    <row r="15" spans="1:16">
      <c r="A15">
        <v>14</v>
      </c>
      <c r="B15">
        <v>18</v>
      </c>
      <c r="C15" t="str">
        <f t="shared" si="0"/>
        <v>18</v>
      </c>
      <c r="D15" t="s">
        <v>13</v>
      </c>
      <c r="E15" t="s">
        <v>28</v>
      </c>
      <c r="F15" t="s">
        <v>43</v>
      </c>
      <c r="G15">
        <v>6.5</v>
      </c>
      <c r="H15" t="s">
        <v>16</v>
      </c>
      <c r="I15" t="str">
        <f>_xlfn.XLOOKUP(H15, 'Platform Lookup'!A:A, 'Platform Lookup'!B:B, "Unknown")</f>
        <v>Mixed</v>
      </c>
      <c r="J15" t="s">
        <v>17</v>
      </c>
      <c r="K15">
        <v>5.5</v>
      </c>
      <c r="L15">
        <v>5</v>
      </c>
      <c r="M15" t="s">
        <v>24</v>
      </c>
      <c r="N15">
        <v>4</v>
      </c>
      <c r="O15">
        <v>9</v>
      </c>
      <c r="P15" t="str" cm="1">
        <f t="array" ref="P15">_xlfn.IFS(
  O15&lt;=3, "Low",
  O15&lt;=6, "Moderate",
  O15&lt;=8, "High",
  O15=9, "Extreme"
)</f>
        <v>Extreme</v>
      </c>
    </row>
    <row r="16" spans="1:16">
      <c r="A16">
        <v>15</v>
      </c>
      <c r="B16">
        <v>21</v>
      </c>
      <c r="C16" t="str">
        <f t="shared" si="0"/>
        <v>19–21</v>
      </c>
      <c r="D16" t="s">
        <v>19</v>
      </c>
      <c r="E16" t="s">
        <v>14</v>
      </c>
      <c r="F16" t="s">
        <v>44</v>
      </c>
      <c r="G16">
        <v>3.7</v>
      </c>
      <c r="H16" t="s">
        <v>30</v>
      </c>
      <c r="I16" t="str">
        <f>_xlfn.XLOOKUP(H16, 'Platform Lookup'!A:A, 'Platform Lookup'!B:B, "Unknown")</f>
        <v>Entertainment</v>
      </c>
      <c r="J16" t="s">
        <v>23</v>
      </c>
      <c r="K16">
        <v>6.8</v>
      </c>
      <c r="L16">
        <v>7</v>
      </c>
      <c r="M16" t="s">
        <v>18</v>
      </c>
      <c r="N16">
        <v>2</v>
      </c>
      <c r="O16">
        <v>5</v>
      </c>
      <c r="P16" t="str" cm="1">
        <f t="array" ref="P16">_xlfn.IFS(
  O16&lt;=3, "Low",
  O16&lt;=6, "Moderate",
  O16&lt;=8, "High",
  O16=9, "Extreme"
)</f>
        <v>Moderate</v>
      </c>
    </row>
    <row r="17" spans="1:16">
      <c r="A17">
        <v>16</v>
      </c>
      <c r="B17">
        <v>20</v>
      </c>
      <c r="C17" t="str">
        <f t="shared" si="0"/>
        <v>19–21</v>
      </c>
      <c r="D17" t="s">
        <v>13</v>
      </c>
      <c r="E17" t="s">
        <v>14</v>
      </c>
      <c r="F17" t="s">
        <v>45</v>
      </c>
      <c r="G17">
        <v>4.2</v>
      </c>
      <c r="H17" t="s">
        <v>26</v>
      </c>
      <c r="I17" t="str">
        <f>_xlfn.XLOOKUP(H17, 'Platform Lookup'!A:A, 'Platform Lookup'!B:B, "Unknown")</f>
        <v>Entertainment</v>
      </c>
      <c r="J17" t="s">
        <v>17</v>
      </c>
      <c r="K17">
        <v>6</v>
      </c>
      <c r="L17">
        <v>6</v>
      </c>
      <c r="M17" t="s">
        <v>27</v>
      </c>
      <c r="N17">
        <v>3</v>
      </c>
      <c r="O17">
        <v>7</v>
      </c>
      <c r="P17" t="str" cm="1">
        <f t="array" ref="P17">_xlfn.IFS(
  O17&lt;=3, "Low",
  O17&lt;=6, "Moderate",
  O17&lt;=8, "High",
  O17=9, "Extreme"
)</f>
        <v>High</v>
      </c>
    </row>
    <row r="18" spans="1:16">
      <c r="A18">
        <v>17</v>
      </c>
      <c r="B18">
        <v>24</v>
      </c>
      <c r="C18" t="str">
        <f t="shared" si="0"/>
        <v>22–24</v>
      </c>
      <c r="D18" t="s">
        <v>19</v>
      </c>
      <c r="E18" t="s">
        <v>20</v>
      </c>
      <c r="F18" t="s">
        <v>46</v>
      </c>
      <c r="G18">
        <v>2</v>
      </c>
      <c r="H18" t="s">
        <v>35</v>
      </c>
      <c r="I18" t="str">
        <f>_xlfn.XLOOKUP(H18, 'Platform Lookup'!A:A, 'Platform Lookup'!B:B, "Unknown")</f>
        <v>Professional/Networking</v>
      </c>
      <c r="J18" t="s">
        <v>23</v>
      </c>
      <c r="K18">
        <v>7.8</v>
      </c>
      <c r="L18">
        <v>8</v>
      </c>
      <c r="M18" t="s">
        <v>24</v>
      </c>
      <c r="N18">
        <v>0</v>
      </c>
      <c r="O18">
        <v>3</v>
      </c>
      <c r="P18" t="str" cm="1">
        <f t="array" ref="P18">_xlfn.IFS(
  O18&lt;=3, "Low",
  O18&lt;=6, "Moderate",
  O18&lt;=8, "High",
  O18=9, "Extreme"
)</f>
        <v>Low</v>
      </c>
    </row>
    <row r="19" spans="1:16">
      <c r="A19">
        <v>18</v>
      </c>
      <c r="B19">
        <v>19</v>
      </c>
      <c r="C19" t="str">
        <f t="shared" si="0"/>
        <v>19–21</v>
      </c>
      <c r="D19" t="s">
        <v>13</v>
      </c>
      <c r="E19" t="s">
        <v>28</v>
      </c>
      <c r="F19" t="s">
        <v>47</v>
      </c>
      <c r="G19">
        <v>5</v>
      </c>
      <c r="H19" t="s">
        <v>16</v>
      </c>
      <c r="I19" t="str">
        <f>_xlfn.XLOOKUP(H19, 'Platform Lookup'!A:A, 'Platform Lookup'!B:B, "Unknown")</f>
        <v>Mixed</v>
      </c>
      <c r="J19" t="s">
        <v>17</v>
      </c>
      <c r="K19">
        <v>5.7</v>
      </c>
      <c r="L19">
        <v>5</v>
      </c>
      <c r="M19" t="s">
        <v>18</v>
      </c>
      <c r="N19">
        <v>3</v>
      </c>
      <c r="O19">
        <v>8</v>
      </c>
      <c r="P19" t="str" cm="1">
        <f t="array" ref="P19">_xlfn.IFS(
  O19&lt;=3, "Low",
  O19&lt;=6, "Moderate",
  O19&lt;=8, "High",
  O19=9, "Extreme"
)</f>
        <v>High</v>
      </c>
    </row>
    <row r="20" spans="1:16">
      <c r="A20">
        <v>19</v>
      </c>
      <c r="B20">
        <v>21</v>
      </c>
      <c r="C20" t="str">
        <f t="shared" si="0"/>
        <v>19–21</v>
      </c>
      <c r="D20" t="s">
        <v>19</v>
      </c>
      <c r="E20" t="s">
        <v>14</v>
      </c>
      <c r="F20" t="s">
        <v>48</v>
      </c>
      <c r="G20">
        <v>3.5</v>
      </c>
      <c r="H20" t="s">
        <v>32</v>
      </c>
      <c r="I20" t="str">
        <f>_xlfn.XLOOKUP(H20, 'Platform Lookup'!A:A, 'Platform Lookup'!B:B, "Unknown")</f>
        <v>Mixed</v>
      </c>
      <c r="J20" t="s">
        <v>23</v>
      </c>
      <c r="K20">
        <v>6.7</v>
      </c>
      <c r="L20">
        <v>7</v>
      </c>
      <c r="M20" t="s">
        <v>24</v>
      </c>
      <c r="N20">
        <v>1</v>
      </c>
      <c r="O20">
        <v>5</v>
      </c>
      <c r="P20" t="str" cm="1">
        <f t="array" ref="P20">_xlfn.IFS(
  O20&lt;=3, "Low",
  O20&lt;=6, "Moderate",
  O20&lt;=8, "High",
  O20=9, "Extreme"
)</f>
        <v>Moderate</v>
      </c>
    </row>
    <row r="21" spans="1:16">
      <c r="A21">
        <v>20</v>
      </c>
      <c r="B21">
        <v>20</v>
      </c>
      <c r="C21" t="str">
        <f t="shared" si="0"/>
        <v>19–21</v>
      </c>
      <c r="D21" t="s">
        <v>13</v>
      </c>
      <c r="E21" t="s">
        <v>14</v>
      </c>
      <c r="F21" t="s">
        <v>49</v>
      </c>
      <c r="G21">
        <v>4.7</v>
      </c>
      <c r="H21" t="s">
        <v>37</v>
      </c>
      <c r="I21" t="str">
        <f>_xlfn.XLOOKUP(H21, 'Platform Lookup'!A:A, 'Platform Lookup'!B:B, "Unknown")</f>
        <v>Messaging</v>
      </c>
      <c r="J21" t="s">
        <v>17</v>
      </c>
      <c r="K21">
        <v>5.9</v>
      </c>
      <c r="L21">
        <v>6</v>
      </c>
      <c r="M21" t="s">
        <v>27</v>
      </c>
      <c r="N21">
        <v>3</v>
      </c>
      <c r="O21">
        <v>7</v>
      </c>
      <c r="P21" t="str" cm="1">
        <f t="array" ref="P21">_xlfn.IFS(
  O21&lt;=3, "Low",
  O21&lt;=6, "Moderate",
  O21&lt;=8, "High",
  O21=9, "Extreme"
)</f>
        <v>High</v>
      </c>
    </row>
    <row r="22" spans="1:16">
      <c r="A22">
        <v>21</v>
      </c>
      <c r="B22">
        <v>18</v>
      </c>
      <c r="C22" t="str">
        <f t="shared" si="0"/>
        <v>18</v>
      </c>
      <c r="D22" t="s">
        <v>19</v>
      </c>
      <c r="E22" t="s">
        <v>28</v>
      </c>
      <c r="F22" t="s">
        <v>50</v>
      </c>
      <c r="G22">
        <v>5.3</v>
      </c>
      <c r="H22" t="s">
        <v>26</v>
      </c>
      <c r="I22" t="str">
        <f>_xlfn.XLOOKUP(H22, 'Platform Lookup'!A:A, 'Platform Lookup'!B:B, "Unknown")</f>
        <v>Entertainment</v>
      </c>
      <c r="J22" t="s">
        <v>17</v>
      </c>
      <c r="K22">
        <v>5.5</v>
      </c>
      <c r="L22">
        <v>5</v>
      </c>
      <c r="M22" t="s">
        <v>24</v>
      </c>
      <c r="N22">
        <v>4</v>
      </c>
      <c r="O22">
        <v>8</v>
      </c>
      <c r="P22" t="str" cm="1">
        <f t="array" ref="P22">_xlfn.IFS(
  O22&lt;=3, "Low",
  O22&lt;=6, "Moderate",
  O22&lt;=8, "High",
  O22=9, "Extreme"
)</f>
        <v>High</v>
      </c>
    </row>
    <row r="23" spans="1:16">
      <c r="A23">
        <v>22</v>
      </c>
      <c r="B23">
        <v>23</v>
      </c>
      <c r="C23" t="str">
        <f t="shared" si="0"/>
        <v>22–24</v>
      </c>
      <c r="D23" t="s">
        <v>13</v>
      </c>
      <c r="E23" t="s">
        <v>20</v>
      </c>
      <c r="F23" t="s">
        <v>51</v>
      </c>
      <c r="G23">
        <v>2.5</v>
      </c>
      <c r="H23" t="s">
        <v>35</v>
      </c>
      <c r="I23" t="str">
        <f>_xlfn.XLOOKUP(H23, 'Platform Lookup'!A:A, 'Platform Lookup'!B:B, "Unknown")</f>
        <v>Professional/Networking</v>
      </c>
      <c r="J23" t="s">
        <v>23</v>
      </c>
      <c r="K23">
        <v>7.3</v>
      </c>
      <c r="L23">
        <v>8</v>
      </c>
      <c r="M23" t="s">
        <v>18</v>
      </c>
      <c r="N23">
        <v>1</v>
      </c>
      <c r="O23">
        <v>4</v>
      </c>
      <c r="P23" t="str" cm="1">
        <f t="array" ref="P23">_xlfn.IFS(
  O23&lt;=3, "Low",
  O23&lt;=6, "Moderate",
  O23&lt;=8, "High",
  O23=9, "Extreme"
)</f>
        <v>Moderate</v>
      </c>
    </row>
    <row r="24" spans="1:16">
      <c r="A24">
        <v>23</v>
      </c>
      <c r="B24">
        <v>19</v>
      </c>
      <c r="C24" t="str">
        <f t="shared" si="0"/>
        <v>19–21</v>
      </c>
      <c r="D24" t="s">
        <v>19</v>
      </c>
      <c r="E24" t="s">
        <v>14</v>
      </c>
      <c r="F24" t="s">
        <v>52</v>
      </c>
      <c r="G24">
        <v>4.9000000000000004</v>
      </c>
      <c r="H24" t="s">
        <v>16</v>
      </c>
      <c r="I24" t="str">
        <f>_xlfn.XLOOKUP(H24, 'Platform Lookup'!A:A, 'Platform Lookup'!B:B, "Unknown")</f>
        <v>Mixed</v>
      </c>
      <c r="J24" t="s">
        <v>17</v>
      </c>
      <c r="K24">
        <v>5.8</v>
      </c>
      <c r="L24">
        <v>6</v>
      </c>
      <c r="M24" t="s">
        <v>27</v>
      </c>
      <c r="N24">
        <v>3</v>
      </c>
      <c r="O24">
        <v>7</v>
      </c>
      <c r="P24" t="str" cm="1">
        <f t="array" ref="P24">_xlfn.IFS(
  O24&lt;=3, "Low",
  O24&lt;=6, "Moderate",
  O24&lt;=8, "High",
  O24=9, "Extreme"
)</f>
        <v>High</v>
      </c>
    </row>
    <row r="25" spans="1:16">
      <c r="A25">
        <v>24</v>
      </c>
      <c r="B25">
        <v>20</v>
      </c>
      <c r="C25" t="str">
        <f t="shared" si="0"/>
        <v>19–21</v>
      </c>
      <c r="D25" t="s">
        <v>13</v>
      </c>
      <c r="E25" t="s">
        <v>14</v>
      </c>
      <c r="F25" t="s">
        <v>53</v>
      </c>
      <c r="G25">
        <v>5.7</v>
      </c>
      <c r="H25" t="s">
        <v>26</v>
      </c>
      <c r="I25" t="str">
        <f>_xlfn.XLOOKUP(H25, 'Platform Lookup'!A:A, 'Platform Lookup'!B:B, "Unknown")</f>
        <v>Entertainment</v>
      </c>
      <c r="J25" t="s">
        <v>17</v>
      </c>
      <c r="K25">
        <v>5.4</v>
      </c>
      <c r="L25">
        <v>5</v>
      </c>
      <c r="M25" t="s">
        <v>24</v>
      </c>
      <c r="N25">
        <v>4</v>
      </c>
      <c r="O25">
        <v>8</v>
      </c>
      <c r="P25" t="str" cm="1">
        <f t="array" ref="P25">_xlfn.IFS(
  O25&lt;=3, "Low",
  O25&lt;=6, "Moderate",
  O25&lt;=8, "High",
  O25=9, "Extreme"
)</f>
        <v>High</v>
      </c>
    </row>
    <row r="26" spans="1:16">
      <c r="A26">
        <v>25</v>
      </c>
      <c r="B26">
        <v>22</v>
      </c>
      <c r="C26" t="str">
        <f t="shared" si="0"/>
        <v>22–24</v>
      </c>
      <c r="D26" t="s">
        <v>19</v>
      </c>
      <c r="E26" t="s">
        <v>20</v>
      </c>
      <c r="F26" t="s">
        <v>54</v>
      </c>
      <c r="G26">
        <v>3.2</v>
      </c>
      <c r="H26" t="s">
        <v>32</v>
      </c>
      <c r="I26" t="str">
        <f>_xlfn.XLOOKUP(H26, 'Platform Lookup'!A:A, 'Platform Lookup'!B:B, "Unknown")</f>
        <v>Mixed</v>
      </c>
      <c r="J26" t="s">
        <v>23</v>
      </c>
      <c r="K26">
        <v>6.9</v>
      </c>
      <c r="L26">
        <v>7</v>
      </c>
      <c r="M26" t="s">
        <v>18</v>
      </c>
      <c r="N26">
        <v>2</v>
      </c>
      <c r="O26">
        <v>5</v>
      </c>
      <c r="P26" t="str" cm="1">
        <f t="array" ref="P26">_xlfn.IFS(
  O26&lt;=3, "Low",
  O26&lt;=6, "Moderate",
  O26&lt;=8, "High",
  O26=9, "Extreme"
)</f>
        <v>Moderate</v>
      </c>
    </row>
    <row r="27" spans="1:16">
      <c r="A27">
        <v>26</v>
      </c>
      <c r="B27">
        <v>19</v>
      </c>
      <c r="C27" t="str">
        <f t="shared" si="0"/>
        <v>19–21</v>
      </c>
      <c r="D27" t="s">
        <v>13</v>
      </c>
      <c r="E27" t="s">
        <v>28</v>
      </c>
      <c r="F27" t="s">
        <v>55</v>
      </c>
      <c r="G27">
        <v>6.1</v>
      </c>
      <c r="H27" t="s">
        <v>16</v>
      </c>
      <c r="I27" t="str">
        <f>_xlfn.XLOOKUP(H27, 'Platform Lookup'!A:A, 'Platform Lookup'!B:B, "Unknown")</f>
        <v>Mixed</v>
      </c>
      <c r="J27" t="s">
        <v>17</v>
      </c>
      <c r="K27">
        <v>5.2</v>
      </c>
      <c r="L27">
        <v>5</v>
      </c>
      <c r="M27" t="s">
        <v>27</v>
      </c>
      <c r="N27">
        <v>4</v>
      </c>
      <c r="O27">
        <v>9</v>
      </c>
      <c r="P27" t="str" cm="1">
        <f t="array" ref="P27">_xlfn.IFS(
  O27&lt;=3, "Low",
  O27&lt;=6, "Moderate",
  O27&lt;=8, "High",
  O27=9, "Extreme"
)</f>
        <v>Extreme</v>
      </c>
    </row>
    <row r="28" spans="1:16">
      <c r="A28">
        <v>27</v>
      </c>
      <c r="B28">
        <v>21</v>
      </c>
      <c r="C28" t="str">
        <f t="shared" si="0"/>
        <v>19–21</v>
      </c>
      <c r="D28" t="s">
        <v>19</v>
      </c>
      <c r="E28" t="s">
        <v>14</v>
      </c>
      <c r="F28" t="s">
        <v>56</v>
      </c>
      <c r="G28">
        <v>3.8</v>
      </c>
      <c r="H28" t="s">
        <v>30</v>
      </c>
      <c r="I28" t="str">
        <f>_xlfn.XLOOKUP(H28, 'Platform Lookup'!A:A, 'Platform Lookup'!B:B, "Unknown")</f>
        <v>Entertainment</v>
      </c>
      <c r="J28" t="s">
        <v>23</v>
      </c>
      <c r="K28">
        <v>6.6</v>
      </c>
      <c r="L28">
        <v>7</v>
      </c>
      <c r="M28" t="s">
        <v>24</v>
      </c>
      <c r="N28">
        <v>1</v>
      </c>
      <c r="O28">
        <v>5</v>
      </c>
      <c r="P28" t="str" cm="1">
        <f t="array" ref="P28">_xlfn.IFS(
  O28&lt;=3, "Low",
  O28&lt;=6, "Moderate",
  O28&lt;=8, "High",
  O28=9, "Extreme"
)</f>
        <v>Moderate</v>
      </c>
    </row>
    <row r="29" spans="1:16">
      <c r="A29">
        <v>28</v>
      </c>
      <c r="B29">
        <v>20</v>
      </c>
      <c r="C29" t="str">
        <f t="shared" si="0"/>
        <v>19–21</v>
      </c>
      <c r="D29" t="s">
        <v>13</v>
      </c>
      <c r="E29" t="s">
        <v>14</v>
      </c>
      <c r="F29" t="s">
        <v>57</v>
      </c>
      <c r="G29">
        <v>4.4000000000000004</v>
      </c>
      <c r="H29" t="s">
        <v>26</v>
      </c>
      <c r="I29" t="str">
        <f>_xlfn.XLOOKUP(H29, 'Platform Lookup'!A:A, 'Platform Lookup'!B:B, "Unknown")</f>
        <v>Entertainment</v>
      </c>
      <c r="J29" t="s">
        <v>17</v>
      </c>
      <c r="K29">
        <v>5.9</v>
      </c>
      <c r="L29">
        <v>6</v>
      </c>
      <c r="M29" t="s">
        <v>18</v>
      </c>
      <c r="N29">
        <v>3</v>
      </c>
      <c r="O29">
        <v>7</v>
      </c>
      <c r="P29" t="str" cm="1">
        <f t="array" ref="P29">_xlfn.IFS(
  O29&lt;=3, "Low",
  O29&lt;=6, "Moderate",
  O29&lt;=8, "High",
  O29=9, "Extreme"
)</f>
        <v>High</v>
      </c>
    </row>
    <row r="30" spans="1:16">
      <c r="A30">
        <v>29</v>
      </c>
      <c r="B30">
        <v>24</v>
      </c>
      <c r="C30" t="str">
        <f t="shared" si="0"/>
        <v>22–24</v>
      </c>
      <c r="D30" t="s">
        <v>19</v>
      </c>
      <c r="E30" t="s">
        <v>20</v>
      </c>
      <c r="F30" t="s">
        <v>58</v>
      </c>
      <c r="G30">
        <v>2.2000000000000002</v>
      </c>
      <c r="H30" t="s">
        <v>35</v>
      </c>
      <c r="I30" t="str">
        <f>_xlfn.XLOOKUP(H30, 'Platform Lookup'!A:A, 'Platform Lookup'!B:B, "Unknown")</f>
        <v>Professional/Networking</v>
      </c>
      <c r="J30" t="s">
        <v>23</v>
      </c>
      <c r="K30">
        <v>7.4</v>
      </c>
      <c r="L30">
        <v>8</v>
      </c>
      <c r="M30" t="s">
        <v>24</v>
      </c>
      <c r="N30">
        <v>0</v>
      </c>
      <c r="O30">
        <v>3</v>
      </c>
      <c r="P30" t="str" cm="1">
        <f t="array" ref="P30">_xlfn.IFS(
  O30&lt;=3, "Low",
  O30&lt;=6, "Moderate",
  O30&lt;=8, "High",
  O30=9, "Extreme"
)</f>
        <v>Low</v>
      </c>
    </row>
    <row r="31" spans="1:16">
      <c r="A31">
        <v>30</v>
      </c>
      <c r="B31">
        <v>19</v>
      </c>
      <c r="C31" t="str">
        <f t="shared" si="0"/>
        <v>19–21</v>
      </c>
      <c r="D31" t="s">
        <v>13</v>
      </c>
      <c r="E31" t="s">
        <v>28</v>
      </c>
      <c r="F31" t="s">
        <v>59</v>
      </c>
      <c r="G31">
        <v>5.9</v>
      </c>
      <c r="H31" t="s">
        <v>16</v>
      </c>
      <c r="I31" t="str">
        <f>_xlfn.XLOOKUP(H31, 'Platform Lookup'!A:A, 'Platform Lookup'!B:B, "Unknown")</f>
        <v>Mixed</v>
      </c>
      <c r="J31" t="s">
        <v>17</v>
      </c>
      <c r="K31">
        <v>5.3</v>
      </c>
      <c r="L31">
        <v>5</v>
      </c>
      <c r="M31" t="s">
        <v>27</v>
      </c>
      <c r="N31">
        <v>4</v>
      </c>
      <c r="O31">
        <v>8</v>
      </c>
      <c r="P31" t="str" cm="1">
        <f t="array" ref="P31">_xlfn.IFS(
  O31&lt;=3, "Low",
  O31&lt;=6, "Moderate",
  O31&lt;=8, "High",
  O31=9, "Extreme"
)</f>
        <v>High</v>
      </c>
    </row>
    <row r="32" spans="1:16">
      <c r="A32">
        <v>31</v>
      </c>
      <c r="B32">
        <v>21</v>
      </c>
      <c r="C32" t="str">
        <f t="shared" si="0"/>
        <v>19–21</v>
      </c>
      <c r="D32" t="s">
        <v>19</v>
      </c>
      <c r="E32" t="s">
        <v>14</v>
      </c>
      <c r="F32" t="s">
        <v>60</v>
      </c>
      <c r="G32">
        <v>3.6</v>
      </c>
      <c r="H32" t="s">
        <v>32</v>
      </c>
      <c r="I32" t="str">
        <f>_xlfn.XLOOKUP(H32, 'Platform Lookup'!A:A, 'Platform Lookup'!B:B, "Unknown")</f>
        <v>Mixed</v>
      </c>
      <c r="J32" t="s">
        <v>23</v>
      </c>
      <c r="K32">
        <v>6.7</v>
      </c>
      <c r="L32">
        <v>7</v>
      </c>
      <c r="M32" t="s">
        <v>24</v>
      </c>
      <c r="N32">
        <v>1</v>
      </c>
      <c r="O32">
        <v>5</v>
      </c>
      <c r="P32" t="str" cm="1">
        <f t="array" ref="P32">_xlfn.IFS(
  O32&lt;=3, "Low",
  O32&lt;=6, "Moderate",
  O32&lt;=8, "High",
  O32=9, "Extreme"
)</f>
        <v>Moderate</v>
      </c>
    </row>
    <row r="33" spans="1:16">
      <c r="A33">
        <v>32</v>
      </c>
      <c r="B33">
        <v>20</v>
      </c>
      <c r="C33" t="str">
        <f t="shared" si="0"/>
        <v>19–21</v>
      </c>
      <c r="D33" t="s">
        <v>13</v>
      </c>
      <c r="E33" t="s">
        <v>14</v>
      </c>
      <c r="F33" t="s">
        <v>61</v>
      </c>
      <c r="G33">
        <v>4.8</v>
      </c>
      <c r="H33" t="s">
        <v>37</v>
      </c>
      <c r="I33" t="str">
        <f>_xlfn.XLOOKUP(H33, 'Platform Lookup'!A:A, 'Platform Lookup'!B:B, "Unknown")</f>
        <v>Messaging</v>
      </c>
      <c r="J33" t="s">
        <v>17</v>
      </c>
      <c r="K33">
        <v>5.7</v>
      </c>
      <c r="L33">
        <v>6</v>
      </c>
      <c r="M33" t="s">
        <v>18</v>
      </c>
      <c r="N33">
        <v>3</v>
      </c>
      <c r="O33">
        <v>7</v>
      </c>
      <c r="P33" t="str" cm="1">
        <f t="array" ref="P33">_xlfn.IFS(
  O33&lt;=3, "Low",
  O33&lt;=6, "Moderate",
  O33&lt;=8, "High",
  O33=9, "Extreme"
)</f>
        <v>High</v>
      </c>
    </row>
    <row r="34" spans="1:16">
      <c r="A34">
        <v>33</v>
      </c>
      <c r="B34">
        <v>18</v>
      </c>
      <c r="C34" t="str">
        <f t="shared" si="0"/>
        <v>18</v>
      </c>
      <c r="D34" t="s">
        <v>19</v>
      </c>
      <c r="E34" t="s">
        <v>28</v>
      </c>
      <c r="F34" t="s">
        <v>62</v>
      </c>
      <c r="G34">
        <v>5.4</v>
      </c>
      <c r="H34" t="s">
        <v>26</v>
      </c>
      <c r="I34" t="str">
        <f>_xlfn.XLOOKUP(H34, 'Platform Lookup'!A:A, 'Platform Lookup'!B:B, "Unknown")</f>
        <v>Entertainment</v>
      </c>
      <c r="J34" t="s">
        <v>17</v>
      </c>
      <c r="K34">
        <v>5.4</v>
      </c>
      <c r="L34">
        <v>5</v>
      </c>
      <c r="M34" t="s">
        <v>27</v>
      </c>
      <c r="N34">
        <v>4</v>
      </c>
      <c r="O34">
        <v>8</v>
      </c>
      <c r="P34" t="str" cm="1">
        <f t="array" ref="P34">_xlfn.IFS(
  O34&lt;=3, "Low",
  O34&lt;=6, "Moderate",
  O34&lt;=8, "High",
  O34=9, "Extreme"
)</f>
        <v>High</v>
      </c>
    </row>
    <row r="35" spans="1:16">
      <c r="A35">
        <v>34</v>
      </c>
      <c r="B35">
        <v>23</v>
      </c>
      <c r="C35" t="str">
        <f t="shared" si="0"/>
        <v>22–24</v>
      </c>
      <c r="D35" t="s">
        <v>13</v>
      </c>
      <c r="E35" t="s">
        <v>20</v>
      </c>
      <c r="F35" t="s">
        <v>63</v>
      </c>
      <c r="G35">
        <v>2.6</v>
      </c>
      <c r="H35" t="s">
        <v>35</v>
      </c>
      <c r="I35" t="str">
        <f>_xlfn.XLOOKUP(H35, 'Platform Lookup'!A:A, 'Platform Lookup'!B:B, "Unknown")</f>
        <v>Professional/Networking</v>
      </c>
      <c r="J35" t="s">
        <v>23</v>
      </c>
      <c r="K35">
        <v>7.2</v>
      </c>
      <c r="L35">
        <v>8</v>
      </c>
      <c r="M35" t="s">
        <v>24</v>
      </c>
      <c r="N35">
        <v>1</v>
      </c>
      <c r="O35">
        <v>4</v>
      </c>
      <c r="P35" t="str" cm="1">
        <f t="array" ref="P35">_xlfn.IFS(
  O35&lt;=3, "Low",
  O35&lt;=6, "Moderate",
  O35&lt;=8, "High",
  O35=9, "Extreme"
)</f>
        <v>Moderate</v>
      </c>
    </row>
    <row r="36" spans="1:16">
      <c r="A36">
        <v>35</v>
      </c>
      <c r="B36">
        <v>19</v>
      </c>
      <c r="C36" t="str">
        <f t="shared" si="0"/>
        <v>19–21</v>
      </c>
      <c r="D36" t="s">
        <v>19</v>
      </c>
      <c r="E36" t="s">
        <v>14</v>
      </c>
      <c r="F36" t="s">
        <v>64</v>
      </c>
      <c r="G36">
        <v>4.7</v>
      </c>
      <c r="H36" t="s">
        <v>16</v>
      </c>
      <c r="I36" t="str">
        <f>_xlfn.XLOOKUP(H36, 'Platform Lookup'!A:A, 'Platform Lookup'!B:B, "Unknown")</f>
        <v>Mixed</v>
      </c>
      <c r="J36" t="s">
        <v>17</v>
      </c>
      <c r="K36">
        <v>5.8</v>
      </c>
      <c r="L36">
        <v>6</v>
      </c>
      <c r="M36" t="s">
        <v>18</v>
      </c>
      <c r="N36">
        <v>3</v>
      </c>
      <c r="O36">
        <v>7</v>
      </c>
      <c r="P36" t="str" cm="1">
        <f t="array" ref="P36">_xlfn.IFS(
  O36&lt;=3, "Low",
  O36&lt;=6, "Moderate",
  O36&lt;=8, "High",
  O36=9, "Extreme"
)</f>
        <v>High</v>
      </c>
    </row>
    <row r="37" spans="1:16">
      <c r="A37">
        <v>36</v>
      </c>
      <c r="B37">
        <v>20</v>
      </c>
      <c r="C37" t="str">
        <f t="shared" si="0"/>
        <v>19–21</v>
      </c>
      <c r="D37" t="s">
        <v>13</v>
      </c>
      <c r="E37" t="s">
        <v>14</v>
      </c>
      <c r="F37" t="s">
        <v>65</v>
      </c>
      <c r="G37">
        <v>5.6</v>
      </c>
      <c r="H37" t="s">
        <v>26</v>
      </c>
      <c r="I37" t="str">
        <f>_xlfn.XLOOKUP(H37, 'Platform Lookup'!A:A, 'Platform Lookup'!B:B, "Unknown")</f>
        <v>Entertainment</v>
      </c>
      <c r="J37" t="s">
        <v>17</v>
      </c>
      <c r="K37">
        <v>5.5</v>
      </c>
      <c r="L37">
        <v>5</v>
      </c>
      <c r="M37" t="s">
        <v>27</v>
      </c>
      <c r="N37">
        <v>4</v>
      </c>
      <c r="O37">
        <v>8</v>
      </c>
      <c r="P37" t="str" cm="1">
        <f t="array" ref="P37">_xlfn.IFS(
  O37&lt;=3, "Low",
  O37&lt;=6, "Moderate",
  O37&lt;=8, "High",
  O37=9, "Extreme"
)</f>
        <v>High</v>
      </c>
    </row>
    <row r="38" spans="1:16">
      <c r="A38">
        <v>37</v>
      </c>
      <c r="B38">
        <v>22</v>
      </c>
      <c r="C38" t="str">
        <f t="shared" si="0"/>
        <v>22–24</v>
      </c>
      <c r="D38" t="s">
        <v>19</v>
      </c>
      <c r="E38" t="s">
        <v>20</v>
      </c>
      <c r="F38" t="s">
        <v>66</v>
      </c>
      <c r="G38">
        <v>3.1</v>
      </c>
      <c r="H38" t="s">
        <v>32</v>
      </c>
      <c r="I38" t="str">
        <f>_xlfn.XLOOKUP(H38, 'Platform Lookup'!A:A, 'Platform Lookup'!B:B, "Unknown")</f>
        <v>Mixed</v>
      </c>
      <c r="J38" t="s">
        <v>23</v>
      </c>
      <c r="K38">
        <v>6.8</v>
      </c>
      <c r="L38">
        <v>7</v>
      </c>
      <c r="M38" t="s">
        <v>24</v>
      </c>
      <c r="N38">
        <v>1</v>
      </c>
      <c r="O38">
        <v>5</v>
      </c>
      <c r="P38" t="str" cm="1">
        <f t="array" ref="P38">_xlfn.IFS(
  O38&lt;=3, "Low",
  O38&lt;=6, "Moderate",
  O38&lt;=8, "High",
  O38=9, "Extreme"
)</f>
        <v>Moderate</v>
      </c>
    </row>
    <row r="39" spans="1:16">
      <c r="A39">
        <v>38</v>
      </c>
      <c r="B39">
        <v>19</v>
      </c>
      <c r="C39" t="str">
        <f t="shared" si="0"/>
        <v>19–21</v>
      </c>
      <c r="D39" t="s">
        <v>13</v>
      </c>
      <c r="E39" t="s">
        <v>28</v>
      </c>
      <c r="F39" t="s">
        <v>67</v>
      </c>
      <c r="G39">
        <v>6.2</v>
      </c>
      <c r="H39" t="s">
        <v>16</v>
      </c>
      <c r="I39" t="str">
        <f>_xlfn.XLOOKUP(H39, 'Platform Lookup'!A:A, 'Platform Lookup'!B:B, "Unknown")</f>
        <v>Mixed</v>
      </c>
      <c r="J39" t="s">
        <v>17</v>
      </c>
      <c r="K39">
        <v>5.0999999999999996</v>
      </c>
      <c r="L39">
        <v>5</v>
      </c>
      <c r="M39" t="s">
        <v>18</v>
      </c>
      <c r="N39">
        <v>4</v>
      </c>
      <c r="O39">
        <v>9</v>
      </c>
      <c r="P39" t="str" cm="1">
        <f t="array" ref="P39">_xlfn.IFS(
  O39&lt;=3, "Low",
  O39&lt;=6, "Moderate",
  O39&lt;=8, "High",
  O39=9, "Extreme"
)</f>
        <v>Extreme</v>
      </c>
    </row>
    <row r="40" spans="1:16">
      <c r="A40">
        <v>39</v>
      </c>
      <c r="B40">
        <v>21</v>
      </c>
      <c r="C40" t="str">
        <f t="shared" si="0"/>
        <v>19–21</v>
      </c>
      <c r="D40" t="s">
        <v>19</v>
      </c>
      <c r="E40" t="s">
        <v>14</v>
      </c>
      <c r="F40" t="s">
        <v>68</v>
      </c>
      <c r="G40">
        <v>3.9</v>
      </c>
      <c r="H40" t="s">
        <v>30</v>
      </c>
      <c r="I40" t="str">
        <f>_xlfn.XLOOKUP(H40, 'Platform Lookup'!A:A, 'Platform Lookup'!B:B, "Unknown")</f>
        <v>Entertainment</v>
      </c>
      <c r="J40" t="s">
        <v>23</v>
      </c>
      <c r="K40">
        <v>6.5</v>
      </c>
      <c r="L40">
        <v>7</v>
      </c>
      <c r="M40" t="s">
        <v>27</v>
      </c>
      <c r="N40">
        <v>2</v>
      </c>
      <c r="O40">
        <v>6</v>
      </c>
      <c r="P40" t="str" cm="1">
        <f t="array" ref="P40">_xlfn.IFS(
  O40&lt;=3, "Low",
  O40&lt;=6, "Moderate",
  O40&lt;=8, "High",
  O40=9, "Extreme"
)</f>
        <v>Moderate</v>
      </c>
    </row>
    <row r="41" spans="1:16">
      <c r="A41">
        <v>40</v>
      </c>
      <c r="B41">
        <v>20</v>
      </c>
      <c r="C41" t="str">
        <f t="shared" si="0"/>
        <v>19–21</v>
      </c>
      <c r="D41" t="s">
        <v>13</v>
      </c>
      <c r="E41" t="s">
        <v>14</v>
      </c>
      <c r="F41" t="s">
        <v>69</v>
      </c>
      <c r="G41">
        <v>4.5</v>
      </c>
      <c r="H41" t="s">
        <v>26</v>
      </c>
      <c r="I41" t="str">
        <f>_xlfn.XLOOKUP(H41, 'Platform Lookup'!A:A, 'Platform Lookup'!B:B, "Unknown")</f>
        <v>Entertainment</v>
      </c>
      <c r="J41" t="s">
        <v>17</v>
      </c>
      <c r="K41">
        <v>5.8</v>
      </c>
      <c r="L41">
        <v>6</v>
      </c>
      <c r="M41" t="s">
        <v>24</v>
      </c>
      <c r="N41">
        <v>3</v>
      </c>
      <c r="O41">
        <v>7</v>
      </c>
      <c r="P41" t="str" cm="1">
        <f t="array" ref="P41">_xlfn.IFS(
  O41&lt;=3, "Low",
  O41&lt;=6, "Moderate",
  O41&lt;=8, "High",
  O41=9, "Extreme"
)</f>
        <v>High</v>
      </c>
    </row>
    <row r="42" spans="1:16">
      <c r="A42">
        <v>41</v>
      </c>
      <c r="B42">
        <v>24</v>
      </c>
      <c r="C42" t="str">
        <f t="shared" si="0"/>
        <v>22–24</v>
      </c>
      <c r="D42" t="s">
        <v>19</v>
      </c>
      <c r="E42" t="s">
        <v>20</v>
      </c>
      <c r="F42" t="s">
        <v>70</v>
      </c>
      <c r="G42">
        <v>2.2999999999999998</v>
      </c>
      <c r="H42" t="s">
        <v>35</v>
      </c>
      <c r="I42" t="str">
        <f>_xlfn.XLOOKUP(H42, 'Platform Lookup'!A:A, 'Platform Lookup'!B:B, "Unknown")</f>
        <v>Professional/Networking</v>
      </c>
      <c r="J42" t="s">
        <v>23</v>
      </c>
      <c r="K42">
        <v>7.3</v>
      </c>
      <c r="L42">
        <v>8</v>
      </c>
      <c r="M42" t="s">
        <v>18</v>
      </c>
      <c r="N42">
        <v>1</v>
      </c>
      <c r="O42">
        <v>4</v>
      </c>
      <c r="P42" t="str" cm="1">
        <f t="array" ref="P42">_xlfn.IFS(
  O42&lt;=3, "Low",
  O42&lt;=6, "Moderate",
  O42&lt;=8, "High",
  O42=9, "Extreme"
)</f>
        <v>Moderate</v>
      </c>
    </row>
    <row r="43" spans="1:16">
      <c r="A43">
        <v>42</v>
      </c>
      <c r="B43">
        <v>19</v>
      </c>
      <c r="C43" t="str">
        <f t="shared" si="0"/>
        <v>19–21</v>
      </c>
      <c r="D43" t="s">
        <v>13</v>
      </c>
      <c r="E43" t="s">
        <v>28</v>
      </c>
      <c r="F43" t="s">
        <v>71</v>
      </c>
      <c r="G43">
        <v>5.8</v>
      </c>
      <c r="H43" t="s">
        <v>16</v>
      </c>
      <c r="I43" t="str">
        <f>_xlfn.XLOOKUP(H43, 'Platform Lookup'!A:A, 'Platform Lookup'!B:B, "Unknown")</f>
        <v>Mixed</v>
      </c>
      <c r="J43" t="s">
        <v>17</v>
      </c>
      <c r="K43">
        <v>5.4</v>
      </c>
      <c r="L43">
        <v>5</v>
      </c>
      <c r="M43" t="s">
        <v>27</v>
      </c>
      <c r="N43">
        <v>4</v>
      </c>
      <c r="O43">
        <v>8</v>
      </c>
      <c r="P43" t="str" cm="1">
        <f t="array" ref="P43">_xlfn.IFS(
  O43&lt;=3, "Low",
  O43&lt;=6, "Moderate",
  O43&lt;=8, "High",
  O43=9, "Extreme"
)</f>
        <v>High</v>
      </c>
    </row>
    <row r="44" spans="1:16">
      <c r="A44">
        <v>43</v>
      </c>
      <c r="B44">
        <v>21</v>
      </c>
      <c r="C44" t="str">
        <f t="shared" si="0"/>
        <v>19–21</v>
      </c>
      <c r="D44" t="s">
        <v>19</v>
      </c>
      <c r="E44" t="s">
        <v>14</v>
      </c>
      <c r="F44" t="s">
        <v>72</v>
      </c>
      <c r="G44">
        <v>3.7</v>
      </c>
      <c r="H44" t="s">
        <v>32</v>
      </c>
      <c r="I44" t="str">
        <f>_xlfn.XLOOKUP(H44, 'Platform Lookup'!A:A, 'Platform Lookup'!B:B, "Unknown")</f>
        <v>Mixed</v>
      </c>
      <c r="J44" t="s">
        <v>23</v>
      </c>
      <c r="K44">
        <v>6.6</v>
      </c>
      <c r="L44">
        <v>7</v>
      </c>
      <c r="M44" t="s">
        <v>24</v>
      </c>
      <c r="N44">
        <v>2</v>
      </c>
      <c r="O44">
        <v>5</v>
      </c>
      <c r="P44" t="str" cm="1">
        <f t="array" ref="P44">_xlfn.IFS(
  O44&lt;=3, "Low",
  O44&lt;=6, "Moderate",
  O44&lt;=8, "High",
  O44=9, "Extreme"
)</f>
        <v>Moderate</v>
      </c>
    </row>
    <row r="45" spans="1:16">
      <c r="A45">
        <v>44</v>
      </c>
      <c r="B45">
        <v>20</v>
      </c>
      <c r="C45" t="str">
        <f t="shared" si="0"/>
        <v>19–21</v>
      </c>
      <c r="D45" t="s">
        <v>13</v>
      </c>
      <c r="E45" t="s">
        <v>14</v>
      </c>
      <c r="F45" t="s">
        <v>73</v>
      </c>
      <c r="G45">
        <v>4.5999999999999996</v>
      </c>
      <c r="H45" t="s">
        <v>37</v>
      </c>
      <c r="I45" t="str">
        <f>_xlfn.XLOOKUP(H45, 'Platform Lookup'!A:A, 'Platform Lookup'!B:B, "Unknown")</f>
        <v>Messaging</v>
      </c>
      <c r="J45" t="s">
        <v>17</v>
      </c>
      <c r="K45">
        <v>5.7</v>
      </c>
      <c r="L45">
        <v>6</v>
      </c>
      <c r="M45" t="s">
        <v>18</v>
      </c>
      <c r="N45">
        <v>3</v>
      </c>
      <c r="O45">
        <v>7</v>
      </c>
      <c r="P45" t="str" cm="1">
        <f t="array" ref="P45">_xlfn.IFS(
  O45&lt;=3, "Low",
  O45&lt;=6, "Moderate",
  O45&lt;=8, "High",
  O45=9, "Extreme"
)</f>
        <v>High</v>
      </c>
    </row>
    <row r="46" spans="1:16">
      <c r="A46">
        <v>45</v>
      </c>
      <c r="B46">
        <v>18</v>
      </c>
      <c r="C46" t="str">
        <f t="shared" si="0"/>
        <v>18</v>
      </c>
      <c r="D46" t="s">
        <v>19</v>
      </c>
      <c r="E46" t="s">
        <v>28</v>
      </c>
      <c r="F46" t="s">
        <v>74</v>
      </c>
      <c r="G46">
        <v>5.5</v>
      </c>
      <c r="H46" t="s">
        <v>26</v>
      </c>
      <c r="I46" t="str">
        <f>_xlfn.XLOOKUP(H46, 'Platform Lookup'!A:A, 'Platform Lookup'!B:B, "Unknown")</f>
        <v>Entertainment</v>
      </c>
      <c r="J46" t="s">
        <v>17</v>
      </c>
      <c r="K46">
        <v>5.3</v>
      </c>
      <c r="L46">
        <v>5</v>
      </c>
      <c r="M46" t="s">
        <v>24</v>
      </c>
      <c r="N46">
        <v>4</v>
      </c>
      <c r="O46">
        <v>8</v>
      </c>
      <c r="P46" t="str" cm="1">
        <f t="array" ref="P46">_xlfn.IFS(
  O46&lt;=3, "Low",
  O46&lt;=6, "Moderate",
  O46&lt;=8, "High",
  O46=9, "Extreme"
)</f>
        <v>High</v>
      </c>
    </row>
    <row r="47" spans="1:16">
      <c r="A47">
        <v>46</v>
      </c>
      <c r="B47">
        <v>23</v>
      </c>
      <c r="C47" t="str">
        <f t="shared" si="0"/>
        <v>22–24</v>
      </c>
      <c r="D47" t="s">
        <v>13</v>
      </c>
      <c r="E47" t="s">
        <v>20</v>
      </c>
      <c r="F47" t="s">
        <v>75</v>
      </c>
      <c r="G47">
        <v>2.7</v>
      </c>
      <c r="H47" t="s">
        <v>35</v>
      </c>
      <c r="I47" t="str">
        <f>_xlfn.XLOOKUP(H47, 'Platform Lookup'!A:A, 'Platform Lookup'!B:B, "Unknown")</f>
        <v>Professional/Networking</v>
      </c>
      <c r="J47" t="s">
        <v>23</v>
      </c>
      <c r="K47">
        <v>7.1</v>
      </c>
      <c r="L47">
        <v>8</v>
      </c>
      <c r="M47" t="s">
        <v>27</v>
      </c>
      <c r="N47">
        <v>1</v>
      </c>
      <c r="O47">
        <v>4</v>
      </c>
      <c r="P47" t="str" cm="1">
        <f t="array" ref="P47">_xlfn.IFS(
  O47&lt;=3, "Low",
  O47&lt;=6, "Moderate",
  O47&lt;=8, "High",
  O47=9, "Extreme"
)</f>
        <v>Moderate</v>
      </c>
    </row>
    <row r="48" spans="1:16">
      <c r="A48">
        <v>47</v>
      </c>
      <c r="B48">
        <v>19</v>
      </c>
      <c r="C48" t="str">
        <f t="shared" si="0"/>
        <v>19–21</v>
      </c>
      <c r="D48" t="s">
        <v>19</v>
      </c>
      <c r="E48" t="s">
        <v>14</v>
      </c>
      <c r="F48" t="s">
        <v>76</v>
      </c>
      <c r="G48">
        <v>4.8</v>
      </c>
      <c r="H48" t="s">
        <v>16</v>
      </c>
      <c r="I48" t="str">
        <f>_xlfn.XLOOKUP(H48, 'Platform Lookup'!A:A, 'Platform Lookup'!B:B, "Unknown")</f>
        <v>Mixed</v>
      </c>
      <c r="J48" t="s">
        <v>17</v>
      </c>
      <c r="K48">
        <v>5.9</v>
      </c>
      <c r="L48">
        <v>6</v>
      </c>
      <c r="M48" t="s">
        <v>18</v>
      </c>
      <c r="N48">
        <v>3</v>
      </c>
      <c r="O48">
        <v>7</v>
      </c>
      <c r="P48" t="str" cm="1">
        <f t="array" ref="P48">_xlfn.IFS(
  O48&lt;=3, "Low",
  O48&lt;=6, "Moderate",
  O48&lt;=8, "High",
  O48=9, "Extreme"
)</f>
        <v>High</v>
      </c>
    </row>
    <row r="49" spans="1:16">
      <c r="A49">
        <v>48</v>
      </c>
      <c r="B49">
        <v>20</v>
      </c>
      <c r="C49" t="str">
        <f t="shared" si="0"/>
        <v>19–21</v>
      </c>
      <c r="D49" t="s">
        <v>13</v>
      </c>
      <c r="E49" t="s">
        <v>14</v>
      </c>
      <c r="F49" t="s">
        <v>77</v>
      </c>
      <c r="G49">
        <v>5.5</v>
      </c>
      <c r="H49" t="s">
        <v>26</v>
      </c>
      <c r="I49" t="str">
        <f>_xlfn.XLOOKUP(H49, 'Platform Lookup'!A:A, 'Platform Lookup'!B:B, "Unknown")</f>
        <v>Entertainment</v>
      </c>
      <c r="J49" t="s">
        <v>17</v>
      </c>
      <c r="K49">
        <v>5.6</v>
      </c>
      <c r="L49">
        <v>5</v>
      </c>
      <c r="M49" t="s">
        <v>24</v>
      </c>
      <c r="N49">
        <v>4</v>
      </c>
      <c r="O49">
        <v>8</v>
      </c>
      <c r="P49" t="str" cm="1">
        <f t="array" ref="P49">_xlfn.IFS(
  O49&lt;=3, "Low",
  O49&lt;=6, "Moderate",
  O49&lt;=8, "High",
  O49=9, "Extreme"
)</f>
        <v>High</v>
      </c>
    </row>
    <row r="50" spans="1:16">
      <c r="A50">
        <v>49</v>
      </c>
      <c r="B50">
        <v>22</v>
      </c>
      <c r="C50" t="str">
        <f t="shared" si="0"/>
        <v>22–24</v>
      </c>
      <c r="D50" t="s">
        <v>19</v>
      </c>
      <c r="E50" t="s">
        <v>20</v>
      </c>
      <c r="F50" t="s">
        <v>78</v>
      </c>
      <c r="G50">
        <v>3.3</v>
      </c>
      <c r="H50" t="s">
        <v>32</v>
      </c>
      <c r="I50" t="str">
        <f>_xlfn.XLOOKUP(H50, 'Platform Lookup'!A:A, 'Platform Lookup'!B:B, "Unknown")</f>
        <v>Mixed</v>
      </c>
      <c r="J50" t="s">
        <v>23</v>
      </c>
      <c r="K50">
        <v>6.7</v>
      </c>
      <c r="L50">
        <v>7</v>
      </c>
      <c r="M50" t="s">
        <v>18</v>
      </c>
      <c r="N50">
        <v>2</v>
      </c>
      <c r="O50">
        <v>5</v>
      </c>
      <c r="P50" t="str" cm="1">
        <f t="array" ref="P50">_xlfn.IFS(
  O50&lt;=3, "Low",
  O50&lt;=6, "Moderate",
  O50&lt;=8, "High",
  O50=9, "Extreme"
)</f>
        <v>Moderate</v>
      </c>
    </row>
    <row r="51" spans="1:16">
      <c r="A51">
        <v>50</v>
      </c>
      <c r="B51">
        <v>19</v>
      </c>
      <c r="C51" t="str">
        <f t="shared" si="0"/>
        <v>19–21</v>
      </c>
      <c r="D51" t="s">
        <v>13</v>
      </c>
      <c r="E51" t="s">
        <v>28</v>
      </c>
      <c r="F51" t="s">
        <v>79</v>
      </c>
      <c r="G51">
        <v>6.3</v>
      </c>
      <c r="H51" t="s">
        <v>16</v>
      </c>
      <c r="I51" t="str">
        <f>_xlfn.XLOOKUP(H51, 'Platform Lookup'!A:A, 'Platform Lookup'!B:B, "Unknown")</f>
        <v>Mixed</v>
      </c>
      <c r="J51" t="s">
        <v>17</v>
      </c>
      <c r="K51">
        <v>5.2</v>
      </c>
      <c r="L51">
        <v>5</v>
      </c>
      <c r="M51" t="s">
        <v>27</v>
      </c>
      <c r="N51">
        <v>4</v>
      </c>
      <c r="O51">
        <v>9</v>
      </c>
      <c r="P51" t="str" cm="1">
        <f t="array" ref="P51">_xlfn.IFS(
  O51&lt;=3, "Low",
  O51&lt;=6, "Moderate",
  O51&lt;=8, "High",
  O51=9, "Extreme"
)</f>
        <v>Extreme</v>
      </c>
    </row>
    <row r="52" spans="1:16">
      <c r="A52">
        <v>51</v>
      </c>
      <c r="B52">
        <v>21</v>
      </c>
      <c r="C52" t="str">
        <f t="shared" si="0"/>
        <v>19–21</v>
      </c>
      <c r="D52" t="s">
        <v>19</v>
      </c>
      <c r="E52" t="s">
        <v>14</v>
      </c>
      <c r="F52" t="s">
        <v>80</v>
      </c>
      <c r="G52">
        <v>3.8</v>
      </c>
      <c r="H52" t="s">
        <v>30</v>
      </c>
      <c r="I52" t="str">
        <f>_xlfn.XLOOKUP(H52, 'Platform Lookup'!A:A, 'Platform Lookup'!B:B, "Unknown")</f>
        <v>Entertainment</v>
      </c>
      <c r="J52" t="s">
        <v>23</v>
      </c>
      <c r="K52">
        <v>6.4</v>
      </c>
      <c r="L52">
        <v>7</v>
      </c>
      <c r="M52" t="s">
        <v>24</v>
      </c>
      <c r="N52">
        <v>2</v>
      </c>
      <c r="O52">
        <v>6</v>
      </c>
      <c r="P52" t="str" cm="1">
        <f t="array" ref="P52">_xlfn.IFS(
  O52&lt;=3, "Low",
  O52&lt;=6, "Moderate",
  O52&lt;=8, "High",
  O52=9, "Extreme"
)</f>
        <v>Moderate</v>
      </c>
    </row>
    <row r="53" spans="1:16">
      <c r="A53">
        <v>52</v>
      </c>
      <c r="B53">
        <v>20</v>
      </c>
      <c r="C53" t="str">
        <f t="shared" si="0"/>
        <v>19–21</v>
      </c>
      <c r="D53" t="s">
        <v>13</v>
      </c>
      <c r="E53" t="s">
        <v>14</v>
      </c>
      <c r="F53" t="s">
        <v>81</v>
      </c>
      <c r="G53">
        <v>4.7</v>
      </c>
      <c r="H53" t="s">
        <v>26</v>
      </c>
      <c r="I53" t="str">
        <f>_xlfn.XLOOKUP(H53, 'Platform Lookup'!A:A, 'Platform Lookup'!B:B, "Unknown")</f>
        <v>Entertainment</v>
      </c>
      <c r="J53" t="s">
        <v>17</v>
      </c>
      <c r="K53">
        <v>5.8</v>
      </c>
      <c r="L53">
        <v>6</v>
      </c>
      <c r="M53" t="s">
        <v>18</v>
      </c>
      <c r="N53">
        <v>3</v>
      </c>
      <c r="O53">
        <v>7</v>
      </c>
      <c r="P53" t="str" cm="1">
        <f t="array" ref="P53">_xlfn.IFS(
  O53&lt;=3, "Low",
  O53&lt;=6, "Moderate",
  O53&lt;=8, "High",
  O53=9, "Extreme"
)</f>
        <v>High</v>
      </c>
    </row>
    <row r="54" spans="1:16">
      <c r="A54">
        <v>53</v>
      </c>
      <c r="B54">
        <v>24</v>
      </c>
      <c r="C54" t="str">
        <f t="shared" si="0"/>
        <v>22–24</v>
      </c>
      <c r="D54" t="s">
        <v>19</v>
      </c>
      <c r="E54" t="s">
        <v>20</v>
      </c>
      <c r="F54" t="s">
        <v>82</v>
      </c>
      <c r="G54">
        <v>2.4</v>
      </c>
      <c r="H54" t="s">
        <v>35</v>
      </c>
      <c r="I54" t="str">
        <f>_xlfn.XLOOKUP(H54, 'Platform Lookup'!A:A, 'Platform Lookup'!B:B, "Unknown")</f>
        <v>Professional/Networking</v>
      </c>
      <c r="J54" t="s">
        <v>23</v>
      </c>
      <c r="K54">
        <v>7.2</v>
      </c>
      <c r="L54">
        <v>8</v>
      </c>
      <c r="M54" t="s">
        <v>27</v>
      </c>
      <c r="N54">
        <v>1</v>
      </c>
      <c r="O54">
        <v>4</v>
      </c>
      <c r="P54" t="str" cm="1">
        <f t="array" ref="P54">_xlfn.IFS(
  O54&lt;=3, "Low",
  O54&lt;=6, "Moderate",
  O54&lt;=8, "High",
  O54=9, "Extreme"
)</f>
        <v>Moderate</v>
      </c>
    </row>
    <row r="55" spans="1:16">
      <c r="A55">
        <v>54</v>
      </c>
      <c r="B55">
        <v>19</v>
      </c>
      <c r="C55" t="str">
        <f t="shared" si="0"/>
        <v>19–21</v>
      </c>
      <c r="D55" t="s">
        <v>13</v>
      </c>
      <c r="E55" t="s">
        <v>28</v>
      </c>
      <c r="F55" t="s">
        <v>83</v>
      </c>
      <c r="G55">
        <v>5.7</v>
      </c>
      <c r="H55" t="s">
        <v>16</v>
      </c>
      <c r="I55" t="str">
        <f>_xlfn.XLOOKUP(H55, 'Platform Lookup'!A:A, 'Platform Lookup'!B:B, "Unknown")</f>
        <v>Mixed</v>
      </c>
      <c r="J55" t="s">
        <v>17</v>
      </c>
      <c r="K55">
        <v>5.5</v>
      </c>
      <c r="L55">
        <v>5</v>
      </c>
      <c r="M55" t="s">
        <v>24</v>
      </c>
      <c r="N55">
        <v>4</v>
      </c>
      <c r="O55">
        <v>8</v>
      </c>
      <c r="P55" t="str" cm="1">
        <f t="array" ref="P55">_xlfn.IFS(
  O55&lt;=3, "Low",
  O55&lt;=6, "Moderate",
  O55&lt;=8, "High",
  O55=9, "Extreme"
)</f>
        <v>High</v>
      </c>
    </row>
    <row r="56" spans="1:16">
      <c r="A56">
        <v>55</v>
      </c>
      <c r="B56">
        <v>21</v>
      </c>
      <c r="C56" t="str">
        <f t="shared" si="0"/>
        <v>19–21</v>
      </c>
      <c r="D56" t="s">
        <v>19</v>
      </c>
      <c r="E56" t="s">
        <v>14</v>
      </c>
      <c r="F56" t="s">
        <v>84</v>
      </c>
      <c r="G56">
        <v>3.6</v>
      </c>
      <c r="H56" t="s">
        <v>32</v>
      </c>
      <c r="I56" t="str">
        <f>_xlfn.XLOOKUP(H56, 'Platform Lookup'!A:A, 'Platform Lookup'!B:B, "Unknown")</f>
        <v>Mixed</v>
      </c>
      <c r="J56" t="s">
        <v>23</v>
      </c>
      <c r="K56">
        <v>6.5</v>
      </c>
      <c r="L56">
        <v>7</v>
      </c>
      <c r="M56" t="s">
        <v>18</v>
      </c>
      <c r="N56">
        <v>2</v>
      </c>
      <c r="O56">
        <v>5</v>
      </c>
      <c r="P56" t="str" cm="1">
        <f t="array" ref="P56">_xlfn.IFS(
  O56&lt;=3, "Low",
  O56&lt;=6, "Moderate",
  O56&lt;=8, "High",
  O56=9, "Extreme"
)</f>
        <v>Moderate</v>
      </c>
    </row>
    <row r="57" spans="1:16">
      <c r="A57">
        <v>56</v>
      </c>
      <c r="B57">
        <v>20</v>
      </c>
      <c r="C57" t="str">
        <f t="shared" si="0"/>
        <v>19–21</v>
      </c>
      <c r="D57" t="s">
        <v>13</v>
      </c>
      <c r="E57" t="s">
        <v>14</v>
      </c>
      <c r="F57" t="s">
        <v>85</v>
      </c>
      <c r="G57">
        <v>4.9000000000000004</v>
      </c>
      <c r="H57" t="s">
        <v>37</v>
      </c>
      <c r="I57" t="str">
        <f>_xlfn.XLOOKUP(H57, 'Platform Lookup'!A:A, 'Platform Lookup'!B:B, "Unknown")</f>
        <v>Messaging</v>
      </c>
      <c r="J57" t="s">
        <v>17</v>
      </c>
      <c r="K57">
        <v>5.6</v>
      </c>
      <c r="L57">
        <v>6</v>
      </c>
      <c r="M57" t="s">
        <v>27</v>
      </c>
      <c r="N57">
        <v>3</v>
      </c>
      <c r="O57">
        <v>7</v>
      </c>
      <c r="P57" t="str" cm="1">
        <f t="array" ref="P57">_xlfn.IFS(
  O57&lt;=3, "Low",
  O57&lt;=6, "Moderate",
  O57&lt;=8, "High",
  O57=9, "Extreme"
)</f>
        <v>High</v>
      </c>
    </row>
    <row r="58" spans="1:16">
      <c r="A58">
        <v>57</v>
      </c>
      <c r="B58">
        <v>18</v>
      </c>
      <c r="C58" t="str">
        <f t="shared" si="0"/>
        <v>18</v>
      </c>
      <c r="D58" t="s">
        <v>19</v>
      </c>
      <c r="E58" t="s">
        <v>28</v>
      </c>
      <c r="F58" t="s">
        <v>86</v>
      </c>
      <c r="G58">
        <v>5.6</v>
      </c>
      <c r="H58" t="s">
        <v>26</v>
      </c>
      <c r="I58" t="str">
        <f>_xlfn.XLOOKUP(H58, 'Platform Lookup'!A:A, 'Platform Lookup'!B:B, "Unknown")</f>
        <v>Entertainment</v>
      </c>
      <c r="J58" t="s">
        <v>17</v>
      </c>
      <c r="K58">
        <v>5.2</v>
      </c>
      <c r="L58">
        <v>5</v>
      </c>
      <c r="M58" t="s">
        <v>24</v>
      </c>
      <c r="N58">
        <v>4</v>
      </c>
      <c r="O58">
        <v>8</v>
      </c>
      <c r="P58" t="str" cm="1">
        <f t="array" ref="P58">_xlfn.IFS(
  O58&lt;=3, "Low",
  O58&lt;=6, "Moderate",
  O58&lt;=8, "High",
  O58=9, "Extreme"
)</f>
        <v>High</v>
      </c>
    </row>
    <row r="59" spans="1:16">
      <c r="A59">
        <v>58</v>
      </c>
      <c r="B59">
        <v>23</v>
      </c>
      <c r="C59" t="str">
        <f t="shared" si="0"/>
        <v>22–24</v>
      </c>
      <c r="D59" t="s">
        <v>13</v>
      </c>
      <c r="E59" t="s">
        <v>20</v>
      </c>
      <c r="F59" t="s">
        <v>87</v>
      </c>
      <c r="G59">
        <v>2.8</v>
      </c>
      <c r="H59" t="s">
        <v>35</v>
      </c>
      <c r="I59" t="str">
        <f>_xlfn.XLOOKUP(H59, 'Platform Lookup'!A:A, 'Platform Lookup'!B:B, "Unknown")</f>
        <v>Professional/Networking</v>
      </c>
      <c r="J59" t="s">
        <v>23</v>
      </c>
      <c r="K59">
        <v>7</v>
      </c>
      <c r="L59">
        <v>8</v>
      </c>
      <c r="M59" t="s">
        <v>18</v>
      </c>
      <c r="N59">
        <v>1</v>
      </c>
      <c r="O59">
        <v>4</v>
      </c>
      <c r="P59" t="str" cm="1">
        <f t="array" ref="P59">_xlfn.IFS(
  O59&lt;=3, "Low",
  O59&lt;=6, "Moderate",
  O59&lt;=8, "High",
  O59=9, "Extreme"
)</f>
        <v>Moderate</v>
      </c>
    </row>
    <row r="60" spans="1:16">
      <c r="A60">
        <v>59</v>
      </c>
      <c r="B60">
        <v>19</v>
      </c>
      <c r="C60" t="str">
        <f t="shared" si="0"/>
        <v>19–21</v>
      </c>
      <c r="D60" t="s">
        <v>19</v>
      </c>
      <c r="E60" t="s">
        <v>14</v>
      </c>
      <c r="F60" t="s">
        <v>88</v>
      </c>
      <c r="G60">
        <v>4.5999999999999996</v>
      </c>
      <c r="H60" t="s">
        <v>16</v>
      </c>
      <c r="I60" t="str">
        <f>_xlfn.XLOOKUP(H60, 'Platform Lookup'!A:A, 'Platform Lookup'!B:B, "Unknown")</f>
        <v>Mixed</v>
      </c>
      <c r="J60" t="s">
        <v>17</v>
      </c>
      <c r="K60">
        <v>5.9</v>
      </c>
      <c r="L60">
        <v>6</v>
      </c>
      <c r="M60" t="s">
        <v>27</v>
      </c>
      <c r="N60">
        <v>3</v>
      </c>
      <c r="O60">
        <v>7</v>
      </c>
      <c r="P60" t="str" cm="1">
        <f t="array" ref="P60">_xlfn.IFS(
  O60&lt;=3, "Low",
  O60&lt;=6, "Moderate",
  O60&lt;=8, "High",
  O60=9, "Extreme"
)</f>
        <v>High</v>
      </c>
    </row>
    <row r="61" spans="1:16">
      <c r="A61">
        <v>60</v>
      </c>
      <c r="B61">
        <v>20</v>
      </c>
      <c r="C61" t="str">
        <f t="shared" si="0"/>
        <v>19–21</v>
      </c>
      <c r="D61" t="s">
        <v>13</v>
      </c>
      <c r="E61" t="s">
        <v>14</v>
      </c>
      <c r="F61" t="s">
        <v>89</v>
      </c>
      <c r="G61">
        <v>5.4</v>
      </c>
      <c r="H61" t="s">
        <v>26</v>
      </c>
      <c r="I61" t="str">
        <f>_xlfn.XLOOKUP(H61, 'Platform Lookup'!A:A, 'Platform Lookup'!B:B, "Unknown")</f>
        <v>Entertainment</v>
      </c>
      <c r="J61" t="s">
        <v>17</v>
      </c>
      <c r="K61">
        <v>5.7</v>
      </c>
      <c r="L61">
        <v>5</v>
      </c>
      <c r="M61" t="s">
        <v>24</v>
      </c>
      <c r="N61">
        <v>4</v>
      </c>
      <c r="O61">
        <v>8</v>
      </c>
      <c r="P61" t="str" cm="1">
        <f t="array" ref="P61">_xlfn.IFS(
  O61&lt;=3, "Low",
  O61&lt;=6, "Moderate",
  O61&lt;=8, "High",
  O61=9, "Extreme"
)</f>
        <v>High</v>
      </c>
    </row>
    <row r="62" spans="1:16">
      <c r="A62">
        <v>61</v>
      </c>
      <c r="B62">
        <v>22</v>
      </c>
      <c r="C62" t="str">
        <f t="shared" si="0"/>
        <v>22–24</v>
      </c>
      <c r="D62" t="s">
        <v>19</v>
      </c>
      <c r="E62" t="s">
        <v>20</v>
      </c>
      <c r="F62" t="s">
        <v>90</v>
      </c>
      <c r="G62">
        <v>3.1</v>
      </c>
      <c r="H62" t="s">
        <v>32</v>
      </c>
      <c r="I62" t="str">
        <f>_xlfn.XLOOKUP(H62, 'Platform Lookup'!A:A, 'Platform Lookup'!B:B, "Unknown")</f>
        <v>Mixed</v>
      </c>
      <c r="J62" t="s">
        <v>23</v>
      </c>
      <c r="K62">
        <v>7.1</v>
      </c>
      <c r="L62">
        <v>7</v>
      </c>
      <c r="M62" t="s">
        <v>24</v>
      </c>
      <c r="N62">
        <v>1</v>
      </c>
      <c r="O62">
        <v>5</v>
      </c>
      <c r="P62" t="str" cm="1">
        <f t="array" ref="P62">_xlfn.IFS(
  O62&lt;=3, "Low",
  O62&lt;=6, "Moderate",
  O62&lt;=8, "High",
  O62=9, "Extreme"
)</f>
        <v>Moderate</v>
      </c>
    </row>
    <row r="63" spans="1:16">
      <c r="A63">
        <v>62</v>
      </c>
      <c r="B63">
        <v>19</v>
      </c>
      <c r="C63" t="str">
        <f t="shared" si="0"/>
        <v>19–21</v>
      </c>
      <c r="D63" t="s">
        <v>13</v>
      </c>
      <c r="E63" t="s">
        <v>14</v>
      </c>
      <c r="F63" t="s">
        <v>91</v>
      </c>
      <c r="G63">
        <v>5.6</v>
      </c>
      <c r="H63" t="s">
        <v>16</v>
      </c>
      <c r="I63" t="str">
        <f>_xlfn.XLOOKUP(H63, 'Platform Lookup'!A:A, 'Platform Lookup'!B:B, "Unknown")</f>
        <v>Mixed</v>
      </c>
      <c r="J63" t="s">
        <v>17</v>
      </c>
      <c r="K63">
        <v>5.6</v>
      </c>
      <c r="L63">
        <v>5</v>
      </c>
      <c r="M63" t="s">
        <v>18</v>
      </c>
      <c r="N63">
        <v>3</v>
      </c>
      <c r="O63">
        <v>8</v>
      </c>
      <c r="P63" t="str" cm="1">
        <f t="array" ref="P63">_xlfn.IFS(
  O63&lt;=3, "Low",
  O63&lt;=6, "Moderate",
  O63&lt;=8, "High",
  O63=9, "Extreme"
)</f>
        <v>High</v>
      </c>
    </row>
    <row r="64" spans="1:16">
      <c r="A64">
        <v>63</v>
      </c>
      <c r="B64">
        <v>20</v>
      </c>
      <c r="C64" t="str">
        <f t="shared" si="0"/>
        <v>19–21</v>
      </c>
      <c r="D64" t="s">
        <v>19</v>
      </c>
      <c r="E64" t="s">
        <v>14</v>
      </c>
      <c r="F64" t="s">
        <v>92</v>
      </c>
      <c r="G64">
        <v>4.2</v>
      </c>
      <c r="H64" t="s">
        <v>26</v>
      </c>
      <c r="I64" t="str">
        <f>_xlfn.XLOOKUP(H64, 'Platform Lookup'!A:A, 'Platform Lookup'!B:B, "Unknown")</f>
        <v>Entertainment</v>
      </c>
      <c r="J64" t="s">
        <v>17</v>
      </c>
      <c r="K64">
        <v>6</v>
      </c>
      <c r="L64">
        <v>6</v>
      </c>
      <c r="M64" t="s">
        <v>27</v>
      </c>
      <c r="N64">
        <v>3</v>
      </c>
      <c r="O64">
        <v>7</v>
      </c>
      <c r="P64" t="str" cm="1">
        <f t="array" ref="P64">_xlfn.IFS(
  O64&lt;=3, "Low",
  O64&lt;=6, "Moderate",
  O64&lt;=8, "High",
  O64=9, "Extreme"
)</f>
        <v>High</v>
      </c>
    </row>
    <row r="65" spans="1:16">
      <c r="A65">
        <v>64</v>
      </c>
      <c r="B65">
        <v>18</v>
      </c>
      <c r="C65" t="str">
        <f t="shared" si="0"/>
        <v>18</v>
      </c>
      <c r="D65" t="s">
        <v>13</v>
      </c>
      <c r="E65" t="s">
        <v>28</v>
      </c>
      <c r="F65" t="s">
        <v>93</v>
      </c>
      <c r="G65">
        <v>6.1</v>
      </c>
      <c r="H65" t="s">
        <v>37</v>
      </c>
      <c r="I65" t="str">
        <f>_xlfn.XLOOKUP(H65, 'Platform Lookup'!A:A, 'Platform Lookup'!B:B, "Unknown")</f>
        <v>Messaging</v>
      </c>
      <c r="J65" t="s">
        <v>17</v>
      </c>
      <c r="K65">
        <v>5.2</v>
      </c>
      <c r="L65">
        <v>4</v>
      </c>
      <c r="M65" t="s">
        <v>24</v>
      </c>
      <c r="N65">
        <v>4</v>
      </c>
      <c r="O65">
        <v>9</v>
      </c>
      <c r="P65" t="str" cm="1">
        <f t="array" ref="P65">_xlfn.IFS(
  O65&lt;=3, "Low",
  O65&lt;=6, "Moderate",
  O65&lt;=8, "High",
  O65=9, "Extreme"
)</f>
        <v>Extreme</v>
      </c>
    </row>
    <row r="66" spans="1:16">
      <c r="A66">
        <v>65</v>
      </c>
      <c r="B66">
        <v>23</v>
      </c>
      <c r="C66" t="str">
        <f t="shared" si="0"/>
        <v>22–24</v>
      </c>
      <c r="D66" t="s">
        <v>19</v>
      </c>
      <c r="E66" t="s">
        <v>20</v>
      </c>
      <c r="F66" t="s">
        <v>94</v>
      </c>
      <c r="G66">
        <v>2.2999999999999998</v>
      </c>
      <c r="H66" t="s">
        <v>35</v>
      </c>
      <c r="I66" t="str">
        <f>_xlfn.XLOOKUP(H66, 'Platform Lookup'!A:A, 'Platform Lookup'!B:B, "Unknown")</f>
        <v>Professional/Networking</v>
      </c>
      <c r="J66" t="s">
        <v>23</v>
      </c>
      <c r="K66">
        <v>7.4</v>
      </c>
      <c r="L66">
        <v>8</v>
      </c>
      <c r="M66" t="s">
        <v>18</v>
      </c>
      <c r="N66">
        <v>1</v>
      </c>
      <c r="O66">
        <v>3</v>
      </c>
      <c r="P66" t="str" cm="1">
        <f t="array" ref="P66">_xlfn.IFS(
  O66&lt;=3, "Low",
  O66&lt;=6, "Moderate",
  O66&lt;=8, "High",
  O66=9, "Extreme"
)</f>
        <v>Low</v>
      </c>
    </row>
    <row r="67" spans="1:16">
      <c r="A67">
        <v>66</v>
      </c>
      <c r="B67">
        <v>21</v>
      </c>
      <c r="C67" t="str">
        <f t="shared" ref="C67:C130" si="1">IF(B67=18, "18", IF(B67&lt;=21, "19–21", "22–24"))</f>
        <v>19–21</v>
      </c>
      <c r="D67" t="s">
        <v>13</v>
      </c>
      <c r="E67" t="s">
        <v>14</v>
      </c>
      <c r="F67" t="s">
        <v>95</v>
      </c>
      <c r="G67">
        <v>4.8</v>
      </c>
      <c r="H67" t="s">
        <v>16</v>
      </c>
      <c r="I67" t="str">
        <f>_xlfn.XLOOKUP(H67, 'Platform Lookup'!A:A, 'Platform Lookup'!B:B, "Unknown")</f>
        <v>Mixed</v>
      </c>
      <c r="J67" t="s">
        <v>17</v>
      </c>
      <c r="K67">
        <v>5.8</v>
      </c>
      <c r="L67">
        <v>6</v>
      </c>
      <c r="M67" t="s">
        <v>24</v>
      </c>
      <c r="N67">
        <v>3</v>
      </c>
      <c r="O67">
        <v>7</v>
      </c>
      <c r="P67" t="str" cm="1">
        <f t="array" ref="P67">_xlfn.IFS(
  O67&lt;=3, "Low",
  O67&lt;=6, "Moderate",
  O67&lt;=8, "High",
  O67=9, "Extreme"
)</f>
        <v>High</v>
      </c>
    </row>
    <row r="68" spans="1:16">
      <c r="A68">
        <v>67</v>
      </c>
      <c r="B68">
        <v>20</v>
      </c>
      <c r="C68" t="str">
        <f t="shared" si="1"/>
        <v>19–21</v>
      </c>
      <c r="D68" t="s">
        <v>19</v>
      </c>
      <c r="E68" t="s">
        <v>14</v>
      </c>
      <c r="F68" t="s">
        <v>96</v>
      </c>
      <c r="G68">
        <v>3.9</v>
      </c>
      <c r="H68" t="s">
        <v>30</v>
      </c>
      <c r="I68" t="str">
        <f>_xlfn.XLOOKUP(H68, 'Platform Lookup'!A:A, 'Platform Lookup'!B:B, "Unknown")</f>
        <v>Entertainment</v>
      </c>
      <c r="J68" t="s">
        <v>23</v>
      </c>
      <c r="K68">
        <v>6.5</v>
      </c>
      <c r="L68">
        <v>7</v>
      </c>
      <c r="M68" t="s">
        <v>27</v>
      </c>
      <c r="N68">
        <v>2</v>
      </c>
      <c r="O68">
        <v>6</v>
      </c>
      <c r="P68" t="str" cm="1">
        <f t="array" ref="P68">_xlfn.IFS(
  O68&lt;=3, "Low",
  O68&lt;=6, "Moderate",
  O68&lt;=8, "High",
  O68=9, "Extreme"
)</f>
        <v>Moderate</v>
      </c>
    </row>
    <row r="69" spans="1:16">
      <c r="A69">
        <v>68</v>
      </c>
      <c r="B69">
        <v>19</v>
      </c>
      <c r="C69" t="str">
        <f t="shared" si="1"/>
        <v>19–21</v>
      </c>
      <c r="D69" t="s">
        <v>13</v>
      </c>
      <c r="E69" t="s">
        <v>28</v>
      </c>
      <c r="F69" t="s">
        <v>97</v>
      </c>
      <c r="G69">
        <v>5.7</v>
      </c>
      <c r="H69" t="s">
        <v>26</v>
      </c>
      <c r="I69" t="str">
        <f>_xlfn.XLOOKUP(H69, 'Platform Lookup'!A:A, 'Platform Lookup'!B:B, "Unknown")</f>
        <v>Entertainment</v>
      </c>
      <c r="J69" t="s">
        <v>17</v>
      </c>
      <c r="K69">
        <v>5.4</v>
      </c>
      <c r="L69">
        <v>5</v>
      </c>
      <c r="M69" t="s">
        <v>18</v>
      </c>
      <c r="N69">
        <v>4</v>
      </c>
      <c r="O69">
        <v>8</v>
      </c>
      <c r="P69" t="str" cm="1">
        <f t="array" ref="P69">_xlfn.IFS(
  O69&lt;=3, "Low",
  O69&lt;=6, "Moderate",
  O69&lt;=8, "High",
  O69=9, "Extreme"
)</f>
        <v>High</v>
      </c>
    </row>
    <row r="70" spans="1:16">
      <c r="A70">
        <v>69</v>
      </c>
      <c r="B70">
        <v>22</v>
      </c>
      <c r="C70" t="str">
        <f t="shared" si="1"/>
        <v>22–24</v>
      </c>
      <c r="D70" t="s">
        <v>19</v>
      </c>
      <c r="E70" t="s">
        <v>20</v>
      </c>
      <c r="F70" t="s">
        <v>98</v>
      </c>
      <c r="G70">
        <v>2.8</v>
      </c>
      <c r="H70" t="s">
        <v>35</v>
      </c>
      <c r="I70" t="str">
        <f>_xlfn.XLOOKUP(H70, 'Platform Lookup'!A:A, 'Platform Lookup'!B:B, "Unknown")</f>
        <v>Professional/Networking</v>
      </c>
      <c r="J70" t="s">
        <v>23</v>
      </c>
      <c r="K70">
        <v>7.2</v>
      </c>
      <c r="L70">
        <v>8</v>
      </c>
      <c r="M70" t="s">
        <v>24</v>
      </c>
      <c r="N70">
        <v>1</v>
      </c>
      <c r="O70">
        <v>4</v>
      </c>
      <c r="P70" t="str" cm="1">
        <f t="array" ref="P70">_xlfn.IFS(
  O70&lt;=3, "Low",
  O70&lt;=6, "Moderate",
  O70&lt;=8, "High",
  O70=9, "Extreme"
)</f>
        <v>Moderate</v>
      </c>
    </row>
    <row r="71" spans="1:16">
      <c r="A71">
        <v>70</v>
      </c>
      <c r="B71">
        <v>20</v>
      </c>
      <c r="C71" t="str">
        <f t="shared" si="1"/>
        <v>19–21</v>
      </c>
      <c r="D71" t="s">
        <v>13</v>
      </c>
      <c r="E71" t="s">
        <v>14</v>
      </c>
      <c r="F71" t="s">
        <v>99</v>
      </c>
      <c r="G71">
        <v>4.5</v>
      </c>
      <c r="H71" t="s">
        <v>16</v>
      </c>
      <c r="I71" t="str">
        <f>_xlfn.XLOOKUP(H71, 'Platform Lookup'!A:A, 'Platform Lookup'!B:B, "Unknown")</f>
        <v>Mixed</v>
      </c>
      <c r="J71" t="s">
        <v>17</v>
      </c>
      <c r="K71">
        <v>5.9</v>
      </c>
      <c r="L71">
        <v>6</v>
      </c>
      <c r="M71" t="s">
        <v>27</v>
      </c>
      <c r="N71">
        <v>3</v>
      </c>
      <c r="O71">
        <v>7</v>
      </c>
      <c r="P71" t="str" cm="1">
        <f t="array" ref="P71">_xlfn.IFS(
  O71&lt;=3, "Low",
  O71&lt;=6, "Moderate",
  O71&lt;=8, "High",
  O71=9, "Extreme"
)</f>
        <v>High</v>
      </c>
    </row>
    <row r="72" spans="1:16">
      <c r="A72">
        <v>71</v>
      </c>
      <c r="B72">
        <v>18</v>
      </c>
      <c r="C72" t="str">
        <f t="shared" si="1"/>
        <v>18</v>
      </c>
      <c r="D72" t="s">
        <v>19</v>
      </c>
      <c r="E72" t="s">
        <v>28</v>
      </c>
      <c r="F72" t="s">
        <v>100</v>
      </c>
      <c r="G72">
        <v>5.4</v>
      </c>
      <c r="H72" t="s">
        <v>37</v>
      </c>
      <c r="I72" t="str">
        <f>_xlfn.XLOOKUP(H72, 'Platform Lookup'!A:A, 'Platform Lookup'!B:B, "Unknown")</f>
        <v>Messaging</v>
      </c>
      <c r="J72" t="s">
        <v>17</v>
      </c>
      <c r="K72">
        <v>5.5</v>
      </c>
      <c r="L72">
        <v>5</v>
      </c>
      <c r="M72" t="s">
        <v>24</v>
      </c>
      <c r="N72">
        <v>4</v>
      </c>
      <c r="O72">
        <v>8</v>
      </c>
      <c r="P72" t="str" cm="1">
        <f t="array" ref="P72">_xlfn.IFS(
  O72&lt;=3, "Low",
  O72&lt;=6, "Moderate",
  O72&lt;=8, "High",
  O72=9, "Extreme"
)</f>
        <v>High</v>
      </c>
    </row>
    <row r="73" spans="1:16">
      <c r="A73">
        <v>72</v>
      </c>
      <c r="B73">
        <v>21</v>
      </c>
      <c r="C73" t="str">
        <f t="shared" si="1"/>
        <v>19–21</v>
      </c>
      <c r="D73" t="s">
        <v>13</v>
      </c>
      <c r="E73" t="s">
        <v>20</v>
      </c>
      <c r="F73" t="s">
        <v>101</v>
      </c>
      <c r="G73">
        <v>3.2</v>
      </c>
      <c r="H73" t="s">
        <v>32</v>
      </c>
      <c r="I73" t="str">
        <f>_xlfn.XLOOKUP(H73, 'Platform Lookup'!A:A, 'Platform Lookup'!B:B, "Unknown")</f>
        <v>Mixed</v>
      </c>
      <c r="J73" t="s">
        <v>23</v>
      </c>
      <c r="K73">
        <v>6.8</v>
      </c>
      <c r="L73">
        <v>7</v>
      </c>
      <c r="M73" t="s">
        <v>18</v>
      </c>
      <c r="N73">
        <v>2</v>
      </c>
      <c r="O73">
        <v>5</v>
      </c>
      <c r="P73" t="str" cm="1">
        <f t="array" ref="P73">_xlfn.IFS(
  O73&lt;=3, "Low",
  O73&lt;=6, "Moderate",
  O73&lt;=8, "High",
  O73=9, "Extreme"
)</f>
        <v>Moderate</v>
      </c>
    </row>
    <row r="74" spans="1:16">
      <c r="A74">
        <v>73</v>
      </c>
      <c r="B74">
        <v>19</v>
      </c>
      <c r="C74" t="str">
        <f t="shared" si="1"/>
        <v>19–21</v>
      </c>
      <c r="D74" t="s">
        <v>19</v>
      </c>
      <c r="E74" t="s">
        <v>14</v>
      </c>
      <c r="F74" t="s">
        <v>102</v>
      </c>
      <c r="G74">
        <v>4.9000000000000004</v>
      </c>
      <c r="H74" t="s">
        <v>26</v>
      </c>
      <c r="I74" t="str">
        <f>_xlfn.XLOOKUP(H74, 'Platform Lookup'!A:A, 'Platform Lookup'!B:B, "Unknown")</f>
        <v>Entertainment</v>
      </c>
      <c r="J74" t="s">
        <v>17</v>
      </c>
      <c r="K74">
        <v>5.7</v>
      </c>
      <c r="L74">
        <v>6</v>
      </c>
      <c r="M74" t="s">
        <v>27</v>
      </c>
      <c r="N74">
        <v>3</v>
      </c>
      <c r="O74">
        <v>7</v>
      </c>
      <c r="P74" t="str" cm="1">
        <f t="array" ref="P74">_xlfn.IFS(
  O74&lt;=3, "Low",
  O74&lt;=6, "Moderate",
  O74&lt;=8, "High",
  O74=9, "Extreme"
)</f>
        <v>High</v>
      </c>
    </row>
    <row r="75" spans="1:16">
      <c r="A75">
        <v>74</v>
      </c>
      <c r="B75">
        <v>20</v>
      </c>
      <c r="C75" t="str">
        <f t="shared" si="1"/>
        <v>19–21</v>
      </c>
      <c r="D75" t="s">
        <v>13</v>
      </c>
      <c r="E75" t="s">
        <v>14</v>
      </c>
      <c r="F75" t="s">
        <v>103</v>
      </c>
      <c r="G75">
        <v>5.8</v>
      </c>
      <c r="H75" t="s">
        <v>16</v>
      </c>
      <c r="I75" t="str">
        <f>_xlfn.XLOOKUP(H75, 'Platform Lookup'!A:A, 'Platform Lookup'!B:B, "Unknown")</f>
        <v>Mixed</v>
      </c>
      <c r="J75" t="s">
        <v>17</v>
      </c>
      <c r="K75">
        <v>5.3</v>
      </c>
      <c r="L75">
        <v>5</v>
      </c>
      <c r="M75" t="s">
        <v>24</v>
      </c>
      <c r="N75">
        <v>4</v>
      </c>
      <c r="O75">
        <v>8</v>
      </c>
      <c r="P75" t="str" cm="1">
        <f t="array" ref="P75">_xlfn.IFS(
  O75&lt;=3, "Low",
  O75&lt;=6, "Moderate",
  O75&lt;=8, "High",
  O75=9, "Extreme"
)</f>
        <v>High</v>
      </c>
    </row>
    <row r="76" spans="1:16">
      <c r="A76">
        <v>75</v>
      </c>
      <c r="B76">
        <v>23</v>
      </c>
      <c r="C76" t="str">
        <f t="shared" si="1"/>
        <v>22–24</v>
      </c>
      <c r="D76" t="s">
        <v>19</v>
      </c>
      <c r="E76" t="s">
        <v>20</v>
      </c>
      <c r="F76" t="s">
        <v>104</v>
      </c>
      <c r="G76">
        <v>2.5</v>
      </c>
      <c r="H76" t="s">
        <v>35</v>
      </c>
      <c r="I76" t="str">
        <f>_xlfn.XLOOKUP(H76, 'Platform Lookup'!A:A, 'Platform Lookup'!B:B, "Unknown")</f>
        <v>Professional/Networking</v>
      </c>
      <c r="J76" t="s">
        <v>23</v>
      </c>
      <c r="K76">
        <v>7.3</v>
      </c>
      <c r="L76">
        <v>8</v>
      </c>
      <c r="M76" t="s">
        <v>18</v>
      </c>
      <c r="N76">
        <v>1</v>
      </c>
      <c r="O76">
        <v>4</v>
      </c>
      <c r="P76" t="str" cm="1">
        <f t="array" ref="P76">_xlfn.IFS(
  O76&lt;=3, "Low",
  O76&lt;=6, "Moderate",
  O76&lt;=8, "High",
  O76=9, "Extreme"
)</f>
        <v>Moderate</v>
      </c>
    </row>
    <row r="77" spans="1:16">
      <c r="A77">
        <v>76</v>
      </c>
      <c r="B77">
        <v>21</v>
      </c>
      <c r="C77" t="str">
        <f t="shared" si="1"/>
        <v>19–21</v>
      </c>
      <c r="D77" t="s">
        <v>13</v>
      </c>
      <c r="E77" t="s">
        <v>14</v>
      </c>
      <c r="F77" t="s">
        <v>105</v>
      </c>
      <c r="G77">
        <v>4.5999999999999996</v>
      </c>
      <c r="H77" t="s">
        <v>37</v>
      </c>
      <c r="I77" t="str">
        <f>_xlfn.XLOOKUP(H77, 'Platform Lookup'!A:A, 'Platform Lookup'!B:B, "Unknown")</f>
        <v>Messaging</v>
      </c>
      <c r="J77" t="s">
        <v>17</v>
      </c>
      <c r="K77">
        <v>5.8</v>
      </c>
      <c r="L77">
        <v>6</v>
      </c>
      <c r="M77" t="s">
        <v>24</v>
      </c>
      <c r="N77">
        <v>3</v>
      </c>
      <c r="O77">
        <v>7</v>
      </c>
      <c r="P77" t="str" cm="1">
        <f t="array" ref="P77">_xlfn.IFS(
  O77&lt;=3, "Low",
  O77&lt;=6, "Moderate",
  O77&lt;=8, "High",
  O77=9, "Extreme"
)</f>
        <v>High</v>
      </c>
    </row>
    <row r="78" spans="1:16">
      <c r="A78">
        <v>77</v>
      </c>
      <c r="B78">
        <v>19</v>
      </c>
      <c r="C78" t="str">
        <f t="shared" si="1"/>
        <v>19–21</v>
      </c>
      <c r="D78" t="s">
        <v>19</v>
      </c>
      <c r="E78" t="s">
        <v>28</v>
      </c>
      <c r="F78" t="s">
        <v>106</v>
      </c>
      <c r="G78">
        <v>5.5</v>
      </c>
      <c r="H78" t="s">
        <v>26</v>
      </c>
      <c r="I78" t="str">
        <f>_xlfn.XLOOKUP(H78, 'Platform Lookup'!A:A, 'Platform Lookup'!B:B, "Unknown")</f>
        <v>Entertainment</v>
      </c>
      <c r="J78" t="s">
        <v>17</v>
      </c>
      <c r="K78">
        <v>5.4</v>
      </c>
      <c r="L78">
        <v>5</v>
      </c>
      <c r="M78" t="s">
        <v>27</v>
      </c>
      <c r="N78">
        <v>4</v>
      </c>
      <c r="O78">
        <v>8</v>
      </c>
      <c r="P78" t="str" cm="1">
        <f t="array" ref="P78">_xlfn.IFS(
  O78&lt;=3, "Low",
  O78&lt;=6, "Moderate",
  O78&lt;=8, "High",
  O78=9, "Extreme"
)</f>
        <v>High</v>
      </c>
    </row>
    <row r="79" spans="1:16">
      <c r="A79">
        <v>78</v>
      </c>
      <c r="B79">
        <v>22</v>
      </c>
      <c r="C79" t="str">
        <f t="shared" si="1"/>
        <v>22–24</v>
      </c>
      <c r="D79" t="s">
        <v>13</v>
      </c>
      <c r="E79" t="s">
        <v>20</v>
      </c>
      <c r="F79" t="s">
        <v>107</v>
      </c>
      <c r="G79">
        <v>2.9</v>
      </c>
      <c r="H79" t="s">
        <v>32</v>
      </c>
      <c r="I79" t="str">
        <f>_xlfn.XLOOKUP(H79, 'Platform Lookup'!A:A, 'Platform Lookup'!B:B, "Unknown")</f>
        <v>Mixed</v>
      </c>
      <c r="J79" t="s">
        <v>23</v>
      </c>
      <c r="K79">
        <v>7</v>
      </c>
      <c r="L79">
        <v>7</v>
      </c>
      <c r="M79" t="s">
        <v>18</v>
      </c>
      <c r="N79">
        <v>2</v>
      </c>
      <c r="O79">
        <v>5</v>
      </c>
      <c r="P79" t="str" cm="1">
        <f t="array" ref="P79">_xlfn.IFS(
  O79&lt;=3, "Low",
  O79&lt;=6, "Moderate",
  O79&lt;=8, "High",
  O79=9, "Extreme"
)</f>
        <v>Moderate</v>
      </c>
    </row>
    <row r="80" spans="1:16">
      <c r="A80">
        <v>79</v>
      </c>
      <c r="B80">
        <v>20</v>
      </c>
      <c r="C80" t="str">
        <f t="shared" si="1"/>
        <v>19–21</v>
      </c>
      <c r="D80" t="s">
        <v>19</v>
      </c>
      <c r="E80" t="s">
        <v>14</v>
      </c>
      <c r="F80" t="s">
        <v>108</v>
      </c>
      <c r="G80">
        <v>4.7</v>
      </c>
      <c r="H80" t="s">
        <v>30</v>
      </c>
      <c r="I80" t="str">
        <f>_xlfn.XLOOKUP(H80, 'Platform Lookup'!A:A, 'Platform Lookup'!B:B, "Unknown")</f>
        <v>Entertainment</v>
      </c>
      <c r="J80" t="s">
        <v>17</v>
      </c>
      <c r="K80">
        <v>5.9</v>
      </c>
      <c r="L80">
        <v>6</v>
      </c>
      <c r="M80" t="s">
        <v>24</v>
      </c>
      <c r="N80">
        <v>3</v>
      </c>
      <c r="O80">
        <v>7</v>
      </c>
      <c r="P80" t="str" cm="1">
        <f t="array" ref="P80">_xlfn.IFS(
  O80&lt;=3, "Low",
  O80&lt;=6, "Moderate",
  O80&lt;=8, "High",
  O80=9, "Extreme"
)</f>
        <v>High</v>
      </c>
    </row>
    <row r="81" spans="1:16">
      <c r="A81">
        <v>80</v>
      </c>
      <c r="B81">
        <v>18</v>
      </c>
      <c r="C81" t="str">
        <f t="shared" si="1"/>
        <v>18</v>
      </c>
      <c r="D81" t="s">
        <v>13</v>
      </c>
      <c r="E81" t="s">
        <v>28</v>
      </c>
      <c r="F81" t="s">
        <v>109</v>
      </c>
      <c r="G81">
        <v>5.9</v>
      </c>
      <c r="H81" t="s">
        <v>16</v>
      </c>
      <c r="I81" t="str">
        <f>_xlfn.XLOOKUP(H81, 'Platform Lookup'!A:A, 'Platform Lookup'!B:B, "Unknown")</f>
        <v>Mixed</v>
      </c>
      <c r="J81" t="s">
        <v>17</v>
      </c>
      <c r="K81">
        <v>5.2</v>
      </c>
      <c r="L81">
        <v>5</v>
      </c>
      <c r="M81" t="s">
        <v>27</v>
      </c>
      <c r="N81">
        <v>4</v>
      </c>
      <c r="O81">
        <v>9</v>
      </c>
      <c r="P81" t="str" cm="1">
        <f t="array" ref="P81">_xlfn.IFS(
  O81&lt;=3, "Low",
  O81&lt;=6, "Moderate",
  O81&lt;=8, "High",
  O81=9, "Extreme"
)</f>
        <v>Extreme</v>
      </c>
    </row>
    <row r="82" spans="1:16">
      <c r="A82">
        <v>81</v>
      </c>
      <c r="B82">
        <v>21</v>
      </c>
      <c r="C82" t="str">
        <f t="shared" si="1"/>
        <v>19–21</v>
      </c>
      <c r="D82" t="s">
        <v>19</v>
      </c>
      <c r="E82" t="s">
        <v>20</v>
      </c>
      <c r="F82" t="s">
        <v>110</v>
      </c>
      <c r="G82">
        <v>3</v>
      </c>
      <c r="H82" t="s">
        <v>35</v>
      </c>
      <c r="I82" t="str">
        <f>_xlfn.XLOOKUP(H82, 'Platform Lookup'!A:A, 'Platform Lookup'!B:B, "Unknown")</f>
        <v>Professional/Networking</v>
      </c>
      <c r="J82" t="s">
        <v>23</v>
      </c>
      <c r="K82">
        <v>7.1</v>
      </c>
      <c r="L82">
        <v>8</v>
      </c>
      <c r="M82" t="s">
        <v>18</v>
      </c>
      <c r="N82">
        <v>1</v>
      </c>
      <c r="O82">
        <v>4</v>
      </c>
      <c r="P82" t="str" cm="1">
        <f t="array" ref="P82">_xlfn.IFS(
  O82&lt;=3, "Low",
  O82&lt;=6, "Moderate",
  O82&lt;=8, "High",
  O82=9, "Extreme"
)</f>
        <v>Moderate</v>
      </c>
    </row>
    <row r="83" spans="1:16">
      <c r="A83">
        <v>82</v>
      </c>
      <c r="B83">
        <v>19</v>
      </c>
      <c r="C83" t="str">
        <f t="shared" si="1"/>
        <v>19–21</v>
      </c>
      <c r="D83" t="s">
        <v>13</v>
      </c>
      <c r="E83" t="s">
        <v>14</v>
      </c>
      <c r="F83" t="s">
        <v>111</v>
      </c>
      <c r="G83">
        <v>4.8</v>
      </c>
      <c r="H83" t="s">
        <v>26</v>
      </c>
      <c r="I83" t="str">
        <f>_xlfn.XLOOKUP(H83, 'Platform Lookup'!A:A, 'Platform Lookup'!B:B, "Unknown")</f>
        <v>Entertainment</v>
      </c>
      <c r="J83" t="s">
        <v>17</v>
      </c>
      <c r="K83">
        <v>5.7</v>
      </c>
      <c r="L83">
        <v>6</v>
      </c>
      <c r="M83" t="s">
        <v>24</v>
      </c>
      <c r="N83">
        <v>3</v>
      </c>
      <c r="O83">
        <v>7</v>
      </c>
      <c r="P83" t="str" cm="1">
        <f t="array" ref="P83">_xlfn.IFS(
  O83&lt;=3, "Low",
  O83&lt;=6, "Moderate",
  O83&lt;=8, "High",
  O83=9, "Extreme"
)</f>
        <v>High</v>
      </c>
    </row>
    <row r="84" spans="1:16">
      <c r="A84">
        <v>83</v>
      </c>
      <c r="B84">
        <v>20</v>
      </c>
      <c r="C84" t="str">
        <f t="shared" si="1"/>
        <v>19–21</v>
      </c>
      <c r="D84" t="s">
        <v>19</v>
      </c>
      <c r="E84" t="s">
        <v>14</v>
      </c>
      <c r="F84" t="s">
        <v>112</v>
      </c>
      <c r="G84">
        <v>3.8</v>
      </c>
      <c r="H84" t="s">
        <v>32</v>
      </c>
      <c r="I84" t="str">
        <f>_xlfn.XLOOKUP(H84, 'Platform Lookup'!A:A, 'Platform Lookup'!B:B, "Unknown")</f>
        <v>Mixed</v>
      </c>
      <c r="J84" t="s">
        <v>23</v>
      </c>
      <c r="K84">
        <v>6.6</v>
      </c>
      <c r="L84">
        <v>7</v>
      </c>
      <c r="M84" t="s">
        <v>27</v>
      </c>
      <c r="N84">
        <v>2</v>
      </c>
      <c r="O84">
        <v>6</v>
      </c>
      <c r="P84" t="str" cm="1">
        <f t="array" ref="P84">_xlfn.IFS(
  O84&lt;=3, "Low",
  O84&lt;=6, "Moderate",
  O84&lt;=8, "High",
  O84=9, "Extreme"
)</f>
        <v>Moderate</v>
      </c>
    </row>
    <row r="85" spans="1:16">
      <c r="A85">
        <v>84</v>
      </c>
      <c r="B85">
        <v>22</v>
      </c>
      <c r="C85" t="str">
        <f t="shared" si="1"/>
        <v>22–24</v>
      </c>
      <c r="D85" t="s">
        <v>13</v>
      </c>
      <c r="E85" t="s">
        <v>20</v>
      </c>
      <c r="F85" t="s">
        <v>113</v>
      </c>
      <c r="G85">
        <v>2.7</v>
      </c>
      <c r="H85" t="s">
        <v>35</v>
      </c>
      <c r="I85" t="str">
        <f>_xlfn.XLOOKUP(H85, 'Platform Lookup'!A:A, 'Platform Lookup'!B:B, "Unknown")</f>
        <v>Professional/Networking</v>
      </c>
      <c r="J85" t="s">
        <v>23</v>
      </c>
      <c r="K85">
        <v>7.2</v>
      </c>
      <c r="L85">
        <v>8</v>
      </c>
      <c r="M85" t="s">
        <v>18</v>
      </c>
      <c r="N85">
        <v>1</v>
      </c>
      <c r="O85">
        <v>4</v>
      </c>
      <c r="P85" t="str" cm="1">
        <f t="array" ref="P85">_xlfn.IFS(
  O85&lt;=3, "Low",
  O85&lt;=6, "Moderate",
  O85&lt;=8, "High",
  O85=9, "Extreme"
)</f>
        <v>Moderate</v>
      </c>
    </row>
    <row r="86" spans="1:16">
      <c r="A86">
        <v>85</v>
      </c>
      <c r="B86">
        <v>18</v>
      </c>
      <c r="C86" t="str">
        <f t="shared" si="1"/>
        <v>18</v>
      </c>
      <c r="D86" t="s">
        <v>19</v>
      </c>
      <c r="E86" t="s">
        <v>28</v>
      </c>
      <c r="F86" t="s">
        <v>114</v>
      </c>
      <c r="G86">
        <v>5.6</v>
      </c>
      <c r="H86" t="s">
        <v>37</v>
      </c>
      <c r="I86" t="str">
        <f>_xlfn.XLOOKUP(H86, 'Platform Lookup'!A:A, 'Platform Lookup'!B:B, "Unknown")</f>
        <v>Messaging</v>
      </c>
      <c r="J86" t="s">
        <v>17</v>
      </c>
      <c r="K86">
        <v>5.3</v>
      </c>
      <c r="L86">
        <v>5</v>
      </c>
      <c r="M86" t="s">
        <v>24</v>
      </c>
      <c r="N86">
        <v>4</v>
      </c>
      <c r="O86">
        <v>8</v>
      </c>
      <c r="P86" t="str" cm="1">
        <f t="array" ref="P86">_xlfn.IFS(
  O86&lt;=3, "Low",
  O86&lt;=6, "Moderate",
  O86&lt;=8, "High",
  O86=9, "Extreme"
)</f>
        <v>High</v>
      </c>
    </row>
    <row r="87" spans="1:16">
      <c r="A87">
        <v>86</v>
      </c>
      <c r="B87">
        <v>21</v>
      </c>
      <c r="C87" t="str">
        <f t="shared" si="1"/>
        <v>19–21</v>
      </c>
      <c r="D87" t="s">
        <v>13</v>
      </c>
      <c r="E87" t="s">
        <v>14</v>
      </c>
      <c r="F87" t="s">
        <v>115</v>
      </c>
      <c r="G87">
        <v>4.5</v>
      </c>
      <c r="H87" t="s">
        <v>16</v>
      </c>
      <c r="I87" t="str">
        <f>_xlfn.XLOOKUP(H87, 'Platform Lookup'!A:A, 'Platform Lookup'!B:B, "Unknown")</f>
        <v>Mixed</v>
      </c>
      <c r="J87" t="s">
        <v>17</v>
      </c>
      <c r="K87">
        <v>5.8</v>
      </c>
      <c r="L87">
        <v>6</v>
      </c>
      <c r="M87" t="s">
        <v>27</v>
      </c>
      <c r="N87">
        <v>3</v>
      </c>
      <c r="O87">
        <v>7</v>
      </c>
      <c r="P87" t="str" cm="1">
        <f t="array" ref="P87">_xlfn.IFS(
  O87&lt;=3, "Low",
  O87&lt;=6, "Moderate",
  O87&lt;=8, "High",
  O87=9, "Extreme"
)</f>
        <v>High</v>
      </c>
    </row>
    <row r="88" spans="1:16">
      <c r="A88">
        <v>87</v>
      </c>
      <c r="B88">
        <v>19</v>
      </c>
      <c r="C88" t="str">
        <f t="shared" si="1"/>
        <v>19–21</v>
      </c>
      <c r="D88" t="s">
        <v>19</v>
      </c>
      <c r="E88" t="s">
        <v>28</v>
      </c>
      <c r="F88" t="s">
        <v>116</v>
      </c>
      <c r="G88">
        <v>5.3</v>
      </c>
      <c r="H88" t="s">
        <v>26</v>
      </c>
      <c r="I88" t="str">
        <f>_xlfn.XLOOKUP(H88, 'Platform Lookup'!A:A, 'Platform Lookup'!B:B, "Unknown")</f>
        <v>Entertainment</v>
      </c>
      <c r="J88" t="s">
        <v>17</v>
      </c>
      <c r="K88">
        <v>5.5</v>
      </c>
      <c r="L88">
        <v>5</v>
      </c>
      <c r="M88" t="s">
        <v>18</v>
      </c>
      <c r="N88">
        <v>4</v>
      </c>
      <c r="O88">
        <v>8</v>
      </c>
      <c r="P88" t="str" cm="1">
        <f t="array" ref="P88">_xlfn.IFS(
  O88&lt;=3, "Low",
  O88&lt;=6, "Moderate",
  O88&lt;=8, "High",
  O88=9, "Extreme"
)</f>
        <v>High</v>
      </c>
    </row>
    <row r="89" spans="1:16">
      <c r="A89">
        <v>88</v>
      </c>
      <c r="B89">
        <v>23</v>
      </c>
      <c r="C89" t="str">
        <f t="shared" si="1"/>
        <v>22–24</v>
      </c>
      <c r="D89" t="s">
        <v>13</v>
      </c>
      <c r="E89" t="s">
        <v>20</v>
      </c>
      <c r="F89" t="s">
        <v>117</v>
      </c>
      <c r="G89">
        <v>2.6</v>
      </c>
      <c r="H89" t="s">
        <v>35</v>
      </c>
      <c r="I89" t="str">
        <f>_xlfn.XLOOKUP(H89, 'Platform Lookup'!A:A, 'Platform Lookup'!B:B, "Unknown")</f>
        <v>Professional/Networking</v>
      </c>
      <c r="J89" t="s">
        <v>23</v>
      </c>
      <c r="K89">
        <v>7.3</v>
      </c>
      <c r="L89">
        <v>8</v>
      </c>
      <c r="M89" t="s">
        <v>24</v>
      </c>
      <c r="N89">
        <v>1</v>
      </c>
      <c r="O89">
        <v>4</v>
      </c>
      <c r="P89" t="str" cm="1">
        <f t="array" ref="P89">_xlfn.IFS(
  O89&lt;=3, "Low",
  O89&lt;=6, "Moderate",
  O89&lt;=8, "High",
  O89=9, "Extreme"
)</f>
        <v>Moderate</v>
      </c>
    </row>
    <row r="90" spans="1:16">
      <c r="A90">
        <v>89</v>
      </c>
      <c r="B90">
        <v>20</v>
      </c>
      <c r="C90" t="str">
        <f t="shared" si="1"/>
        <v>19–21</v>
      </c>
      <c r="D90" t="s">
        <v>19</v>
      </c>
      <c r="E90" t="s">
        <v>14</v>
      </c>
      <c r="F90" t="s">
        <v>118</v>
      </c>
      <c r="G90">
        <v>4.4000000000000004</v>
      </c>
      <c r="H90" t="s">
        <v>30</v>
      </c>
      <c r="I90" t="str">
        <f>_xlfn.XLOOKUP(H90, 'Platform Lookup'!A:A, 'Platform Lookup'!B:B, "Unknown")</f>
        <v>Entertainment</v>
      </c>
      <c r="J90" t="s">
        <v>17</v>
      </c>
      <c r="K90">
        <v>6</v>
      </c>
      <c r="L90">
        <v>6</v>
      </c>
      <c r="M90" t="s">
        <v>27</v>
      </c>
      <c r="N90">
        <v>3</v>
      </c>
      <c r="O90">
        <v>7</v>
      </c>
      <c r="P90" t="str" cm="1">
        <f t="array" ref="P90">_xlfn.IFS(
  O90&lt;=3, "Low",
  O90&lt;=6, "Moderate",
  O90&lt;=8, "High",
  O90=9, "Extreme"
)</f>
        <v>High</v>
      </c>
    </row>
    <row r="91" spans="1:16">
      <c r="A91">
        <v>90</v>
      </c>
      <c r="B91">
        <v>18</v>
      </c>
      <c r="C91" t="str">
        <f t="shared" si="1"/>
        <v>18</v>
      </c>
      <c r="D91" t="s">
        <v>13</v>
      </c>
      <c r="E91" t="s">
        <v>28</v>
      </c>
      <c r="F91" t="s">
        <v>119</v>
      </c>
      <c r="G91">
        <v>5.8</v>
      </c>
      <c r="H91" t="s">
        <v>16</v>
      </c>
      <c r="I91" t="str">
        <f>_xlfn.XLOOKUP(H91, 'Platform Lookup'!A:A, 'Platform Lookup'!B:B, "Unknown")</f>
        <v>Mixed</v>
      </c>
      <c r="J91" t="s">
        <v>17</v>
      </c>
      <c r="K91">
        <v>5.2</v>
      </c>
      <c r="L91">
        <v>5</v>
      </c>
      <c r="M91" t="s">
        <v>24</v>
      </c>
      <c r="N91">
        <v>4</v>
      </c>
      <c r="O91">
        <v>9</v>
      </c>
      <c r="P91" t="str" cm="1">
        <f t="array" ref="P91">_xlfn.IFS(
  O91&lt;=3, "Low",
  O91&lt;=6, "Moderate",
  O91&lt;=8, "High",
  O91=9, "Extreme"
)</f>
        <v>Extreme</v>
      </c>
    </row>
    <row r="92" spans="1:16">
      <c r="A92">
        <v>91</v>
      </c>
      <c r="B92">
        <v>22</v>
      </c>
      <c r="C92" t="str">
        <f t="shared" si="1"/>
        <v>22–24</v>
      </c>
      <c r="D92" t="s">
        <v>19</v>
      </c>
      <c r="E92" t="s">
        <v>20</v>
      </c>
      <c r="F92" t="s">
        <v>120</v>
      </c>
      <c r="G92">
        <v>2.9</v>
      </c>
      <c r="H92" t="s">
        <v>32</v>
      </c>
      <c r="I92" t="str">
        <f>_xlfn.XLOOKUP(H92, 'Platform Lookup'!A:A, 'Platform Lookup'!B:B, "Unknown")</f>
        <v>Mixed</v>
      </c>
      <c r="J92" t="s">
        <v>23</v>
      </c>
      <c r="K92">
        <v>7</v>
      </c>
      <c r="L92">
        <v>7</v>
      </c>
      <c r="M92" t="s">
        <v>18</v>
      </c>
      <c r="N92">
        <v>2</v>
      </c>
      <c r="O92">
        <v>5</v>
      </c>
      <c r="P92" t="str" cm="1">
        <f t="array" ref="P92">_xlfn.IFS(
  O92&lt;=3, "Low",
  O92&lt;=6, "Moderate",
  O92&lt;=8, "High",
  O92=9, "Extreme"
)</f>
        <v>Moderate</v>
      </c>
    </row>
    <row r="93" spans="1:16">
      <c r="A93">
        <v>92</v>
      </c>
      <c r="B93">
        <v>19</v>
      </c>
      <c r="C93" t="str">
        <f t="shared" si="1"/>
        <v>19–21</v>
      </c>
      <c r="D93" t="s">
        <v>13</v>
      </c>
      <c r="E93" t="s">
        <v>14</v>
      </c>
      <c r="F93" t="s">
        <v>121</v>
      </c>
      <c r="G93">
        <v>4.7</v>
      </c>
      <c r="H93" t="s">
        <v>26</v>
      </c>
      <c r="I93" t="str">
        <f>_xlfn.XLOOKUP(H93, 'Platform Lookup'!A:A, 'Platform Lookup'!B:B, "Unknown")</f>
        <v>Entertainment</v>
      </c>
      <c r="J93" t="s">
        <v>17</v>
      </c>
      <c r="K93">
        <v>5.8</v>
      </c>
      <c r="L93">
        <v>6</v>
      </c>
      <c r="M93" t="s">
        <v>27</v>
      </c>
      <c r="N93">
        <v>3</v>
      </c>
      <c r="O93">
        <v>7</v>
      </c>
      <c r="P93" t="str" cm="1">
        <f t="array" ref="P93">_xlfn.IFS(
  O93&lt;=3, "Low",
  O93&lt;=6, "Moderate",
  O93&lt;=8, "High",
  O93=9, "Extreme"
)</f>
        <v>High</v>
      </c>
    </row>
    <row r="94" spans="1:16">
      <c r="A94">
        <v>93</v>
      </c>
      <c r="B94">
        <v>21</v>
      </c>
      <c r="C94" t="str">
        <f t="shared" si="1"/>
        <v>19–21</v>
      </c>
      <c r="D94" t="s">
        <v>19</v>
      </c>
      <c r="E94" t="s">
        <v>14</v>
      </c>
      <c r="F94" t="s">
        <v>122</v>
      </c>
      <c r="G94">
        <v>3.7</v>
      </c>
      <c r="H94" t="s">
        <v>37</v>
      </c>
      <c r="I94" t="str">
        <f>_xlfn.XLOOKUP(H94, 'Platform Lookup'!A:A, 'Platform Lookup'!B:B, "Unknown")</f>
        <v>Messaging</v>
      </c>
      <c r="J94" t="s">
        <v>23</v>
      </c>
      <c r="K94">
        <v>6.5</v>
      </c>
      <c r="L94">
        <v>7</v>
      </c>
      <c r="M94" t="s">
        <v>24</v>
      </c>
      <c r="N94">
        <v>2</v>
      </c>
      <c r="O94">
        <v>6</v>
      </c>
      <c r="P94" t="str" cm="1">
        <f t="array" ref="P94">_xlfn.IFS(
  O94&lt;=3, "Low",
  O94&lt;=6, "Moderate",
  O94&lt;=8, "High",
  O94=9, "Extreme"
)</f>
        <v>Moderate</v>
      </c>
    </row>
    <row r="95" spans="1:16">
      <c r="A95">
        <v>94</v>
      </c>
      <c r="B95">
        <v>20</v>
      </c>
      <c r="C95" t="str">
        <f t="shared" si="1"/>
        <v>19–21</v>
      </c>
      <c r="D95" t="s">
        <v>13</v>
      </c>
      <c r="E95" t="s">
        <v>28</v>
      </c>
      <c r="F95" t="s">
        <v>123</v>
      </c>
      <c r="G95">
        <v>5.5</v>
      </c>
      <c r="H95" t="s">
        <v>16</v>
      </c>
      <c r="I95" t="str">
        <f>_xlfn.XLOOKUP(H95, 'Platform Lookup'!A:A, 'Platform Lookup'!B:B, "Unknown")</f>
        <v>Mixed</v>
      </c>
      <c r="J95" t="s">
        <v>17</v>
      </c>
      <c r="K95">
        <v>5.4</v>
      </c>
      <c r="L95">
        <v>5</v>
      </c>
      <c r="M95" t="s">
        <v>18</v>
      </c>
      <c r="N95">
        <v>4</v>
      </c>
      <c r="O95">
        <v>8</v>
      </c>
      <c r="P95" t="str" cm="1">
        <f t="array" ref="P95">_xlfn.IFS(
  O95&lt;=3, "Low",
  O95&lt;=6, "Moderate",
  O95&lt;=8, "High",
  O95=9, "Extreme"
)</f>
        <v>High</v>
      </c>
    </row>
    <row r="96" spans="1:16">
      <c r="A96">
        <v>95</v>
      </c>
      <c r="B96">
        <v>23</v>
      </c>
      <c r="C96" t="str">
        <f t="shared" si="1"/>
        <v>22–24</v>
      </c>
      <c r="D96" t="s">
        <v>19</v>
      </c>
      <c r="E96" t="s">
        <v>20</v>
      </c>
      <c r="F96" t="s">
        <v>124</v>
      </c>
      <c r="G96">
        <v>2.4</v>
      </c>
      <c r="H96" t="s">
        <v>35</v>
      </c>
      <c r="I96" t="str">
        <f>_xlfn.XLOOKUP(H96, 'Platform Lookup'!A:A, 'Platform Lookup'!B:B, "Unknown")</f>
        <v>Professional/Networking</v>
      </c>
      <c r="J96" t="s">
        <v>23</v>
      </c>
      <c r="K96">
        <v>7.4</v>
      </c>
      <c r="L96">
        <v>8</v>
      </c>
      <c r="M96" t="s">
        <v>27</v>
      </c>
      <c r="N96">
        <v>1</v>
      </c>
      <c r="O96">
        <v>4</v>
      </c>
      <c r="P96" t="str" cm="1">
        <f t="array" ref="P96">_xlfn.IFS(
  O96&lt;=3, "Low",
  O96&lt;=6, "Moderate",
  O96&lt;=8, "High",
  O96=9, "Extreme"
)</f>
        <v>Moderate</v>
      </c>
    </row>
    <row r="97" spans="1:16">
      <c r="A97">
        <v>96</v>
      </c>
      <c r="B97">
        <v>19</v>
      </c>
      <c r="C97" t="str">
        <f t="shared" si="1"/>
        <v>19–21</v>
      </c>
      <c r="D97" t="s">
        <v>13</v>
      </c>
      <c r="E97" t="s">
        <v>14</v>
      </c>
      <c r="F97" t="s">
        <v>125</v>
      </c>
      <c r="G97">
        <v>4.9000000000000004</v>
      </c>
      <c r="H97" t="s">
        <v>26</v>
      </c>
      <c r="I97" t="str">
        <f>_xlfn.XLOOKUP(H97, 'Platform Lookup'!A:A, 'Platform Lookup'!B:B, "Unknown")</f>
        <v>Entertainment</v>
      </c>
      <c r="J97" t="s">
        <v>17</v>
      </c>
      <c r="K97">
        <v>5.7</v>
      </c>
      <c r="L97">
        <v>6</v>
      </c>
      <c r="M97" t="s">
        <v>24</v>
      </c>
      <c r="N97">
        <v>3</v>
      </c>
      <c r="O97">
        <v>7</v>
      </c>
      <c r="P97" t="str" cm="1">
        <f t="array" ref="P97">_xlfn.IFS(
  O97&lt;=3, "Low",
  O97&lt;=6, "Moderate",
  O97&lt;=8, "High",
  O97=9, "Extreme"
)</f>
        <v>High</v>
      </c>
    </row>
    <row r="98" spans="1:16">
      <c r="A98">
        <v>97</v>
      </c>
      <c r="B98">
        <v>18</v>
      </c>
      <c r="C98" t="str">
        <f t="shared" si="1"/>
        <v>18</v>
      </c>
      <c r="D98" t="s">
        <v>19</v>
      </c>
      <c r="E98" t="s">
        <v>28</v>
      </c>
      <c r="F98" t="s">
        <v>126</v>
      </c>
      <c r="G98">
        <v>5.7</v>
      </c>
      <c r="H98" t="s">
        <v>37</v>
      </c>
      <c r="I98" t="str">
        <f>_xlfn.XLOOKUP(H98, 'Platform Lookup'!A:A, 'Platform Lookup'!B:B, "Unknown")</f>
        <v>Messaging</v>
      </c>
      <c r="J98" t="s">
        <v>17</v>
      </c>
      <c r="K98">
        <v>5.3</v>
      </c>
      <c r="L98">
        <v>5</v>
      </c>
      <c r="M98" t="s">
        <v>18</v>
      </c>
      <c r="N98">
        <v>4</v>
      </c>
      <c r="O98">
        <v>8</v>
      </c>
      <c r="P98" t="str" cm="1">
        <f t="array" ref="P98">_xlfn.IFS(
  O98&lt;=3, "Low",
  O98&lt;=6, "Moderate",
  O98&lt;=8, "High",
  O98=9, "Extreme"
)</f>
        <v>High</v>
      </c>
    </row>
    <row r="99" spans="1:16">
      <c r="A99">
        <v>98</v>
      </c>
      <c r="B99">
        <v>22</v>
      </c>
      <c r="C99" t="str">
        <f t="shared" si="1"/>
        <v>22–24</v>
      </c>
      <c r="D99" t="s">
        <v>13</v>
      </c>
      <c r="E99" t="s">
        <v>20</v>
      </c>
      <c r="F99" t="s">
        <v>127</v>
      </c>
      <c r="G99">
        <v>2.8</v>
      </c>
      <c r="H99" t="s">
        <v>35</v>
      </c>
      <c r="I99" t="str">
        <f>_xlfn.XLOOKUP(H99, 'Platform Lookup'!A:A, 'Platform Lookup'!B:B, "Unknown")</f>
        <v>Professional/Networking</v>
      </c>
      <c r="J99" t="s">
        <v>23</v>
      </c>
      <c r="K99">
        <v>7.1</v>
      </c>
      <c r="L99">
        <v>8</v>
      </c>
      <c r="M99" t="s">
        <v>27</v>
      </c>
      <c r="N99">
        <v>1</v>
      </c>
      <c r="O99">
        <v>4</v>
      </c>
      <c r="P99" t="str" cm="1">
        <f t="array" ref="P99">_xlfn.IFS(
  O99&lt;=3, "Low",
  O99&lt;=6, "Moderate",
  O99&lt;=8, "High",
  O99=9, "Extreme"
)</f>
        <v>Moderate</v>
      </c>
    </row>
    <row r="100" spans="1:16">
      <c r="A100">
        <v>99</v>
      </c>
      <c r="B100">
        <v>20</v>
      </c>
      <c r="C100" t="str">
        <f t="shared" si="1"/>
        <v>19–21</v>
      </c>
      <c r="D100" t="s">
        <v>19</v>
      </c>
      <c r="E100" t="s">
        <v>14</v>
      </c>
      <c r="F100" t="s">
        <v>128</v>
      </c>
      <c r="G100">
        <v>4.5999999999999996</v>
      </c>
      <c r="H100" t="s">
        <v>16</v>
      </c>
      <c r="I100" t="str">
        <f>_xlfn.XLOOKUP(H100, 'Platform Lookup'!A:A, 'Platform Lookup'!B:B, "Unknown")</f>
        <v>Mixed</v>
      </c>
      <c r="J100" t="s">
        <v>17</v>
      </c>
      <c r="K100">
        <v>5.9</v>
      </c>
      <c r="L100">
        <v>6</v>
      </c>
      <c r="M100" t="s">
        <v>24</v>
      </c>
      <c r="N100">
        <v>3</v>
      </c>
      <c r="O100">
        <v>7</v>
      </c>
      <c r="P100" t="str" cm="1">
        <f t="array" ref="P100">_xlfn.IFS(
  O100&lt;=3, "Low",
  O100&lt;=6, "Moderate",
  O100&lt;=8, "High",
  O100=9, "Extreme"
)</f>
        <v>High</v>
      </c>
    </row>
    <row r="101" spans="1:16">
      <c r="A101">
        <v>100</v>
      </c>
      <c r="B101">
        <v>21</v>
      </c>
      <c r="C101" t="str">
        <f t="shared" si="1"/>
        <v>19–21</v>
      </c>
      <c r="D101" t="s">
        <v>13</v>
      </c>
      <c r="E101" t="s">
        <v>14</v>
      </c>
      <c r="F101" t="s">
        <v>129</v>
      </c>
      <c r="G101">
        <v>5.4</v>
      </c>
      <c r="H101" t="s">
        <v>26</v>
      </c>
      <c r="I101" t="str">
        <f>_xlfn.XLOOKUP(H101, 'Platform Lookup'!A:A, 'Platform Lookup'!B:B, "Unknown")</f>
        <v>Entertainment</v>
      </c>
      <c r="J101" t="s">
        <v>17</v>
      </c>
      <c r="K101">
        <v>5.5</v>
      </c>
      <c r="L101">
        <v>5</v>
      </c>
      <c r="M101" t="s">
        <v>18</v>
      </c>
      <c r="N101">
        <v>4</v>
      </c>
      <c r="O101">
        <v>8</v>
      </c>
      <c r="P101" t="str" cm="1">
        <f t="array" ref="P101">_xlfn.IFS(
  O101&lt;=3, "Low",
  O101&lt;=6, "Moderate",
  O101&lt;=8, "High",
  O101=9, "Extreme"
)</f>
        <v>High</v>
      </c>
    </row>
    <row r="102" spans="1:16">
      <c r="A102">
        <v>101</v>
      </c>
      <c r="B102">
        <v>19</v>
      </c>
      <c r="C102" t="str">
        <f t="shared" si="1"/>
        <v>19–21</v>
      </c>
      <c r="D102" t="s">
        <v>19</v>
      </c>
      <c r="E102" t="s">
        <v>28</v>
      </c>
      <c r="F102" t="s">
        <v>130</v>
      </c>
      <c r="G102">
        <v>5.8</v>
      </c>
      <c r="H102" t="s">
        <v>30</v>
      </c>
      <c r="I102" t="str">
        <f>_xlfn.XLOOKUP(H102, 'Platform Lookup'!A:A, 'Platform Lookup'!B:B, "Unknown")</f>
        <v>Entertainment</v>
      </c>
      <c r="J102" t="s">
        <v>17</v>
      </c>
      <c r="K102">
        <v>5.2</v>
      </c>
      <c r="L102">
        <v>5</v>
      </c>
      <c r="M102" t="s">
        <v>27</v>
      </c>
      <c r="N102">
        <v>4</v>
      </c>
      <c r="O102">
        <v>9</v>
      </c>
      <c r="P102" t="str" cm="1">
        <f t="array" ref="P102">_xlfn.IFS(
  O102&lt;=3, "Low",
  O102&lt;=6, "Moderate",
  O102&lt;=8, "High",
  O102=9, "Extreme"
)</f>
        <v>Extreme</v>
      </c>
    </row>
    <row r="103" spans="1:16">
      <c r="A103">
        <v>102</v>
      </c>
      <c r="B103">
        <v>23</v>
      </c>
      <c r="C103" t="str">
        <f t="shared" si="1"/>
        <v>22–24</v>
      </c>
      <c r="D103" t="s">
        <v>13</v>
      </c>
      <c r="E103" t="s">
        <v>20</v>
      </c>
      <c r="F103" t="s">
        <v>131</v>
      </c>
      <c r="G103">
        <v>2.5</v>
      </c>
      <c r="H103" t="s">
        <v>35</v>
      </c>
      <c r="I103" t="str">
        <f>_xlfn.XLOOKUP(H103, 'Platform Lookup'!A:A, 'Platform Lookup'!B:B, "Unknown")</f>
        <v>Professional/Networking</v>
      </c>
      <c r="J103" t="s">
        <v>23</v>
      </c>
      <c r="K103">
        <v>7.3</v>
      </c>
      <c r="L103">
        <v>8</v>
      </c>
      <c r="M103" t="s">
        <v>24</v>
      </c>
      <c r="N103">
        <v>1</v>
      </c>
      <c r="O103">
        <v>4</v>
      </c>
      <c r="P103" t="str" cm="1">
        <f t="array" ref="P103">_xlfn.IFS(
  O103&lt;=3, "Low",
  O103&lt;=6, "Moderate",
  O103&lt;=8, "High",
  O103=9, "Extreme"
)</f>
        <v>Moderate</v>
      </c>
    </row>
    <row r="104" spans="1:16">
      <c r="A104">
        <v>103</v>
      </c>
      <c r="B104">
        <v>20</v>
      </c>
      <c r="C104" t="str">
        <f t="shared" si="1"/>
        <v>19–21</v>
      </c>
      <c r="D104" t="s">
        <v>19</v>
      </c>
      <c r="E104" t="s">
        <v>14</v>
      </c>
      <c r="F104" t="s">
        <v>132</v>
      </c>
      <c r="G104">
        <v>4.7</v>
      </c>
      <c r="H104" t="s">
        <v>32</v>
      </c>
      <c r="I104" t="str">
        <f>_xlfn.XLOOKUP(H104, 'Platform Lookup'!A:A, 'Platform Lookup'!B:B, "Unknown")</f>
        <v>Mixed</v>
      </c>
      <c r="J104" t="s">
        <v>17</v>
      </c>
      <c r="K104">
        <v>5.8</v>
      </c>
      <c r="L104">
        <v>6</v>
      </c>
      <c r="M104" t="s">
        <v>18</v>
      </c>
      <c r="N104">
        <v>3</v>
      </c>
      <c r="O104">
        <v>7</v>
      </c>
      <c r="P104" t="str" cm="1">
        <f t="array" ref="P104">_xlfn.IFS(
  O104&lt;=3, "Low",
  O104&lt;=6, "Moderate",
  O104&lt;=8, "High",
  O104=9, "Extreme"
)</f>
        <v>High</v>
      </c>
    </row>
    <row r="105" spans="1:16">
      <c r="A105">
        <v>104</v>
      </c>
      <c r="B105">
        <v>18</v>
      </c>
      <c r="C105" t="str">
        <f t="shared" si="1"/>
        <v>18</v>
      </c>
      <c r="D105" t="s">
        <v>13</v>
      </c>
      <c r="E105" t="s">
        <v>28</v>
      </c>
      <c r="F105" t="s">
        <v>133</v>
      </c>
      <c r="G105">
        <v>5.6</v>
      </c>
      <c r="H105" t="s">
        <v>16</v>
      </c>
      <c r="I105" t="str">
        <f>_xlfn.XLOOKUP(H105, 'Platform Lookup'!A:A, 'Platform Lookup'!B:B, "Unknown")</f>
        <v>Mixed</v>
      </c>
      <c r="J105" t="s">
        <v>17</v>
      </c>
      <c r="K105">
        <v>5.4</v>
      </c>
      <c r="L105">
        <v>5</v>
      </c>
      <c r="M105" t="s">
        <v>24</v>
      </c>
      <c r="N105">
        <v>4</v>
      </c>
      <c r="O105">
        <v>8</v>
      </c>
      <c r="P105" t="str" cm="1">
        <f t="array" ref="P105">_xlfn.IFS(
  O105&lt;=3, "Low",
  O105&lt;=6, "Moderate",
  O105&lt;=8, "High",
  O105=9, "Extreme"
)</f>
        <v>High</v>
      </c>
    </row>
    <row r="106" spans="1:16">
      <c r="A106">
        <v>105</v>
      </c>
      <c r="B106">
        <v>22</v>
      </c>
      <c r="C106" t="str">
        <f t="shared" si="1"/>
        <v>22–24</v>
      </c>
      <c r="D106" t="s">
        <v>19</v>
      </c>
      <c r="E106" t="s">
        <v>20</v>
      </c>
      <c r="F106" t="s">
        <v>134</v>
      </c>
      <c r="G106">
        <v>2.9</v>
      </c>
      <c r="H106" t="s">
        <v>35</v>
      </c>
      <c r="I106" t="str">
        <f>_xlfn.XLOOKUP(H106, 'Platform Lookup'!A:A, 'Platform Lookup'!B:B, "Unknown")</f>
        <v>Professional/Networking</v>
      </c>
      <c r="J106" t="s">
        <v>23</v>
      </c>
      <c r="K106">
        <v>7</v>
      </c>
      <c r="L106">
        <v>7</v>
      </c>
      <c r="M106" t="s">
        <v>27</v>
      </c>
      <c r="N106">
        <v>2</v>
      </c>
      <c r="O106">
        <v>5</v>
      </c>
      <c r="P106" t="str" cm="1">
        <f t="array" ref="P106">_xlfn.IFS(
  O106&lt;=3, "Low",
  O106&lt;=6, "Moderate",
  O106&lt;=8, "High",
  O106=9, "Extreme"
)</f>
        <v>Moderate</v>
      </c>
    </row>
    <row r="107" spans="1:16">
      <c r="A107">
        <v>106</v>
      </c>
      <c r="B107">
        <v>19</v>
      </c>
      <c r="C107" t="str">
        <f t="shared" si="1"/>
        <v>19–21</v>
      </c>
      <c r="D107" t="s">
        <v>13</v>
      </c>
      <c r="E107" t="s">
        <v>14</v>
      </c>
      <c r="F107" t="s">
        <v>135</v>
      </c>
      <c r="G107">
        <v>4.8</v>
      </c>
      <c r="H107" t="s">
        <v>26</v>
      </c>
      <c r="I107" t="str">
        <f>_xlfn.XLOOKUP(H107, 'Platform Lookup'!A:A, 'Platform Lookup'!B:B, "Unknown")</f>
        <v>Entertainment</v>
      </c>
      <c r="J107" t="s">
        <v>17</v>
      </c>
      <c r="K107">
        <v>5.7</v>
      </c>
      <c r="L107">
        <v>6</v>
      </c>
      <c r="M107" t="s">
        <v>18</v>
      </c>
      <c r="N107">
        <v>3</v>
      </c>
      <c r="O107">
        <v>7</v>
      </c>
      <c r="P107" t="str" cm="1">
        <f t="array" ref="P107">_xlfn.IFS(
  O107&lt;=3, "Low",
  O107&lt;=6, "Moderate",
  O107&lt;=8, "High",
  O107=9, "Extreme"
)</f>
        <v>High</v>
      </c>
    </row>
    <row r="108" spans="1:16">
      <c r="A108">
        <v>107</v>
      </c>
      <c r="B108">
        <v>21</v>
      </c>
      <c r="C108" t="str">
        <f t="shared" si="1"/>
        <v>19–21</v>
      </c>
      <c r="D108" t="s">
        <v>19</v>
      </c>
      <c r="E108" t="s">
        <v>14</v>
      </c>
      <c r="F108" t="s">
        <v>136</v>
      </c>
      <c r="G108">
        <v>3.8</v>
      </c>
      <c r="H108" t="s">
        <v>30</v>
      </c>
      <c r="I108" t="str">
        <f>_xlfn.XLOOKUP(H108, 'Platform Lookup'!A:A, 'Platform Lookup'!B:B, "Unknown")</f>
        <v>Entertainment</v>
      </c>
      <c r="J108" t="s">
        <v>23</v>
      </c>
      <c r="K108">
        <v>6.6</v>
      </c>
      <c r="L108">
        <v>7</v>
      </c>
      <c r="M108" t="s">
        <v>24</v>
      </c>
      <c r="N108">
        <v>2</v>
      </c>
      <c r="O108">
        <v>6</v>
      </c>
      <c r="P108" t="str" cm="1">
        <f t="array" ref="P108">_xlfn.IFS(
  O108&lt;=3, "Low",
  O108&lt;=6, "Moderate",
  O108&lt;=8, "High",
  O108=9, "Extreme"
)</f>
        <v>Moderate</v>
      </c>
    </row>
    <row r="109" spans="1:16">
      <c r="A109">
        <v>108</v>
      </c>
      <c r="B109">
        <v>20</v>
      </c>
      <c r="C109" t="str">
        <f t="shared" si="1"/>
        <v>19–21</v>
      </c>
      <c r="D109" t="s">
        <v>13</v>
      </c>
      <c r="E109" t="s">
        <v>28</v>
      </c>
      <c r="F109" t="s">
        <v>137</v>
      </c>
      <c r="G109">
        <v>5.5</v>
      </c>
      <c r="H109" t="s">
        <v>37</v>
      </c>
      <c r="I109" t="str">
        <f>_xlfn.XLOOKUP(H109, 'Platform Lookup'!A:A, 'Platform Lookup'!B:B, "Unknown")</f>
        <v>Messaging</v>
      </c>
      <c r="J109" t="s">
        <v>17</v>
      </c>
      <c r="K109">
        <v>5.5</v>
      </c>
      <c r="L109">
        <v>5</v>
      </c>
      <c r="M109" t="s">
        <v>27</v>
      </c>
      <c r="N109">
        <v>4</v>
      </c>
      <c r="O109">
        <v>8</v>
      </c>
      <c r="P109" t="str" cm="1">
        <f t="array" ref="P109">_xlfn.IFS(
  O109&lt;=3, "Low",
  O109&lt;=6, "Moderate",
  O109&lt;=8, "High",
  O109=9, "Extreme"
)</f>
        <v>High</v>
      </c>
    </row>
    <row r="110" spans="1:16">
      <c r="A110">
        <v>109</v>
      </c>
      <c r="B110">
        <v>23</v>
      </c>
      <c r="C110" t="str">
        <f t="shared" si="1"/>
        <v>22–24</v>
      </c>
      <c r="D110" t="s">
        <v>19</v>
      </c>
      <c r="E110" t="s">
        <v>20</v>
      </c>
      <c r="F110" t="s">
        <v>138</v>
      </c>
      <c r="G110">
        <v>2.6</v>
      </c>
      <c r="H110" t="s">
        <v>35</v>
      </c>
      <c r="I110" t="str">
        <f>_xlfn.XLOOKUP(H110, 'Platform Lookup'!A:A, 'Platform Lookup'!B:B, "Unknown")</f>
        <v>Professional/Networking</v>
      </c>
      <c r="J110" t="s">
        <v>23</v>
      </c>
      <c r="K110">
        <v>7.2</v>
      </c>
      <c r="L110">
        <v>8</v>
      </c>
      <c r="M110" t="s">
        <v>18</v>
      </c>
      <c r="N110">
        <v>1</v>
      </c>
      <c r="O110">
        <v>4</v>
      </c>
      <c r="P110" t="str" cm="1">
        <f t="array" ref="P110">_xlfn.IFS(
  O110&lt;=3, "Low",
  O110&lt;=6, "Moderate",
  O110&lt;=8, "High",
  O110=9, "Extreme"
)</f>
        <v>Moderate</v>
      </c>
    </row>
    <row r="111" spans="1:16">
      <c r="A111">
        <v>110</v>
      </c>
      <c r="B111">
        <v>19</v>
      </c>
      <c r="C111" t="str">
        <f t="shared" si="1"/>
        <v>19–21</v>
      </c>
      <c r="D111" t="s">
        <v>13</v>
      </c>
      <c r="E111" t="s">
        <v>14</v>
      </c>
      <c r="F111" t="s">
        <v>139</v>
      </c>
      <c r="G111">
        <v>4.9000000000000004</v>
      </c>
      <c r="H111" t="s">
        <v>16</v>
      </c>
      <c r="I111" t="str">
        <f>_xlfn.XLOOKUP(H111, 'Platform Lookup'!A:A, 'Platform Lookup'!B:B, "Unknown")</f>
        <v>Mixed</v>
      </c>
      <c r="J111" t="s">
        <v>17</v>
      </c>
      <c r="K111">
        <v>5.8</v>
      </c>
      <c r="L111">
        <v>6</v>
      </c>
      <c r="M111" t="s">
        <v>24</v>
      </c>
      <c r="N111">
        <v>3</v>
      </c>
      <c r="O111">
        <v>7</v>
      </c>
      <c r="P111" t="str" cm="1">
        <f t="array" ref="P111">_xlfn.IFS(
  O111&lt;=3, "Low",
  O111&lt;=6, "Moderate",
  O111&lt;=8, "High",
  O111=9, "Extreme"
)</f>
        <v>High</v>
      </c>
    </row>
    <row r="112" spans="1:16">
      <c r="A112">
        <v>111</v>
      </c>
      <c r="B112">
        <v>20</v>
      </c>
      <c r="C112" t="str">
        <f t="shared" si="1"/>
        <v>19–21</v>
      </c>
      <c r="D112" t="s">
        <v>19</v>
      </c>
      <c r="E112" t="s">
        <v>14</v>
      </c>
      <c r="F112" t="s">
        <v>15</v>
      </c>
      <c r="G112">
        <v>6.1</v>
      </c>
      <c r="H112" t="s">
        <v>16</v>
      </c>
      <c r="I112" t="str">
        <f>_xlfn.XLOOKUP(H112, 'Platform Lookup'!A:A, 'Platform Lookup'!B:B, "Unknown")</f>
        <v>Mixed</v>
      </c>
      <c r="J112" t="s">
        <v>17</v>
      </c>
      <c r="K112">
        <v>6.2</v>
      </c>
      <c r="L112">
        <v>5</v>
      </c>
      <c r="M112" t="s">
        <v>24</v>
      </c>
      <c r="N112">
        <v>4</v>
      </c>
      <c r="O112">
        <v>8</v>
      </c>
      <c r="P112" t="str" cm="1">
        <f t="array" ref="P112">_xlfn.IFS(
  O112&lt;=3, "Low",
  O112&lt;=6, "Moderate",
  O112&lt;=8, "High",
  O112=9, "Extreme"
)</f>
        <v>High</v>
      </c>
    </row>
    <row r="113" spans="1:16">
      <c r="A113">
        <v>112</v>
      </c>
      <c r="B113">
        <v>21</v>
      </c>
      <c r="C113" t="str">
        <f t="shared" si="1"/>
        <v>19–21</v>
      </c>
      <c r="D113" t="s">
        <v>13</v>
      </c>
      <c r="E113" t="s">
        <v>14</v>
      </c>
      <c r="F113" t="s">
        <v>21</v>
      </c>
      <c r="G113">
        <v>5.8</v>
      </c>
      <c r="H113" t="s">
        <v>26</v>
      </c>
      <c r="I113" t="str">
        <f>_xlfn.XLOOKUP(H113, 'Platform Lookup'!A:A, 'Platform Lookup'!B:B, "Unknown")</f>
        <v>Entertainment</v>
      </c>
      <c r="J113" t="s">
        <v>17</v>
      </c>
      <c r="K113">
        <v>5.9</v>
      </c>
      <c r="L113">
        <v>6</v>
      </c>
      <c r="M113" t="s">
        <v>18</v>
      </c>
      <c r="N113">
        <v>3</v>
      </c>
      <c r="O113">
        <v>7</v>
      </c>
      <c r="P113" t="str" cm="1">
        <f t="array" ref="P113">_xlfn.IFS(
  O113&lt;=3, "Low",
  O113&lt;=6, "Moderate",
  O113&lt;=8, "High",
  O113=9, "Extreme"
)</f>
        <v>High</v>
      </c>
    </row>
    <row r="114" spans="1:16">
      <c r="A114">
        <v>113</v>
      </c>
      <c r="B114">
        <v>19</v>
      </c>
      <c r="C114" t="str">
        <f t="shared" si="1"/>
        <v>19–21</v>
      </c>
      <c r="D114" t="s">
        <v>19</v>
      </c>
      <c r="E114" t="s">
        <v>14</v>
      </c>
      <c r="F114" t="s">
        <v>136</v>
      </c>
      <c r="G114">
        <v>4.9000000000000004</v>
      </c>
      <c r="H114" t="s">
        <v>32</v>
      </c>
      <c r="I114" t="str">
        <f>_xlfn.XLOOKUP(H114, 'Platform Lookup'!A:A, 'Platform Lookup'!B:B, "Unknown")</f>
        <v>Mixed</v>
      </c>
      <c r="J114" t="s">
        <v>23</v>
      </c>
      <c r="K114">
        <v>7.1</v>
      </c>
      <c r="L114">
        <v>7</v>
      </c>
      <c r="M114" t="s">
        <v>24</v>
      </c>
      <c r="N114">
        <v>2</v>
      </c>
      <c r="O114">
        <v>5</v>
      </c>
      <c r="P114" t="str" cm="1">
        <f t="array" ref="P114">_xlfn.IFS(
  O114&lt;=3, "Low",
  O114&lt;=6, "Moderate",
  O114&lt;=8, "High",
  O114=9, "Extreme"
)</f>
        <v>Moderate</v>
      </c>
    </row>
    <row r="115" spans="1:16">
      <c r="A115">
        <v>114</v>
      </c>
      <c r="B115">
        <v>22</v>
      </c>
      <c r="C115" t="str">
        <f t="shared" si="1"/>
        <v>22–24</v>
      </c>
      <c r="D115" t="s">
        <v>13</v>
      </c>
      <c r="E115" t="s">
        <v>20</v>
      </c>
      <c r="F115" t="s">
        <v>135</v>
      </c>
      <c r="G115">
        <v>5.5</v>
      </c>
      <c r="H115" t="s">
        <v>16</v>
      </c>
      <c r="I115" t="str">
        <f>_xlfn.XLOOKUP(H115, 'Platform Lookup'!A:A, 'Platform Lookup'!B:B, "Unknown")</f>
        <v>Mixed</v>
      </c>
      <c r="J115" t="s">
        <v>17</v>
      </c>
      <c r="K115">
        <v>6</v>
      </c>
      <c r="L115">
        <v>5</v>
      </c>
      <c r="M115" t="s">
        <v>24</v>
      </c>
      <c r="N115">
        <v>4</v>
      </c>
      <c r="O115">
        <v>8</v>
      </c>
      <c r="P115" t="str" cm="1">
        <f t="array" ref="P115">_xlfn.IFS(
  O115&lt;=3, "Low",
  O115&lt;=6, "Moderate",
  O115&lt;=8, "High",
  O115=9, "Extreme"
)</f>
        <v>High</v>
      </c>
    </row>
    <row r="116" spans="1:16">
      <c r="A116">
        <v>115</v>
      </c>
      <c r="B116">
        <v>20</v>
      </c>
      <c r="C116" t="str">
        <f t="shared" si="1"/>
        <v>19–21</v>
      </c>
      <c r="D116" t="s">
        <v>19</v>
      </c>
      <c r="E116" t="s">
        <v>14</v>
      </c>
      <c r="F116" t="s">
        <v>138</v>
      </c>
      <c r="G116">
        <v>5.2</v>
      </c>
      <c r="H116" t="s">
        <v>26</v>
      </c>
      <c r="I116" t="str">
        <f>_xlfn.XLOOKUP(H116, 'Platform Lookup'!A:A, 'Platform Lookup'!B:B, "Unknown")</f>
        <v>Entertainment</v>
      </c>
      <c r="J116" t="s">
        <v>17</v>
      </c>
      <c r="K116">
        <v>6.3</v>
      </c>
      <c r="L116">
        <v>6</v>
      </c>
      <c r="M116" t="s">
        <v>18</v>
      </c>
      <c r="N116">
        <v>3</v>
      </c>
      <c r="O116">
        <v>7</v>
      </c>
      <c r="P116" t="str" cm="1">
        <f t="array" ref="P116">_xlfn.IFS(
  O116&lt;=3, "Low",
  O116&lt;=6, "Moderate",
  O116&lt;=8, "High",
  O116=9, "Extreme"
)</f>
        <v>High</v>
      </c>
    </row>
    <row r="117" spans="1:16">
      <c r="A117">
        <v>116</v>
      </c>
      <c r="B117">
        <v>19</v>
      </c>
      <c r="C117" t="str">
        <f t="shared" si="1"/>
        <v>19–21</v>
      </c>
      <c r="D117" t="s">
        <v>13</v>
      </c>
      <c r="E117" t="s">
        <v>14</v>
      </c>
      <c r="F117" t="s">
        <v>139</v>
      </c>
      <c r="G117">
        <v>4.8</v>
      </c>
      <c r="H117" t="s">
        <v>16</v>
      </c>
      <c r="I117" t="str">
        <f>_xlfn.XLOOKUP(H117, 'Platform Lookup'!A:A, 'Platform Lookup'!B:B, "Unknown")</f>
        <v>Mixed</v>
      </c>
      <c r="J117" t="s">
        <v>23</v>
      </c>
      <c r="K117">
        <v>7.2</v>
      </c>
      <c r="L117">
        <v>8</v>
      </c>
      <c r="M117" t="s">
        <v>24</v>
      </c>
      <c r="N117">
        <v>2</v>
      </c>
      <c r="O117">
        <v>5</v>
      </c>
      <c r="P117" t="str" cm="1">
        <f t="array" ref="P117">_xlfn.IFS(
  O117&lt;=3, "Low",
  O117&lt;=6, "Moderate",
  O117&lt;=8, "High",
  O117=9, "Extreme"
)</f>
        <v>Moderate</v>
      </c>
    </row>
    <row r="118" spans="1:16">
      <c r="A118">
        <v>117</v>
      </c>
      <c r="B118">
        <v>21</v>
      </c>
      <c r="C118" t="str">
        <f t="shared" si="1"/>
        <v>19–21</v>
      </c>
      <c r="D118" t="s">
        <v>19</v>
      </c>
      <c r="E118" t="s">
        <v>20</v>
      </c>
      <c r="F118" t="s">
        <v>15</v>
      </c>
      <c r="G118">
        <v>6</v>
      </c>
      <c r="H118" t="s">
        <v>32</v>
      </c>
      <c r="I118" t="str">
        <f>_xlfn.XLOOKUP(H118, 'Platform Lookup'!A:A, 'Platform Lookup'!B:B, "Unknown")</f>
        <v>Mixed</v>
      </c>
      <c r="J118" t="s">
        <v>17</v>
      </c>
      <c r="K118">
        <v>5.8</v>
      </c>
      <c r="L118">
        <v>5</v>
      </c>
      <c r="M118" t="s">
        <v>18</v>
      </c>
      <c r="N118">
        <v>4</v>
      </c>
      <c r="O118">
        <v>8</v>
      </c>
      <c r="P118" t="str" cm="1">
        <f t="array" ref="P118">_xlfn.IFS(
  O118&lt;=3, "Low",
  O118&lt;=6, "Moderate",
  O118&lt;=8, "High",
  O118=9, "Extreme"
)</f>
        <v>High</v>
      </c>
    </row>
    <row r="119" spans="1:16">
      <c r="A119">
        <v>118</v>
      </c>
      <c r="B119">
        <v>20</v>
      </c>
      <c r="C119" t="str">
        <f t="shared" si="1"/>
        <v>19–21</v>
      </c>
      <c r="D119" t="s">
        <v>13</v>
      </c>
      <c r="E119" t="s">
        <v>14</v>
      </c>
      <c r="F119" t="s">
        <v>21</v>
      </c>
      <c r="G119">
        <v>5.7</v>
      </c>
      <c r="H119" t="s">
        <v>16</v>
      </c>
      <c r="I119" t="str">
        <f>_xlfn.XLOOKUP(H119, 'Platform Lookup'!A:A, 'Platform Lookup'!B:B, "Unknown")</f>
        <v>Mixed</v>
      </c>
      <c r="J119" t="s">
        <v>17</v>
      </c>
      <c r="K119">
        <v>6.1</v>
      </c>
      <c r="L119">
        <v>6</v>
      </c>
      <c r="M119" t="s">
        <v>24</v>
      </c>
      <c r="N119">
        <v>3</v>
      </c>
      <c r="O119">
        <v>7</v>
      </c>
      <c r="P119" t="str" cm="1">
        <f t="array" ref="P119">_xlfn.IFS(
  O119&lt;=3, "Low",
  O119&lt;=6, "Moderate",
  O119&lt;=8, "High",
  O119=9, "Extreme"
)</f>
        <v>High</v>
      </c>
    </row>
    <row r="120" spans="1:16">
      <c r="A120">
        <v>119</v>
      </c>
      <c r="B120">
        <v>22</v>
      </c>
      <c r="C120" t="str">
        <f t="shared" si="1"/>
        <v>22–24</v>
      </c>
      <c r="D120" t="s">
        <v>19</v>
      </c>
      <c r="E120" t="s">
        <v>20</v>
      </c>
      <c r="F120" t="s">
        <v>136</v>
      </c>
      <c r="G120">
        <v>4.7</v>
      </c>
      <c r="H120" t="s">
        <v>26</v>
      </c>
      <c r="I120" t="str">
        <f>_xlfn.XLOOKUP(H120, 'Platform Lookup'!A:A, 'Platform Lookup'!B:B, "Unknown")</f>
        <v>Entertainment</v>
      </c>
      <c r="J120" t="s">
        <v>23</v>
      </c>
      <c r="K120">
        <v>7.3</v>
      </c>
      <c r="L120">
        <v>7</v>
      </c>
      <c r="M120" t="s">
        <v>24</v>
      </c>
      <c r="N120">
        <v>2</v>
      </c>
      <c r="O120">
        <v>5</v>
      </c>
      <c r="P120" t="str" cm="1">
        <f t="array" ref="P120">_xlfn.IFS(
  O120&lt;=3, "Low",
  O120&lt;=6, "Moderate",
  O120&lt;=8, "High",
  O120=9, "Extreme"
)</f>
        <v>Moderate</v>
      </c>
    </row>
    <row r="121" spans="1:16">
      <c r="A121">
        <v>120</v>
      </c>
      <c r="B121">
        <v>19</v>
      </c>
      <c r="C121" t="str">
        <f t="shared" si="1"/>
        <v>19–21</v>
      </c>
      <c r="D121" t="s">
        <v>13</v>
      </c>
      <c r="E121" t="s">
        <v>14</v>
      </c>
      <c r="F121" t="s">
        <v>135</v>
      </c>
      <c r="G121">
        <v>5.4</v>
      </c>
      <c r="H121" t="s">
        <v>16</v>
      </c>
      <c r="I121" t="str">
        <f>_xlfn.XLOOKUP(H121, 'Platform Lookup'!A:A, 'Platform Lookup'!B:B, "Unknown")</f>
        <v>Mixed</v>
      </c>
      <c r="J121" t="s">
        <v>17</v>
      </c>
      <c r="K121">
        <v>6.2</v>
      </c>
      <c r="L121">
        <v>5</v>
      </c>
      <c r="M121" t="s">
        <v>18</v>
      </c>
      <c r="N121">
        <v>4</v>
      </c>
      <c r="O121">
        <v>8</v>
      </c>
      <c r="P121" t="str" cm="1">
        <f t="array" ref="P121">_xlfn.IFS(
  O121&lt;=3, "Low",
  O121&lt;=6, "Moderate",
  O121&lt;=8, "High",
  O121=9, "Extreme"
)</f>
        <v>High</v>
      </c>
    </row>
    <row r="122" spans="1:16">
      <c r="A122">
        <v>121</v>
      </c>
      <c r="B122">
        <v>20</v>
      </c>
      <c r="C122" t="str">
        <f t="shared" si="1"/>
        <v>19–21</v>
      </c>
      <c r="D122" t="s">
        <v>19</v>
      </c>
      <c r="E122" t="s">
        <v>14</v>
      </c>
      <c r="F122" t="s">
        <v>138</v>
      </c>
      <c r="G122">
        <v>5.9</v>
      </c>
      <c r="H122" t="s">
        <v>32</v>
      </c>
      <c r="I122" t="str">
        <f>_xlfn.XLOOKUP(H122, 'Platform Lookup'!A:A, 'Platform Lookup'!B:B, "Unknown")</f>
        <v>Mixed</v>
      </c>
      <c r="J122" t="s">
        <v>17</v>
      </c>
      <c r="K122">
        <v>5.9</v>
      </c>
      <c r="L122">
        <v>6</v>
      </c>
      <c r="M122" t="s">
        <v>24</v>
      </c>
      <c r="N122">
        <v>3</v>
      </c>
      <c r="O122">
        <v>7</v>
      </c>
      <c r="P122" t="str" cm="1">
        <f t="array" ref="P122">_xlfn.IFS(
  O122&lt;=3, "Low",
  O122&lt;=6, "Moderate",
  O122&lt;=8, "High",
  O122=9, "Extreme"
)</f>
        <v>High</v>
      </c>
    </row>
    <row r="123" spans="1:16">
      <c r="A123">
        <v>122</v>
      </c>
      <c r="B123">
        <v>21</v>
      </c>
      <c r="C123" t="str">
        <f t="shared" si="1"/>
        <v>19–21</v>
      </c>
      <c r="D123" t="s">
        <v>13</v>
      </c>
      <c r="E123" t="s">
        <v>20</v>
      </c>
      <c r="F123" t="s">
        <v>139</v>
      </c>
      <c r="G123">
        <v>4.5999999999999996</v>
      </c>
      <c r="H123" t="s">
        <v>16</v>
      </c>
      <c r="I123" t="str">
        <f>_xlfn.XLOOKUP(H123, 'Platform Lookup'!A:A, 'Platform Lookup'!B:B, "Unknown")</f>
        <v>Mixed</v>
      </c>
      <c r="J123" t="s">
        <v>23</v>
      </c>
      <c r="K123">
        <v>7.4</v>
      </c>
      <c r="L123">
        <v>8</v>
      </c>
      <c r="M123" t="s">
        <v>18</v>
      </c>
      <c r="N123">
        <v>2</v>
      </c>
      <c r="O123">
        <v>5</v>
      </c>
      <c r="P123" t="str" cm="1">
        <f t="array" ref="P123">_xlfn.IFS(
  O123&lt;=3, "Low",
  O123&lt;=6, "Moderate",
  O123&lt;=8, "High",
  O123=9, "Extreme"
)</f>
        <v>Moderate</v>
      </c>
    </row>
    <row r="124" spans="1:16">
      <c r="A124">
        <v>123</v>
      </c>
      <c r="B124">
        <v>19</v>
      </c>
      <c r="C124" t="str">
        <f t="shared" si="1"/>
        <v>19–21</v>
      </c>
      <c r="D124" t="s">
        <v>19</v>
      </c>
      <c r="E124" t="s">
        <v>14</v>
      </c>
      <c r="F124" t="s">
        <v>15</v>
      </c>
      <c r="G124">
        <v>5.3</v>
      </c>
      <c r="H124" t="s">
        <v>26</v>
      </c>
      <c r="I124" t="str">
        <f>_xlfn.XLOOKUP(H124, 'Platform Lookup'!A:A, 'Platform Lookup'!B:B, "Unknown")</f>
        <v>Entertainment</v>
      </c>
      <c r="J124" t="s">
        <v>17</v>
      </c>
      <c r="K124">
        <v>6.3</v>
      </c>
      <c r="L124">
        <v>5</v>
      </c>
      <c r="M124" t="s">
        <v>24</v>
      </c>
      <c r="N124">
        <v>4</v>
      </c>
      <c r="O124">
        <v>8</v>
      </c>
      <c r="P124" t="str" cm="1">
        <f t="array" ref="P124">_xlfn.IFS(
  O124&lt;=3, "Low",
  O124&lt;=6, "Moderate",
  O124&lt;=8, "High",
  O124=9, "Extreme"
)</f>
        <v>High</v>
      </c>
    </row>
    <row r="125" spans="1:16">
      <c r="A125">
        <v>124</v>
      </c>
      <c r="B125">
        <v>22</v>
      </c>
      <c r="C125" t="str">
        <f t="shared" si="1"/>
        <v>22–24</v>
      </c>
      <c r="D125" t="s">
        <v>13</v>
      </c>
      <c r="E125" t="s">
        <v>20</v>
      </c>
      <c r="F125" t="s">
        <v>21</v>
      </c>
      <c r="G125">
        <v>5.8</v>
      </c>
      <c r="H125" t="s">
        <v>16</v>
      </c>
      <c r="I125" t="str">
        <f>_xlfn.XLOOKUP(H125, 'Platform Lookup'!A:A, 'Platform Lookup'!B:B, "Unknown")</f>
        <v>Mixed</v>
      </c>
      <c r="J125" t="s">
        <v>17</v>
      </c>
      <c r="K125">
        <v>5.8</v>
      </c>
      <c r="L125">
        <v>6</v>
      </c>
      <c r="M125" t="s">
        <v>18</v>
      </c>
      <c r="N125">
        <v>3</v>
      </c>
      <c r="O125">
        <v>7</v>
      </c>
      <c r="P125" t="str" cm="1">
        <f t="array" ref="P125">_xlfn.IFS(
  O125&lt;=3, "Low",
  O125&lt;=6, "Moderate",
  O125&lt;=8, "High",
  O125=9, "Extreme"
)</f>
        <v>High</v>
      </c>
    </row>
    <row r="126" spans="1:16">
      <c r="A126">
        <v>125</v>
      </c>
      <c r="B126">
        <v>20</v>
      </c>
      <c r="C126" t="str">
        <f t="shared" si="1"/>
        <v>19–21</v>
      </c>
      <c r="D126" t="s">
        <v>19</v>
      </c>
      <c r="E126" t="s">
        <v>14</v>
      </c>
      <c r="F126" t="s">
        <v>136</v>
      </c>
      <c r="G126">
        <v>4.5</v>
      </c>
      <c r="H126" t="s">
        <v>32</v>
      </c>
      <c r="I126" t="str">
        <f>_xlfn.XLOOKUP(H126, 'Platform Lookup'!A:A, 'Platform Lookup'!B:B, "Unknown")</f>
        <v>Mixed</v>
      </c>
      <c r="J126" t="s">
        <v>23</v>
      </c>
      <c r="K126">
        <v>7.5</v>
      </c>
      <c r="L126">
        <v>7</v>
      </c>
      <c r="M126" t="s">
        <v>24</v>
      </c>
      <c r="N126">
        <v>2</v>
      </c>
      <c r="O126">
        <v>5</v>
      </c>
      <c r="P126" t="str" cm="1">
        <f t="array" ref="P126">_xlfn.IFS(
  O126&lt;=3, "Low",
  O126&lt;=6, "Moderate",
  O126&lt;=8, "High",
  O126=9, "Extreme"
)</f>
        <v>Moderate</v>
      </c>
    </row>
    <row r="127" spans="1:16">
      <c r="A127">
        <v>126</v>
      </c>
      <c r="B127">
        <v>21</v>
      </c>
      <c r="C127" t="str">
        <f t="shared" si="1"/>
        <v>19–21</v>
      </c>
      <c r="D127" t="s">
        <v>13</v>
      </c>
      <c r="E127" t="s">
        <v>20</v>
      </c>
      <c r="F127" t="s">
        <v>135</v>
      </c>
      <c r="G127">
        <v>5.2</v>
      </c>
      <c r="H127" t="s">
        <v>16</v>
      </c>
      <c r="I127" t="str">
        <f>_xlfn.XLOOKUP(H127, 'Platform Lookup'!A:A, 'Platform Lookup'!B:B, "Unknown")</f>
        <v>Mixed</v>
      </c>
      <c r="J127" t="s">
        <v>17</v>
      </c>
      <c r="K127">
        <v>6.4</v>
      </c>
      <c r="L127">
        <v>5</v>
      </c>
      <c r="M127" t="s">
        <v>18</v>
      </c>
      <c r="N127">
        <v>4</v>
      </c>
      <c r="O127">
        <v>8</v>
      </c>
      <c r="P127" t="str" cm="1">
        <f t="array" ref="P127">_xlfn.IFS(
  O127&lt;=3, "Low",
  O127&lt;=6, "Moderate",
  O127&lt;=8, "High",
  O127=9, "Extreme"
)</f>
        <v>High</v>
      </c>
    </row>
    <row r="128" spans="1:16">
      <c r="A128">
        <v>127</v>
      </c>
      <c r="B128">
        <v>19</v>
      </c>
      <c r="C128" t="str">
        <f t="shared" si="1"/>
        <v>19–21</v>
      </c>
      <c r="D128" t="s">
        <v>19</v>
      </c>
      <c r="E128" t="s">
        <v>14</v>
      </c>
      <c r="F128" t="s">
        <v>138</v>
      </c>
      <c r="G128">
        <v>5.7</v>
      </c>
      <c r="H128" t="s">
        <v>26</v>
      </c>
      <c r="I128" t="str">
        <f>_xlfn.XLOOKUP(H128, 'Platform Lookup'!A:A, 'Platform Lookup'!B:B, "Unknown")</f>
        <v>Entertainment</v>
      </c>
      <c r="J128" t="s">
        <v>17</v>
      </c>
      <c r="K128">
        <v>5.7</v>
      </c>
      <c r="L128">
        <v>6</v>
      </c>
      <c r="M128" t="s">
        <v>24</v>
      </c>
      <c r="N128">
        <v>3</v>
      </c>
      <c r="O128">
        <v>7</v>
      </c>
      <c r="P128" t="str" cm="1">
        <f t="array" ref="P128">_xlfn.IFS(
  O128&lt;=3, "Low",
  O128&lt;=6, "Moderate",
  O128&lt;=8, "High",
  O128=9, "Extreme"
)</f>
        <v>High</v>
      </c>
    </row>
    <row r="129" spans="1:16">
      <c r="A129">
        <v>128</v>
      </c>
      <c r="B129">
        <v>20</v>
      </c>
      <c r="C129" t="str">
        <f t="shared" si="1"/>
        <v>19–21</v>
      </c>
      <c r="D129" t="s">
        <v>13</v>
      </c>
      <c r="E129" t="s">
        <v>14</v>
      </c>
      <c r="F129" t="s">
        <v>139</v>
      </c>
      <c r="G129">
        <v>4.4000000000000004</v>
      </c>
      <c r="H129" t="s">
        <v>16</v>
      </c>
      <c r="I129" t="str">
        <f>_xlfn.XLOOKUP(H129, 'Platform Lookup'!A:A, 'Platform Lookup'!B:B, "Unknown")</f>
        <v>Mixed</v>
      </c>
      <c r="J129" t="s">
        <v>23</v>
      </c>
      <c r="K129">
        <v>7.6</v>
      </c>
      <c r="L129">
        <v>8</v>
      </c>
      <c r="M129" t="s">
        <v>18</v>
      </c>
      <c r="N129">
        <v>2</v>
      </c>
      <c r="O129">
        <v>5</v>
      </c>
      <c r="P129" t="str" cm="1">
        <f t="array" ref="P129">_xlfn.IFS(
  O129&lt;=3, "Low",
  O129&lt;=6, "Moderate",
  O129&lt;=8, "High",
  O129=9, "Extreme"
)</f>
        <v>Moderate</v>
      </c>
    </row>
    <row r="130" spans="1:16">
      <c r="A130">
        <v>129</v>
      </c>
      <c r="B130">
        <v>22</v>
      </c>
      <c r="C130" t="str">
        <f t="shared" si="1"/>
        <v>22–24</v>
      </c>
      <c r="D130" t="s">
        <v>19</v>
      </c>
      <c r="E130" t="s">
        <v>20</v>
      </c>
      <c r="F130" t="s">
        <v>15</v>
      </c>
      <c r="G130">
        <v>5.0999999999999996</v>
      </c>
      <c r="H130" t="s">
        <v>32</v>
      </c>
      <c r="I130" t="str">
        <f>_xlfn.XLOOKUP(H130, 'Platform Lookup'!A:A, 'Platform Lookup'!B:B, "Unknown")</f>
        <v>Mixed</v>
      </c>
      <c r="J130" t="s">
        <v>17</v>
      </c>
      <c r="K130">
        <v>6.5</v>
      </c>
      <c r="L130">
        <v>5</v>
      </c>
      <c r="M130" t="s">
        <v>24</v>
      </c>
      <c r="N130">
        <v>4</v>
      </c>
      <c r="O130">
        <v>8</v>
      </c>
      <c r="P130" t="str" cm="1">
        <f t="array" ref="P130">_xlfn.IFS(
  O130&lt;=3, "Low",
  O130&lt;=6, "Moderate",
  O130&lt;=8, "High",
  O130=9, "Extreme"
)</f>
        <v>High</v>
      </c>
    </row>
    <row r="131" spans="1:16">
      <c r="A131">
        <v>130</v>
      </c>
      <c r="B131">
        <v>21</v>
      </c>
      <c r="C131" t="str">
        <f t="shared" ref="C131:C194" si="2">IF(B131=18, "18", IF(B131&lt;=21, "19–21", "22–24"))</f>
        <v>19–21</v>
      </c>
      <c r="D131" t="s">
        <v>13</v>
      </c>
      <c r="E131" t="s">
        <v>20</v>
      </c>
      <c r="F131" t="s">
        <v>21</v>
      </c>
      <c r="G131">
        <v>5.6</v>
      </c>
      <c r="H131" t="s">
        <v>16</v>
      </c>
      <c r="I131" t="str">
        <f>_xlfn.XLOOKUP(H131, 'Platform Lookup'!A:A, 'Platform Lookup'!B:B, "Unknown")</f>
        <v>Mixed</v>
      </c>
      <c r="J131" t="s">
        <v>17</v>
      </c>
      <c r="K131">
        <v>5.6</v>
      </c>
      <c r="L131">
        <v>6</v>
      </c>
      <c r="M131" t="s">
        <v>18</v>
      </c>
      <c r="N131">
        <v>3</v>
      </c>
      <c r="O131">
        <v>7</v>
      </c>
      <c r="P131" t="str" cm="1">
        <f t="array" ref="P131">_xlfn.IFS(
  O131&lt;=3, "Low",
  O131&lt;=6, "Moderate",
  O131&lt;=8, "High",
  O131=9, "Extreme"
)</f>
        <v>High</v>
      </c>
    </row>
    <row r="132" spans="1:16">
      <c r="A132">
        <v>131</v>
      </c>
      <c r="B132">
        <v>19</v>
      </c>
      <c r="C132" t="str">
        <f t="shared" si="2"/>
        <v>19–21</v>
      </c>
      <c r="D132" t="s">
        <v>19</v>
      </c>
      <c r="E132" t="s">
        <v>14</v>
      </c>
      <c r="F132" t="s">
        <v>136</v>
      </c>
      <c r="G132">
        <v>4.3</v>
      </c>
      <c r="H132" t="s">
        <v>26</v>
      </c>
      <c r="I132" t="str">
        <f>_xlfn.XLOOKUP(H132, 'Platform Lookup'!A:A, 'Platform Lookup'!B:B, "Unknown")</f>
        <v>Entertainment</v>
      </c>
      <c r="J132" t="s">
        <v>23</v>
      </c>
      <c r="K132">
        <v>7.7</v>
      </c>
      <c r="L132">
        <v>7</v>
      </c>
      <c r="M132" t="s">
        <v>24</v>
      </c>
      <c r="N132">
        <v>2</v>
      </c>
      <c r="O132">
        <v>5</v>
      </c>
      <c r="P132" t="str" cm="1">
        <f t="array" ref="P132">_xlfn.IFS(
  O132&lt;=3, "Low",
  O132&lt;=6, "Moderate",
  O132&lt;=8, "High",
  O132=9, "Extreme"
)</f>
        <v>Moderate</v>
      </c>
    </row>
    <row r="133" spans="1:16">
      <c r="A133">
        <v>132</v>
      </c>
      <c r="B133">
        <v>20</v>
      </c>
      <c r="C133" t="str">
        <f t="shared" si="2"/>
        <v>19–21</v>
      </c>
      <c r="D133" t="s">
        <v>13</v>
      </c>
      <c r="E133" t="s">
        <v>14</v>
      </c>
      <c r="F133" t="s">
        <v>135</v>
      </c>
      <c r="G133">
        <v>5</v>
      </c>
      <c r="H133" t="s">
        <v>16</v>
      </c>
      <c r="I133" t="str">
        <f>_xlfn.XLOOKUP(H133, 'Platform Lookup'!A:A, 'Platform Lookup'!B:B, "Unknown")</f>
        <v>Mixed</v>
      </c>
      <c r="J133" t="s">
        <v>17</v>
      </c>
      <c r="K133">
        <v>6.6</v>
      </c>
      <c r="L133">
        <v>5</v>
      </c>
      <c r="M133" t="s">
        <v>18</v>
      </c>
      <c r="N133">
        <v>4</v>
      </c>
      <c r="O133">
        <v>8</v>
      </c>
      <c r="P133" t="str" cm="1">
        <f t="array" ref="P133">_xlfn.IFS(
  O133&lt;=3, "Low",
  O133&lt;=6, "Moderate",
  O133&lt;=8, "High",
  O133=9, "Extreme"
)</f>
        <v>High</v>
      </c>
    </row>
    <row r="134" spans="1:16">
      <c r="A134">
        <v>133</v>
      </c>
      <c r="B134">
        <v>22</v>
      </c>
      <c r="C134" t="str">
        <f t="shared" si="2"/>
        <v>22–24</v>
      </c>
      <c r="D134" t="s">
        <v>19</v>
      </c>
      <c r="E134" t="s">
        <v>20</v>
      </c>
      <c r="F134" t="s">
        <v>138</v>
      </c>
      <c r="G134">
        <v>5.5</v>
      </c>
      <c r="H134" t="s">
        <v>32</v>
      </c>
      <c r="I134" t="str">
        <f>_xlfn.XLOOKUP(H134, 'Platform Lookup'!A:A, 'Platform Lookup'!B:B, "Unknown")</f>
        <v>Mixed</v>
      </c>
      <c r="J134" t="s">
        <v>17</v>
      </c>
      <c r="K134">
        <v>5.5</v>
      </c>
      <c r="L134">
        <v>6</v>
      </c>
      <c r="M134" t="s">
        <v>24</v>
      </c>
      <c r="N134">
        <v>3</v>
      </c>
      <c r="O134">
        <v>7</v>
      </c>
      <c r="P134" t="str" cm="1">
        <f t="array" ref="P134">_xlfn.IFS(
  O134&lt;=3, "Low",
  O134&lt;=6, "Moderate",
  O134&lt;=8, "High",
  O134=9, "Extreme"
)</f>
        <v>High</v>
      </c>
    </row>
    <row r="135" spans="1:16">
      <c r="A135">
        <v>134</v>
      </c>
      <c r="B135">
        <v>21</v>
      </c>
      <c r="C135" t="str">
        <f t="shared" si="2"/>
        <v>19–21</v>
      </c>
      <c r="D135" t="s">
        <v>13</v>
      </c>
      <c r="E135" t="s">
        <v>20</v>
      </c>
      <c r="F135" t="s">
        <v>139</v>
      </c>
      <c r="G135">
        <v>4.2</v>
      </c>
      <c r="H135" t="s">
        <v>16</v>
      </c>
      <c r="I135" t="str">
        <f>_xlfn.XLOOKUP(H135, 'Platform Lookup'!A:A, 'Platform Lookup'!B:B, "Unknown")</f>
        <v>Mixed</v>
      </c>
      <c r="J135" t="s">
        <v>23</v>
      </c>
      <c r="K135">
        <v>7.8</v>
      </c>
      <c r="L135">
        <v>8</v>
      </c>
      <c r="M135" t="s">
        <v>18</v>
      </c>
      <c r="N135">
        <v>2</v>
      </c>
      <c r="O135">
        <v>5</v>
      </c>
      <c r="P135" t="str" cm="1">
        <f t="array" ref="P135">_xlfn.IFS(
  O135&lt;=3, "Low",
  O135&lt;=6, "Moderate",
  O135&lt;=8, "High",
  O135=9, "Extreme"
)</f>
        <v>Moderate</v>
      </c>
    </row>
    <row r="136" spans="1:16">
      <c r="A136">
        <v>135</v>
      </c>
      <c r="B136">
        <v>19</v>
      </c>
      <c r="C136" t="str">
        <f t="shared" si="2"/>
        <v>19–21</v>
      </c>
      <c r="D136" t="s">
        <v>19</v>
      </c>
      <c r="E136" t="s">
        <v>14</v>
      </c>
      <c r="F136" t="s">
        <v>15</v>
      </c>
      <c r="G136">
        <v>4.9000000000000004</v>
      </c>
      <c r="H136" t="s">
        <v>26</v>
      </c>
      <c r="I136" t="str">
        <f>_xlfn.XLOOKUP(H136, 'Platform Lookup'!A:A, 'Platform Lookup'!B:B, "Unknown")</f>
        <v>Entertainment</v>
      </c>
      <c r="J136" t="s">
        <v>17</v>
      </c>
      <c r="K136">
        <v>6.7</v>
      </c>
      <c r="L136">
        <v>5</v>
      </c>
      <c r="M136" t="s">
        <v>24</v>
      </c>
      <c r="N136">
        <v>4</v>
      </c>
      <c r="O136">
        <v>8</v>
      </c>
      <c r="P136" t="str" cm="1">
        <f t="array" ref="P136">_xlfn.IFS(
  O136&lt;=3, "Low",
  O136&lt;=6, "Moderate",
  O136&lt;=8, "High",
  O136=9, "Extreme"
)</f>
        <v>High</v>
      </c>
    </row>
    <row r="137" spans="1:16">
      <c r="A137">
        <v>136</v>
      </c>
      <c r="B137">
        <v>20</v>
      </c>
      <c r="C137" t="str">
        <f t="shared" si="2"/>
        <v>19–21</v>
      </c>
      <c r="D137" t="s">
        <v>13</v>
      </c>
      <c r="E137" t="s">
        <v>14</v>
      </c>
      <c r="F137" t="s">
        <v>21</v>
      </c>
      <c r="G137">
        <v>5.4</v>
      </c>
      <c r="H137" t="s">
        <v>16</v>
      </c>
      <c r="I137" t="str">
        <f>_xlfn.XLOOKUP(H137, 'Platform Lookup'!A:A, 'Platform Lookup'!B:B, "Unknown")</f>
        <v>Mixed</v>
      </c>
      <c r="J137" t="s">
        <v>17</v>
      </c>
      <c r="K137">
        <v>5.4</v>
      </c>
      <c r="L137">
        <v>6</v>
      </c>
      <c r="M137" t="s">
        <v>18</v>
      </c>
      <c r="N137">
        <v>3</v>
      </c>
      <c r="O137">
        <v>7</v>
      </c>
      <c r="P137" t="str" cm="1">
        <f t="array" ref="P137">_xlfn.IFS(
  O137&lt;=3, "Low",
  O137&lt;=6, "Moderate",
  O137&lt;=8, "High",
  O137=9, "Extreme"
)</f>
        <v>High</v>
      </c>
    </row>
    <row r="138" spans="1:16">
      <c r="A138">
        <v>137</v>
      </c>
      <c r="B138">
        <v>22</v>
      </c>
      <c r="C138" t="str">
        <f t="shared" si="2"/>
        <v>22–24</v>
      </c>
      <c r="D138" t="s">
        <v>19</v>
      </c>
      <c r="E138" t="s">
        <v>20</v>
      </c>
      <c r="F138" t="s">
        <v>136</v>
      </c>
      <c r="G138">
        <v>4.0999999999999996</v>
      </c>
      <c r="H138" t="s">
        <v>32</v>
      </c>
      <c r="I138" t="str">
        <f>_xlfn.XLOOKUP(H138, 'Platform Lookup'!A:A, 'Platform Lookup'!B:B, "Unknown")</f>
        <v>Mixed</v>
      </c>
      <c r="J138" t="s">
        <v>23</v>
      </c>
      <c r="K138">
        <v>7.9</v>
      </c>
      <c r="L138">
        <v>7</v>
      </c>
      <c r="M138" t="s">
        <v>24</v>
      </c>
      <c r="N138">
        <v>2</v>
      </c>
      <c r="O138">
        <v>5</v>
      </c>
      <c r="P138" t="str" cm="1">
        <f t="array" ref="P138">_xlfn.IFS(
  O138&lt;=3, "Low",
  O138&lt;=6, "Moderate",
  O138&lt;=8, "High",
  O138=9, "Extreme"
)</f>
        <v>Moderate</v>
      </c>
    </row>
    <row r="139" spans="1:16">
      <c r="A139">
        <v>138</v>
      </c>
      <c r="B139">
        <v>21</v>
      </c>
      <c r="C139" t="str">
        <f t="shared" si="2"/>
        <v>19–21</v>
      </c>
      <c r="D139" t="s">
        <v>13</v>
      </c>
      <c r="E139" t="s">
        <v>20</v>
      </c>
      <c r="F139" t="s">
        <v>135</v>
      </c>
      <c r="G139">
        <v>4.8</v>
      </c>
      <c r="H139" t="s">
        <v>16</v>
      </c>
      <c r="I139" t="str">
        <f>_xlfn.XLOOKUP(H139, 'Platform Lookup'!A:A, 'Platform Lookup'!B:B, "Unknown")</f>
        <v>Mixed</v>
      </c>
      <c r="J139" t="s">
        <v>17</v>
      </c>
      <c r="K139">
        <v>6.8</v>
      </c>
      <c r="L139">
        <v>5</v>
      </c>
      <c r="M139" t="s">
        <v>18</v>
      </c>
      <c r="N139">
        <v>4</v>
      </c>
      <c r="O139">
        <v>8</v>
      </c>
      <c r="P139" t="str" cm="1">
        <f t="array" ref="P139">_xlfn.IFS(
  O139&lt;=3, "Low",
  O139&lt;=6, "Moderate",
  O139&lt;=8, "High",
  O139=9, "Extreme"
)</f>
        <v>High</v>
      </c>
    </row>
    <row r="140" spans="1:16">
      <c r="A140">
        <v>139</v>
      </c>
      <c r="B140">
        <v>19</v>
      </c>
      <c r="C140" t="str">
        <f t="shared" si="2"/>
        <v>19–21</v>
      </c>
      <c r="D140" t="s">
        <v>19</v>
      </c>
      <c r="E140" t="s">
        <v>14</v>
      </c>
      <c r="F140" t="s">
        <v>138</v>
      </c>
      <c r="G140">
        <v>5.3</v>
      </c>
      <c r="H140" t="s">
        <v>26</v>
      </c>
      <c r="I140" t="str">
        <f>_xlfn.XLOOKUP(H140, 'Platform Lookup'!A:A, 'Platform Lookup'!B:B, "Unknown")</f>
        <v>Entertainment</v>
      </c>
      <c r="J140" t="s">
        <v>17</v>
      </c>
      <c r="K140">
        <v>5.3</v>
      </c>
      <c r="L140">
        <v>6</v>
      </c>
      <c r="M140" t="s">
        <v>24</v>
      </c>
      <c r="N140">
        <v>3</v>
      </c>
      <c r="O140">
        <v>7</v>
      </c>
      <c r="P140" t="str" cm="1">
        <f t="array" ref="P140">_xlfn.IFS(
  O140&lt;=3, "Low",
  O140&lt;=6, "Moderate",
  O140&lt;=8, "High",
  O140=9, "Extreme"
)</f>
        <v>High</v>
      </c>
    </row>
    <row r="141" spans="1:16">
      <c r="A141">
        <v>140</v>
      </c>
      <c r="B141">
        <v>20</v>
      </c>
      <c r="C141" t="str">
        <f t="shared" si="2"/>
        <v>19–21</v>
      </c>
      <c r="D141" t="s">
        <v>13</v>
      </c>
      <c r="E141" t="s">
        <v>14</v>
      </c>
      <c r="F141" t="s">
        <v>139</v>
      </c>
      <c r="G141">
        <v>4</v>
      </c>
      <c r="H141" t="s">
        <v>16</v>
      </c>
      <c r="I141" t="str">
        <f>_xlfn.XLOOKUP(H141, 'Platform Lookup'!A:A, 'Platform Lookup'!B:B, "Unknown")</f>
        <v>Mixed</v>
      </c>
      <c r="J141" t="s">
        <v>23</v>
      </c>
      <c r="K141">
        <v>8</v>
      </c>
      <c r="L141">
        <v>8</v>
      </c>
      <c r="M141" t="s">
        <v>18</v>
      </c>
      <c r="N141">
        <v>2</v>
      </c>
      <c r="O141">
        <v>5</v>
      </c>
      <c r="P141" t="str" cm="1">
        <f t="array" ref="P141">_xlfn.IFS(
  O141&lt;=3, "Low",
  O141&lt;=6, "Moderate",
  O141&lt;=8, "High",
  O141=9, "Extreme"
)</f>
        <v>Moderate</v>
      </c>
    </row>
    <row r="142" spans="1:16">
      <c r="A142">
        <v>141</v>
      </c>
      <c r="B142">
        <v>22</v>
      </c>
      <c r="C142" t="str">
        <f t="shared" si="2"/>
        <v>22–24</v>
      </c>
      <c r="D142" t="s">
        <v>19</v>
      </c>
      <c r="E142" t="s">
        <v>20</v>
      </c>
      <c r="F142" t="s">
        <v>15</v>
      </c>
      <c r="G142">
        <v>4.7</v>
      </c>
      <c r="H142" t="s">
        <v>32</v>
      </c>
      <c r="I142" t="str">
        <f>_xlfn.XLOOKUP(H142, 'Platform Lookup'!A:A, 'Platform Lookup'!B:B, "Unknown")</f>
        <v>Mixed</v>
      </c>
      <c r="J142" t="s">
        <v>17</v>
      </c>
      <c r="K142">
        <v>6.9</v>
      </c>
      <c r="L142">
        <v>5</v>
      </c>
      <c r="M142" t="s">
        <v>24</v>
      </c>
      <c r="N142">
        <v>4</v>
      </c>
      <c r="O142">
        <v>8</v>
      </c>
      <c r="P142" t="str" cm="1">
        <f t="array" ref="P142">_xlfn.IFS(
  O142&lt;=3, "Low",
  O142&lt;=6, "Moderate",
  O142&lt;=8, "High",
  O142=9, "Extreme"
)</f>
        <v>High</v>
      </c>
    </row>
    <row r="143" spans="1:16">
      <c r="A143">
        <v>142</v>
      </c>
      <c r="B143">
        <v>21</v>
      </c>
      <c r="C143" t="str">
        <f t="shared" si="2"/>
        <v>19–21</v>
      </c>
      <c r="D143" t="s">
        <v>13</v>
      </c>
      <c r="E143" t="s">
        <v>20</v>
      </c>
      <c r="F143" t="s">
        <v>21</v>
      </c>
      <c r="G143">
        <v>5.2</v>
      </c>
      <c r="H143" t="s">
        <v>16</v>
      </c>
      <c r="I143" t="str">
        <f>_xlfn.XLOOKUP(H143, 'Platform Lookup'!A:A, 'Platform Lookup'!B:B, "Unknown")</f>
        <v>Mixed</v>
      </c>
      <c r="J143" t="s">
        <v>17</v>
      </c>
      <c r="K143">
        <v>5.2</v>
      </c>
      <c r="L143">
        <v>6</v>
      </c>
      <c r="M143" t="s">
        <v>18</v>
      </c>
      <c r="N143">
        <v>3</v>
      </c>
      <c r="O143">
        <v>7</v>
      </c>
      <c r="P143" t="str" cm="1">
        <f t="array" ref="P143">_xlfn.IFS(
  O143&lt;=3, "Low",
  O143&lt;=6, "Moderate",
  O143&lt;=8, "High",
  O143=9, "Extreme"
)</f>
        <v>High</v>
      </c>
    </row>
    <row r="144" spans="1:16">
      <c r="A144">
        <v>143</v>
      </c>
      <c r="B144">
        <v>19</v>
      </c>
      <c r="C144" t="str">
        <f t="shared" si="2"/>
        <v>19–21</v>
      </c>
      <c r="D144" t="s">
        <v>19</v>
      </c>
      <c r="E144" t="s">
        <v>14</v>
      </c>
      <c r="F144" t="s">
        <v>136</v>
      </c>
      <c r="G144">
        <v>3.9</v>
      </c>
      <c r="H144" t="s">
        <v>26</v>
      </c>
      <c r="I144" t="str">
        <f>_xlfn.XLOOKUP(H144, 'Platform Lookup'!A:A, 'Platform Lookup'!B:B, "Unknown")</f>
        <v>Entertainment</v>
      </c>
      <c r="J144" t="s">
        <v>23</v>
      </c>
      <c r="K144">
        <v>8.1</v>
      </c>
      <c r="L144">
        <v>7</v>
      </c>
      <c r="M144" t="s">
        <v>24</v>
      </c>
      <c r="N144">
        <v>2</v>
      </c>
      <c r="O144">
        <v>5</v>
      </c>
      <c r="P144" t="str" cm="1">
        <f t="array" ref="P144">_xlfn.IFS(
  O144&lt;=3, "Low",
  O144&lt;=6, "Moderate",
  O144&lt;=8, "High",
  O144=9, "Extreme"
)</f>
        <v>Moderate</v>
      </c>
    </row>
    <row r="145" spans="1:16">
      <c r="A145">
        <v>144</v>
      </c>
      <c r="B145">
        <v>20</v>
      </c>
      <c r="C145" t="str">
        <f t="shared" si="2"/>
        <v>19–21</v>
      </c>
      <c r="D145" t="s">
        <v>13</v>
      </c>
      <c r="E145" t="s">
        <v>14</v>
      </c>
      <c r="F145" t="s">
        <v>135</v>
      </c>
      <c r="G145">
        <v>4.5999999999999996</v>
      </c>
      <c r="H145" t="s">
        <v>16</v>
      </c>
      <c r="I145" t="str">
        <f>_xlfn.XLOOKUP(H145, 'Platform Lookup'!A:A, 'Platform Lookup'!B:B, "Unknown")</f>
        <v>Mixed</v>
      </c>
      <c r="J145" t="s">
        <v>17</v>
      </c>
      <c r="K145">
        <v>7</v>
      </c>
      <c r="L145">
        <v>5</v>
      </c>
      <c r="M145" t="s">
        <v>18</v>
      </c>
      <c r="N145">
        <v>4</v>
      </c>
      <c r="O145">
        <v>8</v>
      </c>
      <c r="P145" t="str" cm="1">
        <f t="array" ref="P145">_xlfn.IFS(
  O145&lt;=3, "Low",
  O145&lt;=6, "Moderate",
  O145&lt;=8, "High",
  O145=9, "Extreme"
)</f>
        <v>High</v>
      </c>
    </row>
    <row r="146" spans="1:16">
      <c r="A146">
        <v>145</v>
      </c>
      <c r="B146">
        <v>22</v>
      </c>
      <c r="C146" t="str">
        <f t="shared" si="2"/>
        <v>22–24</v>
      </c>
      <c r="D146" t="s">
        <v>19</v>
      </c>
      <c r="E146" t="s">
        <v>20</v>
      </c>
      <c r="F146" t="s">
        <v>138</v>
      </c>
      <c r="G146">
        <v>5.0999999999999996</v>
      </c>
      <c r="H146" t="s">
        <v>32</v>
      </c>
      <c r="I146" t="str">
        <f>_xlfn.XLOOKUP(H146, 'Platform Lookup'!A:A, 'Platform Lookup'!B:B, "Unknown")</f>
        <v>Mixed</v>
      </c>
      <c r="J146" t="s">
        <v>17</v>
      </c>
      <c r="K146">
        <v>5.0999999999999996</v>
      </c>
      <c r="L146">
        <v>6</v>
      </c>
      <c r="M146" t="s">
        <v>24</v>
      </c>
      <c r="N146">
        <v>3</v>
      </c>
      <c r="O146">
        <v>7</v>
      </c>
      <c r="P146" t="str" cm="1">
        <f t="array" ref="P146">_xlfn.IFS(
  O146&lt;=3, "Low",
  O146&lt;=6, "Moderate",
  O146&lt;=8, "High",
  O146=9, "Extreme"
)</f>
        <v>High</v>
      </c>
    </row>
    <row r="147" spans="1:16">
      <c r="A147">
        <v>146</v>
      </c>
      <c r="B147">
        <v>21</v>
      </c>
      <c r="C147" t="str">
        <f t="shared" si="2"/>
        <v>19–21</v>
      </c>
      <c r="D147" t="s">
        <v>13</v>
      </c>
      <c r="E147" t="s">
        <v>20</v>
      </c>
      <c r="F147" t="s">
        <v>139</v>
      </c>
      <c r="G147">
        <v>3.8</v>
      </c>
      <c r="H147" t="s">
        <v>16</v>
      </c>
      <c r="I147" t="str">
        <f>_xlfn.XLOOKUP(H147, 'Platform Lookup'!A:A, 'Platform Lookup'!B:B, "Unknown")</f>
        <v>Mixed</v>
      </c>
      <c r="J147" t="s">
        <v>23</v>
      </c>
      <c r="K147">
        <v>8.1999999999999993</v>
      </c>
      <c r="L147">
        <v>8</v>
      </c>
      <c r="M147" t="s">
        <v>18</v>
      </c>
      <c r="N147">
        <v>2</v>
      </c>
      <c r="O147">
        <v>5</v>
      </c>
      <c r="P147" t="str" cm="1">
        <f t="array" ref="P147">_xlfn.IFS(
  O147&lt;=3, "Low",
  O147&lt;=6, "Moderate",
  O147&lt;=8, "High",
  O147=9, "Extreme"
)</f>
        <v>Moderate</v>
      </c>
    </row>
    <row r="148" spans="1:16">
      <c r="A148">
        <v>147</v>
      </c>
      <c r="B148">
        <v>19</v>
      </c>
      <c r="C148" t="str">
        <f t="shared" si="2"/>
        <v>19–21</v>
      </c>
      <c r="D148" t="s">
        <v>19</v>
      </c>
      <c r="E148" t="s">
        <v>14</v>
      </c>
      <c r="F148" t="s">
        <v>15</v>
      </c>
      <c r="G148">
        <v>4.5</v>
      </c>
      <c r="H148" t="s">
        <v>26</v>
      </c>
      <c r="I148" t="str">
        <f>_xlfn.XLOOKUP(H148, 'Platform Lookup'!A:A, 'Platform Lookup'!B:B, "Unknown")</f>
        <v>Entertainment</v>
      </c>
      <c r="J148" t="s">
        <v>17</v>
      </c>
      <c r="K148">
        <v>7.1</v>
      </c>
      <c r="L148">
        <v>5</v>
      </c>
      <c r="M148" t="s">
        <v>24</v>
      </c>
      <c r="N148">
        <v>4</v>
      </c>
      <c r="O148">
        <v>8</v>
      </c>
      <c r="P148" t="str" cm="1">
        <f t="array" ref="P148">_xlfn.IFS(
  O148&lt;=3, "Low",
  O148&lt;=6, "Moderate",
  O148&lt;=8, "High",
  O148=9, "Extreme"
)</f>
        <v>High</v>
      </c>
    </row>
    <row r="149" spans="1:16">
      <c r="A149">
        <v>148</v>
      </c>
      <c r="B149">
        <v>20</v>
      </c>
      <c r="C149" t="str">
        <f t="shared" si="2"/>
        <v>19–21</v>
      </c>
      <c r="D149" t="s">
        <v>13</v>
      </c>
      <c r="E149" t="s">
        <v>14</v>
      </c>
      <c r="F149" t="s">
        <v>21</v>
      </c>
      <c r="G149">
        <v>5</v>
      </c>
      <c r="H149" t="s">
        <v>16</v>
      </c>
      <c r="I149" t="str">
        <f>_xlfn.XLOOKUP(H149, 'Platform Lookup'!A:A, 'Platform Lookup'!B:B, "Unknown")</f>
        <v>Mixed</v>
      </c>
      <c r="J149" t="s">
        <v>17</v>
      </c>
      <c r="K149">
        <v>5</v>
      </c>
      <c r="L149">
        <v>6</v>
      </c>
      <c r="M149" t="s">
        <v>18</v>
      </c>
      <c r="N149">
        <v>3</v>
      </c>
      <c r="O149">
        <v>7</v>
      </c>
      <c r="P149" t="str" cm="1">
        <f t="array" ref="P149">_xlfn.IFS(
  O149&lt;=3, "Low",
  O149&lt;=6, "Moderate",
  O149&lt;=8, "High",
  O149=9, "Extreme"
)</f>
        <v>High</v>
      </c>
    </row>
    <row r="150" spans="1:16">
      <c r="A150">
        <v>149</v>
      </c>
      <c r="B150">
        <v>22</v>
      </c>
      <c r="C150" t="str">
        <f t="shared" si="2"/>
        <v>22–24</v>
      </c>
      <c r="D150" t="s">
        <v>19</v>
      </c>
      <c r="E150" t="s">
        <v>20</v>
      </c>
      <c r="F150" t="s">
        <v>136</v>
      </c>
      <c r="G150">
        <v>3.7</v>
      </c>
      <c r="H150" t="s">
        <v>32</v>
      </c>
      <c r="I150" t="str">
        <f>_xlfn.XLOOKUP(H150, 'Platform Lookup'!A:A, 'Platform Lookup'!B:B, "Unknown")</f>
        <v>Mixed</v>
      </c>
      <c r="J150" t="s">
        <v>23</v>
      </c>
      <c r="K150">
        <v>8.3000000000000007</v>
      </c>
      <c r="L150">
        <v>7</v>
      </c>
      <c r="M150" t="s">
        <v>24</v>
      </c>
      <c r="N150">
        <v>2</v>
      </c>
      <c r="O150">
        <v>5</v>
      </c>
      <c r="P150" t="str" cm="1">
        <f t="array" ref="P150">_xlfn.IFS(
  O150&lt;=3, "Low",
  O150&lt;=6, "Moderate",
  O150&lt;=8, "High",
  O150=9, "Extreme"
)</f>
        <v>Moderate</v>
      </c>
    </row>
    <row r="151" spans="1:16">
      <c r="A151">
        <v>150</v>
      </c>
      <c r="B151">
        <v>21</v>
      </c>
      <c r="C151" t="str">
        <f t="shared" si="2"/>
        <v>19–21</v>
      </c>
      <c r="D151" t="s">
        <v>13</v>
      </c>
      <c r="E151" t="s">
        <v>20</v>
      </c>
      <c r="F151" t="s">
        <v>135</v>
      </c>
      <c r="G151">
        <v>4.4000000000000004</v>
      </c>
      <c r="H151" t="s">
        <v>16</v>
      </c>
      <c r="I151" t="str">
        <f>_xlfn.XLOOKUP(H151, 'Platform Lookup'!A:A, 'Platform Lookup'!B:B, "Unknown")</f>
        <v>Mixed</v>
      </c>
      <c r="J151" t="s">
        <v>17</v>
      </c>
      <c r="K151">
        <v>7.2</v>
      </c>
      <c r="L151">
        <v>5</v>
      </c>
      <c r="M151" t="s">
        <v>18</v>
      </c>
      <c r="N151">
        <v>4</v>
      </c>
      <c r="O151">
        <v>8</v>
      </c>
      <c r="P151" t="str" cm="1">
        <f t="array" ref="P151">_xlfn.IFS(
  O151&lt;=3, "Low",
  O151&lt;=6, "Moderate",
  O151&lt;=8, "High",
  O151=9, "Extreme"
)</f>
        <v>High</v>
      </c>
    </row>
    <row r="152" spans="1:16">
      <c r="A152">
        <v>151</v>
      </c>
      <c r="B152">
        <v>19</v>
      </c>
      <c r="C152" t="str">
        <f t="shared" si="2"/>
        <v>19–21</v>
      </c>
      <c r="D152" t="s">
        <v>19</v>
      </c>
      <c r="E152" t="s">
        <v>14</v>
      </c>
      <c r="F152" t="s">
        <v>138</v>
      </c>
      <c r="G152">
        <v>4.9000000000000004</v>
      </c>
      <c r="H152" t="s">
        <v>26</v>
      </c>
      <c r="I152" t="str">
        <f>_xlfn.XLOOKUP(H152, 'Platform Lookup'!A:A, 'Platform Lookup'!B:B, "Unknown")</f>
        <v>Entertainment</v>
      </c>
      <c r="J152" t="s">
        <v>17</v>
      </c>
      <c r="K152">
        <v>4.9000000000000004</v>
      </c>
      <c r="L152">
        <v>6</v>
      </c>
      <c r="M152" t="s">
        <v>24</v>
      </c>
      <c r="N152">
        <v>3</v>
      </c>
      <c r="O152">
        <v>7</v>
      </c>
      <c r="P152" t="str" cm="1">
        <f t="array" ref="P152">_xlfn.IFS(
  O152&lt;=3, "Low",
  O152&lt;=6, "Moderate",
  O152&lt;=8, "High",
  O152=9, "Extreme"
)</f>
        <v>High</v>
      </c>
    </row>
    <row r="153" spans="1:16">
      <c r="A153">
        <v>152</v>
      </c>
      <c r="B153">
        <v>20</v>
      </c>
      <c r="C153" t="str">
        <f t="shared" si="2"/>
        <v>19–21</v>
      </c>
      <c r="D153" t="s">
        <v>13</v>
      </c>
      <c r="E153" t="s">
        <v>14</v>
      </c>
      <c r="F153" t="s">
        <v>139</v>
      </c>
      <c r="G153">
        <v>3.6</v>
      </c>
      <c r="H153" t="s">
        <v>16</v>
      </c>
      <c r="I153" t="str">
        <f>_xlfn.XLOOKUP(H153, 'Platform Lookup'!A:A, 'Platform Lookup'!B:B, "Unknown")</f>
        <v>Mixed</v>
      </c>
      <c r="J153" t="s">
        <v>23</v>
      </c>
      <c r="K153">
        <v>8.4</v>
      </c>
      <c r="L153">
        <v>8</v>
      </c>
      <c r="M153" t="s">
        <v>18</v>
      </c>
      <c r="N153">
        <v>2</v>
      </c>
      <c r="O153">
        <v>5</v>
      </c>
      <c r="P153" t="str" cm="1">
        <f t="array" ref="P153">_xlfn.IFS(
  O153&lt;=3, "Low",
  O153&lt;=6, "Moderate",
  O153&lt;=8, "High",
  O153=9, "Extreme"
)</f>
        <v>Moderate</v>
      </c>
    </row>
    <row r="154" spans="1:16">
      <c r="A154">
        <v>153</v>
      </c>
      <c r="B154">
        <v>22</v>
      </c>
      <c r="C154" t="str">
        <f t="shared" si="2"/>
        <v>22–24</v>
      </c>
      <c r="D154" t="s">
        <v>19</v>
      </c>
      <c r="E154" t="s">
        <v>20</v>
      </c>
      <c r="F154" t="s">
        <v>15</v>
      </c>
      <c r="G154">
        <v>4.3</v>
      </c>
      <c r="H154" t="s">
        <v>32</v>
      </c>
      <c r="I154" t="str">
        <f>_xlfn.XLOOKUP(H154, 'Platform Lookup'!A:A, 'Platform Lookup'!B:B, "Unknown")</f>
        <v>Mixed</v>
      </c>
      <c r="J154" t="s">
        <v>17</v>
      </c>
      <c r="K154">
        <v>7.3</v>
      </c>
      <c r="L154">
        <v>5</v>
      </c>
      <c r="M154" t="s">
        <v>24</v>
      </c>
      <c r="N154">
        <v>4</v>
      </c>
      <c r="O154">
        <v>8</v>
      </c>
      <c r="P154" t="str" cm="1">
        <f t="array" ref="P154">_xlfn.IFS(
  O154&lt;=3, "Low",
  O154&lt;=6, "Moderate",
  O154&lt;=8, "High",
  O154=9, "Extreme"
)</f>
        <v>High</v>
      </c>
    </row>
    <row r="155" spans="1:16">
      <c r="A155">
        <v>154</v>
      </c>
      <c r="B155">
        <v>21</v>
      </c>
      <c r="C155" t="str">
        <f t="shared" si="2"/>
        <v>19–21</v>
      </c>
      <c r="D155" t="s">
        <v>13</v>
      </c>
      <c r="E155" t="s">
        <v>20</v>
      </c>
      <c r="F155" t="s">
        <v>21</v>
      </c>
      <c r="G155">
        <v>4.8</v>
      </c>
      <c r="H155" t="s">
        <v>16</v>
      </c>
      <c r="I155" t="str">
        <f>_xlfn.XLOOKUP(H155, 'Platform Lookup'!A:A, 'Platform Lookup'!B:B, "Unknown")</f>
        <v>Mixed</v>
      </c>
      <c r="J155" t="s">
        <v>17</v>
      </c>
      <c r="K155">
        <v>4.8</v>
      </c>
      <c r="L155">
        <v>6</v>
      </c>
      <c r="M155" t="s">
        <v>18</v>
      </c>
      <c r="N155">
        <v>3</v>
      </c>
      <c r="O155">
        <v>7</v>
      </c>
      <c r="P155" t="str" cm="1">
        <f t="array" ref="P155">_xlfn.IFS(
  O155&lt;=3, "Low",
  O155&lt;=6, "Moderate",
  O155&lt;=8, "High",
  O155=9, "Extreme"
)</f>
        <v>High</v>
      </c>
    </row>
    <row r="156" spans="1:16">
      <c r="A156">
        <v>155</v>
      </c>
      <c r="B156">
        <v>19</v>
      </c>
      <c r="C156" t="str">
        <f t="shared" si="2"/>
        <v>19–21</v>
      </c>
      <c r="D156" t="s">
        <v>19</v>
      </c>
      <c r="E156" t="s">
        <v>14</v>
      </c>
      <c r="F156" t="s">
        <v>136</v>
      </c>
      <c r="G156">
        <v>3.5</v>
      </c>
      <c r="H156" t="s">
        <v>26</v>
      </c>
      <c r="I156" t="str">
        <f>_xlfn.XLOOKUP(H156, 'Platform Lookup'!A:A, 'Platform Lookup'!B:B, "Unknown")</f>
        <v>Entertainment</v>
      </c>
      <c r="J156" t="s">
        <v>23</v>
      </c>
      <c r="K156">
        <v>8.5</v>
      </c>
      <c r="L156">
        <v>7</v>
      </c>
      <c r="M156" t="s">
        <v>24</v>
      </c>
      <c r="N156">
        <v>2</v>
      </c>
      <c r="O156">
        <v>5</v>
      </c>
      <c r="P156" t="str" cm="1">
        <f t="array" ref="P156">_xlfn.IFS(
  O156&lt;=3, "Low",
  O156&lt;=6, "Moderate",
  O156&lt;=8, "High",
  O156=9, "Extreme"
)</f>
        <v>Moderate</v>
      </c>
    </row>
    <row r="157" spans="1:16">
      <c r="A157">
        <v>156</v>
      </c>
      <c r="B157">
        <v>20</v>
      </c>
      <c r="C157" t="str">
        <f t="shared" si="2"/>
        <v>19–21</v>
      </c>
      <c r="D157" t="s">
        <v>13</v>
      </c>
      <c r="E157" t="s">
        <v>14</v>
      </c>
      <c r="F157" t="s">
        <v>135</v>
      </c>
      <c r="G157">
        <v>4.2</v>
      </c>
      <c r="H157" t="s">
        <v>16</v>
      </c>
      <c r="I157" t="str">
        <f>_xlfn.XLOOKUP(H157, 'Platform Lookup'!A:A, 'Platform Lookup'!B:B, "Unknown")</f>
        <v>Mixed</v>
      </c>
      <c r="J157" t="s">
        <v>17</v>
      </c>
      <c r="K157">
        <v>7.4</v>
      </c>
      <c r="L157">
        <v>5</v>
      </c>
      <c r="M157" t="s">
        <v>18</v>
      </c>
      <c r="N157">
        <v>4</v>
      </c>
      <c r="O157">
        <v>8</v>
      </c>
      <c r="P157" t="str" cm="1">
        <f t="array" ref="P157">_xlfn.IFS(
  O157&lt;=3, "Low",
  O157&lt;=6, "Moderate",
  O157&lt;=8, "High",
  O157=9, "Extreme"
)</f>
        <v>High</v>
      </c>
    </row>
    <row r="158" spans="1:16">
      <c r="A158">
        <v>157</v>
      </c>
      <c r="B158">
        <v>22</v>
      </c>
      <c r="C158" t="str">
        <f t="shared" si="2"/>
        <v>22–24</v>
      </c>
      <c r="D158" t="s">
        <v>19</v>
      </c>
      <c r="E158" t="s">
        <v>20</v>
      </c>
      <c r="F158" t="s">
        <v>138</v>
      </c>
      <c r="G158">
        <v>4.7</v>
      </c>
      <c r="H158" t="s">
        <v>32</v>
      </c>
      <c r="I158" t="str">
        <f>_xlfn.XLOOKUP(H158, 'Platform Lookup'!A:A, 'Platform Lookup'!B:B, "Unknown")</f>
        <v>Mixed</v>
      </c>
      <c r="J158" t="s">
        <v>17</v>
      </c>
      <c r="K158">
        <v>4.7</v>
      </c>
      <c r="L158">
        <v>6</v>
      </c>
      <c r="M158" t="s">
        <v>24</v>
      </c>
      <c r="N158">
        <v>3</v>
      </c>
      <c r="O158">
        <v>7</v>
      </c>
      <c r="P158" t="str" cm="1">
        <f t="array" ref="P158">_xlfn.IFS(
  O158&lt;=3, "Low",
  O158&lt;=6, "Moderate",
  O158&lt;=8, "High",
  O158=9, "Extreme"
)</f>
        <v>High</v>
      </c>
    </row>
    <row r="159" spans="1:16">
      <c r="A159">
        <v>158</v>
      </c>
      <c r="B159">
        <v>21</v>
      </c>
      <c r="C159" t="str">
        <f t="shared" si="2"/>
        <v>19–21</v>
      </c>
      <c r="D159" t="s">
        <v>13</v>
      </c>
      <c r="E159" t="s">
        <v>20</v>
      </c>
      <c r="F159" t="s">
        <v>139</v>
      </c>
      <c r="G159">
        <v>3.4</v>
      </c>
      <c r="H159" t="s">
        <v>16</v>
      </c>
      <c r="I159" t="str">
        <f>_xlfn.XLOOKUP(H159, 'Platform Lookup'!A:A, 'Platform Lookup'!B:B, "Unknown")</f>
        <v>Mixed</v>
      </c>
      <c r="J159" t="s">
        <v>23</v>
      </c>
      <c r="K159">
        <v>8.6</v>
      </c>
      <c r="L159">
        <v>8</v>
      </c>
      <c r="M159" t="s">
        <v>18</v>
      </c>
      <c r="N159">
        <v>2</v>
      </c>
      <c r="O159">
        <v>5</v>
      </c>
      <c r="P159" t="str" cm="1">
        <f t="array" ref="P159">_xlfn.IFS(
  O159&lt;=3, "Low",
  O159&lt;=6, "Moderate",
  O159&lt;=8, "High",
  O159=9, "Extreme"
)</f>
        <v>Moderate</v>
      </c>
    </row>
    <row r="160" spans="1:16">
      <c r="A160">
        <v>159</v>
      </c>
      <c r="B160">
        <v>19</v>
      </c>
      <c r="C160" t="str">
        <f t="shared" si="2"/>
        <v>19–21</v>
      </c>
      <c r="D160" t="s">
        <v>19</v>
      </c>
      <c r="E160" t="s">
        <v>14</v>
      </c>
      <c r="F160" t="s">
        <v>15</v>
      </c>
      <c r="G160">
        <v>4.0999999999999996</v>
      </c>
      <c r="H160" t="s">
        <v>26</v>
      </c>
      <c r="I160" t="str">
        <f>_xlfn.XLOOKUP(H160, 'Platform Lookup'!A:A, 'Platform Lookup'!B:B, "Unknown")</f>
        <v>Entertainment</v>
      </c>
      <c r="J160" t="s">
        <v>17</v>
      </c>
      <c r="K160">
        <v>7.5</v>
      </c>
      <c r="L160">
        <v>5</v>
      </c>
      <c r="M160" t="s">
        <v>24</v>
      </c>
      <c r="N160">
        <v>4</v>
      </c>
      <c r="O160">
        <v>8</v>
      </c>
      <c r="P160" t="str" cm="1">
        <f t="array" ref="P160">_xlfn.IFS(
  O160&lt;=3, "Low",
  O160&lt;=6, "Moderate",
  O160&lt;=8, "High",
  O160=9, "Extreme"
)</f>
        <v>High</v>
      </c>
    </row>
    <row r="161" spans="1:16">
      <c r="A161">
        <v>160</v>
      </c>
      <c r="B161">
        <v>20</v>
      </c>
      <c r="C161" t="str">
        <f t="shared" si="2"/>
        <v>19–21</v>
      </c>
      <c r="D161" t="s">
        <v>13</v>
      </c>
      <c r="E161" t="s">
        <v>14</v>
      </c>
      <c r="F161" t="s">
        <v>21</v>
      </c>
      <c r="G161">
        <v>4.5999999999999996</v>
      </c>
      <c r="H161" t="s">
        <v>16</v>
      </c>
      <c r="I161" t="str">
        <f>_xlfn.XLOOKUP(H161, 'Platform Lookup'!A:A, 'Platform Lookup'!B:B, "Unknown")</f>
        <v>Mixed</v>
      </c>
      <c r="J161" t="s">
        <v>17</v>
      </c>
      <c r="K161">
        <v>4.5999999999999996</v>
      </c>
      <c r="L161">
        <v>6</v>
      </c>
      <c r="M161" t="s">
        <v>18</v>
      </c>
      <c r="N161">
        <v>3</v>
      </c>
      <c r="O161">
        <v>7</v>
      </c>
      <c r="P161" t="str" cm="1">
        <f t="array" ref="P161">_xlfn.IFS(
  O161&lt;=3, "Low",
  O161&lt;=6, "Moderate",
  O161&lt;=8, "High",
  O161=9, "Extreme"
)</f>
        <v>High</v>
      </c>
    </row>
    <row r="162" spans="1:16">
      <c r="A162">
        <v>161</v>
      </c>
      <c r="B162">
        <v>19</v>
      </c>
      <c r="C162" t="str">
        <f t="shared" si="2"/>
        <v>19–21</v>
      </c>
      <c r="D162" t="s">
        <v>13</v>
      </c>
      <c r="E162" t="s">
        <v>14</v>
      </c>
      <c r="F162" t="s">
        <v>15</v>
      </c>
      <c r="G162">
        <v>5.3</v>
      </c>
      <c r="H162" t="s">
        <v>16</v>
      </c>
      <c r="I162" t="str">
        <f>_xlfn.XLOOKUP(H162, 'Platform Lookup'!A:A, 'Platform Lookup'!B:B, "Unknown")</f>
        <v>Mixed</v>
      </c>
      <c r="J162" t="s">
        <v>17</v>
      </c>
      <c r="K162">
        <v>6.1</v>
      </c>
      <c r="L162">
        <v>5</v>
      </c>
      <c r="M162" t="s">
        <v>24</v>
      </c>
      <c r="N162">
        <v>3</v>
      </c>
      <c r="O162">
        <v>7</v>
      </c>
      <c r="P162" t="str" cm="1">
        <f t="array" ref="P162">_xlfn.IFS(
  O162&lt;=3, "Low",
  O162&lt;=6, "Moderate",
  O162&lt;=8, "High",
  O162=9, "Extreme"
)</f>
        <v>High</v>
      </c>
    </row>
    <row r="163" spans="1:16">
      <c r="A163">
        <v>162</v>
      </c>
      <c r="B163">
        <v>21</v>
      </c>
      <c r="C163" t="str">
        <f t="shared" si="2"/>
        <v>19–21</v>
      </c>
      <c r="D163" t="s">
        <v>19</v>
      </c>
      <c r="E163" t="s">
        <v>20</v>
      </c>
      <c r="F163" t="s">
        <v>21</v>
      </c>
      <c r="G163">
        <v>4.8</v>
      </c>
      <c r="H163" t="s">
        <v>32</v>
      </c>
      <c r="I163" t="str">
        <f>_xlfn.XLOOKUP(H163, 'Platform Lookup'!A:A, 'Platform Lookup'!B:B, "Unknown")</f>
        <v>Mixed</v>
      </c>
      <c r="J163" t="s">
        <v>23</v>
      </c>
      <c r="K163">
        <v>7.2</v>
      </c>
      <c r="L163">
        <v>7</v>
      </c>
      <c r="M163" t="s">
        <v>18</v>
      </c>
      <c r="N163">
        <v>2</v>
      </c>
      <c r="O163">
        <v>6</v>
      </c>
      <c r="P163" t="str" cm="1">
        <f t="array" ref="P163">_xlfn.IFS(
  O163&lt;=3, "Low",
  O163&lt;=6, "Moderate",
  O163&lt;=8, "High",
  O163=9, "Extreme"
)</f>
        <v>Moderate</v>
      </c>
    </row>
    <row r="164" spans="1:16">
      <c r="A164">
        <v>163</v>
      </c>
      <c r="B164">
        <v>20</v>
      </c>
      <c r="C164" t="str">
        <f t="shared" si="2"/>
        <v>19–21</v>
      </c>
      <c r="D164" t="s">
        <v>13</v>
      </c>
      <c r="E164" t="s">
        <v>14</v>
      </c>
      <c r="F164" t="s">
        <v>136</v>
      </c>
      <c r="G164">
        <v>5.5</v>
      </c>
      <c r="H164" t="s">
        <v>26</v>
      </c>
      <c r="I164" t="str">
        <f>_xlfn.XLOOKUP(H164, 'Platform Lookup'!A:A, 'Platform Lookup'!B:B, "Unknown")</f>
        <v>Entertainment</v>
      </c>
      <c r="J164" t="s">
        <v>17</v>
      </c>
      <c r="K164">
        <v>5.9</v>
      </c>
      <c r="L164">
        <v>6</v>
      </c>
      <c r="M164" t="s">
        <v>24</v>
      </c>
      <c r="N164">
        <v>4</v>
      </c>
      <c r="O164">
        <v>8</v>
      </c>
      <c r="P164" t="str" cm="1">
        <f t="array" ref="P164">_xlfn.IFS(
  O164&lt;=3, "Low",
  O164&lt;=6, "Moderate",
  O164&lt;=8, "High",
  O164=9, "Extreme"
)</f>
        <v>High</v>
      </c>
    </row>
    <row r="165" spans="1:16">
      <c r="A165">
        <v>164</v>
      </c>
      <c r="B165">
        <v>22</v>
      </c>
      <c r="C165" t="str">
        <f t="shared" si="2"/>
        <v>22–24</v>
      </c>
      <c r="D165" t="s">
        <v>19</v>
      </c>
      <c r="E165" t="s">
        <v>20</v>
      </c>
      <c r="F165" t="s">
        <v>135</v>
      </c>
      <c r="G165">
        <v>4.7</v>
      </c>
      <c r="H165" t="s">
        <v>16</v>
      </c>
      <c r="I165" t="str">
        <f>_xlfn.XLOOKUP(H165, 'Platform Lookup'!A:A, 'Platform Lookup'!B:B, "Unknown")</f>
        <v>Mixed</v>
      </c>
      <c r="J165" t="s">
        <v>17</v>
      </c>
      <c r="K165">
        <v>6.3</v>
      </c>
      <c r="L165">
        <v>5</v>
      </c>
      <c r="M165" t="s">
        <v>18</v>
      </c>
      <c r="N165">
        <v>3</v>
      </c>
      <c r="O165">
        <v>7</v>
      </c>
      <c r="P165" t="str" cm="1">
        <f t="array" ref="P165">_xlfn.IFS(
  O165&lt;=3, "Low",
  O165&lt;=6, "Moderate",
  O165&lt;=8, "High",
  O165=9, "Extreme"
)</f>
        <v>High</v>
      </c>
    </row>
    <row r="166" spans="1:16">
      <c r="A166">
        <v>165</v>
      </c>
      <c r="B166">
        <v>19</v>
      </c>
      <c r="C166" t="str">
        <f t="shared" si="2"/>
        <v>19–21</v>
      </c>
      <c r="D166" t="s">
        <v>13</v>
      </c>
      <c r="E166" t="s">
        <v>14</v>
      </c>
      <c r="F166" t="s">
        <v>138</v>
      </c>
      <c r="G166">
        <v>5.0999999999999996</v>
      </c>
      <c r="H166" t="s">
        <v>32</v>
      </c>
      <c r="I166" t="str">
        <f>_xlfn.XLOOKUP(H166, 'Platform Lookup'!A:A, 'Platform Lookup'!B:B, "Unknown")</f>
        <v>Mixed</v>
      </c>
      <c r="J166" t="s">
        <v>23</v>
      </c>
      <c r="K166">
        <v>7</v>
      </c>
      <c r="L166">
        <v>7</v>
      </c>
      <c r="M166" t="s">
        <v>24</v>
      </c>
      <c r="N166">
        <v>2</v>
      </c>
      <c r="O166">
        <v>5</v>
      </c>
      <c r="P166" t="str" cm="1">
        <f t="array" ref="P166">_xlfn.IFS(
  O166&lt;=3, "Low",
  O166&lt;=6, "Moderate",
  O166&lt;=8, "High",
  O166=9, "Extreme"
)</f>
        <v>Moderate</v>
      </c>
    </row>
    <row r="167" spans="1:16">
      <c r="A167">
        <v>166</v>
      </c>
      <c r="B167">
        <v>21</v>
      </c>
      <c r="C167" t="str">
        <f t="shared" si="2"/>
        <v>19–21</v>
      </c>
      <c r="D167" t="s">
        <v>19</v>
      </c>
      <c r="E167" t="s">
        <v>20</v>
      </c>
      <c r="F167" t="s">
        <v>139</v>
      </c>
      <c r="G167">
        <v>5.4</v>
      </c>
      <c r="H167" t="s">
        <v>26</v>
      </c>
      <c r="I167" t="str">
        <f>_xlfn.XLOOKUP(H167, 'Platform Lookup'!A:A, 'Platform Lookup'!B:B, "Unknown")</f>
        <v>Entertainment</v>
      </c>
      <c r="J167" t="s">
        <v>17</v>
      </c>
      <c r="K167">
        <v>6</v>
      </c>
      <c r="L167">
        <v>6</v>
      </c>
      <c r="M167" t="s">
        <v>18</v>
      </c>
      <c r="N167">
        <v>4</v>
      </c>
      <c r="O167">
        <v>8</v>
      </c>
      <c r="P167" t="str" cm="1">
        <f t="array" ref="P167">_xlfn.IFS(
  O167&lt;=3, "Low",
  O167&lt;=6, "Moderate",
  O167&lt;=8, "High",
  O167=9, "Extreme"
)</f>
        <v>High</v>
      </c>
    </row>
    <row r="168" spans="1:16">
      <c r="A168">
        <v>167</v>
      </c>
      <c r="B168">
        <v>20</v>
      </c>
      <c r="C168" t="str">
        <f t="shared" si="2"/>
        <v>19–21</v>
      </c>
      <c r="D168" t="s">
        <v>13</v>
      </c>
      <c r="E168" t="s">
        <v>14</v>
      </c>
      <c r="F168" t="s">
        <v>15</v>
      </c>
      <c r="G168">
        <v>4.9000000000000004</v>
      </c>
      <c r="H168" t="s">
        <v>16</v>
      </c>
      <c r="I168" t="str">
        <f>_xlfn.XLOOKUP(H168, 'Platform Lookup'!A:A, 'Platform Lookup'!B:B, "Unknown")</f>
        <v>Mixed</v>
      </c>
      <c r="J168" t="s">
        <v>17</v>
      </c>
      <c r="K168">
        <v>6.4</v>
      </c>
      <c r="L168">
        <v>5</v>
      </c>
      <c r="M168" t="s">
        <v>24</v>
      </c>
      <c r="N168">
        <v>3</v>
      </c>
      <c r="O168">
        <v>7</v>
      </c>
      <c r="P168" t="str" cm="1">
        <f t="array" ref="P168">_xlfn.IFS(
  O168&lt;=3, "Low",
  O168&lt;=6, "Moderate",
  O168&lt;=8, "High",
  O168=9, "Extreme"
)</f>
        <v>High</v>
      </c>
    </row>
    <row r="169" spans="1:16">
      <c r="A169">
        <v>168</v>
      </c>
      <c r="B169">
        <v>22</v>
      </c>
      <c r="C169" t="str">
        <f t="shared" si="2"/>
        <v>22–24</v>
      </c>
      <c r="D169" t="s">
        <v>19</v>
      </c>
      <c r="E169" t="s">
        <v>20</v>
      </c>
      <c r="F169" t="s">
        <v>21</v>
      </c>
      <c r="G169">
        <v>5.2</v>
      </c>
      <c r="H169" t="s">
        <v>32</v>
      </c>
      <c r="I169" t="str">
        <f>_xlfn.XLOOKUP(H169, 'Platform Lookup'!A:A, 'Platform Lookup'!B:B, "Unknown")</f>
        <v>Mixed</v>
      </c>
      <c r="J169" t="s">
        <v>23</v>
      </c>
      <c r="K169">
        <v>7.1</v>
      </c>
      <c r="L169">
        <v>7</v>
      </c>
      <c r="M169" t="s">
        <v>18</v>
      </c>
      <c r="N169">
        <v>2</v>
      </c>
      <c r="O169">
        <v>6</v>
      </c>
      <c r="P169" t="str" cm="1">
        <f t="array" ref="P169">_xlfn.IFS(
  O169&lt;=3, "Low",
  O169&lt;=6, "Moderate",
  O169&lt;=8, "High",
  O169=9, "Extreme"
)</f>
        <v>Moderate</v>
      </c>
    </row>
    <row r="170" spans="1:16">
      <c r="A170">
        <v>169</v>
      </c>
      <c r="B170">
        <v>19</v>
      </c>
      <c r="C170" t="str">
        <f t="shared" si="2"/>
        <v>19–21</v>
      </c>
      <c r="D170" t="s">
        <v>13</v>
      </c>
      <c r="E170" t="s">
        <v>14</v>
      </c>
      <c r="F170" t="s">
        <v>136</v>
      </c>
      <c r="G170">
        <v>5.6</v>
      </c>
      <c r="H170" t="s">
        <v>26</v>
      </c>
      <c r="I170" t="str">
        <f>_xlfn.XLOOKUP(H170, 'Platform Lookup'!A:A, 'Platform Lookup'!B:B, "Unknown")</f>
        <v>Entertainment</v>
      </c>
      <c r="J170" t="s">
        <v>17</v>
      </c>
      <c r="K170">
        <v>5.8</v>
      </c>
      <c r="L170">
        <v>6</v>
      </c>
      <c r="M170" t="s">
        <v>24</v>
      </c>
      <c r="N170">
        <v>4</v>
      </c>
      <c r="O170">
        <v>8</v>
      </c>
      <c r="P170" t="str" cm="1">
        <f t="array" ref="P170">_xlfn.IFS(
  O170&lt;=3, "Low",
  O170&lt;=6, "Moderate",
  O170&lt;=8, "High",
  O170=9, "Extreme"
)</f>
        <v>High</v>
      </c>
    </row>
    <row r="171" spans="1:16">
      <c r="A171">
        <v>170</v>
      </c>
      <c r="B171">
        <v>21</v>
      </c>
      <c r="C171" t="str">
        <f t="shared" si="2"/>
        <v>19–21</v>
      </c>
      <c r="D171" t="s">
        <v>19</v>
      </c>
      <c r="E171" t="s">
        <v>20</v>
      </c>
      <c r="F171" t="s">
        <v>135</v>
      </c>
      <c r="G171">
        <v>4.5999999999999996</v>
      </c>
      <c r="H171" t="s">
        <v>16</v>
      </c>
      <c r="I171" t="str">
        <f>_xlfn.XLOOKUP(H171, 'Platform Lookup'!A:A, 'Platform Lookup'!B:B, "Unknown")</f>
        <v>Mixed</v>
      </c>
      <c r="J171" t="s">
        <v>17</v>
      </c>
      <c r="K171">
        <v>6.5</v>
      </c>
      <c r="L171">
        <v>5</v>
      </c>
      <c r="M171" t="s">
        <v>18</v>
      </c>
      <c r="N171">
        <v>3</v>
      </c>
      <c r="O171">
        <v>7</v>
      </c>
      <c r="P171" t="str" cm="1">
        <f t="array" ref="P171">_xlfn.IFS(
  O171&lt;=3, "Low",
  O171&lt;=6, "Moderate",
  O171&lt;=8, "High",
  O171=9, "Extreme"
)</f>
        <v>High</v>
      </c>
    </row>
    <row r="172" spans="1:16">
      <c r="A172">
        <v>171</v>
      </c>
      <c r="B172">
        <v>20</v>
      </c>
      <c r="C172" t="str">
        <f t="shared" si="2"/>
        <v>19–21</v>
      </c>
      <c r="D172" t="s">
        <v>13</v>
      </c>
      <c r="E172" t="s">
        <v>14</v>
      </c>
      <c r="F172" t="s">
        <v>138</v>
      </c>
      <c r="G172">
        <v>5</v>
      </c>
      <c r="H172" t="s">
        <v>32</v>
      </c>
      <c r="I172" t="str">
        <f>_xlfn.XLOOKUP(H172, 'Platform Lookup'!A:A, 'Platform Lookup'!B:B, "Unknown")</f>
        <v>Mixed</v>
      </c>
      <c r="J172" t="s">
        <v>23</v>
      </c>
      <c r="K172">
        <v>7.3</v>
      </c>
      <c r="L172">
        <v>7</v>
      </c>
      <c r="M172" t="s">
        <v>24</v>
      </c>
      <c r="N172">
        <v>2</v>
      </c>
      <c r="O172">
        <v>5</v>
      </c>
      <c r="P172" t="str" cm="1">
        <f t="array" ref="P172">_xlfn.IFS(
  O172&lt;=3, "Low",
  O172&lt;=6, "Moderate",
  O172&lt;=8, "High",
  O172=9, "Extreme"
)</f>
        <v>Moderate</v>
      </c>
    </row>
    <row r="173" spans="1:16">
      <c r="A173">
        <v>172</v>
      </c>
      <c r="B173">
        <v>22</v>
      </c>
      <c r="C173" t="str">
        <f t="shared" si="2"/>
        <v>22–24</v>
      </c>
      <c r="D173" t="s">
        <v>19</v>
      </c>
      <c r="E173" t="s">
        <v>20</v>
      </c>
      <c r="F173" t="s">
        <v>139</v>
      </c>
      <c r="G173">
        <v>5.3</v>
      </c>
      <c r="H173" t="s">
        <v>26</v>
      </c>
      <c r="I173" t="str">
        <f>_xlfn.XLOOKUP(H173, 'Platform Lookup'!A:A, 'Platform Lookup'!B:B, "Unknown")</f>
        <v>Entertainment</v>
      </c>
      <c r="J173" t="s">
        <v>17</v>
      </c>
      <c r="K173">
        <v>5.7</v>
      </c>
      <c r="L173">
        <v>6</v>
      </c>
      <c r="M173" t="s">
        <v>18</v>
      </c>
      <c r="N173">
        <v>4</v>
      </c>
      <c r="O173">
        <v>8</v>
      </c>
      <c r="P173" t="str" cm="1">
        <f t="array" ref="P173">_xlfn.IFS(
  O173&lt;=3, "Low",
  O173&lt;=6, "Moderate",
  O173&lt;=8, "High",
  O173=9, "Extreme"
)</f>
        <v>High</v>
      </c>
    </row>
    <row r="174" spans="1:16">
      <c r="A174">
        <v>173</v>
      </c>
      <c r="B174">
        <v>19</v>
      </c>
      <c r="C174" t="str">
        <f t="shared" si="2"/>
        <v>19–21</v>
      </c>
      <c r="D174" t="s">
        <v>13</v>
      </c>
      <c r="E174" t="s">
        <v>14</v>
      </c>
      <c r="F174" t="s">
        <v>15</v>
      </c>
      <c r="G174">
        <v>4.8</v>
      </c>
      <c r="H174" t="s">
        <v>16</v>
      </c>
      <c r="I174" t="str">
        <f>_xlfn.XLOOKUP(H174, 'Platform Lookup'!A:A, 'Platform Lookup'!B:B, "Unknown")</f>
        <v>Mixed</v>
      </c>
      <c r="J174" t="s">
        <v>17</v>
      </c>
      <c r="K174">
        <v>6.6</v>
      </c>
      <c r="L174">
        <v>5</v>
      </c>
      <c r="M174" t="s">
        <v>24</v>
      </c>
      <c r="N174">
        <v>3</v>
      </c>
      <c r="O174">
        <v>7</v>
      </c>
      <c r="P174" t="str" cm="1">
        <f t="array" ref="P174">_xlfn.IFS(
  O174&lt;=3, "Low",
  O174&lt;=6, "Moderate",
  O174&lt;=8, "High",
  O174=9, "Extreme"
)</f>
        <v>High</v>
      </c>
    </row>
    <row r="175" spans="1:16">
      <c r="A175">
        <v>174</v>
      </c>
      <c r="B175">
        <v>21</v>
      </c>
      <c r="C175" t="str">
        <f t="shared" si="2"/>
        <v>19–21</v>
      </c>
      <c r="D175" t="s">
        <v>19</v>
      </c>
      <c r="E175" t="s">
        <v>20</v>
      </c>
      <c r="F175" t="s">
        <v>21</v>
      </c>
      <c r="G175">
        <v>5.0999999999999996</v>
      </c>
      <c r="H175" t="s">
        <v>32</v>
      </c>
      <c r="I175" t="str">
        <f>_xlfn.XLOOKUP(H175, 'Platform Lookup'!A:A, 'Platform Lookup'!B:B, "Unknown")</f>
        <v>Mixed</v>
      </c>
      <c r="J175" t="s">
        <v>23</v>
      </c>
      <c r="K175">
        <v>7.4</v>
      </c>
      <c r="L175">
        <v>7</v>
      </c>
      <c r="M175" t="s">
        <v>18</v>
      </c>
      <c r="N175">
        <v>2</v>
      </c>
      <c r="O175">
        <v>6</v>
      </c>
      <c r="P175" t="str" cm="1">
        <f t="array" ref="P175">_xlfn.IFS(
  O175&lt;=3, "Low",
  O175&lt;=6, "Moderate",
  O175&lt;=8, "High",
  O175=9, "Extreme"
)</f>
        <v>Moderate</v>
      </c>
    </row>
    <row r="176" spans="1:16">
      <c r="A176">
        <v>175</v>
      </c>
      <c r="B176">
        <v>20</v>
      </c>
      <c r="C176" t="str">
        <f t="shared" si="2"/>
        <v>19–21</v>
      </c>
      <c r="D176" t="s">
        <v>13</v>
      </c>
      <c r="E176" t="s">
        <v>14</v>
      </c>
      <c r="F176" t="s">
        <v>136</v>
      </c>
      <c r="G176">
        <v>5.7</v>
      </c>
      <c r="H176" t="s">
        <v>26</v>
      </c>
      <c r="I176" t="str">
        <f>_xlfn.XLOOKUP(H176, 'Platform Lookup'!A:A, 'Platform Lookup'!B:B, "Unknown")</f>
        <v>Entertainment</v>
      </c>
      <c r="J176" t="s">
        <v>17</v>
      </c>
      <c r="K176">
        <v>5.6</v>
      </c>
      <c r="L176">
        <v>6</v>
      </c>
      <c r="M176" t="s">
        <v>24</v>
      </c>
      <c r="N176">
        <v>4</v>
      </c>
      <c r="O176">
        <v>8</v>
      </c>
      <c r="P176" t="str" cm="1">
        <f t="array" ref="P176">_xlfn.IFS(
  O176&lt;=3, "Low",
  O176&lt;=6, "Moderate",
  O176&lt;=8, "High",
  O176=9, "Extreme"
)</f>
        <v>High</v>
      </c>
    </row>
    <row r="177" spans="1:16">
      <c r="A177">
        <v>176</v>
      </c>
      <c r="B177">
        <v>22</v>
      </c>
      <c r="C177" t="str">
        <f t="shared" si="2"/>
        <v>22–24</v>
      </c>
      <c r="D177" t="s">
        <v>19</v>
      </c>
      <c r="E177" t="s">
        <v>20</v>
      </c>
      <c r="F177" t="s">
        <v>135</v>
      </c>
      <c r="G177">
        <v>4.5</v>
      </c>
      <c r="H177" t="s">
        <v>16</v>
      </c>
      <c r="I177" t="str">
        <f>_xlfn.XLOOKUP(H177, 'Platform Lookup'!A:A, 'Platform Lookup'!B:B, "Unknown")</f>
        <v>Mixed</v>
      </c>
      <c r="J177" t="s">
        <v>17</v>
      </c>
      <c r="K177">
        <v>6.7</v>
      </c>
      <c r="L177">
        <v>5</v>
      </c>
      <c r="M177" t="s">
        <v>18</v>
      </c>
      <c r="N177">
        <v>3</v>
      </c>
      <c r="O177">
        <v>7</v>
      </c>
      <c r="P177" t="str" cm="1">
        <f t="array" ref="P177">_xlfn.IFS(
  O177&lt;=3, "Low",
  O177&lt;=6, "Moderate",
  O177&lt;=8, "High",
  O177=9, "Extreme"
)</f>
        <v>High</v>
      </c>
    </row>
    <row r="178" spans="1:16">
      <c r="A178">
        <v>177</v>
      </c>
      <c r="B178">
        <v>19</v>
      </c>
      <c r="C178" t="str">
        <f t="shared" si="2"/>
        <v>19–21</v>
      </c>
      <c r="D178" t="s">
        <v>13</v>
      </c>
      <c r="E178" t="s">
        <v>14</v>
      </c>
      <c r="F178" t="s">
        <v>138</v>
      </c>
      <c r="G178">
        <v>4.9000000000000004</v>
      </c>
      <c r="H178" t="s">
        <v>32</v>
      </c>
      <c r="I178" t="str">
        <f>_xlfn.XLOOKUP(H178, 'Platform Lookup'!A:A, 'Platform Lookup'!B:B, "Unknown")</f>
        <v>Mixed</v>
      </c>
      <c r="J178" t="s">
        <v>23</v>
      </c>
      <c r="K178">
        <v>7.5</v>
      </c>
      <c r="L178">
        <v>7</v>
      </c>
      <c r="M178" t="s">
        <v>24</v>
      </c>
      <c r="N178">
        <v>2</v>
      </c>
      <c r="O178">
        <v>5</v>
      </c>
      <c r="P178" t="str" cm="1">
        <f t="array" ref="P178">_xlfn.IFS(
  O178&lt;=3, "Low",
  O178&lt;=6, "Moderate",
  O178&lt;=8, "High",
  O178=9, "Extreme"
)</f>
        <v>Moderate</v>
      </c>
    </row>
    <row r="179" spans="1:16">
      <c r="A179">
        <v>178</v>
      </c>
      <c r="B179">
        <v>21</v>
      </c>
      <c r="C179" t="str">
        <f t="shared" si="2"/>
        <v>19–21</v>
      </c>
      <c r="D179" t="s">
        <v>19</v>
      </c>
      <c r="E179" t="s">
        <v>20</v>
      </c>
      <c r="F179" t="s">
        <v>139</v>
      </c>
      <c r="G179">
        <v>5.2</v>
      </c>
      <c r="H179" t="s">
        <v>26</v>
      </c>
      <c r="I179" t="str">
        <f>_xlfn.XLOOKUP(H179, 'Platform Lookup'!A:A, 'Platform Lookup'!B:B, "Unknown")</f>
        <v>Entertainment</v>
      </c>
      <c r="J179" t="s">
        <v>17</v>
      </c>
      <c r="K179">
        <v>5.5</v>
      </c>
      <c r="L179">
        <v>6</v>
      </c>
      <c r="M179" t="s">
        <v>18</v>
      </c>
      <c r="N179">
        <v>4</v>
      </c>
      <c r="O179">
        <v>8</v>
      </c>
      <c r="P179" t="str" cm="1">
        <f t="array" ref="P179">_xlfn.IFS(
  O179&lt;=3, "Low",
  O179&lt;=6, "Moderate",
  O179&lt;=8, "High",
  O179=9, "Extreme"
)</f>
        <v>High</v>
      </c>
    </row>
    <row r="180" spans="1:16">
      <c r="A180">
        <v>179</v>
      </c>
      <c r="B180">
        <v>20</v>
      </c>
      <c r="C180" t="str">
        <f t="shared" si="2"/>
        <v>19–21</v>
      </c>
      <c r="D180" t="s">
        <v>13</v>
      </c>
      <c r="E180" t="s">
        <v>14</v>
      </c>
      <c r="F180" t="s">
        <v>15</v>
      </c>
      <c r="G180">
        <v>4.7</v>
      </c>
      <c r="H180" t="s">
        <v>16</v>
      </c>
      <c r="I180" t="str">
        <f>_xlfn.XLOOKUP(H180, 'Platform Lookup'!A:A, 'Platform Lookup'!B:B, "Unknown")</f>
        <v>Mixed</v>
      </c>
      <c r="J180" t="s">
        <v>17</v>
      </c>
      <c r="K180">
        <v>6.8</v>
      </c>
      <c r="L180">
        <v>5</v>
      </c>
      <c r="M180" t="s">
        <v>24</v>
      </c>
      <c r="N180">
        <v>3</v>
      </c>
      <c r="O180">
        <v>7</v>
      </c>
      <c r="P180" t="str" cm="1">
        <f t="array" ref="P180">_xlfn.IFS(
  O180&lt;=3, "Low",
  O180&lt;=6, "Moderate",
  O180&lt;=8, "High",
  O180=9, "Extreme"
)</f>
        <v>High</v>
      </c>
    </row>
    <row r="181" spans="1:16">
      <c r="A181">
        <v>180</v>
      </c>
      <c r="B181">
        <v>22</v>
      </c>
      <c r="C181" t="str">
        <f t="shared" si="2"/>
        <v>22–24</v>
      </c>
      <c r="D181" t="s">
        <v>19</v>
      </c>
      <c r="E181" t="s">
        <v>20</v>
      </c>
      <c r="F181" t="s">
        <v>21</v>
      </c>
      <c r="G181">
        <v>5</v>
      </c>
      <c r="H181" t="s">
        <v>32</v>
      </c>
      <c r="I181" t="str">
        <f>_xlfn.XLOOKUP(H181, 'Platform Lookup'!A:A, 'Platform Lookup'!B:B, "Unknown")</f>
        <v>Mixed</v>
      </c>
      <c r="J181" t="s">
        <v>23</v>
      </c>
      <c r="K181">
        <v>7.6</v>
      </c>
      <c r="L181">
        <v>7</v>
      </c>
      <c r="M181" t="s">
        <v>18</v>
      </c>
      <c r="N181">
        <v>2</v>
      </c>
      <c r="O181">
        <v>6</v>
      </c>
      <c r="P181" t="str" cm="1">
        <f t="array" ref="P181">_xlfn.IFS(
  O181&lt;=3, "Low",
  O181&lt;=6, "Moderate",
  O181&lt;=8, "High",
  O181=9, "Extreme"
)</f>
        <v>Moderate</v>
      </c>
    </row>
    <row r="182" spans="1:16">
      <c r="A182">
        <v>181</v>
      </c>
      <c r="B182">
        <v>19</v>
      </c>
      <c r="C182" t="str">
        <f t="shared" si="2"/>
        <v>19–21</v>
      </c>
      <c r="D182" t="s">
        <v>13</v>
      </c>
      <c r="E182" t="s">
        <v>14</v>
      </c>
      <c r="F182" t="s">
        <v>136</v>
      </c>
      <c r="G182">
        <v>5.8</v>
      </c>
      <c r="H182" t="s">
        <v>26</v>
      </c>
      <c r="I182" t="str">
        <f>_xlfn.XLOOKUP(H182, 'Platform Lookup'!A:A, 'Platform Lookup'!B:B, "Unknown")</f>
        <v>Entertainment</v>
      </c>
      <c r="J182" t="s">
        <v>17</v>
      </c>
      <c r="K182">
        <v>5.4</v>
      </c>
      <c r="L182">
        <v>6</v>
      </c>
      <c r="M182" t="s">
        <v>24</v>
      </c>
      <c r="N182">
        <v>4</v>
      </c>
      <c r="O182">
        <v>8</v>
      </c>
      <c r="P182" t="str" cm="1">
        <f t="array" ref="P182">_xlfn.IFS(
  O182&lt;=3, "Low",
  O182&lt;=6, "Moderate",
  O182&lt;=8, "High",
  O182=9, "Extreme"
)</f>
        <v>High</v>
      </c>
    </row>
    <row r="183" spans="1:16">
      <c r="A183">
        <v>182</v>
      </c>
      <c r="B183">
        <v>21</v>
      </c>
      <c r="C183" t="str">
        <f t="shared" si="2"/>
        <v>19–21</v>
      </c>
      <c r="D183" t="s">
        <v>19</v>
      </c>
      <c r="E183" t="s">
        <v>20</v>
      </c>
      <c r="F183" t="s">
        <v>135</v>
      </c>
      <c r="G183">
        <v>4.4000000000000004</v>
      </c>
      <c r="H183" t="s">
        <v>16</v>
      </c>
      <c r="I183" t="str">
        <f>_xlfn.XLOOKUP(H183, 'Platform Lookup'!A:A, 'Platform Lookup'!B:B, "Unknown")</f>
        <v>Mixed</v>
      </c>
      <c r="J183" t="s">
        <v>17</v>
      </c>
      <c r="K183">
        <v>6.9</v>
      </c>
      <c r="L183">
        <v>5</v>
      </c>
      <c r="M183" t="s">
        <v>18</v>
      </c>
      <c r="N183">
        <v>3</v>
      </c>
      <c r="O183">
        <v>7</v>
      </c>
      <c r="P183" t="str" cm="1">
        <f t="array" ref="P183">_xlfn.IFS(
  O183&lt;=3, "Low",
  O183&lt;=6, "Moderate",
  O183&lt;=8, "High",
  O183=9, "Extreme"
)</f>
        <v>High</v>
      </c>
    </row>
    <row r="184" spans="1:16">
      <c r="A184">
        <v>183</v>
      </c>
      <c r="B184">
        <v>20</v>
      </c>
      <c r="C184" t="str">
        <f t="shared" si="2"/>
        <v>19–21</v>
      </c>
      <c r="D184" t="s">
        <v>13</v>
      </c>
      <c r="E184" t="s">
        <v>14</v>
      </c>
      <c r="F184" t="s">
        <v>138</v>
      </c>
      <c r="G184">
        <v>4.8</v>
      </c>
      <c r="H184" t="s">
        <v>32</v>
      </c>
      <c r="I184" t="str">
        <f>_xlfn.XLOOKUP(H184, 'Platform Lookup'!A:A, 'Platform Lookup'!B:B, "Unknown")</f>
        <v>Mixed</v>
      </c>
      <c r="J184" t="s">
        <v>23</v>
      </c>
      <c r="K184">
        <v>7.7</v>
      </c>
      <c r="L184">
        <v>7</v>
      </c>
      <c r="M184" t="s">
        <v>24</v>
      </c>
      <c r="N184">
        <v>2</v>
      </c>
      <c r="O184">
        <v>5</v>
      </c>
      <c r="P184" t="str" cm="1">
        <f t="array" ref="P184">_xlfn.IFS(
  O184&lt;=3, "Low",
  O184&lt;=6, "Moderate",
  O184&lt;=8, "High",
  O184=9, "Extreme"
)</f>
        <v>Moderate</v>
      </c>
    </row>
    <row r="185" spans="1:16">
      <c r="A185">
        <v>184</v>
      </c>
      <c r="B185">
        <v>22</v>
      </c>
      <c r="C185" t="str">
        <f t="shared" si="2"/>
        <v>22–24</v>
      </c>
      <c r="D185" t="s">
        <v>19</v>
      </c>
      <c r="E185" t="s">
        <v>20</v>
      </c>
      <c r="F185" t="s">
        <v>139</v>
      </c>
      <c r="G185">
        <v>5.0999999999999996</v>
      </c>
      <c r="H185" t="s">
        <v>26</v>
      </c>
      <c r="I185" t="str">
        <f>_xlfn.XLOOKUP(H185, 'Platform Lookup'!A:A, 'Platform Lookup'!B:B, "Unknown")</f>
        <v>Entertainment</v>
      </c>
      <c r="J185" t="s">
        <v>17</v>
      </c>
      <c r="K185">
        <v>5.3</v>
      </c>
      <c r="L185">
        <v>6</v>
      </c>
      <c r="M185" t="s">
        <v>18</v>
      </c>
      <c r="N185">
        <v>4</v>
      </c>
      <c r="O185">
        <v>8</v>
      </c>
      <c r="P185" t="str" cm="1">
        <f t="array" ref="P185">_xlfn.IFS(
  O185&lt;=3, "Low",
  O185&lt;=6, "Moderate",
  O185&lt;=8, "High",
  O185=9, "Extreme"
)</f>
        <v>High</v>
      </c>
    </row>
    <row r="186" spans="1:16">
      <c r="A186">
        <v>185</v>
      </c>
      <c r="B186">
        <v>19</v>
      </c>
      <c r="C186" t="str">
        <f t="shared" si="2"/>
        <v>19–21</v>
      </c>
      <c r="D186" t="s">
        <v>13</v>
      </c>
      <c r="E186" t="s">
        <v>14</v>
      </c>
      <c r="F186" t="s">
        <v>15</v>
      </c>
      <c r="G186">
        <v>4.5999999999999996</v>
      </c>
      <c r="H186" t="s">
        <v>16</v>
      </c>
      <c r="I186" t="str">
        <f>_xlfn.XLOOKUP(H186, 'Platform Lookup'!A:A, 'Platform Lookup'!B:B, "Unknown")</f>
        <v>Mixed</v>
      </c>
      <c r="J186" t="s">
        <v>17</v>
      </c>
      <c r="K186">
        <v>7</v>
      </c>
      <c r="L186">
        <v>5</v>
      </c>
      <c r="M186" t="s">
        <v>24</v>
      </c>
      <c r="N186">
        <v>3</v>
      </c>
      <c r="O186">
        <v>7</v>
      </c>
      <c r="P186" t="str" cm="1">
        <f t="array" ref="P186">_xlfn.IFS(
  O186&lt;=3, "Low",
  O186&lt;=6, "Moderate",
  O186&lt;=8, "High",
  O186=9, "Extreme"
)</f>
        <v>High</v>
      </c>
    </row>
    <row r="187" spans="1:16">
      <c r="A187">
        <v>186</v>
      </c>
      <c r="B187">
        <v>21</v>
      </c>
      <c r="C187" t="str">
        <f t="shared" si="2"/>
        <v>19–21</v>
      </c>
      <c r="D187" t="s">
        <v>19</v>
      </c>
      <c r="E187" t="s">
        <v>20</v>
      </c>
      <c r="F187" t="s">
        <v>21</v>
      </c>
      <c r="G187">
        <v>4.9000000000000004</v>
      </c>
      <c r="H187" t="s">
        <v>32</v>
      </c>
      <c r="I187" t="str">
        <f>_xlfn.XLOOKUP(H187, 'Platform Lookup'!A:A, 'Platform Lookup'!B:B, "Unknown")</f>
        <v>Mixed</v>
      </c>
      <c r="J187" t="s">
        <v>23</v>
      </c>
      <c r="K187">
        <v>7.8</v>
      </c>
      <c r="L187">
        <v>7</v>
      </c>
      <c r="M187" t="s">
        <v>18</v>
      </c>
      <c r="N187">
        <v>2</v>
      </c>
      <c r="O187">
        <v>6</v>
      </c>
      <c r="P187" t="str" cm="1">
        <f t="array" ref="P187">_xlfn.IFS(
  O187&lt;=3, "Low",
  O187&lt;=6, "Moderate",
  O187&lt;=8, "High",
  O187=9, "Extreme"
)</f>
        <v>Moderate</v>
      </c>
    </row>
    <row r="188" spans="1:16">
      <c r="A188">
        <v>187</v>
      </c>
      <c r="B188">
        <v>20</v>
      </c>
      <c r="C188" t="str">
        <f t="shared" si="2"/>
        <v>19–21</v>
      </c>
      <c r="D188" t="s">
        <v>13</v>
      </c>
      <c r="E188" t="s">
        <v>14</v>
      </c>
      <c r="F188" t="s">
        <v>136</v>
      </c>
      <c r="G188">
        <v>5.9</v>
      </c>
      <c r="H188" t="s">
        <v>26</v>
      </c>
      <c r="I188" t="str">
        <f>_xlfn.XLOOKUP(H188, 'Platform Lookup'!A:A, 'Platform Lookup'!B:B, "Unknown")</f>
        <v>Entertainment</v>
      </c>
      <c r="J188" t="s">
        <v>17</v>
      </c>
      <c r="K188">
        <v>5.2</v>
      </c>
      <c r="L188">
        <v>6</v>
      </c>
      <c r="M188" t="s">
        <v>24</v>
      </c>
      <c r="N188">
        <v>4</v>
      </c>
      <c r="O188">
        <v>8</v>
      </c>
      <c r="P188" t="str" cm="1">
        <f t="array" ref="P188">_xlfn.IFS(
  O188&lt;=3, "Low",
  O188&lt;=6, "Moderate",
  O188&lt;=8, "High",
  O188=9, "Extreme"
)</f>
        <v>High</v>
      </c>
    </row>
    <row r="189" spans="1:16">
      <c r="A189">
        <v>188</v>
      </c>
      <c r="B189">
        <v>22</v>
      </c>
      <c r="C189" t="str">
        <f t="shared" si="2"/>
        <v>22–24</v>
      </c>
      <c r="D189" t="s">
        <v>19</v>
      </c>
      <c r="E189" t="s">
        <v>20</v>
      </c>
      <c r="F189" t="s">
        <v>135</v>
      </c>
      <c r="G189">
        <v>4.3</v>
      </c>
      <c r="H189" t="s">
        <v>16</v>
      </c>
      <c r="I189" t="str">
        <f>_xlfn.XLOOKUP(H189, 'Platform Lookup'!A:A, 'Platform Lookup'!B:B, "Unknown")</f>
        <v>Mixed</v>
      </c>
      <c r="J189" t="s">
        <v>17</v>
      </c>
      <c r="K189">
        <v>7.1</v>
      </c>
      <c r="L189">
        <v>5</v>
      </c>
      <c r="M189" t="s">
        <v>18</v>
      </c>
      <c r="N189">
        <v>3</v>
      </c>
      <c r="O189">
        <v>7</v>
      </c>
      <c r="P189" t="str" cm="1">
        <f t="array" ref="P189">_xlfn.IFS(
  O189&lt;=3, "Low",
  O189&lt;=6, "Moderate",
  O189&lt;=8, "High",
  O189=9, "Extreme"
)</f>
        <v>High</v>
      </c>
    </row>
    <row r="190" spans="1:16">
      <c r="A190">
        <v>189</v>
      </c>
      <c r="B190">
        <v>19</v>
      </c>
      <c r="C190" t="str">
        <f t="shared" si="2"/>
        <v>19–21</v>
      </c>
      <c r="D190" t="s">
        <v>13</v>
      </c>
      <c r="E190" t="s">
        <v>14</v>
      </c>
      <c r="F190" t="s">
        <v>138</v>
      </c>
      <c r="G190">
        <v>4.7</v>
      </c>
      <c r="H190" t="s">
        <v>32</v>
      </c>
      <c r="I190" t="str">
        <f>_xlfn.XLOOKUP(H190, 'Platform Lookup'!A:A, 'Platform Lookup'!B:B, "Unknown")</f>
        <v>Mixed</v>
      </c>
      <c r="J190" t="s">
        <v>23</v>
      </c>
      <c r="K190">
        <v>7.9</v>
      </c>
      <c r="L190">
        <v>7</v>
      </c>
      <c r="M190" t="s">
        <v>24</v>
      </c>
      <c r="N190">
        <v>2</v>
      </c>
      <c r="O190">
        <v>5</v>
      </c>
      <c r="P190" t="str" cm="1">
        <f t="array" ref="P190">_xlfn.IFS(
  O190&lt;=3, "Low",
  O190&lt;=6, "Moderate",
  O190&lt;=8, "High",
  O190=9, "Extreme"
)</f>
        <v>Moderate</v>
      </c>
    </row>
    <row r="191" spans="1:16">
      <c r="A191">
        <v>190</v>
      </c>
      <c r="B191">
        <v>21</v>
      </c>
      <c r="C191" t="str">
        <f t="shared" si="2"/>
        <v>19–21</v>
      </c>
      <c r="D191" t="s">
        <v>19</v>
      </c>
      <c r="E191" t="s">
        <v>20</v>
      </c>
      <c r="F191" t="s">
        <v>139</v>
      </c>
      <c r="G191">
        <v>5</v>
      </c>
      <c r="H191" t="s">
        <v>26</v>
      </c>
      <c r="I191" t="str">
        <f>_xlfn.XLOOKUP(H191, 'Platform Lookup'!A:A, 'Platform Lookup'!B:B, "Unknown")</f>
        <v>Entertainment</v>
      </c>
      <c r="J191" t="s">
        <v>17</v>
      </c>
      <c r="K191">
        <v>5.0999999999999996</v>
      </c>
      <c r="L191">
        <v>6</v>
      </c>
      <c r="M191" t="s">
        <v>18</v>
      </c>
      <c r="N191">
        <v>4</v>
      </c>
      <c r="O191">
        <v>8</v>
      </c>
      <c r="P191" t="str" cm="1">
        <f t="array" ref="P191">_xlfn.IFS(
  O191&lt;=3, "Low",
  O191&lt;=6, "Moderate",
  O191&lt;=8, "High",
  O191=9, "Extreme"
)</f>
        <v>High</v>
      </c>
    </row>
    <row r="192" spans="1:16">
      <c r="A192">
        <v>191</v>
      </c>
      <c r="B192">
        <v>20</v>
      </c>
      <c r="C192" t="str">
        <f t="shared" si="2"/>
        <v>19–21</v>
      </c>
      <c r="D192" t="s">
        <v>13</v>
      </c>
      <c r="E192" t="s">
        <v>14</v>
      </c>
      <c r="F192" t="s">
        <v>15</v>
      </c>
      <c r="G192">
        <v>4.5</v>
      </c>
      <c r="H192" t="s">
        <v>16</v>
      </c>
      <c r="I192" t="str">
        <f>_xlfn.XLOOKUP(H192, 'Platform Lookup'!A:A, 'Platform Lookup'!B:B, "Unknown")</f>
        <v>Mixed</v>
      </c>
      <c r="J192" t="s">
        <v>17</v>
      </c>
      <c r="K192">
        <v>7.2</v>
      </c>
      <c r="L192">
        <v>5</v>
      </c>
      <c r="M192" t="s">
        <v>24</v>
      </c>
      <c r="N192">
        <v>3</v>
      </c>
      <c r="O192">
        <v>7</v>
      </c>
      <c r="P192" t="str" cm="1">
        <f t="array" ref="P192">_xlfn.IFS(
  O192&lt;=3, "Low",
  O192&lt;=6, "Moderate",
  O192&lt;=8, "High",
  O192=9, "Extreme"
)</f>
        <v>High</v>
      </c>
    </row>
    <row r="193" spans="1:16">
      <c r="A193">
        <v>192</v>
      </c>
      <c r="B193">
        <v>22</v>
      </c>
      <c r="C193" t="str">
        <f t="shared" si="2"/>
        <v>22–24</v>
      </c>
      <c r="D193" t="s">
        <v>19</v>
      </c>
      <c r="E193" t="s">
        <v>20</v>
      </c>
      <c r="F193" t="s">
        <v>21</v>
      </c>
      <c r="G193">
        <v>4.8</v>
      </c>
      <c r="H193" t="s">
        <v>32</v>
      </c>
      <c r="I193" t="str">
        <f>_xlfn.XLOOKUP(H193, 'Platform Lookup'!A:A, 'Platform Lookup'!B:B, "Unknown")</f>
        <v>Mixed</v>
      </c>
      <c r="J193" t="s">
        <v>23</v>
      </c>
      <c r="K193">
        <v>8</v>
      </c>
      <c r="L193">
        <v>7</v>
      </c>
      <c r="M193" t="s">
        <v>18</v>
      </c>
      <c r="N193">
        <v>2</v>
      </c>
      <c r="O193">
        <v>6</v>
      </c>
      <c r="P193" t="str" cm="1">
        <f t="array" ref="P193">_xlfn.IFS(
  O193&lt;=3, "Low",
  O193&lt;=6, "Moderate",
  O193&lt;=8, "High",
  O193=9, "Extreme"
)</f>
        <v>Moderate</v>
      </c>
    </row>
    <row r="194" spans="1:16">
      <c r="A194">
        <v>193</v>
      </c>
      <c r="B194">
        <v>19</v>
      </c>
      <c r="C194" t="str">
        <f t="shared" si="2"/>
        <v>19–21</v>
      </c>
      <c r="D194" t="s">
        <v>13</v>
      </c>
      <c r="E194" t="s">
        <v>14</v>
      </c>
      <c r="F194" t="s">
        <v>136</v>
      </c>
      <c r="G194">
        <v>6</v>
      </c>
      <c r="H194" t="s">
        <v>26</v>
      </c>
      <c r="I194" t="str">
        <f>_xlfn.XLOOKUP(H194, 'Platform Lookup'!A:A, 'Platform Lookup'!B:B, "Unknown")</f>
        <v>Entertainment</v>
      </c>
      <c r="J194" t="s">
        <v>17</v>
      </c>
      <c r="K194">
        <v>5</v>
      </c>
      <c r="L194">
        <v>6</v>
      </c>
      <c r="M194" t="s">
        <v>24</v>
      </c>
      <c r="N194">
        <v>4</v>
      </c>
      <c r="O194">
        <v>8</v>
      </c>
      <c r="P194" t="str" cm="1">
        <f t="array" ref="P194">_xlfn.IFS(
  O194&lt;=3, "Low",
  O194&lt;=6, "Moderate",
  O194&lt;=8, "High",
  O194=9, "Extreme"
)</f>
        <v>High</v>
      </c>
    </row>
    <row r="195" spans="1:16">
      <c r="A195">
        <v>194</v>
      </c>
      <c r="B195">
        <v>21</v>
      </c>
      <c r="C195" t="str">
        <f t="shared" ref="C195:C258" si="3">IF(B195=18, "18", IF(B195&lt;=21, "19–21", "22–24"))</f>
        <v>19–21</v>
      </c>
      <c r="D195" t="s">
        <v>19</v>
      </c>
      <c r="E195" t="s">
        <v>20</v>
      </c>
      <c r="F195" t="s">
        <v>135</v>
      </c>
      <c r="G195">
        <v>4.2</v>
      </c>
      <c r="H195" t="s">
        <v>16</v>
      </c>
      <c r="I195" t="str">
        <f>_xlfn.XLOOKUP(H195, 'Platform Lookup'!A:A, 'Platform Lookup'!B:B, "Unknown")</f>
        <v>Mixed</v>
      </c>
      <c r="J195" t="s">
        <v>17</v>
      </c>
      <c r="K195">
        <v>7.3</v>
      </c>
      <c r="L195">
        <v>5</v>
      </c>
      <c r="M195" t="s">
        <v>18</v>
      </c>
      <c r="N195">
        <v>3</v>
      </c>
      <c r="O195">
        <v>7</v>
      </c>
      <c r="P195" t="str" cm="1">
        <f t="array" ref="P195">_xlfn.IFS(
  O195&lt;=3, "Low",
  O195&lt;=6, "Moderate",
  O195&lt;=8, "High",
  O195=9, "Extreme"
)</f>
        <v>High</v>
      </c>
    </row>
    <row r="196" spans="1:16">
      <c r="A196">
        <v>195</v>
      </c>
      <c r="B196">
        <v>20</v>
      </c>
      <c r="C196" t="str">
        <f t="shared" si="3"/>
        <v>19–21</v>
      </c>
      <c r="D196" t="s">
        <v>13</v>
      </c>
      <c r="E196" t="s">
        <v>14</v>
      </c>
      <c r="F196" t="s">
        <v>138</v>
      </c>
      <c r="G196">
        <v>4.5999999999999996</v>
      </c>
      <c r="H196" t="s">
        <v>32</v>
      </c>
      <c r="I196" t="str">
        <f>_xlfn.XLOOKUP(H196, 'Platform Lookup'!A:A, 'Platform Lookup'!B:B, "Unknown")</f>
        <v>Mixed</v>
      </c>
      <c r="J196" t="s">
        <v>23</v>
      </c>
      <c r="K196">
        <v>8.1</v>
      </c>
      <c r="L196">
        <v>7</v>
      </c>
      <c r="M196" t="s">
        <v>24</v>
      </c>
      <c r="N196">
        <v>2</v>
      </c>
      <c r="O196">
        <v>5</v>
      </c>
      <c r="P196" t="str" cm="1">
        <f t="array" ref="P196">_xlfn.IFS(
  O196&lt;=3, "Low",
  O196&lt;=6, "Moderate",
  O196&lt;=8, "High",
  O196=9, "Extreme"
)</f>
        <v>Moderate</v>
      </c>
    </row>
    <row r="197" spans="1:16">
      <c r="A197">
        <v>196</v>
      </c>
      <c r="B197">
        <v>22</v>
      </c>
      <c r="C197" t="str">
        <f t="shared" si="3"/>
        <v>22–24</v>
      </c>
      <c r="D197" t="s">
        <v>19</v>
      </c>
      <c r="E197" t="s">
        <v>20</v>
      </c>
      <c r="F197" t="s">
        <v>139</v>
      </c>
      <c r="G197">
        <v>4.9000000000000004</v>
      </c>
      <c r="H197" t="s">
        <v>26</v>
      </c>
      <c r="I197" t="str">
        <f>_xlfn.XLOOKUP(H197, 'Platform Lookup'!A:A, 'Platform Lookup'!B:B, "Unknown")</f>
        <v>Entertainment</v>
      </c>
      <c r="J197" t="s">
        <v>17</v>
      </c>
      <c r="K197">
        <v>4.9000000000000004</v>
      </c>
      <c r="L197">
        <v>6</v>
      </c>
      <c r="M197" t="s">
        <v>18</v>
      </c>
      <c r="N197">
        <v>4</v>
      </c>
      <c r="O197">
        <v>8</v>
      </c>
      <c r="P197" t="str" cm="1">
        <f t="array" ref="P197">_xlfn.IFS(
  O197&lt;=3, "Low",
  O197&lt;=6, "Moderate",
  O197&lt;=8, "High",
  O197=9, "Extreme"
)</f>
        <v>High</v>
      </c>
    </row>
    <row r="198" spans="1:16">
      <c r="A198">
        <v>197</v>
      </c>
      <c r="B198">
        <v>19</v>
      </c>
      <c r="C198" t="str">
        <f t="shared" si="3"/>
        <v>19–21</v>
      </c>
      <c r="D198" t="s">
        <v>13</v>
      </c>
      <c r="E198" t="s">
        <v>14</v>
      </c>
      <c r="F198" t="s">
        <v>15</v>
      </c>
      <c r="G198">
        <v>4.4000000000000004</v>
      </c>
      <c r="H198" t="s">
        <v>16</v>
      </c>
      <c r="I198" t="str">
        <f>_xlfn.XLOOKUP(H198, 'Platform Lookup'!A:A, 'Platform Lookup'!B:B, "Unknown")</f>
        <v>Mixed</v>
      </c>
      <c r="J198" t="s">
        <v>17</v>
      </c>
      <c r="K198">
        <v>7.4</v>
      </c>
      <c r="L198">
        <v>5</v>
      </c>
      <c r="M198" t="s">
        <v>24</v>
      </c>
      <c r="N198">
        <v>3</v>
      </c>
      <c r="O198">
        <v>7</v>
      </c>
      <c r="P198" t="str" cm="1">
        <f t="array" ref="P198">_xlfn.IFS(
  O198&lt;=3, "Low",
  O198&lt;=6, "Moderate",
  O198&lt;=8, "High",
  O198=9, "Extreme"
)</f>
        <v>High</v>
      </c>
    </row>
    <row r="199" spans="1:16">
      <c r="A199">
        <v>198</v>
      </c>
      <c r="B199">
        <v>21</v>
      </c>
      <c r="C199" t="str">
        <f t="shared" si="3"/>
        <v>19–21</v>
      </c>
      <c r="D199" t="s">
        <v>19</v>
      </c>
      <c r="E199" t="s">
        <v>20</v>
      </c>
      <c r="F199" t="s">
        <v>21</v>
      </c>
      <c r="G199">
        <v>4.7</v>
      </c>
      <c r="H199" t="s">
        <v>32</v>
      </c>
      <c r="I199" t="str">
        <f>_xlfn.XLOOKUP(H199, 'Platform Lookup'!A:A, 'Platform Lookup'!B:B, "Unknown")</f>
        <v>Mixed</v>
      </c>
      <c r="J199" t="s">
        <v>23</v>
      </c>
      <c r="K199">
        <v>8.1999999999999993</v>
      </c>
      <c r="L199">
        <v>7</v>
      </c>
      <c r="M199" t="s">
        <v>18</v>
      </c>
      <c r="N199">
        <v>2</v>
      </c>
      <c r="O199">
        <v>6</v>
      </c>
      <c r="P199" t="str" cm="1">
        <f t="array" ref="P199">_xlfn.IFS(
  O199&lt;=3, "Low",
  O199&lt;=6, "Moderate",
  O199&lt;=8, "High",
  O199=9, "Extreme"
)</f>
        <v>Moderate</v>
      </c>
    </row>
    <row r="200" spans="1:16">
      <c r="A200">
        <v>199</v>
      </c>
      <c r="B200">
        <v>20</v>
      </c>
      <c r="C200" t="str">
        <f t="shared" si="3"/>
        <v>19–21</v>
      </c>
      <c r="D200" t="s">
        <v>13</v>
      </c>
      <c r="E200" t="s">
        <v>14</v>
      </c>
      <c r="F200" t="s">
        <v>136</v>
      </c>
      <c r="G200">
        <v>6.1</v>
      </c>
      <c r="H200" t="s">
        <v>26</v>
      </c>
      <c r="I200" t="str">
        <f>_xlfn.XLOOKUP(H200, 'Platform Lookup'!A:A, 'Platform Lookup'!B:B, "Unknown")</f>
        <v>Entertainment</v>
      </c>
      <c r="J200" t="s">
        <v>17</v>
      </c>
      <c r="K200">
        <v>4.8</v>
      </c>
      <c r="L200">
        <v>6</v>
      </c>
      <c r="M200" t="s">
        <v>24</v>
      </c>
      <c r="N200">
        <v>4</v>
      </c>
      <c r="O200">
        <v>8</v>
      </c>
      <c r="P200" t="str" cm="1">
        <f t="array" ref="P200">_xlfn.IFS(
  O200&lt;=3, "Low",
  O200&lt;=6, "Moderate",
  O200&lt;=8, "High",
  O200=9, "Extreme"
)</f>
        <v>High</v>
      </c>
    </row>
    <row r="201" spans="1:16">
      <c r="A201">
        <v>200</v>
      </c>
      <c r="B201">
        <v>22</v>
      </c>
      <c r="C201" t="str">
        <f t="shared" si="3"/>
        <v>22–24</v>
      </c>
      <c r="D201" t="s">
        <v>19</v>
      </c>
      <c r="E201" t="s">
        <v>20</v>
      </c>
      <c r="F201" t="s">
        <v>135</v>
      </c>
      <c r="G201">
        <v>4.0999999999999996</v>
      </c>
      <c r="H201" t="s">
        <v>16</v>
      </c>
      <c r="I201" t="str">
        <f>_xlfn.XLOOKUP(H201, 'Platform Lookup'!A:A, 'Platform Lookup'!B:B, "Unknown")</f>
        <v>Mixed</v>
      </c>
      <c r="J201" t="s">
        <v>17</v>
      </c>
      <c r="K201">
        <v>7.5</v>
      </c>
      <c r="L201">
        <v>5</v>
      </c>
      <c r="M201" t="s">
        <v>18</v>
      </c>
      <c r="N201">
        <v>3</v>
      </c>
      <c r="O201">
        <v>7</v>
      </c>
      <c r="P201" t="str" cm="1">
        <f t="array" ref="P201">_xlfn.IFS(
  O201&lt;=3, "Low",
  O201&lt;=6, "Moderate",
  O201&lt;=8, "High",
  O201=9, "Extreme"
)</f>
        <v>High</v>
      </c>
    </row>
    <row r="202" spans="1:16">
      <c r="A202">
        <v>201</v>
      </c>
      <c r="B202">
        <v>19</v>
      </c>
      <c r="C202" t="str">
        <f t="shared" si="3"/>
        <v>19–21</v>
      </c>
      <c r="D202" t="s">
        <v>13</v>
      </c>
      <c r="E202" t="s">
        <v>14</v>
      </c>
      <c r="F202" t="s">
        <v>138</v>
      </c>
      <c r="G202">
        <v>4.5</v>
      </c>
      <c r="H202" t="s">
        <v>32</v>
      </c>
      <c r="I202" t="str">
        <f>_xlfn.XLOOKUP(H202, 'Platform Lookup'!A:A, 'Platform Lookup'!B:B, "Unknown")</f>
        <v>Mixed</v>
      </c>
      <c r="J202" t="s">
        <v>23</v>
      </c>
      <c r="K202">
        <v>8.3000000000000007</v>
      </c>
      <c r="L202">
        <v>7</v>
      </c>
      <c r="M202" t="s">
        <v>24</v>
      </c>
      <c r="N202">
        <v>2</v>
      </c>
      <c r="O202">
        <v>5</v>
      </c>
      <c r="P202" t="str" cm="1">
        <f t="array" ref="P202">_xlfn.IFS(
  O202&lt;=3, "Low",
  O202&lt;=6, "Moderate",
  O202&lt;=8, "High",
  O202=9, "Extreme"
)</f>
        <v>Moderate</v>
      </c>
    </row>
    <row r="203" spans="1:16">
      <c r="A203">
        <v>202</v>
      </c>
      <c r="B203">
        <v>21</v>
      </c>
      <c r="C203" t="str">
        <f t="shared" si="3"/>
        <v>19–21</v>
      </c>
      <c r="D203" t="s">
        <v>19</v>
      </c>
      <c r="E203" t="s">
        <v>20</v>
      </c>
      <c r="F203" t="s">
        <v>139</v>
      </c>
      <c r="G203">
        <v>4.8</v>
      </c>
      <c r="H203" t="s">
        <v>26</v>
      </c>
      <c r="I203" t="str">
        <f>_xlfn.XLOOKUP(H203, 'Platform Lookup'!A:A, 'Platform Lookup'!B:B, "Unknown")</f>
        <v>Entertainment</v>
      </c>
      <c r="J203" t="s">
        <v>17</v>
      </c>
      <c r="K203">
        <v>4.7</v>
      </c>
      <c r="L203">
        <v>6</v>
      </c>
      <c r="M203" t="s">
        <v>18</v>
      </c>
      <c r="N203">
        <v>4</v>
      </c>
      <c r="O203">
        <v>8</v>
      </c>
      <c r="P203" t="str" cm="1">
        <f t="array" ref="P203">_xlfn.IFS(
  O203&lt;=3, "Low",
  O203&lt;=6, "Moderate",
  O203&lt;=8, "High",
  O203=9, "Extreme"
)</f>
        <v>High</v>
      </c>
    </row>
    <row r="204" spans="1:16">
      <c r="A204">
        <v>203</v>
      </c>
      <c r="B204">
        <v>20</v>
      </c>
      <c r="C204" t="str">
        <f t="shared" si="3"/>
        <v>19–21</v>
      </c>
      <c r="D204" t="s">
        <v>13</v>
      </c>
      <c r="E204" t="s">
        <v>14</v>
      </c>
      <c r="F204" t="s">
        <v>15</v>
      </c>
      <c r="G204">
        <v>4.3</v>
      </c>
      <c r="H204" t="s">
        <v>16</v>
      </c>
      <c r="I204" t="str">
        <f>_xlfn.XLOOKUP(H204, 'Platform Lookup'!A:A, 'Platform Lookup'!B:B, "Unknown")</f>
        <v>Mixed</v>
      </c>
      <c r="J204" t="s">
        <v>17</v>
      </c>
      <c r="K204">
        <v>7.6</v>
      </c>
      <c r="L204">
        <v>5</v>
      </c>
      <c r="M204" t="s">
        <v>24</v>
      </c>
      <c r="N204">
        <v>3</v>
      </c>
      <c r="O204">
        <v>7</v>
      </c>
      <c r="P204" t="str" cm="1">
        <f t="array" ref="P204">_xlfn.IFS(
  O204&lt;=3, "Low",
  O204&lt;=6, "Moderate",
  O204&lt;=8, "High",
  O204=9, "Extreme"
)</f>
        <v>High</v>
      </c>
    </row>
    <row r="205" spans="1:16">
      <c r="A205">
        <v>204</v>
      </c>
      <c r="B205">
        <v>22</v>
      </c>
      <c r="C205" t="str">
        <f t="shared" si="3"/>
        <v>22–24</v>
      </c>
      <c r="D205" t="s">
        <v>19</v>
      </c>
      <c r="E205" t="s">
        <v>20</v>
      </c>
      <c r="F205" t="s">
        <v>21</v>
      </c>
      <c r="G205">
        <v>4.5999999999999996</v>
      </c>
      <c r="H205" t="s">
        <v>32</v>
      </c>
      <c r="I205" t="str">
        <f>_xlfn.XLOOKUP(H205, 'Platform Lookup'!A:A, 'Platform Lookup'!B:B, "Unknown")</f>
        <v>Mixed</v>
      </c>
      <c r="J205" t="s">
        <v>23</v>
      </c>
      <c r="K205">
        <v>8.4</v>
      </c>
      <c r="L205">
        <v>7</v>
      </c>
      <c r="M205" t="s">
        <v>18</v>
      </c>
      <c r="N205">
        <v>2</v>
      </c>
      <c r="O205">
        <v>6</v>
      </c>
      <c r="P205" t="str" cm="1">
        <f t="array" ref="P205">_xlfn.IFS(
  O205&lt;=3, "Low",
  O205&lt;=6, "Moderate",
  O205&lt;=8, "High",
  O205=9, "Extreme"
)</f>
        <v>Moderate</v>
      </c>
    </row>
    <row r="206" spans="1:16">
      <c r="A206">
        <v>205</v>
      </c>
      <c r="B206">
        <v>19</v>
      </c>
      <c r="C206" t="str">
        <f t="shared" si="3"/>
        <v>19–21</v>
      </c>
      <c r="D206" t="s">
        <v>13</v>
      </c>
      <c r="E206" t="s">
        <v>14</v>
      </c>
      <c r="F206" t="s">
        <v>136</v>
      </c>
      <c r="G206">
        <v>6.2</v>
      </c>
      <c r="H206" t="s">
        <v>26</v>
      </c>
      <c r="I206" t="str">
        <f>_xlfn.XLOOKUP(H206, 'Platform Lookup'!A:A, 'Platform Lookup'!B:B, "Unknown")</f>
        <v>Entertainment</v>
      </c>
      <c r="J206" t="s">
        <v>17</v>
      </c>
      <c r="K206">
        <v>4.5999999999999996</v>
      </c>
      <c r="L206">
        <v>6</v>
      </c>
      <c r="M206" t="s">
        <v>24</v>
      </c>
      <c r="N206">
        <v>4</v>
      </c>
      <c r="O206">
        <v>8</v>
      </c>
      <c r="P206" t="str" cm="1">
        <f t="array" ref="P206">_xlfn.IFS(
  O206&lt;=3, "Low",
  O206&lt;=6, "Moderate",
  O206&lt;=8, "High",
  O206=9, "Extreme"
)</f>
        <v>High</v>
      </c>
    </row>
    <row r="207" spans="1:16">
      <c r="A207">
        <v>206</v>
      </c>
      <c r="B207">
        <v>21</v>
      </c>
      <c r="C207" t="str">
        <f t="shared" si="3"/>
        <v>19–21</v>
      </c>
      <c r="D207" t="s">
        <v>19</v>
      </c>
      <c r="E207" t="s">
        <v>20</v>
      </c>
      <c r="F207" t="s">
        <v>135</v>
      </c>
      <c r="G207">
        <v>4</v>
      </c>
      <c r="H207" t="s">
        <v>16</v>
      </c>
      <c r="I207" t="str">
        <f>_xlfn.XLOOKUP(H207, 'Platform Lookup'!A:A, 'Platform Lookup'!B:B, "Unknown")</f>
        <v>Mixed</v>
      </c>
      <c r="J207" t="s">
        <v>17</v>
      </c>
      <c r="K207">
        <v>7.7</v>
      </c>
      <c r="L207">
        <v>5</v>
      </c>
      <c r="M207" t="s">
        <v>18</v>
      </c>
      <c r="N207">
        <v>3</v>
      </c>
      <c r="O207">
        <v>7</v>
      </c>
      <c r="P207" t="str" cm="1">
        <f t="array" ref="P207">_xlfn.IFS(
  O207&lt;=3, "Low",
  O207&lt;=6, "Moderate",
  O207&lt;=8, "High",
  O207=9, "Extreme"
)</f>
        <v>High</v>
      </c>
    </row>
    <row r="208" spans="1:16">
      <c r="A208">
        <v>207</v>
      </c>
      <c r="B208">
        <v>20</v>
      </c>
      <c r="C208" t="str">
        <f t="shared" si="3"/>
        <v>19–21</v>
      </c>
      <c r="D208" t="s">
        <v>13</v>
      </c>
      <c r="E208" t="s">
        <v>14</v>
      </c>
      <c r="F208" t="s">
        <v>138</v>
      </c>
      <c r="G208">
        <v>4.4000000000000004</v>
      </c>
      <c r="H208" t="s">
        <v>32</v>
      </c>
      <c r="I208" t="str">
        <f>_xlfn.XLOOKUP(H208, 'Platform Lookup'!A:A, 'Platform Lookup'!B:B, "Unknown")</f>
        <v>Mixed</v>
      </c>
      <c r="J208" t="s">
        <v>23</v>
      </c>
      <c r="K208">
        <v>8.5</v>
      </c>
      <c r="L208">
        <v>7</v>
      </c>
      <c r="M208" t="s">
        <v>24</v>
      </c>
      <c r="N208">
        <v>2</v>
      </c>
      <c r="O208">
        <v>5</v>
      </c>
      <c r="P208" t="str" cm="1">
        <f t="array" ref="P208">_xlfn.IFS(
  O208&lt;=3, "Low",
  O208&lt;=6, "Moderate",
  O208&lt;=8, "High",
  O208=9, "Extreme"
)</f>
        <v>Moderate</v>
      </c>
    </row>
    <row r="209" spans="1:16">
      <c r="A209">
        <v>208</v>
      </c>
      <c r="B209">
        <v>22</v>
      </c>
      <c r="C209" t="str">
        <f t="shared" si="3"/>
        <v>22–24</v>
      </c>
      <c r="D209" t="s">
        <v>19</v>
      </c>
      <c r="E209" t="s">
        <v>20</v>
      </c>
      <c r="F209" t="s">
        <v>139</v>
      </c>
      <c r="G209">
        <v>4.7</v>
      </c>
      <c r="H209" t="s">
        <v>26</v>
      </c>
      <c r="I209" t="str">
        <f>_xlfn.XLOOKUP(H209, 'Platform Lookup'!A:A, 'Platform Lookup'!B:B, "Unknown")</f>
        <v>Entertainment</v>
      </c>
      <c r="J209" t="s">
        <v>17</v>
      </c>
      <c r="K209">
        <v>4.5</v>
      </c>
      <c r="L209">
        <v>6</v>
      </c>
      <c r="M209" t="s">
        <v>18</v>
      </c>
      <c r="N209">
        <v>4</v>
      </c>
      <c r="O209">
        <v>8</v>
      </c>
      <c r="P209" t="str" cm="1">
        <f t="array" ref="P209">_xlfn.IFS(
  O209&lt;=3, "Low",
  O209&lt;=6, "Moderate",
  O209&lt;=8, "High",
  O209=9, "Extreme"
)</f>
        <v>High</v>
      </c>
    </row>
    <row r="210" spans="1:16">
      <c r="A210">
        <v>209</v>
      </c>
      <c r="B210">
        <v>19</v>
      </c>
      <c r="C210" t="str">
        <f t="shared" si="3"/>
        <v>19–21</v>
      </c>
      <c r="D210" t="s">
        <v>13</v>
      </c>
      <c r="E210" t="s">
        <v>14</v>
      </c>
      <c r="F210" t="s">
        <v>15</v>
      </c>
      <c r="G210">
        <v>4.2</v>
      </c>
      <c r="H210" t="s">
        <v>16</v>
      </c>
      <c r="I210" t="str">
        <f>_xlfn.XLOOKUP(H210, 'Platform Lookup'!A:A, 'Platform Lookup'!B:B, "Unknown")</f>
        <v>Mixed</v>
      </c>
      <c r="J210" t="s">
        <v>17</v>
      </c>
      <c r="K210">
        <v>7.8</v>
      </c>
      <c r="L210">
        <v>5</v>
      </c>
      <c r="M210" t="s">
        <v>24</v>
      </c>
      <c r="N210">
        <v>3</v>
      </c>
      <c r="O210">
        <v>7</v>
      </c>
      <c r="P210" t="str" cm="1">
        <f t="array" ref="P210">_xlfn.IFS(
  O210&lt;=3, "Low",
  O210&lt;=6, "Moderate",
  O210&lt;=8, "High",
  O210=9, "Extreme"
)</f>
        <v>High</v>
      </c>
    </row>
    <row r="211" spans="1:16">
      <c r="A211">
        <v>210</v>
      </c>
      <c r="B211">
        <v>21</v>
      </c>
      <c r="C211" t="str">
        <f t="shared" si="3"/>
        <v>19–21</v>
      </c>
      <c r="D211" t="s">
        <v>19</v>
      </c>
      <c r="E211" t="s">
        <v>20</v>
      </c>
      <c r="F211" t="s">
        <v>21</v>
      </c>
      <c r="G211">
        <v>4.5</v>
      </c>
      <c r="H211" t="s">
        <v>32</v>
      </c>
      <c r="I211" t="str">
        <f>_xlfn.XLOOKUP(H211, 'Platform Lookup'!A:A, 'Platform Lookup'!B:B, "Unknown")</f>
        <v>Mixed</v>
      </c>
      <c r="J211" t="s">
        <v>23</v>
      </c>
      <c r="K211">
        <v>8.6</v>
      </c>
      <c r="L211">
        <v>7</v>
      </c>
      <c r="M211" t="s">
        <v>18</v>
      </c>
      <c r="N211">
        <v>2</v>
      </c>
      <c r="O211">
        <v>6</v>
      </c>
      <c r="P211" t="str" cm="1">
        <f t="array" ref="P211">_xlfn.IFS(
  O211&lt;=3, "Low",
  O211&lt;=6, "Moderate",
  O211&lt;=8, "High",
  O211=9, "Extreme"
)</f>
        <v>Moderate</v>
      </c>
    </row>
    <row r="212" spans="1:16">
      <c r="A212">
        <v>211</v>
      </c>
      <c r="B212">
        <v>20</v>
      </c>
      <c r="C212" t="str">
        <f t="shared" si="3"/>
        <v>19–21</v>
      </c>
      <c r="D212" t="s">
        <v>13</v>
      </c>
      <c r="E212" t="s">
        <v>14</v>
      </c>
      <c r="F212" t="s">
        <v>136</v>
      </c>
      <c r="G212">
        <v>6.3</v>
      </c>
      <c r="H212" t="s">
        <v>26</v>
      </c>
      <c r="I212" t="str">
        <f>_xlfn.XLOOKUP(H212, 'Platform Lookup'!A:A, 'Platform Lookup'!B:B, "Unknown")</f>
        <v>Entertainment</v>
      </c>
      <c r="J212" t="s">
        <v>17</v>
      </c>
      <c r="K212">
        <v>4.4000000000000004</v>
      </c>
      <c r="L212">
        <v>6</v>
      </c>
      <c r="M212" t="s">
        <v>24</v>
      </c>
      <c r="N212">
        <v>4</v>
      </c>
      <c r="O212">
        <v>8</v>
      </c>
      <c r="P212" t="str" cm="1">
        <f t="array" ref="P212">_xlfn.IFS(
  O212&lt;=3, "Low",
  O212&lt;=6, "Moderate",
  O212&lt;=8, "High",
  O212=9, "Extreme"
)</f>
        <v>High</v>
      </c>
    </row>
    <row r="213" spans="1:16">
      <c r="A213">
        <v>212</v>
      </c>
      <c r="B213">
        <v>22</v>
      </c>
      <c r="C213" t="str">
        <f t="shared" si="3"/>
        <v>22–24</v>
      </c>
      <c r="D213" t="s">
        <v>19</v>
      </c>
      <c r="E213" t="s">
        <v>20</v>
      </c>
      <c r="F213" t="s">
        <v>135</v>
      </c>
      <c r="G213">
        <v>3.9</v>
      </c>
      <c r="H213" t="s">
        <v>16</v>
      </c>
      <c r="I213" t="str">
        <f>_xlfn.XLOOKUP(H213, 'Platform Lookup'!A:A, 'Platform Lookup'!B:B, "Unknown")</f>
        <v>Mixed</v>
      </c>
      <c r="J213" t="s">
        <v>17</v>
      </c>
      <c r="K213">
        <v>7.9</v>
      </c>
      <c r="L213">
        <v>5</v>
      </c>
      <c r="M213" t="s">
        <v>18</v>
      </c>
      <c r="N213">
        <v>3</v>
      </c>
      <c r="O213">
        <v>7</v>
      </c>
      <c r="P213" t="str" cm="1">
        <f t="array" ref="P213">_xlfn.IFS(
  O213&lt;=3, "Low",
  O213&lt;=6, "Moderate",
  O213&lt;=8, "High",
  O213=9, "Extreme"
)</f>
        <v>High</v>
      </c>
    </row>
    <row r="214" spans="1:16">
      <c r="A214">
        <v>213</v>
      </c>
      <c r="B214">
        <v>19</v>
      </c>
      <c r="C214" t="str">
        <f t="shared" si="3"/>
        <v>19–21</v>
      </c>
      <c r="D214" t="s">
        <v>13</v>
      </c>
      <c r="E214" t="s">
        <v>14</v>
      </c>
      <c r="F214" t="s">
        <v>138</v>
      </c>
      <c r="G214">
        <v>4.3</v>
      </c>
      <c r="H214" t="s">
        <v>32</v>
      </c>
      <c r="I214" t="str">
        <f>_xlfn.XLOOKUP(H214, 'Platform Lookup'!A:A, 'Platform Lookup'!B:B, "Unknown")</f>
        <v>Mixed</v>
      </c>
      <c r="J214" t="s">
        <v>23</v>
      </c>
      <c r="K214">
        <v>8.6999999999999993</v>
      </c>
      <c r="L214">
        <v>7</v>
      </c>
      <c r="M214" t="s">
        <v>24</v>
      </c>
      <c r="N214">
        <v>2</v>
      </c>
      <c r="O214">
        <v>5</v>
      </c>
      <c r="P214" t="str" cm="1">
        <f t="array" ref="P214">_xlfn.IFS(
  O214&lt;=3, "Low",
  O214&lt;=6, "Moderate",
  O214&lt;=8, "High",
  O214=9, "Extreme"
)</f>
        <v>Moderate</v>
      </c>
    </row>
    <row r="215" spans="1:16">
      <c r="A215">
        <v>214</v>
      </c>
      <c r="B215">
        <v>21</v>
      </c>
      <c r="C215" t="str">
        <f t="shared" si="3"/>
        <v>19–21</v>
      </c>
      <c r="D215" t="s">
        <v>19</v>
      </c>
      <c r="E215" t="s">
        <v>20</v>
      </c>
      <c r="F215" t="s">
        <v>139</v>
      </c>
      <c r="G215">
        <v>4.5999999999999996</v>
      </c>
      <c r="H215" t="s">
        <v>26</v>
      </c>
      <c r="I215" t="str">
        <f>_xlfn.XLOOKUP(H215, 'Platform Lookup'!A:A, 'Platform Lookup'!B:B, "Unknown")</f>
        <v>Entertainment</v>
      </c>
      <c r="J215" t="s">
        <v>17</v>
      </c>
      <c r="K215">
        <v>4.3</v>
      </c>
      <c r="L215">
        <v>6</v>
      </c>
      <c r="M215" t="s">
        <v>18</v>
      </c>
      <c r="N215">
        <v>4</v>
      </c>
      <c r="O215">
        <v>8</v>
      </c>
      <c r="P215" t="str" cm="1">
        <f t="array" ref="P215">_xlfn.IFS(
  O215&lt;=3, "Low",
  O215&lt;=6, "Moderate",
  O215&lt;=8, "High",
  O215=9, "Extreme"
)</f>
        <v>High</v>
      </c>
    </row>
    <row r="216" spans="1:16">
      <c r="A216">
        <v>215</v>
      </c>
      <c r="B216">
        <v>20</v>
      </c>
      <c r="C216" t="str">
        <f t="shared" si="3"/>
        <v>19–21</v>
      </c>
      <c r="D216" t="s">
        <v>13</v>
      </c>
      <c r="E216" t="s">
        <v>14</v>
      </c>
      <c r="F216" t="s">
        <v>15</v>
      </c>
      <c r="G216">
        <v>4.0999999999999996</v>
      </c>
      <c r="H216" t="s">
        <v>16</v>
      </c>
      <c r="I216" t="str">
        <f>_xlfn.XLOOKUP(H216, 'Platform Lookup'!A:A, 'Platform Lookup'!B:B, "Unknown")</f>
        <v>Mixed</v>
      </c>
      <c r="J216" t="s">
        <v>17</v>
      </c>
      <c r="K216">
        <v>8</v>
      </c>
      <c r="L216">
        <v>5</v>
      </c>
      <c r="M216" t="s">
        <v>24</v>
      </c>
      <c r="N216">
        <v>3</v>
      </c>
      <c r="O216">
        <v>7</v>
      </c>
      <c r="P216" t="str" cm="1">
        <f t="array" ref="P216">_xlfn.IFS(
  O216&lt;=3, "Low",
  O216&lt;=6, "Moderate",
  O216&lt;=8, "High",
  O216=9, "Extreme"
)</f>
        <v>High</v>
      </c>
    </row>
    <row r="217" spans="1:16">
      <c r="A217">
        <v>216</v>
      </c>
      <c r="B217">
        <v>22</v>
      </c>
      <c r="C217" t="str">
        <f t="shared" si="3"/>
        <v>22–24</v>
      </c>
      <c r="D217" t="s">
        <v>19</v>
      </c>
      <c r="E217" t="s">
        <v>20</v>
      </c>
      <c r="F217" t="s">
        <v>21</v>
      </c>
      <c r="G217">
        <v>4.4000000000000004</v>
      </c>
      <c r="H217" t="s">
        <v>32</v>
      </c>
      <c r="I217" t="str">
        <f>_xlfn.XLOOKUP(H217, 'Platform Lookup'!A:A, 'Platform Lookup'!B:B, "Unknown")</f>
        <v>Mixed</v>
      </c>
      <c r="J217" t="s">
        <v>23</v>
      </c>
      <c r="K217">
        <v>8.8000000000000007</v>
      </c>
      <c r="L217">
        <v>7</v>
      </c>
      <c r="M217" t="s">
        <v>18</v>
      </c>
      <c r="N217">
        <v>2</v>
      </c>
      <c r="O217">
        <v>6</v>
      </c>
      <c r="P217" t="str" cm="1">
        <f t="array" ref="P217">_xlfn.IFS(
  O217&lt;=3, "Low",
  O217&lt;=6, "Moderate",
  O217&lt;=8, "High",
  O217=9, "Extreme"
)</f>
        <v>Moderate</v>
      </c>
    </row>
    <row r="218" spans="1:16">
      <c r="A218">
        <v>217</v>
      </c>
      <c r="B218">
        <v>19</v>
      </c>
      <c r="C218" t="str">
        <f t="shared" si="3"/>
        <v>19–21</v>
      </c>
      <c r="D218" t="s">
        <v>13</v>
      </c>
      <c r="E218" t="s">
        <v>14</v>
      </c>
      <c r="F218" t="s">
        <v>136</v>
      </c>
      <c r="G218">
        <v>6.4</v>
      </c>
      <c r="H218" t="s">
        <v>26</v>
      </c>
      <c r="I218" t="str">
        <f>_xlfn.XLOOKUP(H218, 'Platform Lookup'!A:A, 'Platform Lookup'!B:B, "Unknown")</f>
        <v>Entertainment</v>
      </c>
      <c r="J218" t="s">
        <v>17</v>
      </c>
      <c r="K218">
        <v>4.2</v>
      </c>
      <c r="L218">
        <v>6</v>
      </c>
      <c r="M218" t="s">
        <v>24</v>
      </c>
      <c r="N218">
        <v>4</v>
      </c>
      <c r="O218">
        <v>8</v>
      </c>
      <c r="P218" t="str" cm="1">
        <f t="array" ref="P218">_xlfn.IFS(
  O218&lt;=3, "Low",
  O218&lt;=6, "Moderate",
  O218&lt;=8, "High",
  O218=9, "Extreme"
)</f>
        <v>High</v>
      </c>
    </row>
    <row r="219" spans="1:16">
      <c r="A219">
        <v>218</v>
      </c>
      <c r="B219">
        <v>21</v>
      </c>
      <c r="C219" t="str">
        <f t="shared" si="3"/>
        <v>19–21</v>
      </c>
      <c r="D219" t="s">
        <v>19</v>
      </c>
      <c r="E219" t="s">
        <v>20</v>
      </c>
      <c r="F219" t="s">
        <v>135</v>
      </c>
      <c r="G219">
        <v>3.8</v>
      </c>
      <c r="H219" t="s">
        <v>16</v>
      </c>
      <c r="I219" t="str">
        <f>_xlfn.XLOOKUP(H219, 'Platform Lookup'!A:A, 'Platform Lookup'!B:B, "Unknown")</f>
        <v>Mixed</v>
      </c>
      <c r="J219" t="s">
        <v>17</v>
      </c>
      <c r="K219">
        <v>8.1</v>
      </c>
      <c r="L219">
        <v>5</v>
      </c>
      <c r="M219" t="s">
        <v>18</v>
      </c>
      <c r="N219">
        <v>3</v>
      </c>
      <c r="O219">
        <v>7</v>
      </c>
      <c r="P219" t="str" cm="1">
        <f t="array" ref="P219">_xlfn.IFS(
  O219&lt;=3, "Low",
  O219&lt;=6, "Moderate",
  O219&lt;=8, "High",
  O219=9, "Extreme"
)</f>
        <v>High</v>
      </c>
    </row>
    <row r="220" spans="1:16">
      <c r="A220">
        <v>219</v>
      </c>
      <c r="B220">
        <v>20</v>
      </c>
      <c r="C220" t="str">
        <f t="shared" si="3"/>
        <v>19–21</v>
      </c>
      <c r="D220" t="s">
        <v>13</v>
      </c>
      <c r="E220" t="s">
        <v>14</v>
      </c>
      <c r="F220" t="s">
        <v>138</v>
      </c>
      <c r="G220">
        <v>4.2</v>
      </c>
      <c r="H220" t="s">
        <v>32</v>
      </c>
      <c r="I220" t="str">
        <f>_xlfn.XLOOKUP(H220, 'Platform Lookup'!A:A, 'Platform Lookup'!B:B, "Unknown")</f>
        <v>Mixed</v>
      </c>
      <c r="J220" t="s">
        <v>23</v>
      </c>
      <c r="K220">
        <v>8.9</v>
      </c>
      <c r="L220">
        <v>7</v>
      </c>
      <c r="M220" t="s">
        <v>24</v>
      </c>
      <c r="N220">
        <v>2</v>
      </c>
      <c r="O220">
        <v>5</v>
      </c>
      <c r="P220" t="str" cm="1">
        <f t="array" ref="P220">_xlfn.IFS(
  O220&lt;=3, "Low",
  O220&lt;=6, "Moderate",
  O220&lt;=8, "High",
  O220=9, "Extreme"
)</f>
        <v>Moderate</v>
      </c>
    </row>
    <row r="221" spans="1:16">
      <c r="A221">
        <v>220</v>
      </c>
      <c r="B221">
        <v>22</v>
      </c>
      <c r="C221" t="str">
        <f t="shared" si="3"/>
        <v>22–24</v>
      </c>
      <c r="D221" t="s">
        <v>19</v>
      </c>
      <c r="E221" t="s">
        <v>20</v>
      </c>
      <c r="F221" t="s">
        <v>139</v>
      </c>
      <c r="G221">
        <v>4.5</v>
      </c>
      <c r="H221" t="s">
        <v>26</v>
      </c>
      <c r="I221" t="str">
        <f>_xlfn.XLOOKUP(H221, 'Platform Lookup'!A:A, 'Platform Lookup'!B:B, "Unknown")</f>
        <v>Entertainment</v>
      </c>
      <c r="J221" t="s">
        <v>17</v>
      </c>
      <c r="K221">
        <v>4.0999999999999996</v>
      </c>
      <c r="L221">
        <v>6</v>
      </c>
      <c r="M221" t="s">
        <v>18</v>
      </c>
      <c r="N221">
        <v>4</v>
      </c>
      <c r="O221">
        <v>8</v>
      </c>
      <c r="P221" t="str" cm="1">
        <f t="array" ref="P221">_xlfn.IFS(
  O221&lt;=3, "Low",
  O221&lt;=6, "Moderate",
  O221&lt;=8, "High",
  O221=9, "Extreme"
)</f>
        <v>High</v>
      </c>
    </row>
    <row r="222" spans="1:16">
      <c r="A222">
        <v>221</v>
      </c>
      <c r="B222">
        <v>19</v>
      </c>
      <c r="C222" t="str">
        <f t="shared" si="3"/>
        <v>19–21</v>
      </c>
      <c r="D222" t="s">
        <v>13</v>
      </c>
      <c r="E222" t="s">
        <v>14</v>
      </c>
      <c r="F222" t="s">
        <v>25</v>
      </c>
      <c r="G222">
        <v>6.5</v>
      </c>
      <c r="H222" t="s">
        <v>16</v>
      </c>
      <c r="I222" t="str">
        <f>_xlfn.XLOOKUP(H222, 'Platform Lookup'!A:A, 'Platform Lookup'!B:B, "Unknown")</f>
        <v>Mixed</v>
      </c>
      <c r="J222" t="s">
        <v>17</v>
      </c>
      <c r="K222">
        <v>6</v>
      </c>
      <c r="L222">
        <v>5</v>
      </c>
      <c r="M222" t="s">
        <v>24</v>
      </c>
      <c r="N222">
        <v>4</v>
      </c>
      <c r="O222">
        <v>9</v>
      </c>
      <c r="P222" t="str" cm="1">
        <f t="array" ref="P222">_xlfn.IFS(
  O222&lt;=3, "Low",
  O222&lt;=6, "Moderate",
  O222&lt;=8, "High",
  O222=9, "Extreme"
)</f>
        <v>Extreme</v>
      </c>
    </row>
    <row r="223" spans="1:16">
      <c r="A223">
        <v>222</v>
      </c>
      <c r="B223">
        <v>21</v>
      </c>
      <c r="C223" t="str">
        <f t="shared" si="3"/>
        <v>19–21</v>
      </c>
      <c r="D223" t="s">
        <v>19</v>
      </c>
      <c r="E223" t="s">
        <v>20</v>
      </c>
      <c r="F223" t="s">
        <v>29</v>
      </c>
      <c r="G223">
        <v>5.8</v>
      </c>
      <c r="H223" t="s">
        <v>26</v>
      </c>
      <c r="I223" t="str">
        <f>_xlfn.XLOOKUP(H223, 'Platform Lookup'!A:A, 'Platform Lookup'!B:B, "Unknown")</f>
        <v>Entertainment</v>
      </c>
      <c r="J223" t="s">
        <v>17</v>
      </c>
      <c r="K223">
        <v>6.5</v>
      </c>
      <c r="L223">
        <v>6</v>
      </c>
      <c r="M223" t="s">
        <v>18</v>
      </c>
      <c r="N223">
        <v>3</v>
      </c>
      <c r="O223">
        <v>7</v>
      </c>
      <c r="P223" t="str" cm="1">
        <f t="array" ref="P223">_xlfn.IFS(
  O223&lt;=3, "Low",
  O223&lt;=6, "Moderate",
  O223&lt;=8, "High",
  O223=9, "Extreme"
)</f>
        <v>High</v>
      </c>
    </row>
    <row r="224" spans="1:16">
      <c r="A224">
        <v>223</v>
      </c>
      <c r="B224">
        <v>20</v>
      </c>
      <c r="C224" t="str">
        <f t="shared" si="3"/>
        <v>19–21</v>
      </c>
      <c r="D224" t="s">
        <v>13</v>
      </c>
      <c r="E224" t="s">
        <v>14</v>
      </c>
      <c r="F224" t="s">
        <v>33</v>
      </c>
      <c r="G224">
        <v>4.5</v>
      </c>
      <c r="H224" t="s">
        <v>16</v>
      </c>
      <c r="I224" t="str">
        <f>_xlfn.XLOOKUP(H224, 'Platform Lookup'!A:A, 'Platform Lookup'!B:B, "Unknown")</f>
        <v>Mixed</v>
      </c>
      <c r="J224" t="s">
        <v>23</v>
      </c>
      <c r="K224">
        <v>7.5</v>
      </c>
      <c r="L224">
        <v>8</v>
      </c>
      <c r="M224" t="s">
        <v>24</v>
      </c>
      <c r="N224">
        <v>2</v>
      </c>
      <c r="O224">
        <v>5</v>
      </c>
      <c r="P224" t="str" cm="1">
        <f t="array" ref="P224">_xlfn.IFS(
  O224&lt;=3, "Low",
  O224&lt;=6, "Moderate",
  O224&lt;=8, "High",
  O224=9, "Extreme"
)</f>
        <v>Moderate</v>
      </c>
    </row>
    <row r="225" spans="1:16">
      <c r="A225">
        <v>224</v>
      </c>
      <c r="B225">
        <v>22</v>
      </c>
      <c r="C225" t="str">
        <f t="shared" si="3"/>
        <v>22–24</v>
      </c>
      <c r="D225" t="s">
        <v>19</v>
      </c>
      <c r="E225" t="s">
        <v>20</v>
      </c>
      <c r="F225" t="s">
        <v>34</v>
      </c>
      <c r="G225">
        <v>4.2</v>
      </c>
      <c r="H225" t="s">
        <v>32</v>
      </c>
      <c r="I225" t="str">
        <f>_xlfn.XLOOKUP(H225, 'Platform Lookup'!A:A, 'Platform Lookup'!B:B, "Unknown")</f>
        <v>Mixed</v>
      </c>
      <c r="J225" t="s">
        <v>23</v>
      </c>
      <c r="K225">
        <v>7.8</v>
      </c>
      <c r="L225">
        <v>7</v>
      </c>
      <c r="M225" t="s">
        <v>18</v>
      </c>
      <c r="N225">
        <v>2</v>
      </c>
      <c r="O225">
        <v>4</v>
      </c>
      <c r="P225" t="str" cm="1">
        <f t="array" ref="P225">_xlfn.IFS(
  O225&lt;=3, "Low",
  O225&lt;=6, "Moderate",
  O225&lt;=8, "High",
  O225=9, "Extreme"
)</f>
        <v>Moderate</v>
      </c>
    </row>
    <row r="226" spans="1:16">
      <c r="A226">
        <v>225</v>
      </c>
      <c r="B226">
        <v>19</v>
      </c>
      <c r="C226" t="str">
        <f t="shared" si="3"/>
        <v>19–21</v>
      </c>
      <c r="D226" t="s">
        <v>13</v>
      </c>
      <c r="E226" t="s">
        <v>14</v>
      </c>
      <c r="F226" t="s">
        <v>38</v>
      </c>
      <c r="G226">
        <v>3.8</v>
      </c>
      <c r="H226" t="s">
        <v>140</v>
      </c>
      <c r="I226" t="str">
        <f>_xlfn.XLOOKUP(H226, 'Platform Lookup'!A:A, 'Platform Lookup'!B:B, "Unknown")</f>
        <v>Messaging</v>
      </c>
      <c r="J226" t="s">
        <v>23</v>
      </c>
      <c r="K226">
        <v>7.9</v>
      </c>
      <c r="L226">
        <v>8</v>
      </c>
      <c r="M226" t="s">
        <v>24</v>
      </c>
      <c r="N226">
        <v>1</v>
      </c>
      <c r="O226">
        <v>3</v>
      </c>
      <c r="P226" t="str" cm="1">
        <f t="array" ref="P226">_xlfn.IFS(
  O226&lt;=3, "Low",
  O226&lt;=6, "Moderate",
  O226&lt;=8, "High",
  O226=9, "Extreme"
)</f>
        <v>Low</v>
      </c>
    </row>
    <row r="227" spans="1:16">
      <c r="A227">
        <v>226</v>
      </c>
      <c r="B227">
        <v>21</v>
      </c>
      <c r="C227" t="str">
        <f t="shared" si="3"/>
        <v>19–21</v>
      </c>
      <c r="D227" t="s">
        <v>19</v>
      </c>
      <c r="E227" t="s">
        <v>20</v>
      </c>
      <c r="F227" t="s">
        <v>42</v>
      </c>
      <c r="G227">
        <v>5.5</v>
      </c>
      <c r="H227" t="s">
        <v>16</v>
      </c>
      <c r="I227" t="str">
        <f>_xlfn.XLOOKUP(H227, 'Platform Lookup'!A:A, 'Platform Lookup'!B:B, "Unknown")</f>
        <v>Mixed</v>
      </c>
      <c r="J227" t="s">
        <v>17</v>
      </c>
      <c r="K227">
        <v>6.8</v>
      </c>
      <c r="L227">
        <v>6</v>
      </c>
      <c r="M227" t="s">
        <v>24</v>
      </c>
      <c r="N227">
        <v>3</v>
      </c>
      <c r="O227">
        <v>7</v>
      </c>
      <c r="P227" t="str" cm="1">
        <f t="array" ref="P227">_xlfn.IFS(
  O227&lt;=3, "Low",
  O227&lt;=6, "Moderate",
  O227&lt;=8, "High",
  O227=9, "Extreme"
)</f>
        <v>High</v>
      </c>
    </row>
    <row r="228" spans="1:16">
      <c r="A228">
        <v>227</v>
      </c>
      <c r="B228">
        <v>20</v>
      </c>
      <c r="C228" t="str">
        <f t="shared" si="3"/>
        <v>19–21</v>
      </c>
      <c r="D228" t="s">
        <v>13</v>
      </c>
      <c r="E228" t="s">
        <v>14</v>
      </c>
      <c r="F228" t="s">
        <v>39</v>
      </c>
      <c r="G228">
        <v>5.2</v>
      </c>
      <c r="H228" t="s">
        <v>141</v>
      </c>
      <c r="I228" t="str">
        <f>_xlfn.XLOOKUP(H228, 'Platform Lookup'!A:A, 'Platform Lookup'!B:B, "Unknown")</f>
        <v>Messaging</v>
      </c>
      <c r="J228" t="s">
        <v>17</v>
      </c>
      <c r="K228">
        <v>6.5</v>
      </c>
      <c r="L228">
        <v>6</v>
      </c>
      <c r="M228" t="s">
        <v>18</v>
      </c>
      <c r="N228">
        <v>3</v>
      </c>
      <c r="O228">
        <v>6</v>
      </c>
      <c r="P228" t="str" cm="1">
        <f t="array" ref="P228">_xlfn.IFS(
  O228&lt;=3, "Low",
  O228&lt;=6, "Moderate",
  O228&lt;=8, "High",
  O228=9, "Extreme"
)</f>
        <v>Moderate</v>
      </c>
    </row>
    <row r="229" spans="1:16">
      <c r="A229">
        <v>228</v>
      </c>
      <c r="B229">
        <v>22</v>
      </c>
      <c r="C229" t="str">
        <f t="shared" si="3"/>
        <v>22–24</v>
      </c>
      <c r="D229" t="s">
        <v>19</v>
      </c>
      <c r="E229" t="s">
        <v>20</v>
      </c>
      <c r="F229" t="s">
        <v>44</v>
      </c>
      <c r="G229">
        <v>4.8</v>
      </c>
      <c r="H229" t="s">
        <v>142</v>
      </c>
      <c r="I229" t="str">
        <f>_xlfn.XLOOKUP(H229, 'Platform Lookup'!A:A, 'Platform Lookup'!B:B, "Unknown")</f>
        <v>Mixed</v>
      </c>
      <c r="J229" t="s">
        <v>23</v>
      </c>
      <c r="K229">
        <v>7.2</v>
      </c>
      <c r="L229">
        <v>7</v>
      </c>
      <c r="M229" t="s">
        <v>24</v>
      </c>
      <c r="N229">
        <v>2</v>
      </c>
      <c r="O229">
        <v>5</v>
      </c>
      <c r="P229" t="str" cm="1">
        <f t="array" ref="P229">_xlfn.IFS(
  O229&lt;=3, "Low",
  O229&lt;=6, "Moderate",
  O229&lt;=8, "High",
  O229=9, "Extreme"
)</f>
        <v>Moderate</v>
      </c>
    </row>
    <row r="230" spans="1:16">
      <c r="A230">
        <v>229</v>
      </c>
      <c r="B230">
        <v>19</v>
      </c>
      <c r="C230" t="str">
        <f t="shared" si="3"/>
        <v>19–21</v>
      </c>
      <c r="D230" t="s">
        <v>13</v>
      </c>
      <c r="E230" t="s">
        <v>14</v>
      </c>
      <c r="F230" t="s">
        <v>25</v>
      </c>
      <c r="G230">
        <v>7</v>
      </c>
      <c r="H230" t="s">
        <v>26</v>
      </c>
      <c r="I230" t="str">
        <f>_xlfn.XLOOKUP(H230, 'Platform Lookup'!A:A, 'Platform Lookup'!B:B, "Unknown")</f>
        <v>Entertainment</v>
      </c>
      <c r="J230" t="s">
        <v>17</v>
      </c>
      <c r="K230">
        <v>5.8</v>
      </c>
      <c r="L230">
        <v>4</v>
      </c>
      <c r="M230" t="s">
        <v>18</v>
      </c>
      <c r="N230">
        <v>4</v>
      </c>
      <c r="O230">
        <v>9</v>
      </c>
      <c r="P230" t="str" cm="1">
        <f t="array" ref="P230">_xlfn.IFS(
  O230&lt;=3, "Low",
  O230&lt;=6, "Moderate",
  O230&lt;=8, "High",
  O230=9, "Extreme"
)</f>
        <v>Extreme</v>
      </c>
    </row>
    <row r="231" spans="1:16">
      <c r="A231">
        <v>230</v>
      </c>
      <c r="B231">
        <v>21</v>
      </c>
      <c r="C231" t="str">
        <f t="shared" si="3"/>
        <v>19–21</v>
      </c>
      <c r="D231" t="s">
        <v>19</v>
      </c>
      <c r="E231" t="s">
        <v>20</v>
      </c>
      <c r="F231" t="s">
        <v>29</v>
      </c>
      <c r="G231">
        <v>5.5</v>
      </c>
      <c r="H231" t="s">
        <v>16</v>
      </c>
      <c r="I231" t="str">
        <f>_xlfn.XLOOKUP(H231, 'Platform Lookup'!A:A, 'Platform Lookup'!B:B, "Unknown")</f>
        <v>Mixed</v>
      </c>
      <c r="J231" t="s">
        <v>17</v>
      </c>
      <c r="K231">
        <v>6.7</v>
      </c>
      <c r="L231">
        <v>6</v>
      </c>
      <c r="M231" t="s">
        <v>24</v>
      </c>
      <c r="N231">
        <v>3</v>
      </c>
      <c r="O231">
        <v>7</v>
      </c>
      <c r="P231" t="str" cm="1">
        <f t="array" ref="P231">_xlfn.IFS(
  O231&lt;=3, "Low",
  O231&lt;=6, "Moderate",
  O231&lt;=8, "High",
  O231=9, "Extreme"
)</f>
        <v>High</v>
      </c>
    </row>
    <row r="232" spans="1:16">
      <c r="A232">
        <v>231</v>
      </c>
      <c r="B232">
        <v>20</v>
      </c>
      <c r="C232" t="str">
        <f t="shared" si="3"/>
        <v>19–21</v>
      </c>
      <c r="D232" t="s">
        <v>13</v>
      </c>
      <c r="E232" t="s">
        <v>14</v>
      </c>
      <c r="F232" t="s">
        <v>33</v>
      </c>
      <c r="G232">
        <v>4.7</v>
      </c>
      <c r="H232" t="s">
        <v>32</v>
      </c>
      <c r="I232" t="str">
        <f>_xlfn.XLOOKUP(H232, 'Platform Lookup'!A:A, 'Platform Lookup'!B:B, "Unknown")</f>
        <v>Mixed</v>
      </c>
      <c r="J232" t="s">
        <v>23</v>
      </c>
      <c r="K232">
        <v>7.4</v>
      </c>
      <c r="L232">
        <v>7</v>
      </c>
      <c r="M232" t="s">
        <v>18</v>
      </c>
      <c r="N232">
        <v>2</v>
      </c>
      <c r="O232">
        <v>5</v>
      </c>
      <c r="P232" t="str" cm="1">
        <f t="array" ref="P232">_xlfn.IFS(
  O232&lt;=3, "Low",
  O232&lt;=6, "Moderate",
  O232&lt;=8, "High",
  O232=9, "Extreme"
)</f>
        <v>Moderate</v>
      </c>
    </row>
    <row r="233" spans="1:16">
      <c r="A233">
        <v>232</v>
      </c>
      <c r="B233">
        <v>22</v>
      </c>
      <c r="C233" t="str">
        <f t="shared" si="3"/>
        <v>22–24</v>
      </c>
      <c r="D233" t="s">
        <v>19</v>
      </c>
      <c r="E233" t="s">
        <v>20</v>
      </c>
      <c r="F233" t="s">
        <v>34</v>
      </c>
      <c r="G233">
        <v>4</v>
      </c>
      <c r="H233" t="s">
        <v>16</v>
      </c>
      <c r="I233" t="str">
        <f>_xlfn.XLOOKUP(H233, 'Platform Lookup'!A:A, 'Platform Lookup'!B:B, "Unknown")</f>
        <v>Mixed</v>
      </c>
      <c r="J233" t="s">
        <v>23</v>
      </c>
      <c r="K233">
        <v>7.9</v>
      </c>
      <c r="L233">
        <v>8</v>
      </c>
      <c r="M233" t="s">
        <v>24</v>
      </c>
      <c r="N233">
        <v>1</v>
      </c>
      <c r="O233">
        <v>4</v>
      </c>
      <c r="P233" t="str" cm="1">
        <f t="array" ref="P233">_xlfn.IFS(
  O233&lt;=3, "Low",
  O233&lt;=6, "Moderate",
  O233&lt;=8, "High",
  O233=9, "Extreme"
)</f>
        <v>Moderate</v>
      </c>
    </row>
    <row r="234" spans="1:16">
      <c r="A234">
        <v>233</v>
      </c>
      <c r="B234">
        <v>19</v>
      </c>
      <c r="C234" t="str">
        <f t="shared" si="3"/>
        <v>19–21</v>
      </c>
      <c r="D234" t="s">
        <v>13</v>
      </c>
      <c r="E234" t="s">
        <v>14</v>
      </c>
      <c r="F234" t="s">
        <v>38</v>
      </c>
      <c r="G234">
        <v>3.5</v>
      </c>
      <c r="H234" t="s">
        <v>140</v>
      </c>
      <c r="I234" t="str">
        <f>_xlfn.XLOOKUP(H234, 'Platform Lookup'!A:A, 'Platform Lookup'!B:B, "Unknown")</f>
        <v>Messaging</v>
      </c>
      <c r="J234" t="s">
        <v>23</v>
      </c>
      <c r="K234">
        <v>8</v>
      </c>
      <c r="L234">
        <v>8</v>
      </c>
      <c r="M234" t="s">
        <v>24</v>
      </c>
      <c r="N234">
        <v>1</v>
      </c>
      <c r="O234">
        <v>3</v>
      </c>
      <c r="P234" t="str" cm="1">
        <f t="array" ref="P234">_xlfn.IFS(
  O234&lt;=3, "Low",
  O234&lt;=6, "Moderate",
  O234&lt;=8, "High",
  O234=9, "Extreme"
)</f>
        <v>Low</v>
      </c>
    </row>
    <row r="235" spans="1:16">
      <c r="A235">
        <v>234</v>
      </c>
      <c r="B235">
        <v>21</v>
      </c>
      <c r="C235" t="str">
        <f t="shared" si="3"/>
        <v>19–21</v>
      </c>
      <c r="D235" t="s">
        <v>19</v>
      </c>
      <c r="E235" t="s">
        <v>20</v>
      </c>
      <c r="F235" t="s">
        <v>42</v>
      </c>
      <c r="G235">
        <v>5.7</v>
      </c>
      <c r="H235" t="s">
        <v>26</v>
      </c>
      <c r="I235" t="str">
        <f>_xlfn.XLOOKUP(H235, 'Platform Lookup'!A:A, 'Platform Lookup'!B:B, "Unknown")</f>
        <v>Entertainment</v>
      </c>
      <c r="J235" t="s">
        <v>17</v>
      </c>
      <c r="K235">
        <v>6.5</v>
      </c>
      <c r="L235">
        <v>5</v>
      </c>
      <c r="M235" t="s">
        <v>18</v>
      </c>
      <c r="N235">
        <v>3</v>
      </c>
      <c r="O235">
        <v>8</v>
      </c>
      <c r="P235" t="str" cm="1">
        <f t="array" ref="P235">_xlfn.IFS(
  O235&lt;=3, "Low",
  O235&lt;=6, "Moderate",
  O235&lt;=8, "High",
  O235=9, "Extreme"
)</f>
        <v>High</v>
      </c>
    </row>
    <row r="236" spans="1:16">
      <c r="A236">
        <v>235</v>
      </c>
      <c r="B236">
        <v>20</v>
      </c>
      <c r="C236" t="str">
        <f t="shared" si="3"/>
        <v>19–21</v>
      </c>
      <c r="D236" t="s">
        <v>13</v>
      </c>
      <c r="E236" t="s">
        <v>14</v>
      </c>
      <c r="F236" t="s">
        <v>39</v>
      </c>
      <c r="G236">
        <v>5</v>
      </c>
      <c r="H236" t="s">
        <v>141</v>
      </c>
      <c r="I236" t="str">
        <f>_xlfn.XLOOKUP(H236, 'Platform Lookup'!A:A, 'Platform Lookup'!B:B, "Unknown")</f>
        <v>Messaging</v>
      </c>
      <c r="J236" t="s">
        <v>17</v>
      </c>
      <c r="K236">
        <v>6.8</v>
      </c>
      <c r="L236">
        <v>6</v>
      </c>
      <c r="M236" t="s">
        <v>24</v>
      </c>
      <c r="N236">
        <v>3</v>
      </c>
      <c r="O236">
        <v>6</v>
      </c>
      <c r="P236" t="str" cm="1">
        <f t="array" ref="P236">_xlfn.IFS(
  O236&lt;=3, "Low",
  O236&lt;=6, "Moderate",
  O236&lt;=8, "High",
  O236=9, "Extreme"
)</f>
        <v>Moderate</v>
      </c>
    </row>
    <row r="237" spans="1:16">
      <c r="A237">
        <v>236</v>
      </c>
      <c r="B237">
        <v>22</v>
      </c>
      <c r="C237" t="str">
        <f t="shared" si="3"/>
        <v>22–24</v>
      </c>
      <c r="D237" t="s">
        <v>19</v>
      </c>
      <c r="E237" t="s">
        <v>20</v>
      </c>
      <c r="F237" t="s">
        <v>44</v>
      </c>
      <c r="G237">
        <v>4.5</v>
      </c>
      <c r="H237" t="s">
        <v>142</v>
      </c>
      <c r="I237" t="str">
        <f>_xlfn.XLOOKUP(H237, 'Platform Lookup'!A:A, 'Platform Lookup'!B:B, "Unknown")</f>
        <v>Mixed</v>
      </c>
      <c r="J237" t="s">
        <v>23</v>
      </c>
      <c r="K237">
        <v>7.4</v>
      </c>
      <c r="L237">
        <v>7</v>
      </c>
      <c r="M237" t="s">
        <v>18</v>
      </c>
      <c r="N237">
        <v>2</v>
      </c>
      <c r="O237">
        <v>5</v>
      </c>
      <c r="P237" t="str" cm="1">
        <f t="array" ref="P237">_xlfn.IFS(
  O237&lt;=3, "Low",
  O237&lt;=6, "Moderate",
  O237&lt;=8, "High",
  O237=9, "Extreme"
)</f>
        <v>Moderate</v>
      </c>
    </row>
    <row r="238" spans="1:16">
      <c r="A238">
        <v>237</v>
      </c>
      <c r="B238">
        <v>19</v>
      </c>
      <c r="C238" t="str">
        <f t="shared" si="3"/>
        <v>19–21</v>
      </c>
      <c r="D238" t="s">
        <v>13</v>
      </c>
      <c r="E238" t="s">
        <v>14</v>
      </c>
      <c r="F238" t="s">
        <v>25</v>
      </c>
      <c r="G238">
        <v>6.8</v>
      </c>
      <c r="H238" t="s">
        <v>16</v>
      </c>
      <c r="I238" t="str">
        <f>_xlfn.XLOOKUP(H238, 'Platform Lookup'!A:A, 'Platform Lookup'!B:B, "Unknown")</f>
        <v>Mixed</v>
      </c>
      <c r="J238" t="s">
        <v>17</v>
      </c>
      <c r="K238">
        <v>5.9</v>
      </c>
      <c r="L238">
        <v>4</v>
      </c>
      <c r="M238" t="s">
        <v>24</v>
      </c>
      <c r="N238">
        <v>4</v>
      </c>
      <c r="O238">
        <v>9</v>
      </c>
      <c r="P238" t="str" cm="1">
        <f t="array" ref="P238">_xlfn.IFS(
  O238&lt;=3, "Low",
  O238&lt;=6, "Moderate",
  O238&lt;=8, "High",
  O238=9, "Extreme"
)</f>
        <v>Extreme</v>
      </c>
    </row>
    <row r="239" spans="1:16">
      <c r="A239">
        <v>238</v>
      </c>
      <c r="B239">
        <v>21</v>
      </c>
      <c r="C239" t="str">
        <f t="shared" si="3"/>
        <v>19–21</v>
      </c>
      <c r="D239" t="s">
        <v>19</v>
      </c>
      <c r="E239" t="s">
        <v>20</v>
      </c>
      <c r="F239" t="s">
        <v>29</v>
      </c>
      <c r="G239">
        <v>5.6</v>
      </c>
      <c r="H239" t="s">
        <v>32</v>
      </c>
      <c r="I239" t="str">
        <f>_xlfn.XLOOKUP(H239, 'Platform Lookup'!A:A, 'Platform Lookup'!B:B, "Unknown")</f>
        <v>Mixed</v>
      </c>
      <c r="J239" t="s">
        <v>17</v>
      </c>
      <c r="K239">
        <v>6.6</v>
      </c>
      <c r="L239">
        <v>6</v>
      </c>
      <c r="M239" t="s">
        <v>18</v>
      </c>
      <c r="N239">
        <v>3</v>
      </c>
      <c r="O239">
        <v>7</v>
      </c>
      <c r="P239" t="str" cm="1">
        <f t="array" ref="P239">_xlfn.IFS(
  O239&lt;=3, "Low",
  O239&lt;=6, "Moderate",
  O239&lt;=8, "High",
  O239=9, "Extreme"
)</f>
        <v>High</v>
      </c>
    </row>
    <row r="240" spans="1:16">
      <c r="A240">
        <v>239</v>
      </c>
      <c r="B240">
        <v>20</v>
      </c>
      <c r="C240" t="str">
        <f t="shared" si="3"/>
        <v>19–21</v>
      </c>
      <c r="D240" t="s">
        <v>13</v>
      </c>
      <c r="E240" t="s">
        <v>14</v>
      </c>
      <c r="F240" t="s">
        <v>33</v>
      </c>
      <c r="G240">
        <v>4.5999999999999996</v>
      </c>
      <c r="H240" t="s">
        <v>16</v>
      </c>
      <c r="I240" t="str">
        <f>_xlfn.XLOOKUP(H240, 'Platform Lookup'!A:A, 'Platform Lookup'!B:B, "Unknown")</f>
        <v>Mixed</v>
      </c>
      <c r="J240" t="s">
        <v>23</v>
      </c>
      <c r="K240">
        <v>7.3</v>
      </c>
      <c r="L240">
        <v>7</v>
      </c>
      <c r="M240" t="s">
        <v>24</v>
      </c>
      <c r="N240">
        <v>2</v>
      </c>
      <c r="O240">
        <v>5</v>
      </c>
      <c r="P240" t="str" cm="1">
        <f t="array" ref="P240">_xlfn.IFS(
  O240&lt;=3, "Low",
  O240&lt;=6, "Moderate",
  O240&lt;=8, "High",
  O240=9, "Extreme"
)</f>
        <v>Moderate</v>
      </c>
    </row>
    <row r="241" spans="1:16">
      <c r="A241">
        <v>240</v>
      </c>
      <c r="B241">
        <v>22</v>
      </c>
      <c r="C241" t="str">
        <f t="shared" si="3"/>
        <v>22–24</v>
      </c>
      <c r="D241" t="s">
        <v>19</v>
      </c>
      <c r="E241" t="s">
        <v>20</v>
      </c>
      <c r="F241" t="s">
        <v>34</v>
      </c>
      <c r="G241">
        <v>4.0999999999999996</v>
      </c>
      <c r="H241" t="s">
        <v>32</v>
      </c>
      <c r="I241" t="str">
        <f>_xlfn.XLOOKUP(H241, 'Platform Lookup'!A:A, 'Platform Lookup'!B:B, "Unknown")</f>
        <v>Mixed</v>
      </c>
      <c r="J241" t="s">
        <v>23</v>
      </c>
      <c r="K241">
        <v>7.7</v>
      </c>
      <c r="L241">
        <v>8</v>
      </c>
      <c r="M241" t="s">
        <v>18</v>
      </c>
      <c r="N241">
        <v>2</v>
      </c>
      <c r="O241">
        <v>4</v>
      </c>
      <c r="P241" t="str" cm="1">
        <f t="array" ref="P241">_xlfn.IFS(
  O241&lt;=3, "Low",
  O241&lt;=6, "Moderate",
  O241&lt;=8, "High",
  O241=9, "Extreme"
)</f>
        <v>Moderate</v>
      </c>
    </row>
    <row r="242" spans="1:16">
      <c r="A242">
        <v>241</v>
      </c>
      <c r="B242">
        <v>19</v>
      </c>
      <c r="C242" t="str">
        <f t="shared" si="3"/>
        <v>19–21</v>
      </c>
      <c r="D242" t="s">
        <v>13</v>
      </c>
      <c r="E242" t="s">
        <v>14</v>
      </c>
      <c r="F242" t="s">
        <v>38</v>
      </c>
      <c r="G242">
        <v>3.7</v>
      </c>
      <c r="H242" t="s">
        <v>140</v>
      </c>
      <c r="I242" t="str">
        <f>_xlfn.XLOOKUP(H242, 'Platform Lookup'!A:A, 'Platform Lookup'!B:B, "Unknown")</f>
        <v>Messaging</v>
      </c>
      <c r="J242" t="s">
        <v>23</v>
      </c>
      <c r="K242">
        <v>7.8</v>
      </c>
      <c r="L242">
        <v>8</v>
      </c>
      <c r="M242" t="s">
        <v>24</v>
      </c>
      <c r="N242">
        <v>1</v>
      </c>
      <c r="O242">
        <v>3</v>
      </c>
      <c r="P242" t="str" cm="1">
        <f t="array" ref="P242">_xlfn.IFS(
  O242&lt;=3, "Low",
  O242&lt;=6, "Moderate",
  O242&lt;=8, "High",
  O242=9, "Extreme"
)</f>
        <v>Low</v>
      </c>
    </row>
    <row r="243" spans="1:16">
      <c r="A243">
        <v>242</v>
      </c>
      <c r="B243">
        <v>21</v>
      </c>
      <c r="C243" t="str">
        <f t="shared" si="3"/>
        <v>19–21</v>
      </c>
      <c r="D243" t="s">
        <v>19</v>
      </c>
      <c r="E243" t="s">
        <v>20</v>
      </c>
      <c r="F243" t="s">
        <v>42</v>
      </c>
      <c r="G243">
        <v>5.4</v>
      </c>
      <c r="H243" t="s">
        <v>16</v>
      </c>
      <c r="I243" t="str">
        <f>_xlfn.XLOOKUP(H243, 'Platform Lookup'!A:A, 'Platform Lookup'!B:B, "Unknown")</f>
        <v>Mixed</v>
      </c>
      <c r="J243" t="s">
        <v>17</v>
      </c>
      <c r="K243">
        <v>6.7</v>
      </c>
      <c r="L243">
        <v>5</v>
      </c>
      <c r="M243" t="s">
        <v>24</v>
      </c>
      <c r="N243">
        <v>3</v>
      </c>
      <c r="O243">
        <v>7</v>
      </c>
      <c r="P243" t="str" cm="1">
        <f t="array" ref="P243">_xlfn.IFS(
  O243&lt;=3, "Low",
  O243&lt;=6, "Moderate",
  O243&lt;=8, "High",
  O243=9, "Extreme"
)</f>
        <v>High</v>
      </c>
    </row>
    <row r="244" spans="1:16">
      <c r="A244">
        <v>243</v>
      </c>
      <c r="B244">
        <v>20</v>
      </c>
      <c r="C244" t="str">
        <f t="shared" si="3"/>
        <v>19–21</v>
      </c>
      <c r="D244" t="s">
        <v>13</v>
      </c>
      <c r="E244" t="s">
        <v>14</v>
      </c>
      <c r="F244" t="s">
        <v>39</v>
      </c>
      <c r="G244">
        <v>5.0999999999999996</v>
      </c>
      <c r="H244" t="s">
        <v>141</v>
      </c>
      <c r="I244" t="str">
        <f>_xlfn.XLOOKUP(H244, 'Platform Lookup'!A:A, 'Platform Lookup'!B:B, "Unknown")</f>
        <v>Messaging</v>
      </c>
      <c r="J244" t="s">
        <v>17</v>
      </c>
      <c r="K244">
        <v>6.6</v>
      </c>
      <c r="L244">
        <v>6</v>
      </c>
      <c r="M244" t="s">
        <v>18</v>
      </c>
      <c r="N244">
        <v>3</v>
      </c>
      <c r="O244">
        <v>6</v>
      </c>
      <c r="P244" t="str" cm="1">
        <f t="array" ref="P244">_xlfn.IFS(
  O244&lt;=3, "Low",
  O244&lt;=6, "Moderate",
  O244&lt;=8, "High",
  O244=9, "Extreme"
)</f>
        <v>Moderate</v>
      </c>
    </row>
    <row r="245" spans="1:16">
      <c r="A245">
        <v>244</v>
      </c>
      <c r="B245">
        <v>22</v>
      </c>
      <c r="C245" t="str">
        <f t="shared" si="3"/>
        <v>22–24</v>
      </c>
      <c r="D245" t="s">
        <v>19</v>
      </c>
      <c r="E245" t="s">
        <v>20</v>
      </c>
      <c r="F245" t="s">
        <v>44</v>
      </c>
      <c r="G245">
        <v>4.7</v>
      </c>
      <c r="H245" t="s">
        <v>142</v>
      </c>
      <c r="I245" t="str">
        <f>_xlfn.XLOOKUP(H245, 'Platform Lookup'!A:A, 'Platform Lookup'!B:B, "Unknown")</f>
        <v>Mixed</v>
      </c>
      <c r="J245" t="s">
        <v>23</v>
      </c>
      <c r="K245">
        <v>7.3</v>
      </c>
      <c r="L245">
        <v>7</v>
      </c>
      <c r="M245" t="s">
        <v>24</v>
      </c>
      <c r="N245">
        <v>2</v>
      </c>
      <c r="O245">
        <v>5</v>
      </c>
      <c r="P245" t="str" cm="1">
        <f t="array" ref="P245">_xlfn.IFS(
  O245&lt;=3, "Low",
  O245&lt;=6, "Moderate",
  O245&lt;=8, "High",
  O245=9, "Extreme"
)</f>
        <v>Moderate</v>
      </c>
    </row>
    <row r="246" spans="1:16">
      <c r="A246">
        <v>245</v>
      </c>
      <c r="B246">
        <v>19</v>
      </c>
      <c r="C246" t="str">
        <f t="shared" si="3"/>
        <v>19–21</v>
      </c>
      <c r="D246" t="s">
        <v>13</v>
      </c>
      <c r="E246" t="s">
        <v>14</v>
      </c>
      <c r="F246" t="s">
        <v>25</v>
      </c>
      <c r="G246">
        <v>6.9</v>
      </c>
      <c r="H246" t="s">
        <v>26</v>
      </c>
      <c r="I246" t="str">
        <f>_xlfn.XLOOKUP(H246, 'Platform Lookup'!A:A, 'Platform Lookup'!B:B, "Unknown")</f>
        <v>Entertainment</v>
      </c>
      <c r="J246" t="s">
        <v>17</v>
      </c>
      <c r="K246">
        <v>5.7</v>
      </c>
      <c r="L246">
        <v>4</v>
      </c>
      <c r="M246" t="s">
        <v>18</v>
      </c>
      <c r="N246">
        <v>4</v>
      </c>
      <c r="O246">
        <v>9</v>
      </c>
      <c r="P246" t="str" cm="1">
        <f t="array" ref="P246">_xlfn.IFS(
  O246&lt;=3, "Low",
  O246&lt;=6, "Moderate",
  O246&lt;=8, "High",
  O246=9, "Extreme"
)</f>
        <v>Extreme</v>
      </c>
    </row>
    <row r="247" spans="1:16">
      <c r="A247">
        <v>246</v>
      </c>
      <c r="B247">
        <v>21</v>
      </c>
      <c r="C247" t="str">
        <f t="shared" si="3"/>
        <v>19–21</v>
      </c>
      <c r="D247" t="s">
        <v>19</v>
      </c>
      <c r="E247" t="s">
        <v>20</v>
      </c>
      <c r="F247" t="s">
        <v>29</v>
      </c>
      <c r="G247">
        <v>5.7</v>
      </c>
      <c r="H247" t="s">
        <v>16</v>
      </c>
      <c r="I247" t="str">
        <f>_xlfn.XLOOKUP(H247, 'Platform Lookup'!A:A, 'Platform Lookup'!B:B, "Unknown")</f>
        <v>Mixed</v>
      </c>
      <c r="J247" t="s">
        <v>17</v>
      </c>
      <c r="K247">
        <v>6.4</v>
      </c>
      <c r="L247">
        <v>6</v>
      </c>
      <c r="M247" t="s">
        <v>24</v>
      </c>
      <c r="N247">
        <v>3</v>
      </c>
      <c r="O247">
        <v>7</v>
      </c>
      <c r="P247" t="str" cm="1">
        <f t="array" ref="P247">_xlfn.IFS(
  O247&lt;=3, "Low",
  O247&lt;=6, "Moderate",
  O247&lt;=8, "High",
  O247=9, "Extreme"
)</f>
        <v>High</v>
      </c>
    </row>
    <row r="248" spans="1:16">
      <c r="A248">
        <v>247</v>
      </c>
      <c r="B248">
        <v>20</v>
      </c>
      <c r="C248" t="str">
        <f t="shared" si="3"/>
        <v>19–21</v>
      </c>
      <c r="D248" t="s">
        <v>13</v>
      </c>
      <c r="E248" t="s">
        <v>14</v>
      </c>
      <c r="F248" t="s">
        <v>33</v>
      </c>
      <c r="G248">
        <v>4.8</v>
      </c>
      <c r="H248" t="s">
        <v>32</v>
      </c>
      <c r="I248" t="str">
        <f>_xlfn.XLOOKUP(H248, 'Platform Lookup'!A:A, 'Platform Lookup'!B:B, "Unknown")</f>
        <v>Mixed</v>
      </c>
      <c r="J248" t="s">
        <v>23</v>
      </c>
      <c r="K248">
        <v>7.2</v>
      </c>
      <c r="L248">
        <v>7</v>
      </c>
      <c r="M248" t="s">
        <v>18</v>
      </c>
      <c r="N248">
        <v>2</v>
      </c>
      <c r="O248">
        <v>5</v>
      </c>
      <c r="P248" t="str" cm="1">
        <f t="array" ref="P248">_xlfn.IFS(
  O248&lt;=3, "Low",
  O248&lt;=6, "Moderate",
  O248&lt;=8, "High",
  O248=9, "Extreme"
)</f>
        <v>Moderate</v>
      </c>
    </row>
    <row r="249" spans="1:16">
      <c r="A249">
        <v>248</v>
      </c>
      <c r="B249">
        <v>22</v>
      </c>
      <c r="C249" t="str">
        <f t="shared" si="3"/>
        <v>22–24</v>
      </c>
      <c r="D249" t="s">
        <v>19</v>
      </c>
      <c r="E249" t="s">
        <v>20</v>
      </c>
      <c r="F249" t="s">
        <v>34</v>
      </c>
      <c r="G249">
        <v>3.9</v>
      </c>
      <c r="H249" t="s">
        <v>16</v>
      </c>
      <c r="I249" t="str">
        <f>_xlfn.XLOOKUP(H249, 'Platform Lookup'!A:A, 'Platform Lookup'!B:B, "Unknown")</f>
        <v>Mixed</v>
      </c>
      <c r="J249" t="s">
        <v>23</v>
      </c>
      <c r="K249">
        <v>7.8</v>
      </c>
      <c r="L249">
        <v>8</v>
      </c>
      <c r="M249" t="s">
        <v>24</v>
      </c>
      <c r="N249">
        <v>1</v>
      </c>
      <c r="O249">
        <v>4</v>
      </c>
      <c r="P249" t="str" cm="1">
        <f t="array" ref="P249">_xlfn.IFS(
  O249&lt;=3, "Low",
  O249&lt;=6, "Moderate",
  O249&lt;=8, "High",
  O249=9, "Extreme"
)</f>
        <v>Moderate</v>
      </c>
    </row>
    <row r="250" spans="1:16">
      <c r="A250">
        <v>249</v>
      </c>
      <c r="B250">
        <v>19</v>
      </c>
      <c r="C250" t="str">
        <f t="shared" si="3"/>
        <v>19–21</v>
      </c>
      <c r="D250" t="s">
        <v>13</v>
      </c>
      <c r="E250" t="s">
        <v>14</v>
      </c>
      <c r="F250" t="s">
        <v>38</v>
      </c>
      <c r="G250">
        <v>3.6</v>
      </c>
      <c r="H250" t="s">
        <v>140</v>
      </c>
      <c r="I250" t="str">
        <f>_xlfn.XLOOKUP(H250, 'Platform Lookup'!A:A, 'Platform Lookup'!B:B, "Unknown")</f>
        <v>Messaging</v>
      </c>
      <c r="J250" t="s">
        <v>23</v>
      </c>
      <c r="K250">
        <v>8.1</v>
      </c>
      <c r="L250">
        <v>8</v>
      </c>
      <c r="M250" t="s">
        <v>24</v>
      </c>
      <c r="N250">
        <v>1</v>
      </c>
      <c r="O250">
        <v>3</v>
      </c>
      <c r="P250" t="str" cm="1">
        <f t="array" ref="P250">_xlfn.IFS(
  O250&lt;=3, "Low",
  O250&lt;=6, "Moderate",
  O250&lt;=8, "High",
  O250=9, "Extreme"
)</f>
        <v>Low</v>
      </c>
    </row>
    <row r="251" spans="1:16">
      <c r="A251">
        <v>250</v>
      </c>
      <c r="B251">
        <v>21</v>
      </c>
      <c r="C251" t="str">
        <f t="shared" si="3"/>
        <v>19–21</v>
      </c>
      <c r="D251" t="s">
        <v>19</v>
      </c>
      <c r="E251" t="s">
        <v>20</v>
      </c>
      <c r="F251" t="s">
        <v>42</v>
      </c>
      <c r="G251">
        <v>5.6</v>
      </c>
      <c r="H251" t="s">
        <v>26</v>
      </c>
      <c r="I251" t="str">
        <f>_xlfn.XLOOKUP(H251, 'Platform Lookup'!A:A, 'Platform Lookup'!B:B, "Unknown")</f>
        <v>Entertainment</v>
      </c>
      <c r="J251" t="s">
        <v>17</v>
      </c>
      <c r="K251">
        <v>6.6</v>
      </c>
      <c r="L251">
        <v>5</v>
      </c>
      <c r="M251" t="s">
        <v>18</v>
      </c>
      <c r="N251">
        <v>3</v>
      </c>
      <c r="O251">
        <v>8</v>
      </c>
      <c r="P251" t="str" cm="1">
        <f t="array" ref="P251">_xlfn.IFS(
  O251&lt;=3, "Low",
  O251&lt;=6, "Moderate",
  O251&lt;=8, "High",
  O251=9, "Extreme"
)</f>
        <v>High</v>
      </c>
    </row>
    <row r="252" spans="1:16">
      <c r="A252">
        <v>251</v>
      </c>
      <c r="B252">
        <v>20</v>
      </c>
      <c r="C252" t="str">
        <f t="shared" si="3"/>
        <v>19–21</v>
      </c>
      <c r="D252" t="s">
        <v>13</v>
      </c>
      <c r="E252" t="s">
        <v>14</v>
      </c>
      <c r="F252" t="s">
        <v>39</v>
      </c>
      <c r="G252">
        <v>4.9000000000000004</v>
      </c>
      <c r="H252" t="s">
        <v>141</v>
      </c>
      <c r="I252" t="str">
        <f>_xlfn.XLOOKUP(H252, 'Platform Lookup'!A:A, 'Platform Lookup'!B:B, "Unknown")</f>
        <v>Messaging</v>
      </c>
      <c r="J252" t="s">
        <v>17</v>
      </c>
      <c r="K252">
        <v>6.9</v>
      </c>
      <c r="L252">
        <v>6</v>
      </c>
      <c r="M252" t="s">
        <v>24</v>
      </c>
      <c r="N252">
        <v>3</v>
      </c>
      <c r="O252">
        <v>6</v>
      </c>
      <c r="P252" t="str" cm="1">
        <f t="array" ref="P252">_xlfn.IFS(
  O252&lt;=3, "Low",
  O252&lt;=6, "Moderate",
  O252&lt;=8, "High",
  O252=9, "Extreme"
)</f>
        <v>Moderate</v>
      </c>
    </row>
    <row r="253" spans="1:16">
      <c r="A253">
        <v>252</v>
      </c>
      <c r="B253">
        <v>22</v>
      </c>
      <c r="C253" t="str">
        <f t="shared" si="3"/>
        <v>22–24</v>
      </c>
      <c r="D253" t="s">
        <v>19</v>
      </c>
      <c r="E253" t="s">
        <v>20</v>
      </c>
      <c r="F253" t="s">
        <v>44</v>
      </c>
      <c r="G253">
        <v>4.5999999999999996</v>
      </c>
      <c r="H253" t="s">
        <v>142</v>
      </c>
      <c r="I253" t="str">
        <f>_xlfn.XLOOKUP(H253, 'Platform Lookup'!A:A, 'Platform Lookup'!B:B, "Unknown")</f>
        <v>Mixed</v>
      </c>
      <c r="J253" t="s">
        <v>23</v>
      </c>
      <c r="K253">
        <v>7.5</v>
      </c>
      <c r="L253">
        <v>7</v>
      </c>
      <c r="M253" t="s">
        <v>18</v>
      </c>
      <c r="N253">
        <v>2</v>
      </c>
      <c r="O253">
        <v>5</v>
      </c>
      <c r="P253" t="str" cm="1">
        <f t="array" ref="P253">_xlfn.IFS(
  O253&lt;=3, "Low",
  O253&lt;=6, "Moderate",
  O253&lt;=8, "High",
  O253=9, "Extreme"
)</f>
        <v>Moderate</v>
      </c>
    </row>
    <row r="254" spans="1:16">
      <c r="A254">
        <v>253</v>
      </c>
      <c r="B254">
        <v>19</v>
      </c>
      <c r="C254" t="str">
        <f t="shared" si="3"/>
        <v>19–21</v>
      </c>
      <c r="D254" t="s">
        <v>13</v>
      </c>
      <c r="E254" t="s">
        <v>14</v>
      </c>
      <c r="F254" t="s">
        <v>25</v>
      </c>
      <c r="G254">
        <v>6.7</v>
      </c>
      <c r="H254" t="s">
        <v>16</v>
      </c>
      <c r="I254" t="str">
        <f>_xlfn.XLOOKUP(H254, 'Platform Lookup'!A:A, 'Platform Lookup'!B:B, "Unknown")</f>
        <v>Mixed</v>
      </c>
      <c r="J254" t="s">
        <v>17</v>
      </c>
      <c r="K254">
        <v>5.8</v>
      </c>
      <c r="L254">
        <v>4</v>
      </c>
      <c r="M254" t="s">
        <v>24</v>
      </c>
      <c r="N254">
        <v>4</v>
      </c>
      <c r="O254">
        <v>9</v>
      </c>
      <c r="P254" t="str" cm="1">
        <f t="array" ref="P254">_xlfn.IFS(
  O254&lt;=3, "Low",
  O254&lt;=6, "Moderate",
  O254&lt;=8, "High",
  O254=9, "Extreme"
)</f>
        <v>Extreme</v>
      </c>
    </row>
    <row r="255" spans="1:16">
      <c r="A255">
        <v>254</v>
      </c>
      <c r="B255">
        <v>21</v>
      </c>
      <c r="C255" t="str">
        <f t="shared" si="3"/>
        <v>19–21</v>
      </c>
      <c r="D255" t="s">
        <v>19</v>
      </c>
      <c r="E255" t="s">
        <v>20</v>
      </c>
      <c r="F255" t="s">
        <v>29</v>
      </c>
      <c r="G255">
        <v>5.4</v>
      </c>
      <c r="H255" t="s">
        <v>32</v>
      </c>
      <c r="I255" t="str">
        <f>_xlfn.XLOOKUP(H255, 'Platform Lookup'!A:A, 'Platform Lookup'!B:B, "Unknown")</f>
        <v>Mixed</v>
      </c>
      <c r="J255" t="s">
        <v>17</v>
      </c>
      <c r="K255">
        <v>6.5</v>
      </c>
      <c r="L255">
        <v>6</v>
      </c>
      <c r="M255" t="s">
        <v>18</v>
      </c>
      <c r="N255">
        <v>3</v>
      </c>
      <c r="O255">
        <v>7</v>
      </c>
      <c r="P255" t="str" cm="1">
        <f t="array" ref="P255">_xlfn.IFS(
  O255&lt;=3, "Low",
  O255&lt;=6, "Moderate",
  O255&lt;=8, "High",
  O255=9, "Extreme"
)</f>
        <v>High</v>
      </c>
    </row>
    <row r="256" spans="1:16">
      <c r="A256">
        <v>255</v>
      </c>
      <c r="B256">
        <v>20</v>
      </c>
      <c r="C256" t="str">
        <f t="shared" si="3"/>
        <v>19–21</v>
      </c>
      <c r="D256" t="s">
        <v>13</v>
      </c>
      <c r="E256" t="s">
        <v>14</v>
      </c>
      <c r="F256" t="s">
        <v>33</v>
      </c>
      <c r="G256">
        <v>4.4000000000000004</v>
      </c>
      <c r="H256" t="s">
        <v>16</v>
      </c>
      <c r="I256" t="str">
        <f>_xlfn.XLOOKUP(H256, 'Platform Lookup'!A:A, 'Platform Lookup'!B:B, "Unknown")</f>
        <v>Mixed</v>
      </c>
      <c r="J256" t="s">
        <v>23</v>
      </c>
      <c r="K256">
        <v>7.4</v>
      </c>
      <c r="L256">
        <v>7</v>
      </c>
      <c r="M256" t="s">
        <v>24</v>
      </c>
      <c r="N256">
        <v>2</v>
      </c>
      <c r="O256">
        <v>5</v>
      </c>
      <c r="P256" t="str" cm="1">
        <f t="array" ref="P256">_xlfn.IFS(
  O256&lt;=3, "Low",
  O256&lt;=6, "Moderate",
  O256&lt;=8, "High",
  O256=9, "Extreme"
)</f>
        <v>Moderate</v>
      </c>
    </row>
    <row r="257" spans="1:16">
      <c r="A257">
        <v>256</v>
      </c>
      <c r="B257">
        <v>22</v>
      </c>
      <c r="C257" t="str">
        <f t="shared" si="3"/>
        <v>22–24</v>
      </c>
      <c r="D257" t="s">
        <v>19</v>
      </c>
      <c r="E257" t="s">
        <v>20</v>
      </c>
      <c r="F257" t="s">
        <v>34</v>
      </c>
      <c r="G257">
        <v>4</v>
      </c>
      <c r="H257" t="s">
        <v>32</v>
      </c>
      <c r="I257" t="str">
        <f>_xlfn.XLOOKUP(H257, 'Platform Lookup'!A:A, 'Platform Lookup'!B:B, "Unknown")</f>
        <v>Mixed</v>
      </c>
      <c r="J257" t="s">
        <v>23</v>
      </c>
      <c r="K257">
        <v>7.6</v>
      </c>
      <c r="L257">
        <v>8</v>
      </c>
      <c r="M257" t="s">
        <v>18</v>
      </c>
      <c r="N257">
        <v>2</v>
      </c>
      <c r="O257">
        <v>4</v>
      </c>
      <c r="P257" t="str" cm="1">
        <f t="array" ref="P257">_xlfn.IFS(
  O257&lt;=3, "Low",
  O257&lt;=6, "Moderate",
  O257&lt;=8, "High",
  O257=9, "Extreme"
)</f>
        <v>Moderate</v>
      </c>
    </row>
    <row r="258" spans="1:16">
      <c r="A258">
        <v>257</v>
      </c>
      <c r="B258">
        <v>19</v>
      </c>
      <c r="C258" t="str">
        <f t="shared" si="3"/>
        <v>19–21</v>
      </c>
      <c r="D258" t="s">
        <v>13</v>
      </c>
      <c r="E258" t="s">
        <v>14</v>
      </c>
      <c r="F258" t="s">
        <v>38</v>
      </c>
      <c r="G258">
        <v>3.4</v>
      </c>
      <c r="H258" t="s">
        <v>140</v>
      </c>
      <c r="I258" t="str">
        <f>_xlfn.XLOOKUP(H258, 'Platform Lookup'!A:A, 'Platform Lookup'!B:B, "Unknown")</f>
        <v>Messaging</v>
      </c>
      <c r="J258" t="s">
        <v>23</v>
      </c>
      <c r="K258">
        <v>8.1999999999999993</v>
      </c>
      <c r="L258">
        <v>8</v>
      </c>
      <c r="M258" t="s">
        <v>24</v>
      </c>
      <c r="N258">
        <v>1</v>
      </c>
      <c r="O258">
        <v>3</v>
      </c>
      <c r="P258" t="str" cm="1">
        <f t="array" ref="P258">_xlfn.IFS(
  O258&lt;=3, "Low",
  O258&lt;=6, "Moderate",
  O258&lt;=8, "High",
  O258=9, "Extreme"
)</f>
        <v>Low</v>
      </c>
    </row>
    <row r="259" spans="1:16">
      <c r="A259">
        <v>258</v>
      </c>
      <c r="B259">
        <v>21</v>
      </c>
      <c r="C259" t="str">
        <f t="shared" ref="C259:C322" si="4">IF(B259=18, "18", IF(B259&lt;=21, "19–21", "22–24"))</f>
        <v>19–21</v>
      </c>
      <c r="D259" t="s">
        <v>19</v>
      </c>
      <c r="E259" t="s">
        <v>20</v>
      </c>
      <c r="F259" t="s">
        <v>42</v>
      </c>
      <c r="G259">
        <v>5.3</v>
      </c>
      <c r="H259" t="s">
        <v>16</v>
      </c>
      <c r="I259" t="str">
        <f>_xlfn.XLOOKUP(H259, 'Platform Lookup'!A:A, 'Platform Lookup'!B:B, "Unknown")</f>
        <v>Mixed</v>
      </c>
      <c r="J259" t="s">
        <v>17</v>
      </c>
      <c r="K259">
        <v>6.8</v>
      </c>
      <c r="L259">
        <v>5</v>
      </c>
      <c r="M259" t="s">
        <v>24</v>
      </c>
      <c r="N259">
        <v>3</v>
      </c>
      <c r="O259">
        <v>7</v>
      </c>
      <c r="P259" t="str" cm="1">
        <f t="array" ref="P259">_xlfn.IFS(
  O259&lt;=3, "Low",
  O259&lt;=6, "Moderate",
  O259&lt;=8, "High",
  O259=9, "Extreme"
)</f>
        <v>High</v>
      </c>
    </row>
    <row r="260" spans="1:16">
      <c r="A260">
        <v>259</v>
      </c>
      <c r="B260">
        <v>20</v>
      </c>
      <c r="C260" t="str">
        <f t="shared" si="4"/>
        <v>19–21</v>
      </c>
      <c r="D260" t="s">
        <v>13</v>
      </c>
      <c r="E260" t="s">
        <v>14</v>
      </c>
      <c r="F260" t="s">
        <v>39</v>
      </c>
      <c r="G260">
        <v>5</v>
      </c>
      <c r="H260" t="s">
        <v>141</v>
      </c>
      <c r="I260" t="str">
        <f>_xlfn.XLOOKUP(H260, 'Platform Lookup'!A:A, 'Platform Lookup'!B:B, "Unknown")</f>
        <v>Messaging</v>
      </c>
      <c r="J260" t="s">
        <v>17</v>
      </c>
      <c r="K260">
        <v>6.7</v>
      </c>
      <c r="L260">
        <v>6</v>
      </c>
      <c r="M260" t="s">
        <v>18</v>
      </c>
      <c r="N260">
        <v>3</v>
      </c>
      <c r="O260">
        <v>6</v>
      </c>
      <c r="P260" t="str" cm="1">
        <f t="array" ref="P260">_xlfn.IFS(
  O260&lt;=3, "Low",
  O260&lt;=6, "Moderate",
  O260&lt;=8, "High",
  O260=9, "Extreme"
)</f>
        <v>Moderate</v>
      </c>
    </row>
    <row r="261" spans="1:16">
      <c r="A261">
        <v>260</v>
      </c>
      <c r="B261">
        <v>22</v>
      </c>
      <c r="C261" t="str">
        <f t="shared" si="4"/>
        <v>22–24</v>
      </c>
      <c r="D261" t="s">
        <v>19</v>
      </c>
      <c r="E261" t="s">
        <v>20</v>
      </c>
      <c r="F261" t="s">
        <v>44</v>
      </c>
      <c r="G261">
        <v>4.4000000000000004</v>
      </c>
      <c r="H261" t="s">
        <v>142</v>
      </c>
      <c r="I261" t="str">
        <f>_xlfn.XLOOKUP(H261, 'Platform Lookup'!A:A, 'Platform Lookup'!B:B, "Unknown")</f>
        <v>Mixed</v>
      </c>
      <c r="J261" t="s">
        <v>23</v>
      </c>
      <c r="K261">
        <v>7.6</v>
      </c>
      <c r="L261">
        <v>7</v>
      </c>
      <c r="M261" t="s">
        <v>24</v>
      </c>
      <c r="N261">
        <v>2</v>
      </c>
      <c r="O261">
        <v>5</v>
      </c>
      <c r="P261" t="str" cm="1">
        <f t="array" ref="P261">_xlfn.IFS(
  O261&lt;=3, "Low",
  O261&lt;=6, "Moderate",
  O261&lt;=8, "High",
  O261=9, "Extreme"
)</f>
        <v>Moderate</v>
      </c>
    </row>
    <row r="262" spans="1:16">
      <c r="A262">
        <v>261</v>
      </c>
      <c r="B262">
        <v>19</v>
      </c>
      <c r="C262" t="str">
        <f t="shared" si="4"/>
        <v>19–21</v>
      </c>
      <c r="D262" t="s">
        <v>13</v>
      </c>
      <c r="E262" t="s">
        <v>14</v>
      </c>
      <c r="F262" t="s">
        <v>25</v>
      </c>
      <c r="G262">
        <v>6.6</v>
      </c>
      <c r="H262" t="s">
        <v>26</v>
      </c>
      <c r="I262" t="str">
        <f>_xlfn.XLOOKUP(H262, 'Platform Lookup'!A:A, 'Platform Lookup'!B:B, "Unknown")</f>
        <v>Entertainment</v>
      </c>
      <c r="J262" t="s">
        <v>17</v>
      </c>
      <c r="K262">
        <v>5.6</v>
      </c>
      <c r="L262">
        <v>4</v>
      </c>
      <c r="M262" t="s">
        <v>18</v>
      </c>
      <c r="N262">
        <v>4</v>
      </c>
      <c r="O262">
        <v>9</v>
      </c>
      <c r="P262" t="str" cm="1">
        <f t="array" ref="P262">_xlfn.IFS(
  O262&lt;=3, "Low",
  O262&lt;=6, "Moderate",
  O262&lt;=8, "High",
  O262=9, "Extreme"
)</f>
        <v>Extreme</v>
      </c>
    </row>
    <row r="263" spans="1:16">
      <c r="A263">
        <v>262</v>
      </c>
      <c r="B263">
        <v>21</v>
      </c>
      <c r="C263" t="str">
        <f t="shared" si="4"/>
        <v>19–21</v>
      </c>
      <c r="D263" t="s">
        <v>19</v>
      </c>
      <c r="E263" t="s">
        <v>20</v>
      </c>
      <c r="F263" t="s">
        <v>29</v>
      </c>
      <c r="G263">
        <v>5.3</v>
      </c>
      <c r="H263" t="s">
        <v>16</v>
      </c>
      <c r="I263" t="str">
        <f>_xlfn.XLOOKUP(H263, 'Platform Lookup'!A:A, 'Platform Lookup'!B:B, "Unknown")</f>
        <v>Mixed</v>
      </c>
      <c r="J263" t="s">
        <v>17</v>
      </c>
      <c r="K263">
        <v>6.3</v>
      </c>
      <c r="L263">
        <v>6</v>
      </c>
      <c r="M263" t="s">
        <v>24</v>
      </c>
      <c r="N263">
        <v>3</v>
      </c>
      <c r="O263">
        <v>7</v>
      </c>
      <c r="P263" t="str" cm="1">
        <f t="array" ref="P263">_xlfn.IFS(
  O263&lt;=3, "Low",
  O263&lt;=6, "Moderate",
  O263&lt;=8, "High",
  O263=9, "Extreme"
)</f>
        <v>High</v>
      </c>
    </row>
    <row r="264" spans="1:16">
      <c r="A264">
        <v>263</v>
      </c>
      <c r="B264">
        <v>20</v>
      </c>
      <c r="C264" t="str">
        <f t="shared" si="4"/>
        <v>19–21</v>
      </c>
      <c r="D264" t="s">
        <v>13</v>
      </c>
      <c r="E264" t="s">
        <v>14</v>
      </c>
      <c r="F264" t="s">
        <v>33</v>
      </c>
      <c r="G264">
        <v>4.3</v>
      </c>
      <c r="H264" t="s">
        <v>32</v>
      </c>
      <c r="I264" t="str">
        <f>_xlfn.XLOOKUP(H264, 'Platform Lookup'!A:A, 'Platform Lookup'!B:B, "Unknown")</f>
        <v>Mixed</v>
      </c>
      <c r="J264" t="s">
        <v>23</v>
      </c>
      <c r="K264">
        <v>7.5</v>
      </c>
      <c r="L264">
        <v>7</v>
      </c>
      <c r="M264" t="s">
        <v>18</v>
      </c>
      <c r="N264">
        <v>2</v>
      </c>
      <c r="O264">
        <v>5</v>
      </c>
      <c r="P264" t="str" cm="1">
        <f t="array" ref="P264">_xlfn.IFS(
  O264&lt;=3, "Low",
  O264&lt;=6, "Moderate",
  O264&lt;=8, "High",
  O264=9, "Extreme"
)</f>
        <v>Moderate</v>
      </c>
    </row>
    <row r="265" spans="1:16">
      <c r="A265">
        <v>264</v>
      </c>
      <c r="B265">
        <v>22</v>
      </c>
      <c r="C265" t="str">
        <f t="shared" si="4"/>
        <v>22–24</v>
      </c>
      <c r="D265" t="s">
        <v>19</v>
      </c>
      <c r="E265" t="s">
        <v>20</v>
      </c>
      <c r="F265" t="s">
        <v>34</v>
      </c>
      <c r="G265">
        <v>3.8</v>
      </c>
      <c r="H265" t="s">
        <v>16</v>
      </c>
      <c r="I265" t="str">
        <f>_xlfn.XLOOKUP(H265, 'Platform Lookup'!A:A, 'Platform Lookup'!B:B, "Unknown")</f>
        <v>Mixed</v>
      </c>
      <c r="J265" t="s">
        <v>23</v>
      </c>
      <c r="K265">
        <v>7.7</v>
      </c>
      <c r="L265">
        <v>8</v>
      </c>
      <c r="M265" t="s">
        <v>24</v>
      </c>
      <c r="N265">
        <v>1</v>
      </c>
      <c r="O265">
        <v>4</v>
      </c>
      <c r="P265" t="str" cm="1">
        <f t="array" ref="P265">_xlfn.IFS(
  O265&lt;=3, "Low",
  O265&lt;=6, "Moderate",
  O265&lt;=8, "High",
  O265=9, "Extreme"
)</f>
        <v>Moderate</v>
      </c>
    </row>
    <row r="266" spans="1:16">
      <c r="A266">
        <v>265</v>
      </c>
      <c r="B266">
        <v>19</v>
      </c>
      <c r="C266" t="str">
        <f t="shared" si="4"/>
        <v>19–21</v>
      </c>
      <c r="D266" t="s">
        <v>13</v>
      </c>
      <c r="E266" t="s">
        <v>14</v>
      </c>
      <c r="F266" t="s">
        <v>38</v>
      </c>
      <c r="G266">
        <v>3.3</v>
      </c>
      <c r="H266" t="s">
        <v>140</v>
      </c>
      <c r="I266" t="str">
        <f>_xlfn.XLOOKUP(H266, 'Platform Lookup'!A:A, 'Platform Lookup'!B:B, "Unknown")</f>
        <v>Messaging</v>
      </c>
      <c r="J266" t="s">
        <v>23</v>
      </c>
      <c r="K266">
        <v>8.3000000000000007</v>
      </c>
      <c r="L266">
        <v>8</v>
      </c>
      <c r="M266" t="s">
        <v>24</v>
      </c>
      <c r="N266">
        <v>1</v>
      </c>
      <c r="O266">
        <v>3</v>
      </c>
      <c r="P266" t="str" cm="1">
        <f t="array" ref="P266">_xlfn.IFS(
  O266&lt;=3, "Low",
  O266&lt;=6, "Moderate",
  O266&lt;=8, "High",
  O266=9, "Extreme"
)</f>
        <v>Low</v>
      </c>
    </row>
    <row r="267" spans="1:16">
      <c r="A267">
        <v>266</v>
      </c>
      <c r="B267">
        <v>21</v>
      </c>
      <c r="C267" t="str">
        <f t="shared" si="4"/>
        <v>19–21</v>
      </c>
      <c r="D267" t="s">
        <v>19</v>
      </c>
      <c r="E267" t="s">
        <v>20</v>
      </c>
      <c r="F267" t="s">
        <v>42</v>
      </c>
      <c r="G267">
        <v>5.2</v>
      </c>
      <c r="H267" t="s">
        <v>26</v>
      </c>
      <c r="I267" t="str">
        <f>_xlfn.XLOOKUP(H267, 'Platform Lookup'!A:A, 'Platform Lookup'!B:B, "Unknown")</f>
        <v>Entertainment</v>
      </c>
      <c r="J267" t="s">
        <v>17</v>
      </c>
      <c r="K267">
        <v>6.9</v>
      </c>
      <c r="L267">
        <v>5</v>
      </c>
      <c r="M267" t="s">
        <v>18</v>
      </c>
      <c r="N267">
        <v>3</v>
      </c>
      <c r="O267">
        <v>8</v>
      </c>
      <c r="P267" t="str" cm="1">
        <f t="array" ref="P267">_xlfn.IFS(
  O267&lt;=3, "Low",
  O267&lt;=6, "Moderate",
  O267&lt;=8, "High",
  O267=9, "Extreme"
)</f>
        <v>High</v>
      </c>
    </row>
    <row r="268" spans="1:16">
      <c r="A268">
        <v>267</v>
      </c>
      <c r="B268">
        <v>20</v>
      </c>
      <c r="C268" t="str">
        <f t="shared" si="4"/>
        <v>19–21</v>
      </c>
      <c r="D268" t="s">
        <v>13</v>
      </c>
      <c r="E268" t="s">
        <v>14</v>
      </c>
      <c r="F268" t="s">
        <v>39</v>
      </c>
      <c r="G268">
        <v>4.8</v>
      </c>
      <c r="H268" t="s">
        <v>141</v>
      </c>
      <c r="I268" t="str">
        <f>_xlfn.XLOOKUP(H268, 'Platform Lookup'!A:A, 'Platform Lookup'!B:B, "Unknown")</f>
        <v>Messaging</v>
      </c>
      <c r="J268" t="s">
        <v>17</v>
      </c>
      <c r="K268">
        <v>7</v>
      </c>
      <c r="L268">
        <v>6</v>
      </c>
      <c r="M268" t="s">
        <v>24</v>
      </c>
      <c r="N268">
        <v>3</v>
      </c>
      <c r="O268">
        <v>6</v>
      </c>
      <c r="P268" t="str" cm="1">
        <f t="array" ref="P268">_xlfn.IFS(
  O268&lt;=3, "Low",
  O268&lt;=6, "Moderate",
  O268&lt;=8, "High",
  O268=9, "Extreme"
)</f>
        <v>Moderate</v>
      </c>
    </row>
    <row r="269" spans="1:16">
      <c r="A269">
        <v>268</v>
      </c>
      <c r="B269">
        <v>22</v>
      </c>
      <c r="C269" t="str">
        <f t="shared" si="4"/>
        <v>22–24</v>
      </c>
      <c r="D269" t="s">
        <v>19</v>
      </c>
      <c r="E269" t="s">
        <v>20</v>
      </c>
      <c r="F269" t="s">
        <v>44</v>
      </c>
      <c r="G269">
        <v>4.3</v>
      </c>
      <c r="H269" t="s">
        <v>142</v>
      </c>
      <c r="I269" t="str">
        <f>_xlfn.XLOOKUP(H269, 'Platform Lookup'!A:A, 'Platform Lookup'!B:B, "Unknown")</f>
        <v>Mixed</v>
      </c>
      <c r="J269" t="s">
        <v>23</v>
      </c>
      <c r="K269">
        <v>7.7</v>
      </c>
      <c r="L269">
        <v>7</v>
      </c>
      <c r="M269" t="s">
        <v>18</v>
      </c>
      <c r="N269">
        <v>2</v>
      </c>
      <c r="O269">
        <v>5</v>
      </c>
      <c r="P269" t="str" cm="1">
        <f t="array" ref="P269">_xlfn.IFS(
  O269&lt;=3, "Low",
  O269&lt;=6, "Moderate",
  O269&lt;=8, "High",
  O269=9, "Extreme"
)</f>
        <v>Moderate</v>
      </c>
    </row>
    <row r="270" spans="1:16">
      <c r="A270">
        <v>269</v>
      </c>
      <c r="B270">
        <v>19</v>
      </c>
      <c r="C270" t="str">
        <f t="shared" si="4"/>
        <v>19–21</v>
      </c>
      <c r="D270" t="s">
        <v>13</v>
      </c>
      <c r="E270" t="s">
        <v>14</v>
      </c>
      <c r="F270" t="s">
        <v>25</v>
      </c>
      <c r="G270">
        <v>6.4</v>
      </c>
      <c r="H270" t="s">
        <v>16</v>
      </c>
      <c r="I270" t="str">
        <f>_xlfn.XLOOKUP(H270, 'Platform Lookup'!A:A, 'Platform Lookup'!B:B, "Unknown")</f>
        <v>Mixed</v>
      </c>
      <c r="J270" t="s">
        <v>17</v>
      </c>
      <c r="K270">
        <v>5.7</v>
      </c>
      <c r="L270">
        <v>4</v>
      </c>
      <c r="M270" t="s">
        <v>24</v>
      </c>
      <c r="N270">
        <v>4</v>
      </c>
      <c r="O270">
        <v>9</v>
      </c>
      <c r="P270" t="str" cm="1">
        <f t="array" ref="P270">_xlfn.IFS(
  O270&lt;=3, "Low",
  O270&lt;=6, "Moderate",
  O270&lt;=8, "High",
  O270=9, "Extreme"
)</f>
        <v>Extreme</v>
      </c>
    </row>
    <row r="271" spans="1:16">
      <c r="A271">
        <v>270</v>
      </c>
      <c r="B271">
        <v>21</v>
      </c>
      <c r="C271" t="str">
        <f t="shared" si="4"/>
        <v>19–21</v>
      </c>
      <c r="D271" t="s">
        <v>19</v>
      </c>
      <c r="E271" t="s">
        <v>20</v>
      </c>
      <c r="F271" t="s">
        <v>29</v>
      </c>
      <c r="G271">
        <v>5.2</v>
      </c>
      <c r="H271" t="s">
        <v>32</v>
      </c>
      <c r="I271" t="str">
        <f>_xlfn.XLOOKUP(H271, 'Platform Lookup'!A:A, 'Platform Lookup'!B:B, "Unknown")</f>
        <v>Mixed</v>
      </c>
      <c r="J271" t="s">
        <v>17</v>
      </c>
      <c r="K271">
        <v>6.4</v>
      </c>
      <c r="L271">
        <v>6</v>
      </c>
      <c r="M271" t="s">
        <v>18</v>
      </c>
      <c r="N271">
        <v>3</v>
      </c>
      <c r="O271">
        <v>7</v>
      </c>
      <c r="P271" t="str" cm="1">
        <f t="array" ref="P271">_xlfn.IFS(
  O271&lt;=3, "Low",
  O271&lt;=6, "Moderate",
  O271&lt;=8, "High",
  O271=9, "Extreme"
)</f>
        <v>High</v>
      </c>
    </row>
    <row r="272" spans="1:16">
      <c r="A272">
        <v>271</v>
      </c>
      <c r="B272">
        <v>20</v>
      </c>
      <c r="C272" t="str">
        <f t="shared" si="4"/>
        <v>19–21</v>
      </c>
      <c r="D272" t="s">
        <v>13</v>
      </c>
      <c r="E272" t="s">
        <v>14</v>
      </c>
      <c r="F272" t="s">
        <v>33</v>
      </c>
      <c r="G272">
        <v>4.5</v>
      </c>
      <c r="H272" t="s">
        <v>16</v>
      </c>
      <c r="I272" t="str">
        <f>_xlfn.XLOOKUP(H272, 'Platform Lookup'!A:A, 'Platform Lookup'!B:B, "Unknown")</f>
        <v>Mixed</v>
      </c>
      <c r="J272" t="s">
        <v>23</v>
      </c>
      <c r="K272">
        <v>7.3</v>
      </c>
      <c r="L272">
        <v>7</v>
      </c>
      <c r="M272" t="s">
        <v>24</v>
      </c>
      <c r="N272">
        <v>2</v>
      </c>
      <c r="O272">
        <v>5</v>
      </c>
      <c r="P272" t="str" cm="1">
        <f t="array" ref="P272">_xlfn.IFS(
  O272&lt;=3, "Low",
  O272&lt;=6, "Moderate",
  O272&lt;=8, "High",
  O272=9, "Extreme"
)</f>
        <v>Moderate</v>
      </c>
    </row>
    <row r="273" spans="1:16">
      <c r="A273">
        <v>272</v>
      </c>
      <c r="B273">
        <v>22</v>
      </c>
      <c r="C273" t="str">
        <f t="shared" si="4"/>
        <v>22–24</v>
      </c>
      <c r="D273" t="s">
        <v>19</v>
      </c>
      <c r="E273" t="s">
        <v>20</v>
      </c>
      <c r="F273" t="s">
        <v>34</v>
      </c>
      <c r="G273">
        <v>3.7</v>
      </c>
      <c r="H273" t="s">
        <v>32</v>
      </c>
      <c r="I273" t="str">
        <f>_xlfn.XLOOKUP(H273, 'Platform Lookup'!A:A, 'Platform Lookup'!B:B, "Unknown")</f>
        <v>Mixed</v>
      </c>
      <c r="J273" t="s">
        <v>23</v>
      </c>
      <c r="K273">
        <v>7.8</v>
      </c>
      <c r="L273">
        <v>8</v>
      </c>
      <c r="M273" t="s">
        <v>18</v>
      </c>
      <c r="N273">
        <v>1</v>
      </c>
      <c r="O273">
        <v>4</v>
      </c>
      <c r="P273" t="str" cm="1">
        <f t="array" ref="P273">_xlfn.IFS(
  O273&lt;=3, "Low",
  O273&lt;=6, "Moderate",
  O273&lt;=8, "High",
  O273=9, "Extreme"
)</f>
        <v>Moderate</v>
      </c>
    </row>
    <row r="274" spans="1:16">
      <c r="A274">
        <v>273</v>
      </c>
      <c r="B274">
        <v>19</v>
      </c>
      <c r="C274" t="str">
        <f t="shared" si="4"/>
        <v>19–21</v>
      </c>
      <c r="D274" t="s">
        <v>13</v>
      </c>
      <c r="E274" t="s">
        <v>14</v>
      </c>
      <c r="F274" t="s">
        <v>38</v>
      </c>
      <c r="G274">
        <v>3.2</v>
      </c>
      <c r="H274" t="s">
        <v>140</v>
      </c>
      <c r="I274" t="str">
        <f>_xlfn.XLOOKUP(H274, 'Platform Lookup'!A:A, 'Platform Lookup'!B:B, "Unknown")</f>
        <v>Messaging</v>
      </c>
      <c r="J274" t="s">
        <v>23</v>
      </c>
      <c r="K274">
        <v>8.4</v>
      </c>
      <c r="L274">
        <v>8</v>
      </c>
      <c r="M274" t="s">
        <v>24</v>
      </c>
      <c r="N274">
        <v>1</v>
      </c>
      <c r="O274">
        <v>3</v>
      </c>
      <c r="P274" t="str" cm="1">
        <f t="array" ref="P274">_xlfn.IFS(
  O274&lt;=3, "Low",
  O274&lt;=6, "Moderate",
  O274&lt;=8, "High",
  O274=9, "Extreme"
)</f>
        <v>Low</v>
      </c>
    </row>
    <row r="275" spans="1:16">
      <c r="A275">
        <v>274</v>
      </c>
      <c r="B275">
        <v>21</v>
      </c>
      <c r="C275" t="str">
        <f t="shared" si="4"/>
        <v>19–21</v>
      </c>
      <c r="D275" t="s">
        <v>19</v>
      </c>
      <c r="E275" t="s">
        <v>20</v>
      </c>
      <c r="F275" t="s">
        <v>42</v>
      </c>
      <c r="G275">
        <v>5.4</v>
      </c>
      <c r="H275" t="s">
        <v>16</v>
      </c>
      <c r="I275" t="str">
        <f>_xlfn.XLOOKUP(H275, 'Platform Lookup'!A:A, 'Platform Lookup'!B:B, "Unknown")</f>
        <v>Mixed</v>
      </c>
      <c r="J275" t="s">
        <v>17</v>
      </c>
      <c r="K275">
        <v>6.7</v>
      </c>
      <c r="L275">
        <v>5</v>
      </c>
      <c r="M275" t="s">
        <v>24</v>
      </c>
      <c r="N275">
        <v>3</v>
      </c>
      <c r="O275">
        <v>7</v>
      </c>
      <c r="P275" t="str" cm="1">
        <f t="array" ref="P275">_xlfn.IFS(
  O275&lt;=3, "Low",
  O275&lt;=6, "Moderate",
  O275&lt;=8, "High",
  O275=9, "Extreme"
)</f>
        <v>High</v>
      </c>
    </row>
    <row r="276" spans="1:16">
      <c r="A276">
        <v>275</v>
      </c>
      <c r="B276">
        <v>20</v>
      </c>
      <c r="C276" t="str">
        <f t="shared" si="4"/>
        <v>19–21</v>
      </c>
      <c r="D276" t="s">
        <v>13</v>
      </c>
      <c r="E276" t="s">
        <v>14</v>
      </c>
      <c r="F276" t="s">
        <v>39</v>
      </c>
      <c r="G276">
        <v>4.7</v>
      </c>
      <c r="H276" t="s">
        <v>141</v>
      </c>
      <c r="I276" t="str">
        <f>_xlfn.XLOOKUP(H276, 'Platform Lookup'!A:A, 'Platform Lookup'!B:B, "Unknown")</f>
        <v>Messaging</v>
      </c>
      <c r="J276" t="s">
        <v>17</v>
      </c>
      <c r="K276">
        <v>7.1</v>
      </c>
      <c r="L276">
        <v>6</v>
      </c>
      <c r="M276" t="s">
        <v>18</v>
      </c>
      <c r="N276">
        <v>3</v>
      </c>
      <c r="O276">
        <v>6</v>
      </c>
      <c r="P276" t="str" cm="1">
        <f t="array" ref="P276">_xlfn.IFS(
  O276&lt;=3, "Low",
  O276&lt;=6, "Moderate",
  O276&lt;=8, "High",
  O276=9, "Extreme"
)</f>
        <v>Moderate</v>
      </c>
    </row>
    <row r="277" spans="1:16">
      <c r="A277">
        <v>276</v>
      </c>
      <c r="B277">
        <v>22</v>
      </c>
      <c r="C277" t="str">
        <f t="shared" si="4"/>
        <v>22–24</v>
      </c>
      <c r="D277" t="s">
        <v>19</v>
      </c>
      <c r="E277" t="s">
        <v>20</v>
      </c>
      <c r="F277" t="s">
        <v>44</v>
      </c>
      <c r="G277">
        <v>4.2</v>
      </c>
      <c r="H277" t="s">
        <v>142</v>
      </c>
      <c r="I277" t="str">
        <f>_xlfn.XLOOKUP(H277, 'Platform Lookup'!A:A, 'Platform Lookup'!B:B, "Unknown")</f>
        <v>Mixed</v>
      </c>
      <c r="J277" t="s">
        <v>23</v>
      </c>
      <c r="K277">
        <v>7.8</v>
      </c>
      <c r="L277">
        <v>7</v>
      </c>
      <c r="M277" t="s">
        <v>24</v>
      </c>
      <c r="N277">
        <v>2</v>
      </c>
      <c r="O277">
        <v>5</v>
      </c>
      <c r="P277" t="str" cm="1">
        <f t="array" ref="P277">_xlfn.IFS(
  O277&lt;=3, "Low",
  O277&lt;=6, "Moderate",
  O277&lt;=8, "High",
  O277=9, "Extreme"
)</f>
        <v>Moderate</v>
      </c>
    </row>
    <row r="278" spans="1:16">
      <c r="A278">
        <v>277</v>
      </c>
      <c r="B278">
        <v>19</v>
      </c>
      <c r="C278" t="str">
        <f t="shared" si="4"/>
        <v>19–21</v>
      </c>
      <c r="D278" t="s">
        <v>13</v>
      </c>
      <c r="E278" t="s">
        <v>14</v>
      </c>
      <c r="F278" t="s">
        <v>25</v>
      </c>
      <c r="G278">
        <v>6.6</v>
      </c>
      <c r="H278" t="s">
        <v>26</v>
      </c>
      <c r="I278" t="str">
        <f>_xlfn.XLOOKUP(H278, 'Platform Lookup'!A:A, 'Platform Lookup'!B:B, "Unknown")</f>
        <v>Entertainment</v>
      </c>
      <c r="J278" t="s">
        <v>17</v>
      </c>
      <c r="K278">
        <v>5.5</v>
      </c>
      <c r="L278">
        <v>4</v>
      </c>
      <c r="M278" t="s">
        <v>18</v>
      </c>
      <c r="N278">
        <v>4</v>
      </c>
      <c r="O278">
        <v>9</v>
      </c>
      <c r="P278" t="str" cm="1">
        <f t="array" ref="P278">_xlfn.IFS(
  O278&lt;=3, "Low",
  O278&lt;=6, "Moderate",
  O278&lt;=8, "High",
  O278=9, "Extreme"
)</f>
        <v>Extreme</v>
      </c>
    </row>
    <row r="279" spans="1:16">
      <c r="A279">
        <v>278</v>
      </c>
      <c r="B279">
        <v>21</v>
      </c>
      <c r="C279" t="str">
        <f t="shared" si="4"/>
        <v>19–21</v>
      </c>
      <c r="D279" t="s">
        <v>19</v>
      </c>
      <c r="E279" t="s">
        <v>20</v>
      </c>
      <c r="F279" t="s">
        <v>29</v>
      </c>
      <c r="G279">
        <v>5.0999999999999996</v>
      </c>
      <c r="H279" t="s">
        <v>16</v>
      </c>
      <c r="I279" t="str">
        <f>_xlfn.XLOOKUP(H279, 'Platform Lookup'!A:A, 'Platform Lookup'!B:B, "Unknown")</f>
        <v>Mixed</v>
      </c>
      <c r="J279" t="s">
        <v>17</v>
      </c>
      <c r="K279">
        <v>6.5</v>
      </c>
      <c r="L279">
        <v>6</v>
      </c>
      <c r="M279" t="s">
        <v>24</v>
      </c>
      <c r="N279">
        <v>3</v>
      </c>
      <c r="O279">
        <v>7</v>
      </c>
      <c r="P279" t="str" cm="1">
        <f t="array" ref="P279">_xlfn.IFS(
  O279&lt;=3, "Low",
  O279&lt;=6, "Moderate",
  O279&lt;=8, "High",
  O279=9, "Extreme"
)</f>
        <v>High</v>
      </c>
    </row>
    <row r="280" spans="1:16">
      <c r="A280">
        <v>279</v>
      </c>
      <c r="B280">
        <v>20</v>
      </c>
      <c r="C280" t="str">
        <f t="shared" si="4"/>
        <v>19–21</v>
      </c>
      <c r="D280" t="s">
        <v>13</v>
      </c>
      <c r="E280" t="s">
        <v>14</v>
      </c>
      <c r="F280" t="s">
        <v>33</v>
      </c>
      <c r="G280">
        <v>4.4000000000000004</v>
      </c>
      <c r="H280" t="s">
        <v>32</v>
      </c>
      <c r="I280" t="str">
        <f>_xlfn.XLOOKUP(H280, 'Platform Lookup'!A:A, 'Platform Lookup'!B:B, "Unknown")</f>
        <v>Mixed</v>
      </c>
      <c r="J280" t="s">
        <v>23</v>
      </c>
      <c r="K280">
        <v>7.4</v>
      </c>
      <c r="L280">
        <v>7</v>
      </c>
      <c r="M280" t="s">
        <v>18</v>
      </c>
      <c r="N280">
        <v>2</v>
      </c>
      <c r="O280">
        <v>5</v>
      </c>
      <c r="P280" t="str" cm="1">
        <f t="array" ref="P280">_xlfn.IFS(
  O280&lt;=3, "Low",
  O280&lt;=6, "Moderate",
  O280&lt;=8, "High",
  O280=9, "Extreme"
)</f>
        <v>Moderate</v>
      </c>
    </row>
    <row r="281" spans="1:16">
      <c r="A281">
        <v>280</v>
      </c>
      <c r="B281">
        <v>22</v>
      </c>
      <c r="C281" t="str">
        <f t="shared" si="4"/>
        <v>22–24</v>
      </c>
      <c r="D281" t="s">
        <v>19</v>
      </c>
      <c r="E281" t="s">
        <v>20</v>
      </c>
      <c r="F281" t="s">
        <v>34</v>
      </c>
      <c r="G281">
        <v>3.6</v>
      </c>
      <c r="H281" t="s">
        <v>16</v>
      </c>
      <c r="I281" t="str">
        <f>_xlfn.XLOOKUP(H281, 'Platform Lookup'!A:A, 'Platform Lookup'!B:B, "Unknown")</f>
        <v>Mixed</v>
      </c>
      <c r="J281" t="s">
        <v>23</v>
      </c>
      <c r="K281">
        <v>7.9</v>
      </c>
      <c r="L281">
        <v>8</v>
      </c>
      <c r="M281" t="s">
        <v>24</v>
      </c>
      <c r="N281">
        <v>1</v>
      </c>
      <c r="O281">
        <v>4</v>
      </c>
      <c r="P281" t="str" cm="1">
        <f t="array" ref="P281">_xlfn.IFS(
  O281&lt;=3, "Low",
  O281&lt;=6, "Moderate",
  O281&lt;=8, "High",
  O281=9, "Extreme"
)</f>
        <v>Moderate</v>
      </c>
    </row>
    <row r="282" spans="1:16">
      <c r="A282">
        <v>281</v>
      </c>
      <c r="B282">
        <v>19</v>
      </c>
      <c r="C282" t="str">
        <f t="shared" si="4"/>
        <v>19–21</v>
      </c>
      <c r="D282" t="s">
        <v>13</v>
      </c>
      <c r="E282" t="s">
        <v>14</v>
      </c>
      <c r="F282" t="s">
        <v>38</v>
      </c>
      <c r="G282">
        <v>3.1</v>
      </c>
      <c r="H282" t="s">
        <v>140</v>
      </c>
      <c r="I282" t="str">
        <f>_xlfn.XLOOKUP(H282, 'Platform Lookup'!A:A, 'Platform Lookup'!B:B, "Unknown")</f>
        <v>Messaging</v>
      </c>
      <c r="J282" t="s">
        <v>23</v>
      </c>
      <c r="K282">
        <v>8.5</v>
      </c>
      <c r="L282">
        <v>8</v>
      </c>
      <c r="M282" t="s">
        <v>24</v>
      </c>
      <c r="N282">
        <v>1</v>
      </c>
      <c r="O282">
        <v>3</v>
      </c>
      <c r="P282" t="str" cm="1">
        <f t="array" ref="P282">_xlfn.IFS(
  O282&lt;=3, "Low",
  O282&lt;=6, "Moderate",
  O282&lt;=8, "High",
  O282=9, "Extreme"
)</f>
        <v>Low</v>
      </c>
    </row>
    <row r="283" spans="1:16">
      <c r="A283">
        <v>282</v>
      </c>
      <c r="B283">
        <v>21</v>
      </c>
      <c r="C283" t="str">
        <f t="shared" si="4"/>
        <v>19–21</v>
      </c>
      <c r="D283" t="s">
        <v>19</v>
      </c>
      <c r="E283" t="s">
        <v>20</v>
      </c>
      <c r="F283" t="s">
        <v>42</v>
      </c>
      <c r="G283">
        <v>5.3</v>
      </c>
      <c r="H283" t="s">
        <v>26</v>
      </c>
      <c r="I283" t="str">
        <f>_xlfn.XLOOKUP(H283, 'Platform Lookup'!A:A, 'Platform Lookup'!B:B, "Unknown")</f>
        <v>Entertainment</v>
      </c>
      <c r="J283" t="s">
        <v>17</v>
      </c>
      <c r="K283">
        <v>6.8</v>
      </c>
      <c r="L283">
        <v>5</v>
      </c>
      <c r="M283" t="s">
        <v>18</v>
      </c>
      <c r="N283">
        <v>3</v>
      </c>
      <c r="O283">
        <v>8</v>
      </c>
      <c r="P283" t="str" cm="1">
        <f t="array" ref="P283">_xlfn.IFS(
  O283&lt;=3, "Low",
  O283&lt;=6, "Moderate",
  O283&lt;=8, "High",
  O283=9, "Extreme"
)</f>
        <v>High</v>
      </c>
    </row>
    <row r="284" spans="1:16">
      <c r="A284">
        <v>283</v>
      </c>
      <c r="B284">
        <v>20</v>
      </c>
      <c r="C284" t="str">
        <f t="shared" si="4"/>
        <v>19–21</v>
      </c>
      <c r="D284" t="s">
        <v>13</v>
      </c>
      <c r="E284" t="s">
        <v>14</v>
      </c>
      <c r="F284" t="s">
        <v>39</v>
      </c>
      <c r="G284">
        <v>4.5999999999999996</v>
      </c>
      <c r="H284" t="s">
        <v>141</v>
      </c>
      <c r="I284" t="str">
        <f>_xlfn.XLOOKUP(H284, 'Platform Lookup'!A:A, 'Platform Lookup'!B:B, "Unknown")</f>
        <v>Messaging</v>
      </c>
      <c r="J284" t="s">
        <v>17</v>
      </c>
      <c r="K284">
        <v>7.2</v>
      </c>
      <c r="L284">
        <v>6</v>
      </c>
      <c r="M284" t="s">
        <v>24</v>
      </c>
      <c r="N284">
        <v>3</v>
      </c>
      <c r="O284">
        <v>6</v>
      </c>
      <c r="P284" t="str" cm="1">
        <f t="array" ref="P284">_xlfn.IFS(
  O284&lt;=3, "Low",
  O284&lt;=6, "Moderate",
  O284&lt;=8, "High",
  O284=9, "Extreme"
)</f>
        <v>Moderate</v>
      </c>
    </row>
    <row r="285" spans="1:16">
      <c r="A285">
        <v>284</v>
      </c>
      <c r="B285">
        <v>22</v>
      </c>
      <c r="C285" t="str">
        <f t="shared" si="4"/>
        <v>22–24</v>
      </c>
      <c r="D285" t="s">
        <v>19</v>
      </c>
      <c r="E285" t="s">
        <v>20</v>
      </c>
      <c r="F285" t="s">
        <v>44</v>
      </c>
      <c r="G285">
        <v>4.0999999999999996</v>
      </c>
      <c r="H285" t="s">
        <v>142</v>
      </c>
      <c r="I285" t="str">
        <f>_xlfn.XLOOKUP(H285, 'Platform Lookup'!A:A, 'Platform Lookup'!B:B, "Unknown")</f>
        <v>Mixed</v>
      </c>
      <c r="J285" t="s">
        <v>23</v>
      </c>
      <c r="K285">
        <v>7.9</v>
      </c>
      <c r="L285">
        <v>7</v>
      </c>
      <c r="M285" t="s">
        <v>18</v>
      </c>
      <c r="N285">
        <v>2</v>
      </c>
      <c r="O285">
        <v>5</v>
      </c>
      <c r="P285" t="str" cm="1">
        <f t="array" ref="P285">_xlfn.IFS(
  O285&lt;=3, "Low",
  O285&lt;=6, "Moderate",
  O285&lt;=8, "High",
  O285=9, "Extreme"
)</f>
        <v>Moderate</v>
      </c>
    </row>
    <row r="286" spans="1:16">
      <c r="A286">
        <v>285</v>
      </c>
      <c r="B286">
        <v>19</v>
      </c>
      <c r="C286" t="str">
        <f t="shared" si="4"/>
        <v>19–21</v>
      </c>
      <c r="D286" t="s">
        <v>13</v>
      </c>
      <c r="E286" t="s">
        <v>14</v>
      </c>
      <c r="F286" t="s">
        <v>25</v>
      </c>
      <c r="G286">
        <v>6.7</v>
      </c>
      <c r="H286" t="s">
        <v>16</v>
      </c>
      <c r="I286" t="str">
        <f>_xlfn.XLOOKUP(H286, 'Platform Lookup'!A:A, 'Platform Lookup'!B:B, "Unknown")</f>
        <v>Mixed</v>
      </c>
      <c r="J286" t="s">
        <v>17</v>
      </c>
      <c r="K286">
        <v>5.4</v>
      </c>
      <c r="L286">
        <v>4</v>
      </c>
      <c r="M286" t="s">
        <v>24</v>
      </c>
      <c r="N286">
        <v>4</v>
      </c>
      <c r="O286">
        <v>9</v>
      </c>
      <c r="P286" t="str" cm="1">
        <f t="array" ref="P286">_xlfn.IFS(
  O286&lt;=3, "Low",
  O286&lt;=6, "Moderate",
  O286&lt;=8, "High",
  O286=9, "Extreme"
)</f>
        <v>Extreme</v>
      </c>
    </row>
    <row r="287" spans="1:16">
      <c r="A287">
        <v>286</v>
      </c>
      <c r="B287">
        <v>21</v>
      </c>
      <c r="C287" t="str">
        <f t="shared" si="4"/>
        <v>19–21</v>
      </c>
      <c r="D287" t="s">
        <v>19</v>
      </c>
      <c r="E287" t="s">
        <v>20</v>
      </c>
      <c r="F287" t="s">
        <v>29</v>
      </c>
      <c r="G287">
        <v>5</v>
      </c>
      <c r="H287" t="s">
        <v>32</v>
      </c>
      <c r="I287" t="str">
        <f>_xlfn.XLOOKUP(H287, 'Platform Lookup'!A:A, 'Platform Lookup'!B:B, "Unknown")</f>
        <v>Mixed</v>
      </c>
      <c r="J287" t="s">
        <v>17</v>
      </c>
      <c r="K287">
        <v>6.6</v>
      </c>
      <c r="L287">
        <v>6</v>
      </c>
      <c r="M287" t="s">
        <v>18</v>
      </c>
      <c r="N287">
        <v>3</v>
      </c>
      <c r="O287">
        <v>7</v>
      </c>
      <c r="P287" t="str" cm="1">
        <f t="array" ref="P287">_xlfn.IFS(
  O287&lt;=3, "Low",
  O287&lt;=6, "Moderate",
  O287&lt;=8, "High",
  O287=9, "Extreme"
)</f>
        <v>High</v>
      </c>
    </row>
    <row r="288" spans="1:16">
      <c r="A288">
        <v>287</v>
      </c>
      <c r="B288">
        <v>20</v>
      </c>
      <c r="C288" t="str">
        <f t="shared" si="4"/>
        <v>19–21</v>
      </c>
      <c r="D288" t="s">
        <v>13</v>
      </c>
      <c r="E288" t="s">
        <v>14</v>
      </c>
      <c r="F288" t="s">
        <v>33</v>
      </c>
      <c r="G288">
        <v>4.3</v>
      </c>
      <c r="H288" t="s">
        <v>16</v>
      </c>
      <c r="I288" t="str">
        <f>_xlfn.XLOOKUP(H288, 'Platform Lookup'!A:A, 'Platform Lookup'!B:B, "Unknown")</f>
        <v>Mixed</v>
      </c>
      <c r="J288" t="s">
        <v>23</v>
      </c>
      <c r="K288">
        <v>7.5</v>
      </c>
      <c r="L288">
        <v>7</v>
      </c>
      <c r="M288" t="s">
        <v>24</v>
      </c>
      <c r="N288">
        <v>2</v>
      </c>
      <c r="O288">
        <v>5</v>
      </c>
      <c r="P288" t="str" cm="1">
        <f t="array" ref="P288">_xlfn.IFS(
  O288&lt;=3, "Low",
  O288&lt;=6, "Moderate",
  O288&lt;=8, "High",
  O288=9, "Extreme"
)</f>
        <v>Moderate</v>
      </c>
    </row>
    <row r="289" spans="1:16">
      <c r="A289">
        <v>288</v>
      </c>
      <c r="B289">
        <v>22</v>
      </c>
      <c r="C289" t="str">
        <f t="shared" si="4"/>
        <v>22–24</v>
      </c>
      <c r="D289" t="s">
        <v>19</v>
      </c>
      <c r="E289" t="s">
        <v>20</v>
      </c>
      <c r="F289" t="s">
        <v>34</v>
      </c>
      <c r="G289">
        <v>3.5</v>
      </c>
      <c r="H289" t="s">
        <v>32</v>
      </c>
      <c r="I289" t="str">
        <f>_xlfn.XLOOKUP(H289, 'Platform Lookup'!A:A, 'Platform Lookup'!B:B, "Unknown")</f>
        <v>Mixed</v>
      </c>
      <c r="J289" t="s">
        <v>23</v>
      </c>
      <c r="K289">
        <v>8</v>
      </c>
      <c r="L289">
        <v>8</v>
      </c>
      <c r="M289" t="s">
        <v>18</v>
      </c>
      <c r="N289">
        <v>1</v>
      </c>
      <c r="O289">
        <v>4</v>
      </c>
      <c r="P289" t="str" cm="1">
        <f t="array" ref="P289">_xlfn.IFS(
  O289&lt;=3, "Low",
  O289&lt;=6, "Moderate",
  O289&lt;=8, "High",
  O289=9, "Extreme"
)</f>
        <v>Moderate</v>
      </c>
    </row>
    <row r="290" spans="1:16">
      <c r="A290">
        <v>289</v>
      </c>
      <c r="B290">
        <v>19</v>
      </c>
      <c r="C290" t="str">
        <f t="shared" si="4"/>
        <v>19–21</v>
      </c>
      <c r="D290" t="s">
        <v>13</v>
      </c>
      <c r="E290" t="s">
        <v>14</v>
      </c>
      <c r="F290" t="s">
        <v>38</v>
      </c>
      <c r="G290">
        <v>3</v>
      </c>
      <c r="H290" t="s">
        <v>140</v>
      </c>
      <c r="I290" t="str">
        <f>_xlfn.XLOOKUP(H290, 'Platform Lookup'!A:A, 'Platform Lookup'!B:B, "Unknown")</f>
        <v>Messaging</v>
      </c>
      <c r="J290" t="s">
        <v>23</v>
      </c>
      <c r="K290">
        <v>8.6</v>
      </c>
      <c r="L290">
        <v>8</v>
      </c>
      <c r="M290" t="s">
        <v>24</v>
      </c>
      <c r="N290">
        <v>1</v>
      </c>
      <c r="O290">
        <v>3</v>
      </c>
      <c r="P290" t="str" cm="1">
        <f t="array" ref="P290">_xlfn.IFS(
  O290&lt;=3, "Low",
  O290&lt;=6, "Moderate",
  O290&lt;=8, "High",
  O290=9, "Extreme"
)</f>
        <v>Low</v>
      </c>
    </row>
    <row r="291" spans="1:16">
      <c r="A291">
        <v>290</v>
      </c>
      <c r="B291">
        <v>21</v>
      </c>
      <c r="C291" t="str">
        <f t="shared" si="4"/>
        <v>19–21</v>
      </c>
      <c r="D291" t="s">
        <v>19</v>
      </c>
      <c r="E291" t="s">
        <v>20</v>
      </c>
      <c r="F291" t="s">
        <v>42</v>
      </c>
      <c r="G291">
        <v>5.2</v>
      </c>
      <c r="H291" t="s">
        <v>16</v>
      </c>
      <c r="I291" t="str">
        <f>_xlfn.XLOOKUP(H291, 'Platform Lookup'!A:A, 'Platform Lookup'!B:B, "Unknown")</f>
        <v>Mixed</v>
      </c>
      <c r="J291" t="s">
        <v>17</v>
      </c>
      <c r="K291">
        <v>6.9</v>
      </c>
      <c r="L291">
        <v>5</v>
      </c>
      <c r="M291" t="s">
        <v>24</v>
      </c>
      <c r="N291">
        <v>3</v>
      </c>
      <c r="O291">
        <v>7</v>
      </c>
      <c r="P291" t="str" cm="1">
        <f t="array" ref="P291">_xlfn.IFS(
  O291&lt;=3, "Low",
  O291&lt;=6, "Moderate",
  O291&lt;=8, "High",
  O291=9, "Extreme"
)</f>
        <v>High</v>
      </c>
    </row>
    <row r="292" spans="1:16">
      <c r="A292">
        <v>291</v>
      </c>
      <c r="B292">
        <v>20</v>
      </c>
      <c r="C292" t="str">
        <f t="shared" si="4"/>
        <v>19–21</v>
      </c>
      <c r="D292" t="s">
        <v>13</v>
      </c>
      <c r="E292" t="s">
        <v>14</v>
      </c>
      <c r="F292" t="s">
        <v>39</v>
      </c>
      <c r="G292">
        <v>4.5</v>
      </c>
      <c r="H292" t="s">
        <v>141</v>
      </c>
      <c r="I292" t="str">
        <f>_xlfn.XLOOKUP(H292, 'Platform Lookup'!A:A, 'Platform Lookup'!B:B, "Unknown")</f>
        <v>Messaging</v>
      </c>
      <c r="J292" t="s">
        <v>17</v>
      </c>
      <c r="K292">
        <v>7.3</v>
      </c>
      <c r="L292">
        <v>6</v>
      </c>
      <c r="M292" t="s">
        <v>18</v>
      </c>
      <c r="N292">
        <v>3</v>
      </c>
      <c r="O292">
        <v>6</v>
      </c>
      <c r="P292" t="str" cm="1">
        <f t="array" ref="P292">_xlfn.IFS(
  O292&lt;=3, "Low",
  O292&lt;=6, "Moderate",
  O292&lt;=8, "High",
  O292=9, "Extreme"
)</f>
        <v>Moderate</v>
      </c>
    </row>
    <row r="293" spans="1:16">
      <c r="A293">
        <v>292</v>
      </c>
      <c r="B293">
        <v>22</v>
      </c>
      <c r="C293" t="str">
        <f t="shared" si="4"/>
        <v>22–24</v>
      </c>
      <c r="D293" t="s">
        <v>19</v>
      </c>
      <c r="E293" t="s">
        <v>20</v>
      </c>
      <c r="F293" t="s">
        <v>44</v>
      </c>
      <c r="G293">
        <v>4</v>
      </c>
      <c r="H293" t="s">
        <v>142</v>
      </c>
      <c r="I293" t="str">
        <f>_xlfn.XLOOKUP(H293, 'Platform Lookup'!A:A, 'Platform Lookup'!B:B, "Unknown")</f>
        <v>Mixed</v>
      </c>
      <c r="J293" t="s">
        <v>23</v>
      </c>
      <c r="K293">
        <v>8</v>
      </c>
      <c r="L293">
        <v>7</v>
      </c>
      <c r="M293" t="s">
        <v>24</v>
      </c>
      <c r="N293">
        <v>2</v>
      </c>
      <c r="O293">
        <v>5</v>
      </c>
      <c r="P293" t="str" cm="1">
        <f t="array" ref="P293">_xlfn.IFS(
  O293&lt;=3, "Low",
  O293&lt;=6, "Moderate",
  O293&lt;=8, "High",
  O293=9, "Extreme"
)</f>
        <v>Moderate</v>
      </c>
    </row>
    <row r="294" spans="1:16">
      <c r="A294">
        <v>293</v>
      </c>
      <c r="B294">
        <v>19</v>
      </c>
      <c r="C294" t="str">
        <f t="shared" si="4"/>
        <v>19–21</v>
      </c>
      <c r="D294" t="s">
        <v>13</v>
      </c>
      <c r="E294" t="s">
        <v>14</v>
      </c>
      <c r="F294" t="s">
        <v>25</v>
      </c>
      <c r="G294">
        <v>6.8</v>
      </c>
      <c r="H294" t="s">
        <v>26</v>
      </c>
      <c r="I294" t="str">
        <f>_xlfn.XLOOKUP(H294, 'Platform Lookup'!A:A, 'Platform Lookup'!B:B, "Unknown")</f>
        <v>Entertainment</v>
      </c>
      <c r="J294" t="s">
        <v>17</v>
      </c>
      <c r="K294">
        <v>5.3</v>
      </c>
      <c r="L294">
        <v>4</v>
      </c>
      <c r="M294" t="s">
        <v>18</v>
      </c>
      <c r="N294">
        <v>4</v>
      </c>
      <c r="O294">
        <v>9</v>
      </c>
      <c r="P294" t="str" cm="1">
        <f t="array" ref="P294">_xlfn.IFS(
  O294&lt;=3, "Low",
  O294&lt;=6, "Moderate",
  O294&lt;=8, "High",
  O294=9, "Extreme"
)</f>
        <v>Extreme</v>
      </c>
    </row>
    <row r="295" spans="1:16">
      <c r="A295">
        <v>294</v>
      </c>
      <c r="B295">
        <v>21</v>
      </c>
      <c r="C295" t="str">
        <f t="shared" si="4"/>
        <v>19–21</v>
      </c>
      <c r="D295" t="s">
        <v>19</v>
      </c>
      <c r="E295" t="s">
        <v>20</v>
      </c>
      <c r="F295" t="s">
        <v>29</v>
      </c>
      <c r="G295">
        <v>4.9000000000000004</v>
      </c>
      <c r="H295" t="s">
        <v>16</v>
      </c>
      <c r="I295" t="str">
        <f>_xlfn.XLOOKUP(H295, 'Platform Lookup'!A:A, 'Platform Lookup'!B:B, "Unknown")</f>
        <v>Mixed</v>
      </c>
      <c r="J295" t="s">
        <v>17</v>
      </c>
      <c r="K295">
        <v>6.7</v>
      </c>
      <c r="L295">
        <v>6</v>
      </c>
      <c r="M295" t="s">
        <v>24</v>
      </c>
      <c r="N295">
        <v>3</v>
      </c>
      <c r="O295">
        <v>7</v>
      </c>
      <c r="P295" t="str" cm="1">
        <f t="array" ref="P295">_xlfn.IFS(
  O295&lt;=3, "Low",
  O295&lt;=6, "Moderate",
  O295&lt;=8, "High",
  O295=9, "Extreme"
)</f>
        <v>High</v>
      </c>
    </row>
    <row r="296" spans="1:16">
      <c r="A296">
        <v>295</v>
      </c>
      <c r="B296">
        <v>20</v>
      </c>
      <c r="C296" t="str">
        <f t="shared" si="4"/>
        <v>19–21</v>
      </c>
      <c r="D296" t="s">
        <v>13</v>
      </c>
      <c r="E296" t="s">
        <v>14</v>
      </c>
      <c r="F296" t="s">
        <v>33</v>
      </c>
      <c r="G296">
        <v>4.2</v>
      </c>
      <c r="H296" t="s">
        <v>32</v>
      </c>
      <c r="I296" t="str">
        <f>_xlfn.XLOOKUP(H296, 'Platform Lookup'!A:A, 'Platform Lookup'!B:B, "Unknown")</f>
        <v>Mixed</v>
      </c>
      <c r="J296" t="s">
        <v>23</v>
      </c>
      <c r="K296">
        <v>7.6</v>
      </c>
      <c r="L296">
        <v>7</v>
      </c>
      <c r="M296" t="s">
        <v>18</v>
      </c>
      <c r="N296">
        <v>2</v>
      </c>
      <c r="O296">
        <v>5</v>
      </c>
      <c r="P296" t="str" cm="1">
        <f t="array" ref="P296">_xlfn.IFS(
  O296&lt;=3, "Low",
  O296&lt;=6, "Moderate",
  O296&lt;=8, "High",
  O296=9, "Extreme"
)</f>
        <v>Moderate</v>
      </c>
    </row>
    <row r="297" spans="1:16">
      <c r="A297">
        <v>296</v>
      </c>
      <c r="B297">
        <v>22</v>
      </c>
      <c r="C297" t="str">
        <f t="shared" si="4"/>
        <v>22–24</v>
      </c>
      <c r="D297" t="s">
        <v>19</v>
      </c>
      <c r="E297" t="s">
        <v>20</v>
      </c>
      <c r="F297" t="s">
        <v>34</v>
      </c>
      <c r="G297">
        <v>3.4</v>
      </c>
      <c r="H297" t="s">
        <v>16</v>
      </c>
      <c r="I297" t="str">
        <f>_xlfn.XLOOKUP(H297, 'Platform Lookup'!A:A, 'Platform Lookup'!B:B, "Unknown")</f>
        <v>Mixed</v>
      </c>
      <c r="J297" t="s">
        <v>23</v>
      </c>
      <c r="K297">
        <v>8.1</v>
      </c>
      <c r="L297">
        <v>8</v>
      </c>
      <c r="M297" t="s">
        <v>24</v>
      </c>
      <c r="N297">
        <v>1</v>
      </c>
      <c r="O297">
        <v>4</v>
      </c>
      <c r="P297" t="str" cm="1">
        <f t="array" ref="P297">_xlfn.IFS(
  O297&lt;=3, "Low",
  O297&lt;=6, "Moderate",
  O297&lt;=8, "High",
  O297=9, "Extreme"
)</f>
        <v>Moderate</v>
      </c>
    </row>
    <row r="298" spans="1:16">
      <c r="A298">
        <v>297</v>
      </c>
      <c r="B298">
        <v>19</v>
      </c>
      <c r="C298" t="str">
        <f t="shared" si="4"/>
        <v>19–21</v>
      </c>
      <c r="D298" t="s">
        <v>13</v>
      </c>
      <c r="E298" t="s">
        <v>14</v>
      </c>
      <c r="F298" t="s">
        <v>38</v>
      </c>
      <c r="G298">
        <v>2.9</v>
      </c>
      <c r="H298" t="s">
        <v>140</v>
      </c>
      <c r="I298" t="str">
        <f>_xlfn.XLOOKUP(H298, 'Platform Lookup'!A:A, 'Platform Lookup'!B:B, "Unknown")</f>
        <v>Messaging</v>
      </c>
      <c r="J298" t="s">
        <v>23</v>
      </c>
      <c r="K298">
        <v>8.6999999999999993</v>
      </c>
      <c r="L298">
        <v>8</v>
      </c>
      <c r="M298" t="s">
        <v>24</v>
      </c>
      <c r="N298">
        <v>1</v>
      </c>
      <c r="O298">
        <v>3</v>
      </c>
      <c r="P298" t="str" cm="1">
        <f t="array" ref="P298">_xlfn.IFS(
  O298&lt;=3, "Low",
  O298&lt;=6, "Moderate",
  O298&lt;=8, "High",
  O298=9, "Extreme"
)</f>
        <v>Low</v>
      </c>
    </row>
    <row r="299" spans="1:16">
      <c r="A299">
        <v>298</v>
      </c>
      <c r="B299">
        <v>21</v>
      </c>
      <c r="C299" t="str">
        <f t="shared" si="4"/>
        <v>19–21</v>
      </c>
      <c r="D299" t="s">
        <v>19</v>
      </c>
      <c r="E299" t="s">
        <v>20</v>
      </c>
      <c r="F299" t="s">
        <v>42</v>
      </c>
      <c r="G299">
        <v>5.0999999999999996</v>
      </c>
      <c r="H299" t="s">
        <v>26</v>
      </c>
      <c r="I299" t="str">
        <f>_xlfn.XLOOKUP(H299, 'Platform Lookup'!A:A, 'Platform Lookup'!B:B, "Unknown")</f>
        <v>Entertainment</v>
      </c>
      <c r="J299" t="s">
        <v>17</v>
      </c>
      <c r="K299">
        <v>7</v>
      </c>
      <c r="L299">
        <v>5</v>
      </c>
      <c r="M299" t="s">
        <v>18</v>
      </c>
      <c r="N299">
        <v>3</v>
      </c>
      <c r="O299">
        <v>8</v>
      </c>
      <c r="P299" t="str" cm="1">
        <f t="array" ref="P299">_xlfn.IFS(
  O299&lt;=3, "Low",
  O299&lt;=6, "Moderate",
  O299&lt;=8, "High",
  O299=9, "Extreme"
)</f>
        <v>High</v>
      </c>
    </row>
    <row r="300" spans="1:16">
      <c r="A300">
        <v>299</v>
      </c>
      <c r="B300">
        <v>20</v>
      </c>
      <c r="C300" t="str">
        <f t="shared" si="4"/>
        <v>19–21</v>
      </c>
      <c r="D300" t="s">
        <v>13</v>
      </c>
      <c r="E300" t="s">
        <v>14</v>
      </c>
      <c r="F300" t="s">
        <v>39</v>
      </c>
      <c r="G300">
        <v>4.4000000000000004</v>
      </c>
      <c r="H300" t="s">
        <v>141</v>
      </c>
      <c r="I300" t="str">
        <f>_xlfn.XLOOKUP(H300, 'Platform Lookup'!A:A, 'Platform Lookup'!B:B, "Unknown")</f>
        <v>Messaging</v>
      </c>
      <c r="J300" t="s">
        <v>17</v>
      </c>
      <c r="K300">
        <v>7.4</v>
      </c>
      <c r="L300">
        <v>6</v>
      </c>
      <c r="M300" t="s">
        <v>24</v>
      </c>
      <c r="N300">
        <v>3</v>
      </c>
      <c r="O300">
        <v>6</v>
      </c>
      <c r="P300" t="str" cm="1">
        <f t="array" ref="P300">_xlfn.IFS(
  O300&lt;=3, "Low",
  O300&lt;=6, "Moderate",
  O300&lt;=8, "High",
  O300=9, "Extreme"
)</f>
        <v>Moderate</v>
      </c>
    </row>
    <row r="301" spans="1:16">
      <c r="A301">
        <v>300</v>
      </c>
      <c r="B301">
        <v>22</v>
      </c>
      <c r="C301" t="str">
        <f t="shared" si="4"/>
        <v>22–24</v>
      </c>
      <c r="D301" t="s">
        <v>19</v>
      </c>
      <c r="E301" t="s">
        <v>20</v>
      </c>
      <c r="F301" t="s">
        <v>44</v>
      </c>
      <c r="G301">
        <v>3.9</v>
      </c>
      <c r="H301" t="s">
        <v>142</v>
      </c>
      <c r="I301" t="str">
        <f>_xlfn.XLOOKUP(H301, 'Platform Lookup'!A:A, 'Platform Lookup'!B:B, "Unknown")</f>
        <v>Mixed</v>
      </c>
      <c r="J301" t="s">
        <v>23</v>
      </c>
      <c r="K301">
        <v>8.1</v>
      </c>
      <c r="L301">
        <v>7</v>
      </c>
      <c r="M301" t="s">
        <v>18</v>
      </c>
      <c r="N301">
        <v>2</v>
      </c>
      <c r="O301">
        <v>5</v>
      </c>
      <c r="P301" t="str" cm="1">
        <f t="array" ref="P301">_xlfn.IFS(
  O301&lt;=3, "Low",
  O301&lt;=6, "Moderate",
  O301&lt;=8, "High",
  O301=9, "Extreme"
)</f>
        <v>Moderate</v>
      </c>
    </row>
    <row r="302" spans="1:16">
      <c r="A302">
        <v>301</v>
      </c>
      <c r="B302">
        <v>19</v>
      </c>
      <c r="C302" t="str">
        <f t="shared" si="4"/>
        <v>19–21</v>
      </c>
      <c r="D302" t="s">
        <v>13</v>
      </c>
      <c r="E302" t="s">
        <v>14</v>
      </c>
      <c r="F302" t="s">
        <v>25</v>
      </c>
      <c r="G302">
        <v>6.9</v>
      </c>
      <c r="H302" t="s">
        <v>16</v>
      </c>
      <c r="I302" t="str">
        <f>_xlfn.XLOOKUP(H302, 'Platform Lookup'!A:A, 'Platform Lookup'!B:B, "Unknown")</f>
        <v>Mixed</v>
      </c>
      <c r="J302" t="s">
        <v>17</v>
      </c>
      <c r="K302">
        <v>5.2</v>
      </c>
      <c r="L302">
        <v>4</v>
      </c>
      <c r="M302" t="s">
        <v>24</v>
      </c>
      <c r="N302">
        <v>4</v>
      </c>
      <c r="O302">
        <v>9</v>
      </c>
      <c r="P302" t="str" cm="1">
        <f t="array" ref="P302">_xlfn.IFS(
  O302&lt;=3, "Low",
  O302&lt;=6, "Moderate",
  O302&lt;=8, "High",
  O302=9, "Extreme"
)</f>
        <v>Extreme</v>
      </c>
    </row>
    <row r="303" spans="1:16">
      <c r="A303">
        <v>302</v>
      </c>
      <c r="B303">
        <v>21</v>
      </c>
      <c r="C303" t="str">
        <f t="shared" si="4"/>
        <v>19–21</v>
      </c>
      <c r="D303" t="s">
        <v>19</v>
      </c>
      <c r="E303" t="s">
        <v>20</v>
      </c>
      <c r="F303" t="s">
        <v>29</v>
      </c>
      <c r="G303">
        <v>4.8</v>
      </c>
      <c r="H303" t="s">
        <v>32</v>
      </c>
      <c r="I303" t="str">
        <f>_xlfn.XLOOKUP(H303, 'Platform Lookup'!A:A, 'Platform Lookup'!B:B, "Unknown")</f>
        <v>Mixed</v>
      </c>
      <c r="J303" t="s">
        <v>17</v>
      </c>
      <c r="K303">
        <v>6.8</v>
      </c>
      <c r="L303">
        <v>6</v>
      </c>
      <c r="M303" t="s">
        <v>18</v>
      </c>
      <c r="N303">
        <v>3</v>
      </c>
      <c r="O303">
        <v>7</v>
      </c>
      <c r="P303" t="str" cm="1">
        <f t="array" ref="P303">_xlfn.IFS(
  O303&lt;=3, "Low",
  O303&lt;=6, "Moderate",
  O303&lt;=8, "High",
  O303=9, "Extreme"
)</f>
        <v>High</v>
      </c>
    </row>
    <row r="304" spans="1:16">
      <c r="A304">
        <v>303</v>
      </c>
      <c r="B304">
        <v>20</v>
      </c>
      <c r="C304" t="str">
        <f t="shared" si="4"/>
        <v>19–21</v>
      </c>
      <c r="D304" t="s">
        <v>13</v>
      </c>
      <c r="E304" t="s">
        <v>14</v>
      </c>
      <c r="F304" t="s">
        <v>33</v>
      </c>
      <c r="G304">
        <v>4.0999999999999996</v>
      </c>
      <c r="H304" t="s">
        <v>16</v>
      </c>
      <c r="I304" t="str">
        <f>_xlfn.XLOOKUP(H304, 'Platform Lookup'!A:A, 'Platform Lookup'!B:B, "Unknown")</f>
        <v>Mixed</v>
      </c>
      <c r="J304" t="s">
        <v>23</v>
      </c>
      <c r="K304">
        <v>7.7</v>
      </c>
      <c r="L304">
        <v>7</v>
      </c>
      <c r="M304" t="s">
        <v>24</v>
      </c>
      <c r="N304">
        <v>2</v>
      </c>
      <c r="O304">
        <v>5</v>
      </c>
      <c r="P304" t="str" cm="1">
        <f t="array" ref="P304">_xlfn.IFS(
  O304&lt;=3, "Low",
  O304&lt;=6, "Moderate",
  O304&lt;=8, "High",
  O304=9, "Extreme"
)</f>
        <v>Moderate</v>
      </c>
    </row>
    <row r="305" spans="1:16">
      <c r="A305">
        <v>304</v>
      </c>
      <c r="B305">
        <v>22</v>
      </c>
      <c r="C305" t="str">
        <f t="shared" si="4"/>
        <v>22–24</v>
      </c>
      <c r="D305" t="s">
        <v>19</v>
      </c>
      <c r="E305" t="s">
        <v>20</v>
      </c>
      <c r="F305" t="s">
        <v>34</v>
      </c>
      <c r="G305">
        <v>3.3</v>
      </c>
      <c r="H305" t="s">
        <v>32</v>
      </c>
      <c r="I305" t="str">
        <f>_xlfn.XLOOKUP(H305, 'Platform Lookup'!A:A, 'Platform Lookup'!B:B, "Unknown")</f>
        <v>Mixed</v>
      </c>
      <c r="J305" t="s">
        <v>23</v>
      </c>
      <c r="K305">
        <v>8.1999999999999993</v>
      </c>
      <c r="L305">
        <v>8</v>
      </c>
      <c r="M305" t="s">
        <v>18</v>
      </c>
      <c r="N305">
        <v>1</v>
      </c>
      <c r="O305">
        <v>4</v>
      </c>
      <c r="P305" t="str" cm="1">
        <f t="array" ref="P305">_xlfn.IFS(
  O305&lt;=3, "Low",
  O305&lt;=6, "Moderate",
  O305&lt;=8, "High",
  O305=9, "Extreme"
)</f>
        <v>Moderate</v>
      </c>
    </row>
    <row r="306" spans="1:16">
      <c r="A306">
        <v>305</v>
      </c>
      <c r="B306">
        <v>19</v>
      </c>
      <c r="C306" t="str">
        <f t="shared" si="4"/>
        <v>19–21</v>
      </c>
      <c r="D306" t="s">
        <v>13</v>
      </c>
      <c r="E306" t="s">
        <v>14</v>
      </c>
      <c r="F306" t="s">
        <v>38</v>
      </c>
      <c r="G306">
        <v>2.8</v>
      </c>
      <c r="H306" t="s">
        <v>140</v>
      </c>
      <c r="I306" t="str">
        <f>_xlfn.XLOOKUP(H306, 'Platform Lookup'!A:A, 'Platform Lookup'!B:B, "Unknown")</f>
        <v>Messaging</v>
      </c>
      <c r="J306" t="s">
        <v>23</v>
      </c>
      <c r="K306">
        <v>8.8000000000000007</v>
      </c>
      <c r="L306">
        <v>8</v>
      </c>
      <c r="M306" t="s">
        <v>24</v>
      </c>
      <c r="N306">
        <v>1</v>
      </c>
      <c r="O306">
        <v>3</v>
      </c>
      <c r="P306" t="str" cm="1">
        <f t="array" ref="P306">_xlfn.IFS(
  O306&lt;=3, "Low",
  O306&lt;=6, "Moderate",
  O306&lt;=8, "High",
  O306=9, "Extreme"
)</f>
        <v>Low</v>
      </c>
    </row>
    <row r="307" spans="1:16">
      <c r="A307">
        <v>306</v>
      </c>
      <c r="B307">
        <v>21</v>
      </c>
      <c r="C307" t="str">
        <f t="shared" si="4"/>
        <v>19–21</v>
      </c>
      <c r="D307" t="s">
        <v>19</v>
      </c>
      <c r="E307" t="s">
        <v>20</v>
      </c>
      <c r="F307" t="s">
        <v>42</v>
      </c>
      <c r="G307">
        <v>5</v>
      </c>
      <c r="H307" t="s">
        <v>16</v>
      </c>
      <c r="I307" t="str">
        <f>_xlfn.XLOOKUP(H307, 'Platform Lookup'!A:A, 'Platform Lookup'!B:B, "Unknown")</f>
        <v>Mixed</v>
      </c>
      <c r="J307" t="s">
        <v>17</v>
      </c>
      <c r="K307">
        <v>7.1</v>
      </c>
      <c r="L307">
        <v>5</v>
      </c>
      <c r="M307" t="s">
        <v>24</v>
      </c>
      <c r="N307">
        <v>3</v>
      </c>
      <c r="O307">
        <v>7</v>
      </c>
      <c r="P307" t="str" cm="1">
        <f t="array" ref="P307">_xlfn.IFS(
  O307&lt;=3, "Low",
  O307&lt;=6, "Moderate",
  O307&lt;=8, "High",
  O307=9, "Extreme"
)</f>
        <v>High</v>
      </c>
    </row>
    <row r="308" spans="1:16">
      <c r="A308">
        <v>307</v>
      </c>
      <c r="B308">
        <v>20</v>
      </c>
      <c r="C308" t="str">
        <f t="shared" si="4"/>
        <v>19–21</v>
      </c>
      <c r="D308" t="s">
        <v>13</v>
      </c>
      <c r="E308" t="s">
        <v>14</v>
      </c>
      <c r="F308" t="s">
        <v>39</v>
      </c>
      <c r="G308">
        <v>4.3</v>
      </c>
      <c r="H308" t="s">
        <v>141</v>
      </c>
      <c r="I308" t="str">
        <f>_xlfn.XLOOKUP(H308, 'Platform Lookup'!A:A, 'Platform Lookup'!B:B, "Unknown")</f>
        <v>Messaging</v>
      </c>
      <c r="J308" t="s">
        <v>17</v>
      </c>
      <c r="K308">
        <v>7.5</v>
      </c>
      <c r="L308">
        <v>6</v>
      </c>
      <c r="M308" t="s">
        <v>18</v>
      </c>
      <c r="N308">
        <v>3</v>
      </c>
      <c r="O308">
        <v>6</v>
      </c>
      <c r="P308" t="str" cm="1">
        <f t="array" ref="P308">_xlfn.IFS(
  O308&lt;=3, "Low",
  O308&lt;=6, "Moderate",
  O308&lt;=8, "High",
  O308=9, "Extreme"
)</f>
        <v>Moderate</v>
      </c>
    </row>
    <row r="309" spans="1:16">
      <c r="A309">
        <v>308</v>
      </c>
      <c r="B309">
        <v>22</v>
      </c>
      <c r="C309" t="str">
        <f t="shared" si="4"/>
        <v>22–24</v>
      </c>
      <c r="D309" t="s">
        <v>19</v>
      </c>
      <c r="E309" t="s">
        <v>20</v>
      </c>
      <c r="F309" t="s">
        <v>44</v>
      </c>
      <c r="G309">
        <v>3.8</v>
      </c>
      <c r="H309" t="s">
        <v>142</v>
      </c>
      <c r="I309" t="str">
        <f>_xlfn.XLOOKUP(H309, 'Platform Lookup'!A:A, 'Platform Lookup'!B:B, "Unknown")</f>
        <v>Mixed</v>
      </c>
      <c r="J309" t="s">
        <v>23</v>
      </c>
      <c r="K309">
        <v>8.1999999999999993</v>
      </c>
      <c r="L309">
        <v>7</v>
      </c>
      <c r="M309" t="s">
        <v>24</v>
      </c>
      <c r="N309">
        <v>2</v>
      </c>
      <c r="O309">
        <v>5</v>
      </c>
      <c r="P309" t="str" cm="1">
        <f t="array" ref="P309">_xlfn.IFS(
  O309&lt;=3, "Low",
  O309&lt;=6, "Moderate",
  O309&lt;=8, "High",
  O309=9, "Extreme"
)</f>
        <v>Moderate</v>
      </c>
    </row>
    <row r="310" spans="1:16">
      <c r="A310">
        <v>309</v>
      </c>
      <c r="B310">
        <v>19</v>
      </c>
      <c r="C310" t="str">
        <f t="shared" si="4"/>
        <v>19–21</v>
      </c>
      <c r="D310" t="s">
        <v>13</v>
      </c>
      <c r="E310" t="s">
        <v>14</v>
      </c>
      <c r="F310" t="s">
        <v>25</v>
      </c>
      <c r="G310">
        <v>7</v>
      </c>
      <c r="H310" t="s">
        <v>26</v>
      </c>
      <c r="I310" t="str">
        <f>_xlfn.XLOOKUP(H310, 'Platform Lookup'!A:A, 'Platform Lookup'!B:B, "Unknown")</f>
        <v>Entertainment</v>
      </c>
      <c r="J310" t="s">
        <v>17</v>
      </c>
      <c r="K310">
        <v>5.0999999999999996</v>
      </c>
      <c r="L310">
        <v>4</v>
      </c>
      <c r="M310" t="s">
        <v>18</v>
      </c>
      <c r="N310">
        <v>4</v>
      </c>
      <c r="O310">
        <v>9</v>
      </c>
      <c r="P310" t="str" cm="1">
        <f t="array" ref="P310">_xlfn.IFS(
  O310&lt;=3, "Low",
  O310&lt;=6, "Moderate",
  O310&lt;=8, "High",
  O310=9, "Extreme"
)</f>
        <v>Extreme</v>
      </c>
    </row>
    <row r="311" spans="1:16">
      <c r="A311">
        <v>310</v>
      </c>
      <c r="B311">
        <v>21</v>
      </c>
      <c r="C311" t="str">
        <f t="shared" si="4"/>
        <v>19–21</v>
      </c>
      <c r="D311" t="s">
        <v>19</v>
      </c>
      <c r="E311" t="s">
        <v>20</v>
      </c>
      <c r="F311" t="s">
        <v>29</v>
      </c>
      <c r="G311">
        <v>4.7</v>
      </c>
      <c r="H311" t="s">
        <v>16</v>
      </c>
      <c r="I311" t="str">
        <f>_xlfn.XLOOKUP(H311, 'Platform Lookup'!A:A, 'Platform Lookup'!B:B, "Unknown")</f>
        <v>Mixed</v>
      </c>
      <c r="J311" t="s">
        <v>17</v>
      </c>
      <c r="K311">
        <v>6.9</v>
      </c>
      <c r="L311">
        <v>6</v>
      </c>
      <c r="M311" t="s">
        <v>24</v>
      </c>
      <c r="N311">
        <v>3</v>
      </c>
      <c r="O311">
        <v>7</v>
      </c>
      <c r="P311" t="str" cm="1">
        <f t="array" ref="P311">_xlfn.IFS(
  O311&lt;=3, "Low",
  O311&lt;=6, "Moderate",
  O311&lt;=8, "High",
  O311=9, "Extreme"
)</f>
        <v>High</v>
      </c>
    </row>
    <row r="312" spans="1:16">
      <c r="A312">
        <v>311</v>
      </c>
      <c r="B312">
        <v>20</v>
      </c>
      <c r="C312" t="str">
        <f t="shared" si="4"/>
        <v>19–21</v>
      </c>
      <c r="D312" t="s">
        <v>13</v>
      </c>
      <c r="E312" t="s">
        <v>14</v>
      </c>
      <c r="F312" t="s">
        <v>33</v>
      </c>
      <c r="G312">
        <v>4</v>
      </c>
      <c r="H312" t="s">
        <v>32</v>
      </c>
      <c r="I312" t="str">
        <f>_xlfn.XLOOKUP(H312, 'Platform Lookup'!A:A, 'Platform Lookup'!B:B, "Unknown")</f>
        <v>Mixed</v>
      </c>
      <c r="J312" t="s">
        <v>23</v>
      </c>
      <c r="K312">
        <v>7.8</v>
      </c>
      <c r="L312">
        <v>7</v>
      </c>
      <c r="M312" t="s">
        <v>18</v>
      </c>
      <c r="N312">
        <v>2</v>
      </c>
      <c r="O312">
        <v>5</v>
      </c>
      <c r="P312" t="str" cm="1">
        <f t="array" ref="P312">_xlfn.IFS(
  O312&lt;=3, "Low",
  O312&lt;=6, "Moderate",
  O312&lt;=8, "High",
  O312=9, "Extreme"
)</f>
        <v>Moderate</v>
      </c>
    </row>
    <row r="313" spans="1:16">
      <c r="A313">
        <v>312</v>
      </c>
      <c r="B313">
        <v>22</v>
      </c>
      <c r="C313" t="str">
        <f t="shared" si="4"/>
        <v>22–24</v>
      </c>
      <c r="D313" t="s">
        <v>19</v>
      </c>
      <c r="E313" t="s">
        <v>20</v>
      </c>
      <c r="F313" t="s">
        <v>34</v>
      </c>
      <c r="G313">
        <v>3.2</v>
      </c>
      <c r="H313" t="s">
        <v>16</v>
      </c>
      <c r="I313" t="str">
        <f>_xlfn.XLOOKUP(H313, 'Platform Lookup'!A:A, 'Platform Lookup'!B:B, "Unknown")</f>
        <v>Mixed</v>
      </c>
      <c r="J313" t="s">
        <v>23</v>
      </c>
      <c r="K313">
        <v>8.3000000000000007</v>
      </c>
      <c r="L313">
        <v>8</v>
      </c>
      <c r="M313" t="s">
        <v>24</v>
      </c>
      <c r="N313">
        <v>1</v>
      </c>
      <c r="O313">
        <v>4</v>
      </c>
      <c r="P313" t="str" cm="1">
        <f t="array" ref="P313">_xlfn.IFS(
  O313&lt;=3, "Low",
  O313&lt;=6, "Moderate",
  O313&lt;=8, "High",
  O313=9, "Extreme"
)</f>
        <v>Moderate</v>
      </c>
    </row>
    <row r="314" spans="1:16">
      <c r="A314">
        <v>313</v>
      </c>
      <c r="B314">
        <v>19</v>
      </c>
      <c r="C314" t="str">
        <f t="shared" si="4"/>
        <v>19–21</v>
      </c>
      <c r="D314" t="s">
        <v>13</v>
      </c>
      <c r="E314" t="s">
        <v>14</v>
      </c>
      <c r="F314" t="s">
        <v>38</v>
      </c>
      <c r="G314">
        <v>2.7</v>
      </c>
      <c r="H314" t="s">
        <v>140</v>
      </c>
      <c r="I314" t="str">
        <f>_xlfn.XLOOKUP(H314, 'Platform Lookup'!A:A, 'Platform Lookup'!B:B, "Unknown")</f>
        <v>Messaging</v>
      </c>
      <c r="J314" t="s">
        <v>23</v>
      </c>
      <c r="K314">
        <v>8.9</v>
      </c>
      <c r="L314">
        <v>8</v>
      </c>
      <c r="M314" t="s">
        <v>24</v>
      </c>
      <c r="N314">
        <v>1</v>
      </c>
      <c r="O314">
        <v>3</v>
      </c>
      <c r="P314" t="str" cm="1">
        <f t="array" ref="P314">_xlfn.IFS(
  O314&lt;=3, "Low",
  O314&lt;=6, "Moderate",
  O314&lt;=8, "High",
  O314=9, "Extreme"
)</f>
        <v>Low</v>
      </c>
    </row>
    <row r="315" spans="1:16">
      <c r="A315">
        <v>314</v>
      </c>
      <c r="B315">
        <v>21</v>
      </c>
      <c r="C315" t="str">
        <f t="shared" si="4"/>
        <v>19–21</v>
      </c>
      <c r="D315" t="s">
        <v>19</v>
      </c>
      <c r="E315" t="s">
        <v>20</v>
      </c>
      <c r="F315" t="s">
        <v>42</v>
      </c>
      <c r="G315">
        <v>4.9000000000000004</v>
      </c>
      <c r="H315" t="s">
        <v>26</v>
      </c>
      <c r="I315" t="str">
        <f>_xlfn.XLOOKUP(H315, 'Platform Lookup'!A:A, 'Platform Lookup'!B:B, "Unknown")</f>
        <v>Entertainment</v>
      </c>
      <c r="J315" t="s">
        <v>17</v>
      </c>
      <c r="K315">
        <v>7.2</v>
      </c>
      <c r="L315">
        <v>5</v>
      </c>
      <c r="M315" t="s">
        <v>18</v>
      </c>
      <c r="N315">
        <v>3</v>
      </c>
      <c r="O315">
        <v>8</v>
      </c>
      <c r="P315" t="str" cm="1">
        <f t="array" ref="P315">_xlfn.IFS(
  O315&lt;=3, "Low",
  O315&lt;=6, "Moderate",
  O315&lt;=8, "High",
  O315=9, "Extreme"
)</f>
        <v>High</v>
      </c>
    </row>
    <row r="316" spans="1:16">
      <c r="A316">
        <v>315</v>
      </c>
      <c r="B316">
        <v>20</v>
      </c>
      <c r="C316" t="str">
        <f t="shared" si="4"/>
        <v>19–21</v>
      </c>
      <c r="D316" t="s">
        <v>13</v>
      </c>
      <c r="E316" t="s">
        <v>14</v>
      </c>
      <c r="F316" t="s">
        <v>39</v>
      </c>
      <c r="G316">
        <v>4.2</v>
      </c>
      <c r="H316" t="s">
        <v>141</v>
      </c>
      <c r="I316" t="str">
        <f>_xlfn.XLOOKUP(H316, 'Platform Lookup'!A:A, 'Platform Lookup'!B:B, "Unknown")</f>
        <v>Messaging</v>
      </c>
      <c r="J316" t="s">
        <v>17</v>
      </c>
      <c r="K316">
        <v>7.6</v>
      </c>
      <c r="L316">
        <v>6</v>
      </c>
      <c r="M316" t="s">
        <v>24</v>
      </c>
      <c r="N316">
        <v>3</v>
      </c>
      <c r="O316">
        <v>6</v>
      </c>
      <c r="P316" t="str" cm="1">
        <f t="array" ref="P316">_xlfn.IFS(
  O316&lt;=3, "Low",
  O316&lt;=6, "Moderate",
  O316&lt;=8, "High",
  O316=9, "Extreme"
)</f>
        <v>Moderate</v>
      </c>
    </row>
    <row r="317" spans="1:16">
      <c r="A317">
        <v>316</v>
      </c>
      <c r="B317">
        <v>22</v>
      </c>
      <c r="C317" t="str">
        <f t="shared" si="4"/>
        <v>22–24</v>
      </c>
      <c r="D317" t="s">
        <v>19</v>
      </c>
      <c r="E317" t="s">
        <v>20</v>
      </c>
      <c r="F317" t="s">
        <v>44</v>
      </c>
      <c r="G317">
        <v>3.7</v>
      </c>
      <c r="H317" t="s">
        <v>142</v>
      </c>
      <c r="I317" t="str">
        <f>_xlfn.XLOOKUP(H317, 'Platform Lookup'!A:A, 'Platform Lookup'!B:B, "Unknown")</f>
        <v>Mixed</v>
      </c>
      <c r="J317" t="s">
        <v>23</v>
      </c>
      <c r="K317">
        <v>8.3000000000000007</v>
      </c>
      <c r="L317">
        <v>7</v>
      </c>
      <c r="M317" t="s">
        <v>18</v>
      </c>
      <c r="N317">
        <v>2</v>
      </c>
      <c r="O317">
        <v>5</v>
      </c>
      <c r="P317" t="str" cm="1">
        <f t="array" ref="P317">_xlfn.IFS(
  O317&lt;=3, "Low",
  O317&lt;=6, "Moderate",
  O317&lt;=8, "High",
  O317=9, "Extreme"
)</f>
        <v>Moderate</v>
      </c>
    </row>
    <row r="318" spans="1:16">
      <c r="A318">
        <v>317</v>
      </c>
      <c r="B318">
        <v>19</v>
      </c>
      <c r="C318" t="str">
        <f t="shared" si="4"/>
        <v>19–21</v>
      </c>
      <c r="D318" t="s">
        <v>13</v>
      </c>
      <c r="E318" t="s">
        <v>14</v>
      </c>
      <c r="F318" t="s">
        <v>25</v>
      </c>
      <c r="G318">
        <v>7.1</v>
      </c>
      <c r="H318" t="s">
        <v>16</v>
      </c>
      <c r="I318" t="str">
        <f>_xlfn.XLOOKUP(H318, 'Platform Lookup'!A:A, 'Platform Lookup'!B:B, "Unknown")</f>
        <v>Mixed</v>
      </c>
      <c r="J318" t="s">
        <v>17</v>
      </c>
      <c r="K318">
        <v>5</v>
      </c>
      <c r="L318">
        <v>4</v>
      </c>
      <c r="M318" t="s">
        <v>24</v>
      </c>
      <c r="N318">
        <v>4</v>
      </c>
      <c r="O318">
        <v>9</v>
      </c>
      <c r="P318" t="str" cm="1">
        <f t="array" ref="P318">_xlfn.IFS(
  O318&lt;=3, "Low",
  O318&lt;=6, "Moderate",
  O318&lt;=8, "High",
  O318=9, "Extreme"
)</f>
        <v>Extreme</v>
      </c>
    </row>
    <row r="319" spans="1:16">
      <c r="A319">
        <v>318</v>
      </c>
      <c r="B319">
        <v>21</v>
      </c>
      <c r="C319" t="str">
        <f t="shared" si="4"/>
        <v>19–21</v>
      </c>
      <c r="D319" t="s">
        <v>19</v>
      </c>
      <c r="E319" t="s">
        <v>20</v>
      </c>
      <c r="F319" t="s">
        <v>29</v>
      </c>
      <c r="G319">
        <v>4.5999999999999996</v>
      </c>
      <c r="H319" t="s">
        <v>32</v>
      </c>
      <c r="I319" t="str">
        <f>_xlfn.XLOOKUP(H319, 'Platform Lookup'!A:A, 'Platform Lookup'!B:B, "Unknown")</f>
        <v>Mixed</v>
      </c>
      <c r="J319" t="s">
        <v>17</v>
      </c>
      <c r="K319">
        <v>7</v>
      </c>
      <c r="L319">
        <v>6</v>
      </c>
      <c r="M319" t="s">
        <v>18</v>
      </c>
      <c r="N319">
        <v>3</v>
      </c>
      <c r="O319">
        <v>7</v>
      </c>
      <c r="P319" t="str" cm="1">
        <f t="array" ref="P319">_xlfn.IFS(
  O319&lt;=3, "Low",
  O319&lt;=6, "Moderate",
  O319&lt;=8, "High",
  O319=9, "Extreme"
)</f>
        <v>High</v>
      </c>
    </row>
    <row r="320" spans="1:16">
      <c r="A320">
        <v>319</v>
      </c>
      <c r="B320">
        <v>20</v>
      </c>
      <c r="C320" t="str">
        <f t="shared" si="4"/>
        <v>19–21</v>
      </c>
      <c r="D320" t="s">
        <v>13</v>
      </c>
      <c r="E320" t="s">
        <v>14</v>
      </c>
      <c r="F320" t="s">
        <v>33</v>
      </c>
      <c r="G320">
        <v>3.9</v>
      </c>
      <c r="H320" t="s">
        <v>16</v>
      </c>
      <c r="I320" t="str">
        <f>_xlfn.XLOOKUP(H320, 'Platform Lookup'!A:A, 'Platform Lookup'!B:B, "Unknown")</f>
        <v>Mixed</v>
      </c>
      <c r="J320" t="s">
        <v>23</v>
      </c>
      <c r="K320">
        <v>7.9</v>
      </c>
      <c r="L320">
        <v>7</v>
      </c>
      <c r="M320" t="s">
        <v>24</v>
      </c>
      <c r="N320">
        <v>2</v>
      </c>
      <c r="O320">
        <v>5</v>
      </c>
      <c r="P320" t="str" cm="1">
        <f t="array" ref="P320">_xlfn.IFS(
  O320&lt;=3, "Low",
  O320&lt;=6, "Moderate",
  O320&lt;=8, "High",
  O320=9, "Extreme"
)</f>
        <v>Moderate</v>
      </c>
    </row>
    <row r="321" spans="1:16">
      <c r="A321">
        <v>320</v>
      </c>
      <c r="B321">
        <v>22</v>
      </c>
      <c r="C321" t="str">
        <f t="shared" si="4"/>
        <v>22–24</v>
      </c>
      <c r="D321" t="s">
        <v>19</v>
      </c>
      <c r="E321" t="s">
        <v>20</v>
      </c>
      <c r="F321" t="s">
        <v>34</v>
      </c>
      <c r="G321">
        <v>3.1</v>
      </c>
      <c r="H321" t="s">
        <v>32</v>
      </c>
      <c r="I321" t="str">
        <f>_xlfn.XLOOKUP(H321, 'Platform Lookup'!A:A, 'Platform Lookup'!B:B, "Unknown")</f>
        <v>Mixed</v>
      </c>
      <c r="J321" t="s">
        <v>23</v>
      </c>
      <c r="K321">
        <v>8.4</v>
      </c>
      <c r="L321">
        <v>8</v>
      </c>
      <c r="M321" t="s">
        <v>18</v>
      </c>
      <c r="N321">
        <v>1</v>
      </c>
      <c r="O321">
        <v>4</v>
      </c>
      <c r="P321" t="str" cm="1">
        <f t="array" ref="P321">_xlfn.IFS(
  O321&lt;=3, "Low",
  O321&lt;=6, "Moderate",
  O321&lt;=8, "High",
  O321=9, "Extreme"
)</f>
        <v>Moderate</v>
      </c>
    </row>
    <row r="322" spans="1:16">
      <c r="A322">
        <v>321</v>
      </c>
      <c r="B322">
        <v>19</v>
      </c>
      <c r="C322" t="str">
        <f t="shared" si="4"/>
        <v>19–21</v>
      </c>
      <c r="D322" t="s">
        <v>13</v>
      </c>
      <c r="E322" t="s">
        <v>14</v>
      </c>
      <c r="F322" t="s">
        <v>41</v>
      </c>
      <c r="G322">
        <v>5.2</v>
      </c>
      <c r="H322" t="s">
        <v>16</v>
      </c>
      <c r="I322" t="str">
        <f>_xlfn.XLOOKUP(H322, 'Platform Lookup'!A:A, 'Platform Lookup'!B:B, "Unknown")</f>
        <v>Mixed</v>
      </c>
      <c r="J322" t="s">
        <v>17</v>
      </c>
      <c r="K322">
        <v>6.8</v>
      </c>
      <c r="L322">
        <v>6</v>
      </c>
      <c r="M322" t="s">
        <v>24</v>
      </c>
      <c r="N322">
        <v>3</v>
      </c>
      <c r="O322">
        <v>7</v>
      </c>
      <c r="P322" t="str" cm="1">
        <f t="array" ref="P322">_xlfn.IFS(
  O322&lt;=3, "Low",
  O322&lt;=6, "Moderate",
  O322&lt;=8, "High",
  O322=9, "Extreme"
)</f>
        <v>High</v>
      </c>
    </row>
    <row r="323" spans="1:16">
      <c r="A323">
        <v>322</v>
      </c>
      <c r="B323">
        <v>21</v>
      </c>
      <c r="C323" t="str">
        <f t="shared" ref="C323:C386" si="5">IF(B323=18, "18", IF(B323&lt;=21, "19–21", "22–24"))</f>
        <v>19–21</v>
      </c>
      <c r="D323" t="s">
        <v>19</v>
      </c>
      <c r="E323" t="s">
        <v>20</v>
      </c>
      <c r="F323" t="s">
        <v>48</v>
      </c>
      <c r="G323">
        <v>4.0999999999999996</v>
      </c>
      <c r="H323" t="s">
        <v>32</v>
      </c>
      <c r="I323" t="str">
        <f>_xlfn.XLOOKUP(H323, 'Platform Lookup'!A:A, 'Platform Lookup'!B:B, "Unknown")</f>
        <v>Mixed</v>
      </c>
      <c r="J323" t="s">
        <v>23</v>
      </c>
      <c r="K323">
        <v>7.8</v>
      </c>
      <c r="L323">
        <v>8</v>
      </c>
      <c r="M323" t="s">
        <v>18</v>
      </c>
      <c r="N323">
        <v>2</v>
      </c>
      <c r="O323">
        <v>4</v>
      </c>
      <c r="P323" t="str" cm="1">
        <f t="array" ref="P323">_xlfn.IFS(
  O323&lt;=3, "Low",
  O323&lt;=6, "Moderate",
  O323&lt;=8, "High",
  O323=9, "Extreme"
)</f>
        <v>Moderate</v>
      </c>
    </row>
    <row r="324" spans="1:16">
      <c r="A324">
        <v>323</v>
      </c>
      <c r="B324">
        <v>20</v>
      </c>
      <c r="C324" t="str">
        <f t="shared" si="5"/>
        <v>19–21</v>
      </c>
      <c r="D324" t="s">
        <v>13</v>
      </c>
      <c r="E324" t="s">
        <v>14</v>
      </c>
      <c r="F324" t="s">
        <v>55</v>
      </c>
      <c r="G324">
        <v>5</v>
      </c>
      <c r="H324" t="s">
        <v>16</v>
      </c>
      <c r="I324" t="str">
        <f>_xlfn.XLOOKUP(H324, 'Platform Lookup'!A:A, 'Platform Lookup'!B:B, "Unknown")</f>
        <v>Mixed</v>
      </c>
      <c r="J324" t="s">
        <v>17</v>
      </c>
      <c r="K324">
        <v>7</v>
      </c>
      <c r="L324">
        <v>7</v>
      </c>
      <c r="M324" t="s">
        <v>24</v>
      </c>
      <c r="N324">
        <v>3</v>
      </c>
      <c r="O324">
        <v>6</v>
      </c>
      <c r="P324" t="str" cm="1">
        <f t="array" ref="P324">_xlfn.IFS(
  O324&lt;=3, "Low",
  O324&lt;=6, "Moderate",
  O324&lt;=8, "High",
  O324=9, "Extreme"
)</f>
        <v>Moderate</v>
      </c>
    </row>
    <row r="325" spans="1:16">
      <c r="A325">
        <v>324</v>
      </c>
      <c r="B325">
        <v>22</v>
      </c>
      <c r="C325" t="str">
        <f t="shared" si="5"/>
        <v>22–24</v>
      </c>
      <c r="D325" t="s">
        <v>19</v>
      </c>
      <c r="E325" t="s">
        <v>20</v>
      </c>
      <c r="F325" t="s">
        <v>21</v>
      </c>
      <c r="G325">
        <v>5.8</v>
      </c>
      <c r="H325" t="s">
        <v>143</v>
      </c>
      <c r="I325" t="str">
        <f>_xlfn.XLOOKUP(H325, 'Platform Lookup'!A:A, 'Platform Lookup'!B:B, "Unknown")</f>
        <v>Messaging</v>
      </c>
      <c r="J325" t="s">
        <v>17</v>
      </c>
      <c r="K325">
        <v>6.5</v>
      </c>
      <c r="L325">
        <v>5</v>
      </c>
      <c r="M325" t="s">
        <v>18</v>
      </c>
      <c r="N325">
        <v>4</v>
      </c>
      <c r="O325">
        <v>8</v>
      </c>
      <c r="P325" t="str" cm="1">
        <f t="array" ref="P325">_xlfn.IFS(
  O325&lt;=3, "Low",
  O325&lt;=6, "Moderate",
  O325&lt;=8, "High",
  O325=9, "Extreme"
)</f>
        <v>High</v>
      </c>
    </row>
    <row r="326" spans="1:16">
      <c r="A326">
        <v>325</v>
      </c>
      <c r="B326">
        <v>19</v>
      </c>
      <c r="C326" t="str">
        <f t="shared" si="5"/>
        <v>19–21</v>
      </c>
      <c r="D326" t="s">
        <v>13</v>
      </c>
      <c r="E326" t="s">
        <v>14</v>
      </c>
      <c r="F326" t="s">
        <v>51</v>
      </c>
      <c r="G326">
        <v>4</v>
      </c>
      <c r="H326" t="s">
        <v>16</v>
      </c>
      <c r="I326" t="str">
        <f>_xlfn.XLOOKUP(H326, 'Platform Lookup'!A:A, 'Platform Lookup'!B:B, "Unknown")</f>
        <v>Mixed</v>
      </c>
      <c r="J326" t="s">
        <v>23</v>
      </c>
      <c r="K326">
        <v>7.9</v>
      </c>
      <c r="L326">
        <v>8</v>
      </c>
      <c r="M326" t="s">
        <v>24</v>
      </c>
      <c r="N326">
        <v>2</v>
      </c>
      <c r="O326">
        <v>4</v>
      </c>
      <c r="P326" t="str" cm="1">
        <f t="array" ref="P326">_xlfn.IFS(
  O326&lt;=3, "Low",
  O326&lt;=6, "Moderate",
  O326&lt;=8, "High",
  O326=9, "Extreme"
)</f>
        <v>Moderate</v>
      </c>
    </row>
    <row r="327" spans="1:16">
      <c r="A327">
        <v>326</v>
      </c>
      <c r="B327">
        <v>21</v>
      </c>
      <c r="C327" t="str">
        <f t="shared" si="5"/>
        <v>19–21</v>
      </c>
      <c r="D327" t="s">
        <v>19</v>
      </c>
      <c r="E327" t="s">
        <v>20</v>
      </c>
      <c r="F327" t="s">
        <v>65</v>
      </c>
      <c r="G327">
        <v>5.5</v>
      </c>
      <c r="H327" t="s">
        <v>16</v>
      </c>
      <c r="I327" t="str">
        <f>_xlfn.XLOOKUP(H327, 'Platform Lookup'!A:A, 'Platform Lookup'!B:B, "Unknown")</f>
        <v>Mixed</v>
      </c>
      <c r="J327" t="s">
        <v>17</v>
      </c>
      <c r="K327">
        <v>6.7</v>
      </c>
      <c r="L327">
        <v>6</v>
      </c>
      <c r="M327" t="s">
        <v>24</v>
      </c>
      <c r="N327">
        <v>3</v>
      </c>
      <c r="O327">
        <v>7</v>
      </c>
      <c r="P327" t="str" cm="1">
        <f t="array" ref="P327">_xlfn.IFS(
  O327&lt;=3, "Low",
  O327&lt;=6, "Moderate",
  O327&lt;=8, "High",
  O327=9, "Extreme"
)</f>
        <v>High</v>
      </c>
    </row>
    <row r="328" spans="1:16">
      <c r="A328">
        <v>327</v>
      </c>
      <c r="B328">
        <v>20</v>
      </c>
      <c r="C328" t="str">
        <f t="shared" si="5"/>
        <v>19–21</v>
      </c>
      <c r="D328" t="s">
        <v>13</v>
      </c>
      <c r="E328" t="s">
        <v>14</v>
      </c>
      <c r="F328" t="s">
        <v>25</v>
      </c>
      <c r="G328">
        <v>6.8</v>
      </c>
      <c r="H328" t="s">
        <v>26</v>
      </c>
      <c r="I328" t="str">
        <f>_xlfn.XLOOKUP(H328, 'Platform Lookup'!A:A, 'Platform Lookup'!B:B, "Unknown")</f>
        <v>Entertainment</v>
      </c>
      <c r="J328" t="s">
        <v>17</v>
      </c>
      <c r="K328">
        <v>5.5</v>
      </c>
      <c r="L328">
        <v>5</v>
      </c>
      <c r="M328" t="s">
        <v>18</v>
      </c>
      <c r="N328">
        <v>4</v>
      </c>
      <c r="O328">
        <v>9</v>
      </c>
      <c r="P328" t="str" cm="1">
        <f t="array" ref="P328">_xlfn.IFS(
  O328&lt;=3, "Low",
  O328&lt;=6, "Moderate",
  O328&lt;=8, "High",
  O328=9, "Extreme"
)</f>
        <v>Extreme</v>
      </c>
    </row>
    <row r="329" spans="1:16">
      <c r="A329">
        <v>328</v>
      </c>
      <c r="B329">
        <v>22</v>
      </c>
      <c r="C329" t="str">
        <f t="shared" si="5"/>
        <v>22–24</v>
      </c>
      <c r="D329" t="s">
        <v>19</v>
      </c>
      <c r="E329" t="s">
        <v>20</v>
      </c>
      <c r="F329" t="s">
        <v>43</v>
      </c>
      <c r="G329">
        <v>5.6</v>
      </c>
      <c r="H329" t="s">
        <v>143</v>
      </c>
      <c r="I329" t="str">
        <f>_xlfn.XLOOKUP(H329, 'Platform Lookup'!A:A, 'Platform Lookup'!B:B, "Unknown")</f>
        <v>Messaging</v>
      </c>
      <c r="J329" t="s">
        <v>17</v>
      </c>
      <c r="K329">
        <v>6.6</v>
      </c>
      <c r="L329">
        <v>6</v>
      </c>
      <c r="M329" t="s">
        <v>24</v>
      </c>
      <c r="N329">
        <v>3</v>
      </c>
      <c r="O329">
        <v>7</v>
      </c>
      <c r="P329" t="str" cm="1">
        <f t="array" ref="P329">_xlfn.IFS(
  O329&lt;=3, "Low",
  O329&lt;=6, "Moderate",
  O329&lt;=8, "High",
  O329=9, "Extreme"
)</f>
        <v>High</v>
      </c>
    </row>
    <row r="330" spans="1:16">
      <c r="A330">
        <v>329</v>
      </c>
      <c r="B330">
        <v>19</v>
      </c>
      <c r="C330" t="str">
        <f t="shared" si="5"/>
        <v>19–21</v>
      </c>
      <c r="D330" t="s">
        <v>13</v>
      </c>
      <c r="E330" t="s">
        <v>14</v>
      </c>
      <c r="F330" t="s">
        <v>40</v>
      </c>
      <c r="G330">
        <v>4.5</v>
      </c>
      <c r="H330" t="s">
        <v>16</v>
      </c>
      <c r="I330" t="str">
        <f>_xlfn.XLOOKUP(H330, 'Platform Lookup'!A:A, 'Platform Lookup'!B:B, "Unknown")</f>
        <v>Mixed</v>
      </c>
      <c r="J330" t="s">
        <v>23</v>
      </c>
      <c r="K330">
        <v>7.5</v>
      </c>
      <c r="L330">
        <v>7</v>
      </c>
      <c r="M330" t="s">
        <v>18</v>
      </c>
      <c r="N330">
        <v>2</v>
      </c>
      <c r="O330">
        <v>5</v>
      </c>
      <c r="P330" t="str" cm="1">
        <f t="array" ref="P330">_xlfn.IFS(
  O330&lt;=3, "Low",
  O330&lt;=6, "Moderate",
  O330&lt;=8, "High",
  O330=9, "Extreme"
)</f>
        <v>Moderate</v>
      </c>
    </row>
    <row r="331" spans="1:16">
      <c r="A331">
        <v>330</v>
      </c>
      <c r="B331">
        <v>21</v>
      </c>
      <c r="C331" t="str">
        <f t="shared" si="5"/>
        <v>19–21</v>
      </c>
      <c r="D331" t="s">
        <v>19</v>
      </c>
      <c r="E331" t="s">
        <v>20</v>
      </c>
      <c r="F331" t="s">
        <v>31</v>
      </c>
      <c r="G331">
        <v>5.3</v>
      </c>
      <c r="H331" t="s">
        <v>16</v>
      </c>
      <c r="I331" t="str">
        <f>_xlfn.XLOOKUP(H331, 'Platform Lookup'!A:A, 'Platform Lookup'!B:B, "Unknown")</f>
        <v>Mixed</v>
      </c>
      <c r="J331" t="s">
        <v>17</v>
      </c>
      <c r="K331">
        <v>6.9</v>
      </c>
      <c r="L331">
        <v>6</v>
      </c>
      <c r="M331" t="s">
        <v>24</v>
      </c>
      <c r="N331">
        <v>3</v>
      </c>
      <c r="O331">
        <v>7</v>
      </c>
      <c r="P331" t="str" cm="1">
        <f t="array" ref="P331">_xlfn.IFS(
  O331&lt;=3, "Low",
  O331&lt;=6, "Moderate",
  O331&lt;=8, "High",
  O331=9, "Extreme"
)</f>
        <v>High</v>
      </c>
    </row>
    <row r="332" spans="1:16">
      <c r="A332">
        <v>331</v>
      </c>
      <c r="B332">
        <v>20</v>
      </c>
      <c r="C332" t="str">
        <f t="shared" si="5"/>
        <v>19–21</v>
      </c>
      <c r="D332" t="s">
        <v>13</v>
      </c>
      <c r="E332" t="s">
        <v>14</v>
      </c>
      <c r="F332" t="s">
        <v>41</v>
      </c>
      <c r="G332">
        <v>5.0999999999999996</v>
      </c>
      <c r="H332" t="s">
        <v>26</v>
      </c>
      <c r="I332" t="str">
        <f>_xlfn.XLOOKUP(H332, 'Platform Lookup'!A:A, 'Platform Lookup'!B:B, "Unknown")</f>
        <v>Entertainment</v>
      </c>
      <c r="J332" t="s">
        <v>17</v>
      </c>
      <c r="K332">
        <v>6.7</v>
      </c>
      <c r="L332">
        <v>6</v>
      </c>
      <c r="M332" t="s">
        <v>24</v>
      </c>
      <c r="N332">
        <v>3</v>
      </c>
      <c r="O332">
        <v>7</v>
      </c>
      <c r="P332" t="str" cm="1">
        <f t="array" ref="P332">_xlfn.IFS(
  O332&lt;=3, "Low",
  O332&lt;=6, "Moderate",
  O332&lt;=8, "High",
  O332=9, "Extreme"
)</f>
        <v>High</v>
      </c>
    </row>
    <row r="333" spans="1:16">
      <c r="A333">
        <v>332</v>
      </c>
      <c r="B333">
        <v>22</v>
      </c>
      <c r="C333" t="str">
        <f t="shared" si="5"/>
        <v>22–24</v>
      </c>
      <c r="D333" t="s">
        <v>19</v>
      </c>
      <c r="E333" t="s">
        <v>20</v>
      </c>
      <c r="F333" t="s">
        <v>48</v>
      </c>
      <c r="G333">
        <v>3.9</v>
      </c>
      <c r="H333" t="s">
        <v>32</v>
      </c>
      <c r="I333" t="str">
        <f>_xlfn.XLOOKUP(H333, 'Platform Lookup'!A:A, 'Platform Lookup'!B:B, "Unknown")</f>
        <v>Mixed</v>
      </c>
      <c r="J333" t="s">
        <v>23</v>
      </c>
      <c r="K333">
        <v>7.9</v>
      </c>
      <c r="L333">
        <v>8</v>
      </c>
      <c r="M333" t="s">
        <v>18</v>
      </c>
      <c r="N333">
        <v>2</v>
      </c>
      <c r="O333">
        <v>4</v>
      </c>
      <c r="P333" t="str" cm="1">
        <f t="array" ref="P333">_xlfn.IFS(
  O333&lt;=3, "Low",
  O333&lt;=6, "Moderate",
  O333&lt;=8, "High",
  O333=9, "Extreme"
)</f>
        <v>Moderate</v>
      </c>
    </row>
    <row r="334" spans="1:16">
      <c r="A334">
        <v>333</v>
      </c>
      <c r="B334">
        <v>19</v>
      </c>
      <c r="C334" t="str">
        <f t="shared" si="5"/>
        <v>19–21</v>
      </c>
      <c r="D334" t="s">
        <v>13</v>
      </c>
      <c r="E334" t="s">
        <v>14</v>
      </c>
      <c r="F334" t="s">
        <v>55</v>
      </c>
      <c r="G334">
        <v>4.8</v>
      </c>
      <c r="H334" t="s">
        <v>16</v>
      </c>
      <c r="I334" t="str">
        <f>_xlfn.XLOOKUP(H334, 'Platform Lookup'!A:A, 'Platform Lookup'!B:B, "Unknown")</f>
        <v>Mixed</v>
      </c>
      <c r="J334" t="s">
        <v>17</v>
      </c>
      <c r="K334">
        <v>7.1</v>
      </c>
      <c r="L334">
        <v>7</v>
      </c>
      <c r="M334" t="s">
        <v>24</v>
      </c>
      <c r="N334">
        <v>3</v>
      </c>
      <c r="O334">
        <v>6</v>
      </c>
      <c r="P334" t="str" cm="1">
        <f t="array" ref="P334">_xlfn.IFS(
  O334&lt;=3, "Low",
  O334&lt;=6, "Moderate",
  O334&lt;=8, "High",
  O334=9, "Extreme"
)</f>
        <v>Moderate</v>
      </c>
    </row>
    <row r="335" spans="1:16">
      <c r="A335">
        <v>334</v>
      </c>
      <c r="B335">
        <v>21</v>
      </c>
      <c r="C335" t="str">
        <f t="shared" si="5"/>
        <v>19–21</v>
      </c>
      <c r="D335" t="s">
        <v>19</v>
      </c>
      <c r="E335" t="s">
        <v>20</v>
      </c>
      <c r="F335" t="s">
        <v>21</v>
      </c>
      <c r="G335">
        <v>5.9</v>
      </c>
      <c r="H335" t="s">
        <v>143</v>
      </c>
      <c r="I335" t="str">
        <f>_xlfn.XLOOKUP(H335, 'Platform Lookup'!A:A, 'Platform Lookup'!B:B, "Unknown")</f>
        <v>Messaging</v>
      </c>
      <c r="J335" t="s">
        <v>17</v>
      </c>
      <c r="K335">
        <v>6.4</v>
      </c>
      <c r="L335">
        <v>5</v>
      </c>
      <c r="M335" t="s">
        <v>18</v>
      </c>
      <c r="N335">
        <v>4</v>
      </c>
      <c r="O335">
        <v>8</v>
      </c>
      <c r="P335" t="str" cm="1">
        <f t="array" ref="P335">_xlfn.IFS(
  O335&lt;=3, "Low",
  O335&lt;=6, "Moderate",
  O335&lt;=8, "High",
  O335=9, "Extreme"
)</f>
        <v>High</v>
      </c>
    </row>
    <row r="336" spans="1:16">
      <c r="A336">
        <v>335</v>
      </c>
      <c r="B336">
        <v>20</v>
      </c>
      <c r="C336" t="str">
        <f t="shared" si="5"/>
        <v>19–21</v>
      </c>
      <c r="D336" t="s">
        <v>13</v>
      </c>
      <c r="E336" t="s">
        <v>14</v>
      </c>
      <c r="F336" t="s">
        <v>51</v>
      </c>
      <c r="G336">
        <v>3.8</v>
      </c>
      <c r="H336" t="s">
        <v>16</v>
      </c>
      <c r="I336" t="str">
        <f>_xlfn.XLOOKUP(H336, 'Platform Lookup'!A:A, 'Platform Lookup'!B:B, "Unknown")</f>
        <v>Mixed</v>
      </c>
      <c r="J336" t="s">
        <v>23</v>
      </c>
      <c r="K336">
        <v>8</v>
      </c>
      <c r="L336">
        <v>8</v>
      </c>
      <c r="M336" t="s">
        <v>24</v>
      </c>
      <c r="N336">
        <v>2</v>
      </c>
      <c r="O336">
        <v>4</v>
      </c>
      <c r="P336" t="str" cm="1">
        <f t="array" ref="P336">_xlfn.IFS(
  O336&lt;=3, "Low",
  O336&lt;=6, "Moderate",
  O336&lt;=8, "High",
  O336=9, "Extreme"
)</f>
        <v>Moderate</v>
      </c>
    </row>
    <row r="337" spans="1:16">
      <c r="A337">
        <v>336</v>
      </c>
      <c r="B337">
        <v>22</v>
      </c>
      <c r="C337" t="str">
        <f t="shared" si="5"/>
        <v>22–24</v>
      </c>
      <c r="D337" t="s">
        <v>19</v>
      </c>
      <c r="E337" t="s">
        <v>20</v>
      </c>
      <c r="F337" t="s">
        <v>65</v>
      </c>
      <c r="G337">
        <v>5.4</v>
      </c>
      <c r="H337" t="s">
        <v>26</v>
      </c>
      <c r="I337" t="str">
        <f>_xlfn.XLOOKUP(H337, 'Platform Lookup'!A:A, 'Platform Lookup'!B:B, "Unknown")</f>
        <v>Entertainment</v>
      </c>
      <c r="J337" t="s">
        <v>17</v>
      </c>
      <c r="K337">
        <v>6.8</v>
      </c>
      <c r="L337">
        <v>6</v>
      </c>
      <c r="M337" t="s">
        <v>24</v>
      </c>
      <c r="N337">
        <v>3</v>
      </c>
      <c r="O337">
        <v>7</v>
      </c>
      <c r="P337" t="str" cm="1">
        <f t="array" ref="P337">_xlfn.IFS(
  O337&lt;=3, "Low",
  O337&lt;=6, "Moderate",
  O337&lt;=8, "High",
  O337=9, "Extreme"
)</f>
        <v>High</v>
      </c>
    </row>
    <row r="338" spans="1:16">
      <c r="A338">
        <v>337</v>
      </c>
      <c r="B338">
        <v>19</v>
      </c>
      <c r="C338" t="str">
        <f t="shared" si="5"/>
        <v>19–21</v>
      </c>
      <c r="D338" t="s">
        <v>13</v>
      </c>
      <c r="E338" t="s">
        <v>14</v>
      </c>
      <c r="F338" t="s">
        <v>25</v>
      </c>
      <c r="G338">
        <v>6.9</v>
      </c>
      <c r="H338" t="s">
        <v>16</v>
      </c>
      <c r="I338" t="str">
        <f>_xlfn.XLOOKUP(H338, 'Platform Lookup'!A:A, 'Platform Lookup'!B:B, "Unknown")</f>
        <v>Mixed</v>
      </c>
      <c r="J338" t="s">
        <v>17</v>
      </c>
      <c r="K338">
        <v>5.4</v>
      </c>
      <c r="L338">
        <v>5</v>
      </c>
      <c r="M338" t="s">
        <v>18</v>
      </c>
      <c r="N338">
        <v>4</v>
      </c>
      <c r="O338">
        <v>9</v>
      </c>
      <c r="P338" t="str" cm="1">
        <f t="array" ref="P338">_xlfn.IFS(
  O338&lt;=3, "Low",
  O338&lt;=6, "Moderate",
  O338&lt;=8, "High",
  O338=9, "Extreme"
)</f>
        <v>Extreme</v>
      </c>
    </row>
    <row r="339" spans="1:16">
      <c r="A339">
        <v>338</v>
      </c>
      <c r="B339">
        <v>21</v>
      </c>
      <c r="C339" t="str">
        <f t="shared" si="5"/>
        <v>19–21</v>
      </c>
      <c r="D339" t="s">
        <v>19</v>
      </c>
      <c r="E339" t="s">
        <v>20</v>
      </c>
      <c r="F339" t="s">
        <v>43</v>
      </c>
      <c r="G339">
        <v>5.7</v>
      </c>
      <c r="H339" t="s">
        <v>143</v>
      </c>
      <c r="I339" t="str">
        <f>_xlfn.XLOOKUP(H339, 'Platform Lookup'!A:A, 'Platform Lookup'!B:B, "Unknown")</f>
        <v>Messaging</v>
      </c>
      <c r="J339" t="s">
        <v>17</v>
      </c>
      <c r="K339">
        <v>6.5</v>
      </c>
      <c r="L339">
        <v>6</v>
      </c>
      <c r="M339" t="s">
        <v>24</v>
      </c>
      <c r="N339">
        <v>3</v>
      </c>
      <c r="O339">
        <v>7</v>
      </c>
      <c r="P339" t="str" cm="1">
        <f t="array" ref="P339">_xlfn.IFS(
  O339&lt;=3, "Low",
  O339&lt;=6, "Moderate",
  O339&lt;=8, "High",
  O339=9, "Extreme"
)</f>
        <v>High</v>
      </c>
    </row>
    <row r="340" spans="1:16">
      <c r="A340">
        <v>339</v>
      </c>
      <c r="B340">
        <v>20</v>
      </c>
      <c r="C340" t="str">
        <f t="shared" si="5"/>
        <v>19–21</v>
      </c>
      <c r="D340" t="s">
        <v>13</v>
      </c>
      <c r="E340" t="s">
        <v>14</v>
      </c>
      <c r="F340" t="s">
        <v>40</v>
      </c>
      <c r="G340">
        <v>4.4000000000000004</v>
      </c>
      <c r="H340" t="s">
        <v>16</v>
      </c>
      <c r="I340" t="str">
        <f>_xlfn.XLOOKUP(H340, 'Platform Lookup'!A:A, 'Platform Lookup'!B:B, "Unknown")</f>
        <v>Mixed</v>
      </c>
      <c r="J340" t="s">
        <v>23</v>
      </c>
      <c r="K340">
        <v>7.6</v>
      </c>
      <c r="L340">
        <v>7</v>
      </c>
      <c r="M340" t="s">
        <v>18</v>
      </c>
      <c r="N340">
        <v>2</v>
      </c>
      <c r="O340">
        <v>5</v>
      </c>
      <c r="P340" t="str" cm="1">
        <f t="array" ref="P340">_xlfn.IFS(
  O340&lt;=3, "Low",
  O340&lt;=6, "Moderate",
  O340&lt;=8, "High",
  O340=9, "Extreme"
)</f>
        <v>Moderate</v>
      </c>
    </row>
    <row r="341" spans="1:16">
      <c r="A341">
        <v>340</v>
      </c>
      <c r="B341">
        <v>22</v>
      </c>
      <c r="C341" t="str">
        <f t="shared" si="5"/>
        <v>22–24</v>
      </c>
      <c r="D341" t="s">
        <v>19</v>
      </c>
      <c r="E341" t="s">
        <v>20</v>
      </c>
      <c r="F341" t="s">
        <v>31</v>
      </c>
      <c r="G341">
        <v>5.2</v>
      </c>
      <c r="H341" t="s">
        <v>26</v>
      </c>
      <c r="I341" t="str">
        <f>_xlfn.XLOOKUP(H341, 'Platform Lookup'!A:A, 'Platform Lookup'!B:B, "Unknown")</f>
        <v>Entertainment</v>
      </c>
      <c r="J341" t="s">
        <v>17</v>
      </c>
      <c r="K341">
        <v>7</v>
      </c>
      <c r="L341">
        <v>6</v>
      </c>
      <c r="M341" t="s">
        <v>24</v>
      </c>
      <c r="N341">
        <v>3</v>
      </c>
      <c r="O341">
        <v>7</v>
      </c>
      <c r="P341" t="str" cm="1">
        <f t="array" ref="P341">_xlfn.IFS(
  O341&lt;=3, "Low",
  O341&lt;=6, "Moderate",
  O341&lt;=8, "High",
  O341=9, "Extreme"
)</f>
        <v>High</v>
      </c>
    </row>
    <row r="342" spans="1:16">
      <c r="A342">
        <v>341</v>
      </c>
      <c r="B342">
        <v>19</v>
      </c>
      <c r="C342" t="str">
        <f t="shared" si="5"/>
        <v>19–21</v>
      </c>
      <c r="D342" t="s">
        <v>13</v>
      </c>
      <c r="E342" t="s">
        <v>14</v>
      </c>
      <c r="F342" t="s">
        <v>41</v>
      </c>
      <c r="G342">
        <v>5</v>
      </c>
      <c r="H342" t="s">
        <v>16</v>
      </c>
      <c r="I342" t="str">
        <f>_xlfn.XLOOKUP(H342, 'Platform Lookup'!A:A, 'Platform Lookup'!B:B, "Unknown")</f>
        <v>Mixed</v>
      </c>
      <c r="J342" t="s">
        <v>17</v>
      </c>
      <c r="K342">
        <v>6.9</v>
      </c>
      <c r="L342">
        <v>6</v>
      </c>
      <c r="M342" t="s">
        <v>24</v>
      </c>
      <c r="N342">
        <v>3</v>
      </c>
      <c r="O342">
        <v>7</v>
      </c>
      <c r="P342" t="str" cm="1">
        <f t="array" ref="P342">_xlfn.IFS(
  O342&lt;=3, "Low",
  O342&lt;=6, "Moderate",
  O342&lt;=8, "High",
  O342=9, "Extreme"
)</f>
        <v>High</v>
      </c>
    </row>
    <row r="343" spans="1:16">
      <c r="A343">
        <v>342</v>
      </c>
      <c r="B343">
        <v>21</v>
      </c>
      <c r="C343" t="str">
        <f t="shared" si="5"/>
        <v>19–21</v>
      </c>
      <c r="D343" t="s">
        <v>19</v>
      </c>
      <c r="E343" t="s">
        <v>20</v>
      </c>
      <c r="F343" t="s">
        <v>48</v>
      </c>
      <c r="G343">
        <v>3.8</v>
      </c>
      <c r="H343" t="s">
        <v>32</v>
      </c>
      <c r="I343" t="str">
        <f>_xlfn.XLOOKUP(H343, 'Platform Lookup'!A:A, 'Platform Lookup'!B:B, "Unknown")</f>
        <v>Mixed</v>
      </c>
      <c r="J343" t="s">
        <v>23</v>
      </c>
      <c r="K343">
        <v>8</v>
      </c>
      <c r="L343">
        <v>8</v>
      </c>
      <c r="M343" t="s">
        <v>18</v>
      </c>
      <c r="N343">
        <v>2</v>
      </c>
      <c r="O343">
        <v>4</v>
      </c>
      <c r="P343" t="str" cm="1">
        <f t="array" ref="P343">_xlfn.IFS(
  O343&lt;=3, "Low",
  O343&lt;=6, "Moderate",
  O343&lt;=8, "High",
  O343=9, "Extreme"
)</f>
        <v>Moderate</v>
      </c>
    </row>
    <row r="344" spans="1:16">
      <c r="A344">
        <v>343</v>
      </c>
      <c r="B344">
        <v>20</v>
      </c>
      <c r="C344" t="str">
        <f t="shared" si="5"/>
        <v>19–21</v>
      </c>
      <c r="D344" t="s">
        <v>13</v>
      </c>
      <c r="E344" t="s">
        <v>14</v>
      </c>
      <c r="F344" t="s">
        <v>55</v>
      </c>
      <c r="G344">
        <v>4.7</v>
      </c>
      <c r="H344" t="s">
        <v>26</v>
      </c>
      <c r="I344" t="str">
        <f>_xlfn.XLOOKUP(H344, 'Platform Lookup'!A:A, 'Platform Lookup'!B:B, "Unknown")</f>
        <v>Entertainment</v>
      </c>
      <c r="J344" t="s">
        <v>17</v>
      </c>
      <c r="K344">
        <v>7.2</v>
      </c>
      <c r="L344">
        <v>7</v>
      </c>
      <c r="M344" t="s">
        <v>24</v>
      </c>
      <c r="N344">
        <v>3</v>
      </c>
      <c r="O344">
        <v>6</v>
      </c>
      <c r="P344" t="str" cm="1">
        <f t="array" ref="P344">_xlfn.IFS(
  O344&lt;=3, "Low",
  O344&lt;=6, "Moderate",
  O344&lt;=8, "High",
  O344=9, "Extreme"
)</f>
        <v>Moderate</v>
      </c>
    </row>
    <row r="345" spans="1:16">
      <c r="A345">
        <v>344</v>
      </c>
      <c r="B345">
        <v>22</v>
      </c>
      <c r="C345" t="str">
        <f t="shared" si="5"/>
        <v>22–24</v>
      </c>
      <c r="D345" t="s">
        <v>19</v>
      </c>
      <c r="E345" t="s">
        <v>20</v>
      </c>
      <c r="F345" t="s">
        <v>21</v>
      </c>
      <c r="G345">
        <v>6</v>
      </c>
      <c r="H345" t="s">
        <v>143</v>
      </c>
      <c r="I345" t="str">
        <f>_xlfn.XLOOKUP(H345, 'Platform Lookup'!A:A, 'Platform Lookup'!B:B, "Unknown")</f>
        <v>Messaging</v>
      </c>
      <c r="J345" t="s">
        <v>17</v>
      </c>
      <c r="K345">
        <v>6.3</v>
      </c>
      <c r="L345">
        <v>5</v>
      </c>
      <c r="M345" t="s">
        <v>18</v>
      </c>
      <c r="N345">
        <v>4</v>
      </c>
      <c r="O345">
        <v>8</v>
      </c>
      <c r="P345" t="str" cm="1">
        <f t="array" ref="P345">_xlfn.IFS(
  O345&lt;=3, "Low",
  O345&lt;=6, "Moderate",
  O345&lt;=8, "High",
  O345=9, "Extreme"
)</f>
        <v>High</v>
      </c>
    </row>
    <row r="346" spans="1:16">
      <c r="A346">
        <v>345</v>
      </c>
      <c r="B346">
        <v>19</v>
      </c>
      <c r="C346" t="str">
        <f t="shared" si="5"/>
        <v>19–21</v>
      </c>
      <c r="D346" t="s">
        <v>13</v>
      </c>
      <c r="E346" t="s">
        <v>14</v>
      </c>
      <c r="F346" t="s">
        <v>51</v>
      </c>
      <c r="G346">
        <v>3.7</v>
      </c>
      <c r="H346" t="s">
        <v>16</v>
      </c>
      <c r="I346" t="str">
        <f>_xlfn.XLOOKUP(H346, 'Platform Lookup'!A:A, 'Platform Lookup'!B:B, "Unknown")</f>
        <v>Mixed</v>
      </c>
      <c r="J346" t="s">
        <v>23</v>
      </c>
      <c r="K346">
        <v>8.1</v>
      </c>
      <c r="L346">
        <v>8</v>
      </c>
      <c r="M346" t="s">
        <v>24</v>
      </c>
      <c r="N346">
        <v>2</v>
      </c>
      <c r="O346">
        <v>4</v>
      </c>
      <c r="P346" t="str" cm="1">
        <f t="array" ref="P346">_xlfn.IFS(
  O346&lt;=3, "Low",
  O346&lt;=6, "Moderate",
  O346&lt;=8, "High",
  O346=9, "Extreme"
)</f>
        <v>Moderate</v>
      </c>
    </row>
    <row r="347" spans="1:16">
      <c r="A347">
        <v>346</v>
      </c>
      <c r="B347">
        <v>21</v>
      </c>
      <c r="C347" t="str">
        <f t="shared" si="5"/>
        <v>19–21</v>
      </c>
      <c r="D347" t="s">
        <v>19</v>
      </c>
      <c r="E347" t="s">
        <v>20</v>
      </c>
      <c r="F347" t="s">
        <v>65</v>
      </c>
      <c r="G347">
        <v>5.3</v>
      </c>
      <c r="H347" t="s">
        <v>16</v>
      </c>
      <c r="I347" t="str">
        <f>_xlfn.XLOOKUP(H347, 'Platform Lookup'!A:A, 'Platform Lookup'!B:B, "Unknown")</f>
        <v>Mixed</v>
      </c>
      <c r="J347" t="s">
        <v>17</v>
      </c>
      <c r="K347">
        <v>6.9</v>
      </c>
      <c r="L347">
        <v>6</v>
      </c>
      <c r="M347" t="s">
        <v>24</v>
      </c>
      <c r="N347">
        <v>3</v>
      </c>
      <c r="O347">
        <v>7</v>
      </c>
      <c r="P347" t="str" cm="1">
        <f t="array" ref="P347">_xlfn.IFS(
  O347&lt;=3, "Low",
  O347&lt;=6, "Moderate",
  O347&lt;=8, "High",
  O347=9, "Extreme"
)</f>
        <v>High</v>
      </c>
    </row>
    <row r="348" spans="1:16">
      <c r="A348">
        <v>347</v>
      </c>
      <c r="B348">
        <v>20</v>
      </c>
      <c r="C348" t="str">
        <f t="shared" si="5"/>
        <v>19–21</v>
      </c>
      <c r="D348" t="s">
        <v>13</v>
      </c>
      <c r="E348" t="s">
        <v>14</v>
      </c>
      <c r="F348" t="s">
        <v>25</v>
      </c>
      <c r="G348">
        <v>7</v>
      </c>
      <c r="H348" t="s">
        <v>26</v>
      </c>
      <c r="I348" t="str">
        <f>_xlfn.XLOOKUP(H348, 'Platform Lookup'!A:A, 'Platform Lookup'!B:B, "Unknown")</f>
        <v>Entertainment</v>
      </c>
      <c r="J348" t="s">
        <v>17</v>
      </c>
      <c r="K348">
        <v>5.3</v>
      </c>
      <c r="L348">
        <v>5</v>
      </c>
      <c r="M348" t="s">
        <v>18</v>
      </c>
      <c r="N348">
        <v>4</v>
      </c>
      <c r="O348">
        <v>9</v>
      </c>
      <c r="P348" t="str" cm="1">
        <f t="array" ref="P348">_xlfn.IFS(
  O348&lt;=3, "Low",
  O348&lt;=6, "Moderate",
  O348&lt;=8, "High",
  O348=9, "Extreme"
)</f>
        <v>Extreme</v>
      </c>
    </row>
    <row r="349" spans="1:16">
      <c r="A349">
        <v>348</v>
      </c>
      <c r="B349">
        <v>22</v>
      </c>
      <c r="C349" t="str">
        <f t="shared" si="5"/>
        <v>22–24</v>
      </c>
      <c r="D349" t="s">
        <v>19</v>
      </c>
      <c r="E349" t="s">
        <v>20</v>
      </c>
      <c r="F349" t="s">
        <v>43</v>
      </c>
      <c r="G349">
        <v>5.8</v>
      </c>
      <c r="H349" t="s">
        <v>143</v>
      </c>
      <c r="I349" t="str">
        <f>_xlfn.XLOOKUP(H349, 'Platform Lookup'!A:A, 'Platform Lookup'!B:B, "Unknown")</f>
        <v>Messaging</v>
      </c>
      <c r="J349" t="s">
        <v>17</v>
      </c>
      <c r="K349">
        <v>6.4</v>
      </c>
      <c r="L349">
        <v>6</v>
      </c>
      <c r="M349" t="s">
        <v>24</v>
      </c>
      <c r="N349">
        <v>3</v>
      </c>
      <c r="O349">
        <v>7</v>
      </c>
      <c r="P349" t="str" cm="1">
        <f t="array" ref="P349">_xlfn.IFS(
  O349&lt;=3, "Low",
  O349&lt;=6, "Moderate",
  O349&lt;=8, "High",
  O349=9, "Extreme"
)</f>
        <v>High</v>
      </c>
    </row>
    <row r="350" spans="1:16">
      <c r="A350">
        <v>349</v>
      </c>
      <c r="B350">
        <v>19</v>
      </c>
      <c r="C350" t="str">
        <f t="shared" si="5"/>
        <v>19–21</v>
      </c>
      <c r="D350" t="s">
        <v>13</v>
      </c>
      <c r="E350" t="s">
        <v>14</v>
      </c>
      <c r="F350" t="s">
        <v>40</v>
      </c>
      <c r="G350">
        <v>4.3</v>
      </c>
      <c r="H350" t="s">
        <v>16</v>
      </c>
      <c r="I350" t="str">
        <f>_xlfn.XLOOKUP(H350, 'Platform Lookup'!A:A, 'Platform Lookup'!B:B, "Unknown")</f>
        <v>Mixed</v>
      </c>
      <c r="J350" t="s">
        <v>23</v>
      </c>
      <c r="K350">
        <v>7.7</v>
      </c>
      <c r="L350">
        <v>7</v>
      </c>
      <c r="M350" t="s">
        <v>18</v>
      </c>
      <c r="N350">
        <v>2</v>
      </c>
      <c r="O350">
        <v>5</v>
      </c>
      <c r="P350" t="str" cm="1">
        <f t="array" ref="P350">_xlfn.IFS(
  O350&lt;=3, "Low",
  O350&lt;=6, "Moderate",
  O350&lt;=8, "High",
  O350=9, "Extreme"
)</f>
        <v>Moderate</v>
      </c>
    </row>
    <row r="351" spans="1:16">
      <c r="A351">
        <v>350</v>
      </c>
      <c r="B351">
        <v>21</v>
      </c>
      <c r="C351" t="str">
        <f t="shared" si="5"/>
        <v>19–21</v>
      </c>
      <c r="D351" t="s">
        <v>19</v>
      </c>
      <c r="E351" t="s">
        <v>20</v>
      </c>
      <c r="F351" t="s">
        <v>31</v>
      </c>
      <c r="G351">
        <v>5.0999999999999996</v>
      </c>
      <c r="H351" t="s">
        <v>16</v>
      </c>
      <c r="I351" t="str">
        <f>_xlfn.XLOOKUP(H351, 'Platform Lookup'!A:A, 'Platform Lookup'!B:B, "Unknown")</f>
        <v>Mixed</v>
      </c>
      <c r="J351" t="s">
        <v>17</v>
      </c>
      <c r="K351">
        <v>7.1</v>
      </c>
      <c r="L351">
        <v>6</v>
      </c>
      <c r="M351" t="s">
        <v>24</v>
      </c>
      <c r="N351">
        <v>3</v>
      </c>
      <c r="O351">
        <v>7</v>
      </c>
      <c r="P351" t="str" cm="1">
        <f t="array" ref="P351">_xlfn.IFS(
  O351&lt;=3, "Low",
  O351&lt;=6, "Moderate",
  O351&lt;=8, "High",
  O351=9, "Extreme"
)</f>
        <v>High</v>
      </c>
    </row>
    <row r="352" spans="1:16">
      <c r="A352">
        <v>351</v>
      </c>
      <c r="B352">
        <v>20</v>
      </c>
      <c r="C352" t="str">
        <f t="shared" si="5"/>
        <v>19–21</v>
      </c>
      <c r="D352" t="s">
        <v>13</v>
      </c>
      <c r="E352" t="s">
        <v>14</v>
      </c>
      <c r="F352" t="s">
        <v>41</v>
      </c>
      <c r="G352">
        <v>4.9000000000000004</v>
      </c>
      <c r="H352" t="s">
        <v>26</v>
      </c>
      <c r="I352" t="str">
        <f>_xlfn.XLOOKUP(H352, 'Platform Lookup'!A:A, 'Platform Lookup'!B:B, "Unknown")</f>
        <v>Entertainment</v>
      </c>
      <c r="J352" t="s">
        <v>17</v>
      </c>
      <c r="K352">
        <v>7</v>
      </c>
      <c r="L352">
        <v>6</v>
      </c>
      <c r="M352" t="s">
        <v>24</v>
      </c>
      <c r="N352">
        <v>3</v>
      </c>
      <c r="O352">
        <v>7</v>
      </c>
      <c r="P352" t="str" cm="1">
        <f t="array" ref="P352">_xlfn.IFS(
  O352&lt;=3, "Low",
  O352&lt;=6, "Moderate",
  O352&lt;=8, "High",
  O352=9, "Extreme"
)</f>
        <v>High</v>
      </c>
    </row>
    <row r="353" spans="1:16">
      <c r="A353">
        <v>352</v>
      </c>
      <c r="B353">
        <v>22</v>
      </c>
      <c r="C353" t="str">
        <f t="shared" si="5"/>
        <v>22–24</v>
      </c>
      <c r="D353" t="s">
        <v>19</v>
      </c>
      <c r="E353" t="s">
        <v>20</v>
      </c>
      <c r="F353" t="s">
        <v>48</v>
      </c>
      <c r="G353">
        <v>3.7</v>
      </c>
      <c r="H353" t="s">
        <v>32</v>
      </c>
      <c r="I353" t="str">
        <f>_xlfn.XLOOKUP(H353, 'Platform Lookup'!A:A, 'Platform Lookup'!B:B, "Unknown")</f>
        <v>Mixed</v>
      </c>
      <c r="J353" t="s">
        <v>23</v>
      </c>
      <c r="K353">
        <v>8.1</v>
      </c>
      <c r="L353">
        <v>8</v>
      </c>
      <c r="M353" t="s">
        <v>18</v>
      </c>
      <c r="N353">
        <v>2</v>
      </c>
      <c r="O353">
        <v>4</v>
      </c>
      <c r="P353" t="str" cm="1">
        <f t="array" ref="P353">_xlfn.IFS(
  O353&lt;=3, "Low",
  O353&lt;=6, "Moderate",
  O353&lt;=8, "High",
  O353=9, "Extreme"
)</f>
        <v>Moderate</v>
      </c>
    </row>
    <row r="354" spans="1:16">
      <c r="A354">
        <v>353</v>
      </c>
      <c r="B354">
        <v>19</v>
      </c>
      <c r="C354" t="str">
        <f t="shared" si="5"/>
        <v>19–21</v>
      </c>
      <c r="D354" t="s">
        <v>13</v>
      </c>
      <c r="E354" t="s">
        <v>14</v>
      </c>
      <c r="F354" t="s">
        <v>55</v>
      </c>
      <c r="G354">
        <v>4.5999999999999996</v>
      </c>
      <c r="H354" t="s">
        <v>16</v>
      </c>
      <c r="I354" t="str">
        <f>_xlfn.XLOOKUP(H354, 'Platform Lookup'!A:A, 'Platform Lookup'!B:B, "Unknown")</f>
        <v>Mixed</v>
      </c>
      <c r="J354" t="s">
        <v>17</v>
      </c>
      <c r="K354">
        <v>7.3</v>
      </c>
      <c r="L354">
        <v>7</v>
      </c>
      <c r="M354" t="s">
        <v>24</v>
      </c>
      <c r="N354">
        <v>3</v>
      </c>
      <c r="O354">
        <v>6</v>
      </c>
      <c r="P354" t="str" cm="1">
        <f t="array" ref="P354">_xlfn.IFS(
  O354&lt;=3, "Low",
  O354&lt;=6, "Moderate",
  O354&lt;=8, "High",
  O354=9, "Extreme"
)</f>
        <v>Moderate</v>
      </c>
    </row>
    <row r="355" spans="1:16">
      <c r="A355">
        <v>354</v>
      </c>
      <c r="B355">
        <v>21</v>
      </c>
      <c r="C355" t="str">
        <f t="shared" si="5"/>
        <v>19–21</v>
      </c>
      <c r="D355" t="s">
        <v>19</v>
      </c>
      <c r="E355" t="s">
        <v>20</v>
      </c>
      <c r="F355" t="s">
        <v>21</v>
      </c>
      <c r="G355">
        <v>6.1</v>
      </c>
      <c r="H355" t="s">
        <v>143</v>
      </c>
      <c r="I355" t="str">
        <f>_xlfn.XLOOKUP(H355, 'Platform Lookup'!A:A, 'Platform Lookup'!B:B, "Unknown")</f>
        <v>Messaging</v>
      </c>
      <c r="J355" t="s">
        <v>17</v>
      </c>
      <c r="K355">
        <v>6.2</v>
      </c>
      <c r="L355">
        <v>5</v>
      </c>
      <c r="M355" t="s">
        <v>18</v>
      </c>
      <c r="N355">
        <v>4</v>
      </c>
      <c r="O355">
        <v>8</v>
      </c>
      <c r="P355" t="str" cm="1">
        <f t="array" ref="P355">_xlfn.IFS(
  O355&lt;=3, "Low",
  O355&lt;=6, "Moderate",
  O355&lt;=8, "High",
  O355=9, "Extreme"
)</f>
        <v>High</v>
      </c>
    </row>
    <row r="356" spans="1:16">
      <c r="A356">
        <v>355</v>
      </c>
      <c r="B356">
        <v>20</v>
      </c>
      <c r="C356" t="str">
        <f t="shared" si="5"/>
        <v>19–21</v>
      </c>
      <c r="D356" t="s">
        <v>13</v>
      </c>
      <c r="E356" t="s">
        <v>14</v>
      </c>
      <c r="F356" t="s">
        <v>51</v>
      </c>
      <c r="G356">
        <v>3.6</v>
      </c>
      <c r="H356" t="s">
        <v>16</v>
      </c>
      <c r="I356" t="str">
        <f>_xlfn.XLOOKUP(H356, 'Platform Lookup'!A:A, 'Platform Lookup'!B:B, "Unknown")</f>
        <v>Mixed</v>
      </c>
      <c r="J356" t="s">
        <v>23</v>
      </c>
      <c r="K356">
        <v>8.1999999999999993</v>
      </c>
      <c r="L356">
        <v>8</v>
      </c>
      <c r="M356" t="s">
        <v>24</v>
      </c>
      <c r="N356">
        <v>2</v>
      </c>
      <c r="O356">
        <v>4</v>
      </c>
      <c r="P356" t="str" cm="1">
        <f t="array" ref="P356">_xlfn.IFS(
  O356&lt;=3, "Low",
  O356&lt;=6, "Moderate",
  O356&lt;=8, "High",
  O356=9, "Extreme"
)</f>
        <v>Moderate</v>
      </c>
    </row>
    <row r="357" spans="1:16">
      <c r="A357">
        <v>356</v>
      </c>
      <c r="B357">
        <v>22</v>
      </c>
      <c r="C357" t="str">
        <f t="shared" si="5"/>
        <v>22–24</v>
      </c>
      <c r="D357" t="s">
        <v>19</v>
      </c>
      <c r="E357" t="s">
        <v>20</v>
      </c>
      <c r="F357" t="s">
        <v>65</v>
      </c>
      <c r="G357">
        <v>5.2</v>
      </c>
      <c r="H357" t="s">
        <v>26</v>
      </c>
      <c r="I357" t="str">
        <f>_xlfn.XLOOKUP(H357, 'Platform Lookup'!A:A, 'Platform Lookup'!B:B, "Unknown")</f>
        <v>Entertainment</v>
      </c>
      <c r="J357" t="s">
        <v>17</v>
      </c>
      <c r="K357">
        <v>7</v>
      </c>
      <c r="L357">
        <v>6</v>
      </c>
      <c r="M357" t="s">
        <v>24</v>
      </c>
      <c r="N357">
        <v>3</v>
      </c>
      <c r="O357">
        <v>7</v>
      </c>
      <c r="P357" t="str" cm="1">
        <f t="array" ref="P357">_xlfn.IFS(
  O357&lt;=3, "Low",
  O357&lt;=6, "Moderate",
  O357&lt;=8, "High",
  O357=9, "Extreme"
)</f>
        <v>High</v>
      </c>
    </row>
    <row r="358" spans="1:16">
      <c r="A358">
        <v>357</v>
      </c>
      <c r="B358">
        <v>19</v>
      </c>
      <c r="C358" t="str">
        <f t="shared" si="5"/>
        <v>19–21</v>
      </c>
      <c r="D358" t="s">
        <v>13</v>
      </c>
      <c r="E358" t="s">
        <v>14</v>
      </c>
      <c r="F358" t="s">
        <v>25</v>
      </c>
      <c r="G358">
        <v>7.1</v>
      </c>
      <c r="H358" t="s">
        <v>16</v>
      </c>
      <c r="I358" t="str">
        <f>_xlfn.XLOOKUP(H358, 'Platform Lookup'!A:A, 'Platform Lookup'!B:B, "Unknown")</f>
        <v>Mixed</v>
      </c>
      <c r="J358" t="s">
        <v>17</v>
      </c>
      <c r="K358">
        <v>5.2</v>
      </c>
      <c r="L358">
        <v>5</v>
      </c>
      <c r="M358" t="s">
        <v>18</v>
      </c>
      <c r="N358">
        <v>4</v>
      </c>
      <c r="O358">
        <v>9</v>
      </c>
      <c r="P358" t="str" cm="1">
        <f t="array" ref="P358">_xlfn.IFS(
  O358&lt;=3, "Low",
  O358&lt;=6, "Moderate",
  O358&lt;=8, "High",
  O358=9, "Extreme"
)</f>
        <v>Extreme</v>
      </c>
    </row>
    <row r="359" spans="1:16">
      <c r="A359">
        <v>358</v>
      </c>
      <c r="B359">
        <v>21</v>
      </c>
      <c r="C359" t="str">
        <f t="shared" si="5"/>
        <v>19–21</v>
      </c>
      <c r="D359" t="s">
        <v>19</v>
      </c>
      <c r="E359" t="s">
        <v>20</v>
      </c>
      <c r="F359" t="s">
        <v>43</v>
      </c>
      <c r="G359">
        <v>5.9</v>
      </c>
      <c r="H359" t="s">
        <v>143</v>
      </c>
      <c r="I359" t="str">
        <f>_xlfn.XLOOKUP(H359, 'Platform Lookup'!A:A, 'Platform Lookup'!B:B, "Unknown")</f>
        <v>Messaging</v>
      </c>
      <c r="J359" t="s">
        <v>17</v>
      </c>
      <c r="K359">
        <v>6.3</v>
      </c>
      <c r="L359">
        <v>6</v>
      </c>
      <c r="M359" t="s">
        <v>24</v>
      </c>
      <c r="N359">
        <v>3</v>
      </c>
      <c r="O359">
        <v>7</v>
      </c>
      <c r="P359" t="str" cm="1">
        <f t="array" ref="P359">_xlfn.IFS(
  O359&lt;=3, "Low",
  O359&lt;=6, "Moderate",
  O359&lt;=8, "High",
  O359=9, "Extreme"
)</f>
        <v>High</v>
      </c>
    </row>
    <row r="360" spans="1:16">
      <c r="A360">
        <v>359</v>
      </c>
      <c r="B360">
        <v>20</v>
      </c>
      <c r="C360" t="str">
        <f t="shared" si="5"/>
        <v>19–21</v>
      </c>
      <c r="D360" t="s">
        <v>13</v>
      </c>
      <c r="E360" t="s">
        <v>14</v>
      </c>
      <c r="F360" t="s">
        <v>40</v>
      </c>
      <c r="G360">
        <v>4.2</v>
      </c>
      <c r="H360" t="s">
        <v>16</v>
      </c>
      <c r="I360" t="str">
        <f>_xlfn.XLOOKUP(H360, 'Platform Lookup'!A:A, 'Platform Lookup'!B:B, "Unknown")</f>
        <v>Mixed</v>
      </c>
      <c r="J360" t="s">
        <v>23</v>
      </c>
      <c r="K360">
        <v>7.8</v>
      </c>
      <c r="L360">
        <v>7</v>
      </c>
      <c r="M360" t="s">
        <v>18</v>
      </c>
      <c r="N360">
        <v>2</v>
      </c>
      <c r="O360">
        <v>5</v>
      </c>
      <c r="P360" t="str" cm="1">
        <f t="array" ref="P360">_xlfn.IFS(
  O360&lt;=3, "Low",
  O360&lt;=6, "Moderate",
  O360&lt;=8, "High",
  O360=9, "Extreme"
)</f>
        <v>Moderate</v>
      </c>
    </row>
    <row r="361" spans="1:16">
      <c r="A361">
        <v>360</v>
      </c>
      <c r="B361">
        <v>22</v>
      </c>
      <c r="C361" t="str">
        <f t="shared" si="5"/>
        <v>22–24</v>
      </c>
      <c r="D361" t="s">
        <v>19</v>
      </c>
      <c r="E361" t="s">
        <v>20</v>
      </c>
      <c r="F361" t="s">
        <v>31</v>
      </c>
      <c r="G361">
        <v>5</v>
      </c>
      <c r="H361" t="s">
        <v>26</v>
      </c>
      <c r="I361" t="str">
        <f>_xlfn.XLOOKUP(H361, 'Platform Lookup'!A:A, 'Platform Lookup'!B:B, "Unknown")</f>
        <v>Entertainment</v>
      </c>
      <c r="J361" t="s">
        <v>17</v>
      </c>
      <c r="K361">
        <v>7.2</v>
      </c>
      <c r="L361">
        <v>6</v>
      </c>
      <c r="M361" t="s">
        <v>24</v>
      </c>
      <c r="N361">
        <v>3</v>
      </c>
      <c r="O361">
        <v>7</v>
      </c>
      <c r="P361" t="str" cm="1">
        <f t="array" ref="P361">_xlfn.IFS(
  O361&lt;=3, "Low",
  O361&lt;=6, "Moderate",
  O361&lt;=8, "High",
  O361=9, "Extreme"
)</f>
        <v>High</v>
      </c>
    </row>
    <row r="362" spans="1:16">
      <c r="A362">
        <v>361</v>
      </c>
      <c r="B362">
        <v>19</v>
      </c>
      <c r="C362" t="str">
        <f t="shared" si="5"/>
        <v>19–21</v>
      </c>
      <c r="D362" t="s">
        <v>13</v>
      </c>
      <c r="E362" t="s">
        <v>14</v>
      </c>
      <c r="F362" t="s">
        <v>41</v>
      </c>
      <c r="G362">
        <v>4.8</v>
      </c>
      <c r="H362" t="s">
        <v>16</v>
      </c>
      <c r="I362" t="str">
        <f>_xlfn.XLOOKUP(H362, 'Platform Lookup'!A:A, 'Platform Lookup'!B:B, "Unknown")</f>
        <v>Mixed</v>
      </c>
      <c r="J362" t="s">
        <v>17</v>
      </c>
      <c r="K362">
        <v>7.1</v>
      </c>
      <c r="L362">
        <v>6</v>
      </c>
      <c r="M362" t="s">
        <v>24</v>
      </c>
      <c r="N362">
        <v>3</v>
      </c>
      <c r="O362">
        <v>7</v>
      </c>
      <c r="P362" t="str" cm="1">
        <f t="array" ref="P362">_xlfn.IFS(
  O362&lt;=3, "Low",
  O362&lt;=6, "Moderate",
  O362&lt;=8, "High",
  O362=9, "Extreme"
)</f>
        <v>High</v>
      </c>
    </row>
    <row r="363" spans="1:16">
      <c r="A363">
        <v>362</v>
      </c>
      <c r="B363">
        <v>21</v>
      </c>
      <c r="C363" t="str">
        <f t="shared" si="5"/>
        <v>19–21</v>
      </c>
      <c r="D363" t="s">
        <v>19</v>
      </c>
      <c r="E363" t="s">
        <v>20</v>
      </c>
      <c r="F363" t="s">
        <v>48</v>
      </c>
      <c r="G363">
        <v>3.6</v>
      </c>
      <c r="H363" t="s">
        <v>32</v>
      </c>
      <c r="I363" t="str">
        <f>_xlfn.XLOOKUP(H363, 'Platform Lookup'!A:A, 'Platform Lookup'!B:B, "Unknown")</f>
        <v>Mixed</v>
      </c>
      <c r="J363" t="s">
        <v>23</v>
      </c>
      <c r="K363">
        <v>8.1999999999999993</v>
      </c>
      <c r="L363">
        <v>8</v>
      </c>
      <c r="M363" t="s">
        <v>18</v>
      </c>
      <c r="N363">
        <v>2</v>
      </c>
      <c r="O363">
        <v>4</v>
      </c>
      <c r="P363" t="str" cm="1">
        <f t="array" ref="P363">_xlfn.IFS(
  O363&lt;=3, "Low",
  O363&lt;=6, "Moderate",
  O363&lt;=8, "High",
  O363=9, "Extreme"
)</f>
        <v>Moderate</v>
      </c>
    </row>
    <row r="364" spans="1:16">
      <c r="A364">
        <v>363</v>
      </c>
      <c r="B364">
        <v>20</v>
      </c>
      <c r="C364" t="str">
        <f t="shared" si="5"/>
        <v>19–21</v>
      </c>
      <c r="D364" t="s">
        <v>13</v>
      </c>
      <c r="E364" t="s">
        <v>14</v>
      </c>
      <c r="F364" t="s">
        <v>55</v>
      </c>
      <c r="G364">
        <v>4.5</v>
      </c>
      <c r="H364" t="s">
        <v>26</v>
      </c>
      <c r="I364" t="str">
        <f>_xlfn.XLOOKUP(H364, 'Platform Lookup'!A:A, 'Platform Lookup'!B:B, "Unknown")</f>
        <v>Entertainment</v>
      </c>
      <c r="J364" t="s">
        <v>17</v>
      </c>
      <c r="K364">
        <v>7.4</v>
      </c>
      <c r="L364">
        <v>7</v>
      </c>
      <c r="M364" t="s">
        <v>24</v>
      </c>
      <c r="N364">
        <v>3</v>
      </c>
      <c r="O364">
        <v>6</v>
      </c>
      <c r="P364" t="str" cm="1">
        <f t="array" ref="P364">_xlfn.IFS(
  O364&lt;=3, "Low",
  O364&lt;=6, "Moderate",
  O364&lt;=8, "High",
  O364=9, "Extreme"
)</f>
        <v>Moderate</v>
      </c>
    </row>
    <row r="365" spans="1:16">
      <c r="A365">
        <v>364</v>
      </c>
      <c r="B365">
        <v>22</v>
      </c>
      <c r="C365" t="str">
        <f t="shared" si="5"/>
        <v>22–24</v>
      </c>
      <c r="D365" t="s">
        <v>19</v>
      </c>
      <c r="E365" t="s">
        <v>20</v>
      </c>
      <c r="F365" t="s">
        <v>21</v>
      </c>
      <c r="G365">
        <v>6.2</v>
      </c>
      <c r="H365" t="s">
        <v>143</v>
      </c>
      <c r="I365" t="str">
        <f>_xlfn.XLOOKUP(H365, 'Platform Lookup'!A:A, 'Platform Lookup'!B:B, "Unknown")</f>
        <v>Messaging</v>
      </c>
      <c r="J365" t="s">
        <v>17</v>
      </c>
      <c r="K365">
        <v>6.1</v>
      </c>
      <c r="L365">
        <v>5</v>
      </c>
      <c r="M365" t="s">
        <v>18</v>
      </c>
      <c r="N365">
        <v>4</v>
      </c>
      <c r="O365">
        <v>8</v>
      </c>
      <c r="P365" t="str" cm="1">
        <f t="array" ref="P365">_xlfn.IFS(
  O365&lt;=3, "Low",
  O365&lt;=6, "Moderate",
  O365&lt;=8, "High",
  O365=9, "Extreme"
)</f>
        <v>High</v>
      </c>
    </row>
    <row r="366" spans="1:16">
      <c r="A366">
        <v>365</v>
      </c>
      <c r="B366">
        <v>19</v>
      </c>
      <c r="C366" t="str">
        <f t="shared" si="5"/>
        <v>19–21</v>
      </c>
      <c r="D366" t="s">
        <v>13</v>
      </c>
      <c r="E366" t="s">
        <v>14</v>
      </c>
      <c r="F366" t="s">
        <v>51</v>
      </c>
      <c r="G366">
        <v>3.5</v>
      </c>
      <c r="H366" t="s">
        <v>16</v>
      </c>
      <c r="I366" t="str">
        <f>_xlfn.XLOOKUP(H366, 'Platform Lookup'!A:A, 'Platform Lookup'!B:B, "Unknown")</f>
        <v>Mixed</v>
      </c>
      <c r="J366" t="s">
        <v>23</v>
      </c>
      <c r="K366">
        <v>8.3000000000000007</v>
      </c>
      <c r="L366">
        <v>8</v>
      </c>
      <c r="M366" t="s">
        <v>24</v>
      </c>
      <c r="N366">
        <v>2</v>
      </c>
      <c r="O366">
        <v>4</v>
      </c>
      <c r="P366" t="str" cm="1">
        <f t="array" ref="P366">_xlfn.IFS(
  O366&lt;=3, "Low",
  O366&lt;=6, "Moderate",
  O366&lt;=8, "High",
  O366=9, "Extreme"
)</f>
        <v>Moderate</v>
      </c>
    </row>
    <row r="367" spans="1:16">
      <c r="A367">
        <v>366</v>
      </c>
      <c r="B367">
        <v>21</v>
      </c>
      <c r="C367" t="str">
        <f t="shared" si="5"/>
        <v>19–21</v>
      </c>
      <c r="D367" t="s">
        <v>19</v>
      </c>
      <c r="E367" t="s">
        <v>20</v>
      </c>
      <c r="F367" t="s">
        <v>65</v>
      </c>
      <c r="G367">
        <v>5.0999999999999996</v>
      </c>
      <c r="H367" t="s">
        <v>16</v>
      </c>
      <c r="I367" t="str">
        <f>_xlfn.XLOOKUP(H367, 'Platform Lookup'!A:A, 'Platform Lookup'!B:B, "Unknown")</f>
        <v>Mixed</v>
      </c>
      <c r="J367" t="s">
        <v>17</v>
      </c>
      <c r="K367">
        <v>7.1</v>
      </c>
      <c r="L367">
        <v>6</v>
      </c>
      <c r="M367" t="s">
        <v>24</v>
      </c>
      <c r="N367">
        <v>3</v>
      </c>
      <c r="O367">
        <v>7</v>
      </c>
      <c r="P367" t="str" cm="1">
        <f t="array" ref="P367">_xlfn.IFS(
  O367&lt;=3, "Low",
  O367&lt;=6, "Moderate",
  O367&lt;=8, "High",
  O367=9, "Extreme"
)</f>
        <v>High</v>
      </c>
    </row>
    <row r="368" spans="1:16">
      <c r="A368">
        <v>367</v>
      </c>
      <c r="B368">
        <v>20</v>
      </c>
      <c r="C368" t="str">
        <f t="shared" si="5"/>
        <v>19–21</v>
      </c>
      <c r="D368" t="s">
        <v>13</v>
      </c>
      <c r="E368" t="s">
        <v>14</v>
      </c>
      <c r="F368" t="s">
        <v>25</v>
      </c>
      <c r="G368">
        <v>7.2</v>
      </c>
      <c r="H368" t="s">
        <v>26</v>
      </c>
      <c r="I368" t="str">
        <f>_xlfn.XLOOKUP(H368, 'Platform Lookup'!A:A, 'Platform Lookup'!B:B, "Unknown")</f>
        <v>Entertainment</v>
      </c>
      <c r="J368" t="s">
        <v>17</v>
      </c>
      <c r="K368">
        <v>5.0999999999999996</v>
      </c>
      <c r="L368">
        <v>5</v>
      </c>
      <c r="M368" t="s">
        <v>18</v>
      </c>
      <c r="N368">
        <v>4</v>
      </c>
      <c r="O368">
        <v>9</v>
      </c>
      <c r="P368" t="str" cm="1">
        <f t="array" ref="P368">_xlfn.IFS(
  O368&lt;=3, "Low",
  O368&lt;=6, "Moderate",
  O368&lt;=8, "High",
  O368=9, "Extreme"
)</f>
        <v>Extreme</v>
      </c>
    </row>
    <row r="369" spans="1:16">
      <c r="A369">
        <v>368</v>
      </c>
      <c r="B369">
        <v>22</v>
      </c>
      <c r="C369" t="str">
        <f t="shared" si="5"/>
        <v>22–24</v>
      </c>
      <c r="D369" t="s">
        <v>19</v>
      </c>
      <c r="E369" t="s">
        <v>20</v>
      </c>
      <c r="F369" t="s">
        <v>43</v>
      </c>
      <c r="G369">
        <v>6</v>
      </c>
      <c r="H369" t="s">
        <v>143</v>
      </c>
      <c r="I369" t="str">
        <f>_xlfn.XLOOKUP(H369, 'Platform Lookup'!A:A, 'Platform Lookup'!B:B, "Unknown")</f>
        <v>Messaging</v>
      </c>
      <c r="J369" t="s">
        <v>17</v>
      </c>
      <c r="K369">
        <v>6.2</v>
      </c>
      <c r="L369">
        <v>6</v>
      </c>
      <c r="M369" t="s">
        <v>24</v>
      </c>
      <c r="N369">
        <v>3</v>
      </c>
      <c r="O369">
        <v>7</v>
      </c>
      <c r="P369" t="str" cm="1">
        <f t="array" ref="P369">_xlfn.IFS(
  O369&lt;=3, "Low",
  O369&lt;=6, "Moderate",
  O369&lt;=8, "High",
  O369=9, "Extreme"
)</f>
        <v>High</v>
      </c>
    </row>
    <row r="370" spans="1:16">
      <c r="A370">
        <v>369</v>
      </c>
      <c r="B370">
        <v>19</v>
      </c>
      <c r="C370" t="str">
        <f t="shared" si="5"/>
        <v>19–21</v>
      </c>
      <c r="D370" t="s">
        <v>13</v>
      </c>
      <c r="E370" t="s">
        <v>14</v>
      </c>
      <c r="F370" t="s">
        <v>40</v>
      </c>
      <c r="G370">
        <v>4.0999999999999996</v>
      </c>
      <c r="H370" t="s">
        <v>16</v>
      </c>
      <c r="I370" t="str">
        <f>_xlfn.XLOOKUP(H370, 'Platform Lookup'!A:A, 'Platform Lookup'!B:B, "Unknown")</f>
        <v>Mixed</v>
      </c>
      <c r="J370" t="s">
        <v>23</v>
      </c>
      <c r="K370">
        <v>7.9</v>
      </c>
      <c r="L370">
        <v>7</v>
      </c>
      <c r="M370" t="s">
        <v>18</v>
      </c>
      <c r="N370">
        <v>2</v>
      </c>
      <c r="O370">
        <v>5</v>
      </c>
      <c r="P370" t="str" cm="1">
        <f t="array" ref="P370">_xlfn.IFS(
  O370&lt;=3, "Low",
  O370&lt;=6, "Moderate",
  O370&lt;=8, "High",
  O370=9, "Extreme"
)</f>
        <v>Moderate</v>
      </c>
    </row>
    <row r="371" spans="1:16">
      <c r="A371">
        <v>370</v>
      </c>
      <c r="B371">
        <v>21</v>
      </c>
      <c r="C371" t="str">
        <f t="shared" si="5"/>
        <v>19–21</v>
      </c>
      <c r="D371" t="s">
        <v>19</v>
      </c>
      <c r="E371" t="s">
        <v>20</v>
      </c>
      <c r="F371" t="s">
        <v>31</v>
      </c>
      <c r="G371">
        <v>4.9000000000000004</v>
      </c>
      <c r="H371" t="s">
        <v>16</v>
      </c>
      <c r="I371" t="str">
        <f>_xlfn.XLOOKUP(H371, 'Platform Lookup'!A:A, 'Platform Lookup'!B:B, "Unknown")</f>
        <v>Mixed</v>
      </c>
      <c r="J371" t="s">
        <v>17</v>
      </c>
      <c r="K371">
        <v>7.3</v>
      </c>
      <c r="L371">
        <v>6</v>
      </c>
      <c r="M371" t="s">
        <v>24</v>
      </c>
      <c r="N371">
        <v>3</v>
      </c>
      <c r="O371">
        <v>7</v>
      </c>
      <c r="P371" t="str" cm="1">
        <f t="array" ref="P371">_xlfn.IFS(
  O371&lt;=3, "Low",
  O371&lt;=6, "Moderate",
  O371&lt;=8, "High",
  O371=9, "Extreme"
)</f>
        <v>High</v>
      </c>
    </row>
    <row r="372" spans="1:16">
      <c r="A372">
        <v>371</v>
      </c>
      <c r="B372">
        <v>20</v>
      </c>
      <c r="C372" t="str">
        <f t="shared" si="5"/>
        <v>19–21</v>
      </c>
      <c r="D372" t="s">
        <v>13</v>
      </c>
      <c r="E372" t="s">
        <v>14</v>
      </c>
      <c r="F372" t="s">
        <v>41</v>
      </c>
      <c r="G372">
        <v>4.7</v>
      </c>
      <c r="H372" t="s">
        <v>26</v>
      </c>
      <c r="I372" t="str">
        <f>_xlfn.XLOOKUP(H372, 'Platform Lookup'!A:A, 'Platform Lookup'!B:B, "Unknown")</f>
        <v>Entertainment</v>
      </c>
      <c r="J372" t="s">
        <v>17</v>
      </c>
      <c r="K372">
        <v>7.2</v>
      </c>
      <c r="L372">
        <v>6</v>
      </c>
      <c r="M372" t="s">
        <v>24</v>
      </c>
      <c r="N372">
        <v>3</v>
      </c>
      <c r="O372">
        <v>7</v>
      </c>
      <c r="P372" t="str" cm="1">
        <f t="array" ref="P372">_xlfn.IFS(
  O372&lt;=3, "Low",
  O372&lt;=6, "Moderate",
  O372&lt;=8, "High",
  O372=9, "Extreme"
)</f>
        <v>High</v>
      </c>
    </row>
    <row r="373" spans="1:16">
      <c r="A373">
        <v>372</v>
      </c>
      <c r="B373">
        <v>22</v>
      </c>
      <c r="C373" t="str">
        <f t="shared" si="5"/>
        <v>22–24</v>
      </c>
      <c r="D373" t="s">
        <v>19</v>
      </c>
      <c r="E373" t="s">
        <v>20</v>
      </c>
      <c r="F373" t="s">
        <v>48</v>
      </c>
      <c r="G373">
        <v>3.5</v>
      </c>
      <c r="H373" t="s">
        <v>32</v>
      </c>
      <c r="I373" t="str">
        <f>_xlfn.XLOOKUP(H373, 'Platform Lookup'!A:A, 'Platform Lookup'!B:B, "Unknown")</f>
        <v>Mixed</v>
      </c>
      <c r="J373" t="s">
        <v>23</v>
      </c>
      <c r="K373">
        <v>8.3000000000000007</v>
      </c>
      <c r="L373">
        <v>8</v>
      </c>
      <c r="M373" t="s">
        <v>18</v>
      </c>
      <c r="N373">
        <v>2</v>
      </c>
      <c r="O373">
        <v>4</v>
      </c>
      <c r="P373" t="str" cm="1">
        <f t="array" ref="P373">_xlfn.IFS(
  O373&lt;=3, "Low",
  O373&lt;=6, "Moderate",
  O373&lt;=8, "High",
  O373=9, "Extreme"
)</f>
        <v>Moderate</v>
      </c>
    </row>
    <row r="374" spans="1:16">
      <c r="A374">
        <v>373</v>
      </c>
      <c r="B374">
        <v>19</v>
      </c>
      <c r="C374" t="str">
        <f t="shared" si="5"/>
        <v>19–21</v>
      </c>
      <c r="D374" t="s">
        <v>13</v>
      </c>
      <c r="E374" t="s">
        <v>14</v>
      </c>
      <c r="F374" t="s">
        <v>55</v>
      </c>
      <c r="G374">
        <v>4.4000000000000004</v>
      </c>
      <c r="H374" t="s">
        <v>16</v>
      </c>
      <c r="I374" t="str">
        <f>_xlfn.XLOOKUP(H374, 'Platform Lookup'!A:A, 'Platform Lookup'!B:B, "Unknown")</f>
        <v>Mixed</v>
      </c>
      <c r="J374" t="s">
        <v>17</v>
      </c>
      <c r="K374">
        <v>7.5</v>
      </c>
      <c r="L374">
        <v>7</v>
      </c>
      <c r="M374" t="s">
        <v>24</v>
      </c>
      <c r="N374">
        <v>3</v>
      </c>
      <c r="O374">
        <v>6</v>
      </c>
      <c r="P374" t="str" cm="1">
        <f t="array" ref="P374">_xlfn.IFS(
  O374&lt;=3, "Low",
  O374&lt;=6, "Moderate",
  O374&lt;=8, "High",
  O374=9, "Extreme"
)</f>
        <v>Moderate</v>
      </c>
    </row>
    <row r="375" spans="1:16">
      <c r="A375">
        <v>374</v>
      </c>
      <c r="B375">
        <v>21</v>
      </c>
      <c r="C375" t="str">
        <f t="shared" si="5"/>
        <v>19–21</v>
      </c>
      <c r="D375" t="s">
        <v>19</v>
      </c>
      <c r="E375" t="s">
        <v>20</v>
      </c>
      <c r="F375" t="s">
        <v>21</v>
      </c>
      <c r="G375">
        <v>6.3</v>
      </c>
      <c r="H375" t="s">
        <v>143</v>
      </c>
      <c r="I375" t="str">
        <f>_xlfn.XLOOKUP(H375, 'Platform Lookup'!A:A, 'Platform Lookup'!B:B, "Unknown")</f>
        <v>Messaging</v>
      </c>
      <c r="J375" t="s">
        <v>17</v>
      </c>
      <c r="K375">
        <v>6</v>
      </c>
      <c r="L375">
        <v>5</v>
      </c>
      <c r="M375" t="s">
        <v>18</v>
      </c>
      <c r="N375">
        <v>4</v>
      </c>
      <c r="O375">
        <v>8</v>
      </c>
      <c r="P375" t="str" cm="1">
        <f t="array" ref="P375">_xlfn.IFS(
  O375&lt;=3, "Low",
  O375&lt;=6, "Moderate",
  O375&lt;=8, "High",
  O375=9, "Extreme"
)</f>
        <v>High</v>
      </c>
    </row>
    <row r="376" spans="1:16">
      <c r="A376">
        <v>375</v>
      </c>
      <c r="B376">
        <v>20</v>
      </c>
      <c r="C376" t="str">
        <f t="shared" si="5"/>
        <v>19–21</v>
      </c>
      <c r="D376" t="s">
        <v>13</v>
      </c>
      <c r="E376" t="s">
        <v>14</v>
      </c>
      <c r="F376" t="s">
        <v>51</v>
      </c>
      <c r="G376">
        <v>3.4</v>
      </c>
      <c r="H376" t="s">
        <v>16</v>
      </c>
      <c r="I376" t="str">
        <f>_xlfn.XLOOKUP(H376, 'Platform Lookup'!A:A, 'Platform Lookup'!B:B, "Unknown")</f>
        <v>Mixed</v>
      </c>
      <c r="J376" t="s">
        <v>23</v>
      </c>
      <c r="K376">
        <v>8.4</v>
      </c>
      <c r="L376">
        <v>8</v>
      </c>
      <c r="M376" t="s">
        <v>24</v>
      </c>
      <c r="N376">
        <v>2</v>
      </c>
      <c r="O376">
        <v>4</v>
      </c>
      <c r="P376" t="str" cm="1">
        <f t="array" ref="P376">_xlfn.IFS(
  O376&lt;=3, "Low",
  O376&lt;=6, "Moderate",
  O376&lt;=8, "High",
  O376=9, "Extreme"
)</f>
        <v>Moderate</v>
      </c>
    </row>
    <row r="377" spans="1:16">
      <c r="A377">
        <v>376</v>
      </c>
      <c r="B377">
        <v>22</v>
      </c>
      <c r="C377" t="str">
        <f t="shared" si="5"/>
        <v>22–24</v>
      </c>
      <c r="D377" t="s">
        <v>19</v>
      </c>
      <c r="E377" t="s">
        <v>20</v>
      </c>
      <c r="F377" t="s">
        <v>65</v>
      </c>
      <c r="G377">
        <v>5</v>
      </c>
      <c r="H377" t="s">
        <v>26</v>
      </c>
      <c r="I377" t="str">
        <f>_xlfn.XLOOKUP(H377, 'Platform Lookup'!A:A, 'Platform Lookup'!B:B, "Unknown")</f>
        <v>Entertainment</v>
      </c>
      <c r="J377" t="s">
        <v>17</v>
      </c>
      <c r="K377">
        <v>7.2</v>
      </c>
      <c r="L377">
        <v>6</v>
      </c>
      <c r="M377" t="s">
        <v>24</v>
      </c>
      <c r="N377">
        <v>3</v>
      </c>
      <c r="O377">
        <v>7</v>
      </c>
      <c r="P377" t="str" cm="1">
        <f t="array" ref="P377">_xlfn.IFS(
  O377&lt;=3, "Low",
  O377&lt;=6, "Moderate",
  O377&lt;=8, "High",
  O377=9, "Extreme"
)</f>
        <v>High</v>
      </c>
    </row>
    <row r="378" spans="1:16">
      <c r="A378">
        <v>377</v>
      </c>
      <c r="B378">
        <v>19</v>
      </c>
      <c r="C378" t="str">
        <f t="shared" si="5"/>
        <v>19–21</v>
      </c>
      <c r="D378" t="s">
        <v>13</v>
      </c>
      <c r="E378" t="s">
        <v>14</v>
      </c>
      <c r="F378" t="s">
        <v>25</v>
      </c>
      <c r="G378">
        <v>7.3</v>
      </c>
      <c r="H378" t="s">
        <v>16</v>
      </c>
      <c r="I378" t="str">
        <f>_xlfn.XLOOKUP(H378, 'Platform Lookup'!A:A, 'Platform Lookup'!B:B, "Unknown")</f>
        <v>Mixed</v>
      </c>
      <c r="J378" t="s">
        <v>17</v>
      </c>
      <c r="K378">
        <v>5</v>
      </c>
      <c r="L378">
        <v>5</v>
      </c>
      <c r="M378" t="s">
        <v>18</v>
      </c>
      <c r="N378">
        <v>4</v>
      </c>
      <c r="O378">
        <v>9</v>
      </c>
      <c r="P378" t="str" cm="1">
        <f t="array" ref="P378">_xlfn.IFS(
  O378&lt;=3, "Low",
  O378&lt;=6, "Moderate",
  O378&lt;=8, "High",
  O378=9, "Extreme"
)</f>
        <v>Extreme</v>
      </c>
    </row>
    <row r="379" spans="1:16">
      <c r="A379">
        <v>378</v>
      </c>
      <c r="B379">
        <v>21</v>
      </c>
      <c r="C379" t="str">
        <f t="shared" si="5"/>
        <v>19–21</v>
      </c>
      <c r="D379" t="s">
        <v>19</v>
      </c>
      <c r="E379" t="s">
        <v>20</v>
      </c>
      <c r="F379" t="s">
        <v>43</v>
      </c>
      <c r="G379">
        <v>6.1</v>
      </c>
      <c r="H379" t="s">
        <v>143</v>
      </c>
      <c r="I379" t="str">
        <f>_xlfn.XLOOKUP(H379, 'Platform Lookup'!A:A, 'Platform Lookup'!B:B, "Unknown")</f>
        <v>Messaging</v>
      </c>
      <c r="J379" t="s">
        <v>17</v>
      </c>
      <c r="K379">
        <v>6.1</v>
      </c>
      <c r="L379">
        <v>6</v>
      </c>
      <c r="M379" t="s">
        <v>24</v>
      </c>
      <c r="N379">
        <v>3</v>
      </c>
      <c r="O379">
        <v>7</v>
      </c>
      <c r="P379" t="str" cm="1">
        <f t="array" ref="P379">_xlfn.IFS(
  O379&lt;=3, "Low",
  O379&lt;=6, "Moderate",
  O379&lt;=8, "High",
  O379=9, "Extreme"
)</f>
        <v>High</v>
      </c>
    </row>
    <row r="380" spans="1:16">
      <c r="A380">
        <v>379</v>
      </c>
      <c r="B380">
        <v>20</v>
      </c>
      <c r="C380" t="str">
        <f t="shared" si="5"/>
        <v>19–21</v>
      </c>
      <c r="D380" t="s">
        <v>13</v>
      </c>
      <c r="E380" t="s">
        <v>14</v>
      </c>
      <c r="F380" t="s">
        <v>40</v>
      </c>
      <c r="G380">
        <v>4</v>
      </c>
      <c r="H380" t="s">
        <v>16</v>
      </c>
      <c r="I380" t="str">
        <f>_xlfn.XLOOKUP(H380, 'Platform Lookup'!A:A, 'Platform Lookup'!B:B, "Unknown")</f>
        <v>Mixed</v>
      </c>
      <c r="J380" t="s">
        <v>23</v>
      </c>
      <c r="K380">
        <v>8</v>
      </c>
      <c r="L380">
        <v>7</v>
      </c>
      <c r="M380" t="s">
        <v>18</v>
      </c>
      <c r="N380">
        <v>2</v>
      </c>
      <c r="O380">
        <v>5</v>
      </c>
      <c r="P380" t="str" cm="1">
        <f t="array" ref="P380">_xlfn.IFS(
  O380&lt;=3, "Low",
  O380&lt;=6, "Moderate",
  O380&lt;=8, "High",
  O380=9, "Extreme"
)</f>
        <v>Moderate</v>
      </c>
    </row>
    <row r="381" spans="1:16">
      <c r="A381">
        <v>380</v>
      </c>
      <c r="B381">
        <v>22</v>
      </c>
      <c r="C381" t="str">
        <f t="shared" si="5"/>
        <v>22–24</v>
      </c>
      <c r="D381" t="s">
        <v>19</v>
      </c>
      <c r="E381" t="s">
        <v>20</v>
      </c>
      <c r="F381" t="s">
        <v>31</v>
      </c>
      <c r="G381">
        <v>4.8</v>
      </c>
      <c r="H381" t="s">
        <v>26</v>
      </c>
      <c r="I381" t="str">
        <f>_xlfn.XLOOKUP(H381, 'Platform Lookup'!A:A, 'Platform Lookup'!B:B, "Unknown")</f>
        <v>Entertainment</v>
      </c>
      <c r="J381" t="s">
        <v>17</v>
      </c>
      <c r="K381">
        <v>7.4</v>
      </c>
      <c r="L381">
        <v>6</v>
      </c>
      <c r="M381" t="s">
        <v>24</v>
      </c>
      <c r="N381">
        <v>3</v>
      </c>
      <c r="O381">
        <v>7</v>
      </c>
      <c r="P381" t="str" cm="1">
        <f t="array" ref="P381">_xlfn.IFS(
  O381&lt;=3, "Low",
  O381&lt;=6, "Moderate",
  O381&lt;=8, "High",
  O381=9, "Extreme"
)</f>
        <v>High</v>
      </c>
    </row>
    <row r="382" spans="1:16">
      <c r="A382">
        <v>381</v>
      </c>
      <c r="B382">
        <v>19</v>
      </c>
      <c r="C382" t="str">
        <f t="shared" si="5"/>
        <v>19–21</v>
      </c>
      <c r="D382" t="s">
        <v>13</v>
      </c>
      <c r="E382" t="s">
        <v>14</v>
      </c>
      <c r="F382" t="s">
        <v>41</v>
      </c>
      <c r="G382">
        <v>4.5999999999999996</v>
      </c>
      <c r="H382" t="s">
        <v>16</v>
      </c>
      <c r="I382" t="str">
        <f>_xlfn.XLOOKUP(H382, 'Platform Lookup'!A:A, 'Platform Lookup'!B:B, "Unknown")</f>
        <v>Mixed</v>
      </c>
      <c r="J382" t="s">
        <v>17</v>
      </c>
      <c r="K382">
        <v>7.3</v>
      </c>
      <c r="L382">
        <v>6</v>
      </c>
      <c r="M382" t="s">
        <v>24</v>
      </c>
      <c r="N382">
        <v>3</v>
      </c>
      <c r="O382">
        <v>7</v>
      </c>
      <c r="P382" t="str" cm="1">
        <f t="array" ref="P382">_xlfn.IFS(
  O382&lt;=3, "Low",
  O382&lt;=6, "Moderate",
  O382&lt;=8, "High",
  O382=9, "Extreme"
)</f>
        <v>High</v>
      </c>
    </row>
    <row r="383" spans="1:16">
      <c r="A383">
        <v>382</v>
      </c>
      <c r="B383">
        <v>21</v>
      </c>
      <c r="C383" t="str">
        <f t="shared" si="5"/>
        <v>19–21</v>
      </c>
      <c r="D383" t="s">
        <v>19</v>
      </c>
      <c r="E383" t="s">
        <v>20</v>
      </c>
      <c r="F383" t="s">
        <v>48</v>
      </c>
      <c r="G383">
        <v>3.4</v>
      </c>
      <c r="H383" t="s">
        <v>32</v>
      </c>
      <c r="I383" t="str">
        <f>_xlfn.XLOOKUP(H383, 'Platform Lookup'!A:A, 'Platform Lookup'!B:B, "Unknown")</f>
        <v>Mixed</v>
      </c>
      <c r="J383" t="s">
        <v>23</v>
      </c>
      <c r="K383">
        <v>8.4</v>
      </c>
      <c r="L383">
        <v>8</v>
      </c>
      <c r="M383" t="s">
        <v>18</v>
      </c>
      <c r="N383">
        <v>2</v>
      </c>
      <c r="O383">
        <v>4</v>
      </c>
      <c r="P383" t="str" cm="1">
        <f t="array" ref="P383">_xlfn.IFS(
  O383&lt;=3, "Low",
  O383&lt;=6, "Moderate",
  O383&lt;=8, "High",
  O383=9, "Extreme"
)</f>
        <v>Moderate</v>
      </c>
    </row>
    <row r="384" spans="1:16">
      <c r="A384">
        <v>383</v>
      </c>
      <c r="B384">
        <v>20</v>
      </c>
      <c r="C384" t="str">
        <f t="shared" si="5"/>
        <v>19–21</v>
      </c>
      <c r="D384" t="s">
        <v>13</v>
      </c>
      <c r="E384" t="s">
        <v>14</v>
      </c>
      <c r="F384" t="s">
        <v>55</v>
      </c>
      <c r="G384">
        <v>4.3</v>
      </c>
      <c r="H384" t="s">
        <v>26</v>
      </c>
      <c r="I384" t="str">
        <f>_xlfn.XLOOKUP(H384, 'Platform Lookup'!A:A, 'Platform Lookup'!B:B, "Unknown")</f>
        <v>Entertainment</v>
      </c>
      <c r="J384" t="s">
        <v>17</v>
      </c>
      <c r="K384">
        <v>7.6</v>
      </c>
      <c r="L384">
        <v>7</v>
      </c>
      <c r="M384" t="s">
        <v>24</v>
      </c>
      <c r="N384">
        <v>3</v>
      </c>
      <c r="O384">
        <v>6</v>
      </c>
      <c r="P384" t="str" cm="1">
        <f t="array" ref="P384">_xlfn.IFS(
  O384&lt;=3, "Low",
  O384&lt;=6, "Moderate",
  O384&lt;=8, "High",
  O384=9, "Extreme"
)</f>
        <v>Moderate</v>
      </c>
    </row>
    <row r="385" spans="1:16">
      <c r="A385">
        <v>384</v>
      </c>
      <c r="B385">
        <v>22</v>
      </c>
      <c r="C385" t="str">
        <f t="shared" si="5"/>
        <v>22–24</v>
      </c>
      <c r="D385" t="s">
        <v>19</v>
      </c>
      <c r="E385" t="s">
        <v>20</v>
      </c>
      <c r="F385" t="s">
        <v>21</v>
      </c>
      <c r="G385">
        <v>6.4</v>
      </c>
      <c r="H385" t="s">
        <v>143</v>
      </c>
      <c r="I385" t="str">
        <f>_xlfn.XLOOKUP(H385, 'Platform Lookup'!A:A, 'Platform Lookup'!B:B, "Unknown")</f>
        <v>Messaging</v>
      </c>
      <c r="J385" t="s">
        <v>17</v>
      </c>
      <c r="K385">
        <v>5.9</v>
      </c>
      <c r="L385">
        <v>5</v>
      </c>
      <c r="M385" t="s">
        <v>18</v>
      </c>
      <c r="N385">
        <v>4</v>
      </c>
      <c r="O385">
        <v>8</v>
      </c>
      <c r="P385" t="str" cm="1">
        <f t="array" ref="P385">_xlfn.IFS(
  O385&lt;=3, "Low",
  O385&lt;=6, "Moderate",
  O385&lt;=8, "High",
  O385=9, "Extreme"
)</f>
        <v>High</v>
      </c>
    </row>
    <row r="386" spans="1:16">
      <c r="A386">
        <v>385</v>
      </c>
      <c r="B386">
        <v>19</v>
      </c>
      <c r="C386" t="str">
        <f t="shared" si="5"/>
        <v>19–21</v>
      </c>
      <c r="D386" t="s">
        <v>13</v>
      </c>
      <c r="E386" t="s">
        <v>14</v>
      </c>
      <c r="F386" t="s">
        <v>51</v>
      </c>
      <c r="G386">
        <v>3.3</v>
      </c>
      <c r="H386" t="s">
        <v>16</v>
      </c>
      <c r="I386" t="str">
        <f>_xlfn.XLOOKUP(H386, 'Platform Lookup'!A:A, 'Platform Lookup'!B:B, "Unknown")</f>
        <v>Mixed</v>
      </c>
      <c r="J386" t="s">
        <v>23</v>
      </c>
      <c r="K386">
        <v>8.5</v>
      </c>
      <c r="L386">
        <v>8</v>
      </c>
      <c r="M386" t="s">
        <v>24</v>
      </c>
      <c r="N386">
        <v>2</v>
      </c>
      <c r="O386">
        <v>4</v>
      </c>
      <c r="P386" t="str" cm="1">
        <f t="array" ref="P386">_xlfn.IFS(
  O386&lt;=3, "Low",
  O386&lt;=6, "Moderate",
  O386&lt;=8, "High",
  O386=9, "Extreme"
)</f>
        <v>Moderate</v>
      </c>
    </row>
    <row r="387" spans="1:16">
      <c r="A387">
        <v>386</v>
      </c>
      <c r="B387">
        <v>21</v>
      </c>
      <c r="C387" t="str">
        <f t="shared" ref="C387:C450" si="6">IF(B387=18, "18", IF(B387&lt;=21, "19–21", "22–24"))</f>
        <v>19–21</v>
      </c>
      <c r="D387" t="s">
        <v>19</v>
      </c>
      <c r="E387" t="s">
        <v>20</v>
      </c>
      <c r="F387" t="s">
        <v>65</v>
      </c>
      <c r="G387">
        <v>4.9000000000000004</v>
      </c>
      <c r="H387" t="s">
        <v>16</v>
      </c>
      <c r="I387" t="str">
        <f>_xlfn.XLOOKUP(H387, 'Platform Lookup'!A:A, 'Platform Lookup'!B:B, "Unknown")</f>
        <v>Mixed</v>
      </c>
      <c r="J387" t="s">
        <v>17</v>
      </c>
      <c r="K387">
        <v>7.3</v>
      </c>
      <c r="L387">
        <v>6</v>
      </c>
      <c r="M387" t="s">
        <v>24</v>
      </c>
      <c r="N387">
        <v>3</v>
      </c>
      <c r="O387">
        <v>7</v>
      </c>
      <c r="P387" t="str" cm="1">
        <f t="array" ref="P387">_xlfn.IFS(
  O387&lt;=3, "Low",
  O387&lt;=6, "Moderate",
  O387&lt;=8, "High",
  O387=9, "Extreme"
)</f>
        <v>High</v>
      </c>
    </row>
    <row r="388" spans="1:16">
      <c r="A388">
        <v>387</v>
      </c>
      <c r="B388">
        <v>20</v>
      </c>
      <c r="C388" t="str">
        <f t="shared" si="6"/>
        <v>19–21</v>
      </c>
      <c r="D388" t="s">
        <v>13</v>
      </c>
      <c r="E388" t="s">
        <v>14</v>
      </c>
      <c r="F388" t="s">
        <v>25</v>
      </c>
      <c r="G388">
        <v>7.4</v>
      </c>
      <c r="H388" t="s">
        <v>26</v>
      </c>
      <c r="I388" t="str">
        <f>_xlfn.XLOOKUP(H388, 'Platform Lookup'!A:A, 'Platform Lookup'!B:B, "Unknown")</f>
        <v>Entertainment</v>
      </c>
      <c r="J388" t="s">
        <v>17</v>
      </c>
      <c r="K388">
        <v>4.9000000000000004</v>
      </c>
      <c r="L388">
        <v>5</v>
      </c>
      <c r="M388" t="s">
        <v>18</v>
      </c>
      <c r="N388">
        <v>4</v>
      </c>
      <c r="O388">
        <v>9</v>
      </c>
      <c r="P388" t="str" cm="1">
        <f t="array" ref="P388">_xlfn.IFS(
  O388&lt;=3, "Low",
  O388&lt;=6, "Moderate",
  O388&lt;=8, "High",
  O388=9, "Extreme"
)</f>
        <v>Extreme</v>
      </c>
    </row>
    <row r="389" spans="1:16">
      <c r="A389">
        <v>388</v>
      </c>
      <c r="B389">
        <v>22</v>
      </c>
      <c r="C389" t="str">
        <f t="shared" si="6"/>
        <v>22–24</v>
      </c>
      <c r="D389" t="s">
        <v>19</v>
      </c>
      <c r="E389" t="s">
        <v>20</v>
      </c>
      <c r="F389" t="s">
        <v>43</v>
      </c>
      <c r="G389">
        <v>6.2</v>
      </c>
      <c r="H389" t="s">
        <v>143</v>
      </c>
      <c r="I389" t="str">
        <f>_xlfn.XLOOKUP(H389, 'Platform Lookup'!A:A, 'Platform Lookup'!B:B, "Unknown")</f>
        <v>Messaging</v>
      </c>
      <c r="J389" t="s">
        <v>17</v>
      </c>
      <c r="K389">
        <v>6</v>
      </c>
      <c r="L389">
        <v>6</v>
      </c>
      <c r="M389" t="s">
        <v>24</v>
      </c>
      <c r="N389">
        <v>3</v>
      </c>
      <c r="O389">
        <v>7</v>
      </c>
      <c r="P389" t="str" cm="1">
        <f t="array" ref="P389">_xlfn.IFS(
  O389&lt;=3, "Low",
  O389&lt;=6, "Moderate",
  O389&lt;=8, "High",
  O389=9, "Extreme"
)</f>
        <v>High</v>
      </c>
    </row>
    <row r="390" spans="1:16">
      <c r="A390">
        <v>389</v>
      </c>
      <c r="B390">
        <v>19</v>
      </c>
      <c r="C390" t="str">
        <f t="shared" si="6"/>
        <v>19–21</v>
      </c>
      <c r="D390" t="s">
        <v>13</v>
      </c>
      <c r="E390" t="s">
        <v>14</v>
      </c>
      <c r="F390" t="s">
        <v>40</v>
      </c>
      <c r="G390">
        <v>3.9</v>
      </c>
      <c r="H390" t="s">
        <v>16</v>
      </c>
      <c r="I390" t="str">
        <f>_xlfn.XLOOKUP(H390, 'Platform Lookup'!A:A, 'Platform Lookup'!B:B, "Unknown")</f>
        <v>Mixed</v>
      </c>
      <c r="J390" t="s">
        <v>23</v>
      </c>
      <c r="K390">
        <v>8.1</v>
      </c>
      <c r="L390">
        <v>7</v>
      </c>
      <c r="M390" t="s">
        <v>18</v>
      </c>
      <c r="N390">
        <v>2</v>
      </c>
      <c r="O390">
        <v>5</v>
      </c>
      <c r="P390" t="str" cm="1">
        <f t="array" ref="P390">_xlfn.IFS(
  O390&lt;=3, "Low",
  O390&lt;=6, "Moderate",
  O390&lt;=8, "High",
  O390=9, "Extreme"
)</f>
        <v>Moderate</v>
      </c>
    </row>
    <row r="391" spans="1:16">
      <c r="A391">
        <v>390</v>
      </c>
      <c r="B391">
        <v>21</v>
      </c>
      <c r="C391" t="str">
        <f t="shared" si="6"/>
        <v>19–21</v>
      </c>
      <c r="D391" t="s">
        <v>19</v>
      </c>
      <c r="E391" t="s">
        <v>20</v>
      </c>
      <c r="F391" t="s">
        <v>31</v>
      </c>
      <c r="G391">
        <v>4.7</v>
      </c>
      <c r="H391" t="s">
        <v>16</v>
      </c>
      <c r="I391" t="str">
        <f>_xlfn.XLOOKUP(H391, 'Platform Lookup'!A:A, 'Platform Lookup'!B:B, "Unknown")</f>
        <v>Mixed</v>
      </c>
      <c r="J391" t="s">
        <v>17</v>
      </c>
      <c r="K391">
        <v>7.5</v>
      </c>
      <c r="L391">
        <v>6</v>
      </c>
      <c r="M391" t="s">
        <v>24</v>
      </c>
      <c r="N391">
        <v>3</v>
      </c>
      <c r="O391">
        <v>7</v>
      </c>
      <c r="P391" t="str" cm="1">
        <f t="array" ref="P391">_xlfn.IFS(
  O391&lt;=3, "Low",
  O391&lt;=6, "Moderate",
  O391&lt;=8, "High",
  O391=9, "Extreme"
)</f>
        <v>High</v>
      </c>
    </row>
    <row r="392" spans="1:16">
      <c r="A392">
        <v>391</v>
      </c>
      <c r="B392">
        <v>20</v>
      </c>
      <c r="C392" t="str">
        <f t="shared" si="6"/>
        <v>19–21</v>
      </c>
      <c r="D392" t="s">
        <v>13</v>
      </c>
      <c r="E392" t="s">
        <v>14</v>
      </c>
      <c r="F392" t="s">
        <v>41</v>
      </c>
      <c r="G392">
        <v>4.5</v>
      </c>
      <c r="H392" t="s">
        <v>26</v>
      </c>
      <c r="I392" t="str">
        <f>_xlfn.XLOOKUP(H392, 'Platform Lookup'!A:A, 'Platform Lookup'!B:B, "Unknown")</f>
        <v>Entertainment</v>
      </c>
      <c r="J392" t="s">
        <v>17</v>
      </c>
      <c r="K392">
        <v>7.4</v>
      </c>
      <c r="L392">
        <v>6</v>
      </c>
      <c r="M392" t="s">
        <v>24</v>
      </c>
      <c r="N392">
        <v>3</v>
      </c>
      <c r="O392">
        <v>7</v>
      </c>
      <c r="P392" t="str" cm="1">
        <f t="array" ref="P392">_xlfn.IFS(
  O392&lt;=3, "Low",
  O392&lt;=6, "Moderate",
  O392&lt;=8, "High",
  O392=9, "Extreme"
)</f>
        <v>High</v>
      </c>
    </row>
    <row r="393" spans="1:16">
      <c r="A393">
        <v>392</v>
      </c>
      <c r="B393">
        <v>22</v>
      </c>
      <c r="C393" t="str">
        <f t="shared" si="6"/>
        <v>22–24</v>
      </c>
      <c r="D393" t="s">
        <v>19</v>
      </c>
      <c r="E393" t="s">
        <v>20</v>
      </c>
      <c r="F393" t="s">
        <v>48</v>
      </c>
      <c r="G393">
        <v>3.3</v>
      </c>
      <c r="H393" t="s">
        <v>32</v>
      </c>
      <c r="I393" t="str">
        <f>_xlfn.XLOOKUP(H393, 'Platform Lookup'!A:A, 'Platform Lookup'!B:B, "Unknown")</f>
        <v>Mixed</v>
      </c>
      <c r="J393" t="s">
        <v>23</v>
      </c>
      <c r="K393">
        <v>8.5</v>
      </c>
      <c r="L393">
        <v>8</v>
      </c>
      <c r="M393" t="s">
        <v>18</v>
      </c>
      <c r="N393">
        <v>2</v>
      </c>
      <c r="O393">
        <v>4</v>
      </c>
      <c r="P393" t="str" cm="1">
        <f t="array" ref="P393">_xlfn.IFS(
  O393&lt;=3, "Low",
  O393&lt;=6, "Moderate",
  O393&lt;=8, "High",
  O393=9, "Extreme"
)</f>
        <v>Moderate</v>
      </c>
    </row>
    <row r="394" spans="1:16">
      <c r="A394">
        <v>393</v>
      </c>
      <c r="B394">
        <v>19</v>
      </c>
      <c r="C394" t="str">
        <f t="shared" si="6"/>
        <v>19–21</v>
      </c>
      <c r="D394" t="s">
        <v>13</v>
      </c>
      <c r="E394" t="s">
        <v>14</v>
      </c>
      <c r="F394" t="s">
        <v>55</v>
      </c>
      <c r="G394">
        <v>4.2</v>
      </c>
      <c r="H394" t="s">
        <v>16</v>
      </c>
      <c r="I394" t="str">
        <f>_xlfn.XLOOKUP(H394, 'Platform Lookup'!A:A, 'Platform Lookup'!B:B, "Unknown")</f>
        <v>Mixed</v>
      </c>
      <c r="J394" t="s">
        <v>17</v>
      </c>
      <c r="K394">
        <v>7.7</v>
      </c>
      <c r="L394">
        <v>7</v>
      </c>
      <c r="M394" t="s">
        <v>24</v>
      </c>
      <c r="N394">
        <v>3</v>
      </c>
      <c r="O394">
        <v>6</v>
      </c>
      <c r="P394" t="str" cm="1">
        <f t="array" ref="P394">_xlfn.IFS(
  O394&lt;=3, "Low",
  O394&lt;=6, "Moderate",
  O394&lt;=8, "High",
  O394=9, "Extreme"
)</f>
        <v>Moderate</v>
      </c>
    </row>
    <row r="395" spans="1:16">
      <c r="A395">
        <v>394</v>
      </c>
      <c r="B395">
        <v>21</v>
      </c>
      <c r="C395" t="str">
        <f t="shared" si="6"/>
        <v>19–21</v>
      </c>
      <c r="D395" t="s">
        <v>19</v>
      </c>
      <c r="E395" t="s">
        <v>20</v>
      </c>
      <c r="F395" t="s">
        <v>21</v>
      </c>
      <c r="G395">
        <v>6.5</v>
      </c>
      <c r="H395" t="s">
        <v>143</v>
      </c>
      <c r="I395" t="str">
        <f>_xlfn.XLOOKUP(H395, 'Platform Lookup'!A:A, 'Platform Lookup'!B:B, "Unknown")</f>
        <v>Messaging</v>
      </c>
      <c r="J395" t="s">
        <v>17</v>
      </c>
      <c r="K395">
        <v>5.8</v>
      </c>
      <c r="L395">
        <v>5</v>
      </c>
      <c r="M395" t="s">
        <v>18</v>
      </c>
      <c r="N395">
        <v>4</v>
      </c>
      <c r="O395">
        <v>8</v>
      </c>
      <c r="P395" t="str" cm="1">
        <f t="array" ref="P395">_xlfn.IFS(
  O395&lt;=3, "Low",
  O395&lt;=6, "Moderate",
  O395&lt;=8, "High",
  O395=9, "Extreme"
)</f>
        <v>High</v>
      </c>
    </row>
    <row r="396" spans="1:16">
      <c r="A396">
        <v>395</v>
      </c>
      <c r="B396">
        <v>20</v>
      </c>
      <c r="C396" t="str">
        <f t="shared" si="6"/>
        <v>19–21</v>
      </c>
      <c r="D396" t="s">
        <v>13</v>
      </c>
      <c r="E396" t="s">
        <v>14</v>
      </c>
      <c r="F396" t="s">
        <v>51</v>
      </c>
      <c r="G396">
        <v>3.2</v>
      </c>
      <c r="H396" t="s">
        <v>16</v>
      </c>
      <c r="I396" t="str">
        <f>_xlfn.XLOOKUP(H396, 'Platform Lookup'!A:A, 'Platform Lookup'!B:B, "Unknown")</f>
        <v>Mixed</v>
      </c>
      <c r="J396" t="s">
        <v>23</v>
      </c>
      <c r="K396">
        <v>8.6</v>
      </c>
      <c r="L396">
        <v>8</v>
      </c>
      <c r="M396" t="s">
        <v>24</v>
      </c>
      <c r="N396">
        <v>2</v>
      </c>
      <c r="O396">
        <v>4</v>
      </c>
      <c r="P396" t="str" cm="1">
        <f t="array" ref="P396">_xlfn.IFS(
  O396&lt;=3, "Low",
  O396&lt;=6, "Moderate",
  O396&lt;=8, "High",
  O396=9, "Extreme"
)</f>
        <v>Moderate</v>
      </c>
    </row>
    <row r="397" spans="1:16">
      <c r="A397">
        <v>396</v>
      </c>
      <c r="B397">
        <v>22</v>
      </c>
      <c r="C397" t="str">
        <f t="shared" si="6"/>
        <v>22–24</v>
      </c>
      <c r="D397" t="s">
        <v>19</v>
      </c>
      <c r="E397" t="s">
        <v>20</v>
      </c>
      <c r="F397" t="s">
        <v>65</v>
      </c>
      <c r="G397">
        <v>4.8</v>
      </c>
      <c r="H397" t="s">
        <v>26</v>
      </c>
      <c r="I397" t="str">
        <f>_xlfn.XLOOKUP(H397, 'Platform Lookup'!A:A, 'Platform Lookup'!B:B, "Unknown")</f>
        <v>Entertainment</v>
      </c>
      <c r="J397" t="s">
        <v>17</v>
      </c>
      <c r="K397">
        <v>7.4</v>
      </c>
      <c r="L397">
        <v>6</v>
      </c>
      <c r="M397" t="s">
        <v>24</v>
      </c>
      <c r="N397">
        <v>3</v>
      </c>
      <c r="O397">
        <v>7</v>
      </c>
      <c r="P397" t="str" cm="1">
        <f t="array" ref="P397">_xlfn.IFS(
  O397&lt;=3, "Low",
  O397&lt;=6, "Moderate",
  O397&lt;=8, "High",
  O397=9, "Extreme"
)</f>
        <v>High</v>
      </c>
    </row>
    <row r="398" spans="1:16">
      <c r="A398">
        <v>397</v>
      </c>
      <c r="B398">
        <v>19</v>
      </c>
      <c r="C398" t="str">
        <f t="shared" si="6"/>
        <v>19–21</v>
      </c>
      <c r="D398" t="s">
        <v>13</v>
      </c>
      <c r="E398" t="s">
        <v>14</v>
      </c>
      <c r="F398" t="s">
        <v>25</v>
      </c>
      <c r="G398">
        <v>7.5</v>
      </c>
      <c r="H398" t="s">
        <v>16</v>
      </c>
      <c r="I398" t="str">
        <f>_xlfn.XLOOKUP(H398, 'Platform Lookup'!A:A, 'Platform Lookup'!B:B, "Unknown")</f>
        <v>Mixed</v>
      </c>
      <c r="J398" t="s">
        <v>17</v>
      </c>
      <c r="K398">
        <v>4.8</v>
      </c>
      <c r="L398">
        <v>5</v>
      </c>
      <c r="M398" t="s">
        <v>18</v>
      </c>
      <c r="N398">
        <v>4</v>
      </c>
      <c r="O398">
        <v>9</v>
      </c>
      <c r="P398" t="str" cm="1">
        <f t="array" ref="P398">_xlfn.IFS(
  O398&lt;=3, "Low",
  O398&lt;=6, "Moderate",
  O398&lt;=8, "High",
  O398=9, "Extreme"
)</f>
        <v>Extreme</v>
      </c>
    </row>
    <row r="399" spans="1:16">
      <c r="A399">
        <v>398</v>
      </c>
      <c r="B399">
        <v>21</v>
      </c>
      <c r="C399" t="str">
        <f t="shared" si="6"/>
        <v>19–21</v>
      </c>
      <c r="D399" t="s">
        <v>19</v>
      </c>
      <c r="E399" t="s">
        <v>20</v>
      </c>
      <c r="F399" t="s">
        <v>43</v>
      </c>
      <c r="G399">
        <v>6.3</v>
      </c>
      <c r="H399" t="s">
        <v>143</v>
      </c>
      <c r="I399" t="str">
        <f>_xlfn.XLOOKUP(H399, 'Platform Lookup'!A:A, 'Platform Lookup'!B:B, "Unknown")</f>
        <v>Messaging</v>
      </c>
      <c r="J399" t="s">
        <v>17</v>
      </c>
      <c r="K399">
        <v>5.9</v>
      </c>
      <c r="L399">
        <v>6</v>
      </c>
      <c r="M399" t="s">
        <v>24</v>
      </c>
      <c r="N399">
        <v>3</v>
      </c>
      <c r="O399">
        <v>7</v>
      </c>
      <c r="P399" t="str" cm="1">
        <f t="array" ref="P399">_xlfn.IFS(
  O399&lt;=3, "Low",
  O399&lt;=6, "Moderate",
  O399&lt;=8, "High",
  O399=9, "Extreme"
)</f>
        <v>High</v>
      </c>
    </row>
    <row r="400" spans="1:16">
      <c r="A400">
        <v>399</v>
      </c>
      <c r="B400">
        <v>20</v>
      </c>
      <c r="C400" t="str">
        <f t="shared" si="6"/>
        <v>19–21</v>
      </c>
      <c r="D400" t="s">
        <v>13</v>
      </c>
      <c r="E400" t="s">
        <v>14</v>
      </c>
      <c r="F400" t="s">
        <v>40</v>
      </c>
      <c r="G400">
        <v>3.8</v>
      </c>
      <c r="H400" t="s">
        <v>16</v>
      </c>
      <c r="I400" t="str">
        <f>_xlfn.XLOOKUP(H400, 'Platform Lookup'!A:A, 'Platform Lookup'!B:B, "Unknown")</f>
        <v>Mixed</v>
      </c>
      <c r="J400" t="s">
        <v>23</v>
      </c>
      <c r="K400">
        <v>8.1999999999999993</v>
      </c>
      <c r="L400">
        <v>7</v>
      </c>
      <c r="M400" t="s">
        <v>18</v>
      </c>
      <c r="N400">
        <v>2</v>
      </c>
      <c r="O400">
        <v>5</v>
      </c>
      <c r="P400" t="str" cm="1">
        <f t="array" ref="P400">_xlfn.IFS(
  O400&lt;=3, "Low",
  O400&lt;=6, "Moderate",
  O400&lt;=8, "High",
  O400=9, "Extreme"
)</f>
        <v>Moderate</v>
      </c>
    </row>
    <row r="401" spans="1:16">
      <c r="A401">
        <v>400</v>
      </c>
      <c r="B401">
        <v>22</v>
      </c>
      <c r="C401" t="str">
        <f t="shared" si="6"/>
        <v>22–24</v>
      </c>
      <c r="D401" t="s">
        <v>19</v>
      </c>
      <c r="E401" t="s">
        <v>20</v>
      </c>
      <c r="F401" t="s">
        <v>31</v>
      </c>
      <c r="G401">
        <v>4.5999999999999996</v>
      </c>
      <c r="H401" t="s">
        <v>26</v>
      </c>
      <c r="I401" t="str">
        <f>_xlfn.XLOOKUP(H401, 'Platform Lookup'!A:A, 'Platform Lookup'!B:B, "Unknown")</f>
        <v>Entertainment</v>
      </c>
      <c r="J401" t="s">
        <v>17</v>
      </c>
      <c r="K401">
        <v>7.6</v>
      </c>
      <c r="L401">
        <v>6</v>
      </c>
      <c r="M401" t="s">
        <v>24</v>
      </c>
      <c r="N401">
        <v>3</v>
      </c>
      <c r="O401">
        <v>7</v>
      </c>
      <c r="P401" t="str" cm="1">
        <f t="array" ref="P401">_xlfn.IFS(
  O401&lt;=3, "Low",
  O401&lt;=6, "Moderate",
  O401&lt;=8, "High",
  O401=9, "Extreme"
)</f>
        <v>High</v>
      </c>
    </row>
    <row r="402" spans="1:16">
      <c r="A402">
        <v>401</v>
      </c>
      <c r="B402">
        <v>19</v>
      </c>
      <c r="C402" t="str">
        <f t="shared" si="6"/>
        <v>19–21</v>
      </c>
      <c r="D402" t="s">
        <v>13</v>
      </c>
      <c r="E402" t="s">
        <v>14</v>
      </c>
      <c r="F402" t="s">
        <v>41</v>
      </c>
      <c r="G402">
        <v>4.4000000000000004</v>
      </c>
      <c r="H402" t="s">
        <v>16</v>
      </c>
      <c r="I402" t="str">
        <f>_xlfn.XLOOKUP(H402, 'Platform Lookup'!A:A, 'Platform Lookup'!B:B, "Unknown")</f>
        <v>Mixed</v>
      </c>
      <c r="J402" t="s">
        <v>17</v>
      </c>
      <c r="K402">
        <v>7.5</v>
      </c>
      <c r="L402">
        <v>6</v>
      </c>
      <c r="M402" t="s">
        <v>24</v>
      </c>
      <c r="N402">
        <v>3</v>
      </c>
      <c r="O402">
        <v>7</v>
      </c>
      <c r="P402" t="str" cm="1">
        <f t="array" ref="P402">_xlfn.IFS(
  O402&lt;=3, "Low",
  O402&lt;=6, "Moderate",
  O402&lt;=8, "High",
  O402=9, "Extreme"
)</f>
        <v>High</v>
      </c>
    </row>
    <row r="403" spans="1:16">
      <c r="A403">
        <v>402</v>
      </c>
      <c r="B403">
        <v>21</v>
      </c>
      <c r="C403" t="str">
        <f t="shared" si="6"/>
        <v>19–21</v>
      </c>
      <c r="D403" t="s">
        <v>19</v>
      </c>
      <c r="E403" t="s">
        <v>20</v>
      </c>
      <c r="F403" t="s">
        <v>48</v>
      </c>
      <c r="G403">
        <v>3.2</v>
      </c>
      <c r="H403" t="s">
        <v>32</v>
      </c>
      <c r="I403" t="str">
        <f>_xlfn.XLOOKUP(H403, 'Platform Lookup'!A:A, 'Platform Lookup'!B:B, "Unknown")</f>
        <v>Mixed</v>
      </c>
      <c r="J403" t="s">
        <v>23</v>
      </c>
      <c r="K403">
        <v>8.6</v>
      </c>
      <c r="L403">
        <v>8</v>
      </c>
      <c r="M403" t="s">
        <v>18</v>
      </c>
      <c r="N403">
        <v>2</v>
      </c>
      <c r="O403">
        <v>4</v>
      </c>
      <c r="P403" t="str" cm="1">
        <f t="array" ref="P403">_xlfn.IFS(
  O403&lt;=3, "Low",
  O403&lt;=6, "Moderate",
  O403&lt;=8, "High",
  O403=9, "Extreme"
)</f>
        <v>Moderate</v>
      </c>
    </row>
    <row r="404" spans="1:16">
      <c r="A404">
        <v>403</v>
      </c>
      <c r="B404">
        <v>20</v>
      </c>
      <c r="C404" t="str">
        <f t="shared" si="6"/>
        <v>19–21</v>
      </c>
      <c r="D404" t="s">
        <v>13</v>
      </c>
      <c r="E404" t="s">
        <v>14</v>
      </c>
      <c r="F404" t="s">
        <v>55</v>
      </c>
      <c r="G404">
        <v>4.0999999999999996</v>
      </c>
      <c r="H404" t="s">
        <v>26</v>
      </c>
      <c r="I404" t="str">
        <f>_xlfn.XLOOKUP(H404, 'Platform Lookup'!A:A, 'Platform Lookup'!B:B, "Unknown")</f>
        <v>Entertainment</v>
      </c>
      <c r="J404" t="s">
        <v>17</v>
      </c>
      <c r="K404">
        <v>7.8</v>
      </c>
      <c r="L404">
        <v>7</v>
      </c>
      <c r="M404" t="s">
        <v>24</v>
      </c>
      <c r="N404">
        <v>3</v>
      </c>
      <c r="O404">
        <v>6</v>
      </c>
      <c r="P404" t="str" cm="1">
        <f t="array" ref="P404">_xlfn.IFS(
  O404&lt;=3, "Low",
  O404&lt;=6, "Moderate",
  O404&lt;=8, "High",
  O404=9, "Extreme"
)</f>
        <v>Moderate</v>
      </c>
    </row>
    <row r="405" spans="1:16">
      <c r="A405">
        <v>404</v>
      </c>
      <c r="B405">
        <v>22</v>
      </c>
      <c r="C405" t="str">
        <f t="shared" si="6"/>
        <v>22–24</v>
      </c>
      <c r="D405" t="s">
        <v>19</v>
      </c>
      <c r="E405" t="s">
        <v>20</v>
      </c>
      <c r="F405" t="s">
        <v>21</v>
      </c>
      <c r="G405">
        <v>6.6</v>
      </c>
      <c r="H405" t="s">
        <v>143</v>
      </c>
      <c r="I405" t="str">
        <f>_xlfn.XLOOKUP(H405, 'Platform Lookup'!A:A, 'Platform Lookup'!B:B, "Unknown")</f>
        <v>Messaging</v>
      </c>
      <c r="J405" t="s">
        <v>17</v>
      </c>
      <c r="K405">
        <v>5.7</v>
      </c>
      <c r="L405">
        <v>5</v>
      </c>
      <c r="M405" t="s">
        <v>18</v>
      </c>
      <c r="N405">
        <v>4</v>
      </c>
      <c r="O405">
        <v>8</v>
      </c>
      <c r="P405" t="str" cm="1">
        <f t="array" ref="P405">_xlfn.IFS(
  O405&lt;=3, "Low",
  O405&lt;=6, "Moderate",
  O405&lt;=8, "High",
  O405=9, "Extreme"
)</f>
        <v>High</v>
      </c>
    </row>
    <row r="406" spans="1:16">
      <c r="A406">
        <v>405</v>
      </c>
      <c r="B406">
        <v>19</v>
      </c>
      <c r="C406" t="str">
        <f t="shared" si="6"/>
        <v>19–21</v>
      </c>
      <c r="D406" t="s">
        <v>13</v>
      </c>
      <c r="E406" t="s">
        <v>14</v>
      </c>
      <c r="F406" t="s">
        <v>51</v>
      </c>
      <c r="G406">
        <v>3.1</v>
      </c>
      <c r="H406" t="s">
        <v>16</v>
      </c>
      <c r="I406" t="str">
        <f>_xlfn.XLOOKUP(H406, 'Platform Lookup'!A:A, 'Platform Lookup'!B:B, "Unknown")</f>
        <v>Mixed</v>
      </c>
      <c r="J406" t="s">
        <v>23</v>
      </c>
      <c r="K406">
        <v>8.6999999999999993</v>
      </c>
      <c r="L406">
        <v>8</v>
      </c>
      <c r="M406" t="s">
        <v>24</v>
      </c>
      <c r="N406">
        <v>2</v>
      </c>
      <c r="O406">
        <v>4</v>
      </c>
      <c r="P406" t="str" cm="1">
        <f t="array" ref="P406">_xlfn.IFS(
  O406&lt;=3, "Low",
  O406&lt;=6, "Moderate",
  O406&lt;=8, "High",
  O406=9, "Extreme"
)</f>
        <v>Moderate</v>
      </c>
    </row>
    <row r="407" spans="1:16">
      <c r="A407">
        <v>406</v>
      </c>
      <c r="B407">
        <v>21</v>
      </c>
      <c r="C407" t="str">
        <f t="shared" si="6"/>
        <v>19–21</v>
      </c>
      <c r="D407" t="s">
        <v>19</v>
      </c>
      <c r="E407" t="s">
        <v>20</v>
      </c>
      <c r="F407" t="s">
        <v>65</v>
      </c>
      <c r="G407">
        <v>4.7</v>
      </c>
      <c r="H407" t="s">
        <v>16</v>
      </c>
      <c r="I407" t="str">
        <f>_xlfn.XLOOKUP(H407, 'Platform Lookup'!A:A, 'Platform Lookup'!B:B, "Unknown")</f>
        <v>Mixed</v>
      </c>
      <c r="J407" t="s">
        <v>17</v>
      </c>
      <c r="K407">
        <v>7.5</v>
      </c>
      <c r="L407">
        <v>6</v>
      </c>
      <c r="M407" t="s">
        <v>24</v>
      </c>
      <c r="N407">
        <v>3</v>
      </c>
      <c r="O407">
        <v>7</v>
      </c>
      <c r="P407" t="str" cm="1">
        <f t="array" ref="P407">_xlfn.IFS(
  O407&lt;=3, "Low",
  O407&lt;=6, "Moderate",
  O407&lt;=8, "High",
  O407=9, "Extreme"
)</f>
        <v>High</v>
      </c>
    </row>
    <row r="408" spans="1:16">
      <c r="A408">
        <v>407</v>
      </c>
      <c r="B408">
        <v>20</v>
      </c>
      <c r="C408" t="str">
        <f t="shared" si="6"/>
        <v>19–21</v>
      </c>
      <c r="D408" t="s">
        <v>13</v>
      </c>
      <c r="E408" t="s">
        <v>14</v>
      </c>
      <c r="F408" t="s">
        <v>25</v>
      </c>
      <c r="G408">
        <v>7.6</v>
      </c>
      <c r="H408" t="s">
        <v>26</v>
      </c>
      <c r="I408" t="str">
        <f>_xlfn.XLOOKUP(H408, 'Platform Lookup'!A:A, 'Platform Lookup'!B:B, "Unknown")</f>
        <v>Entertainment</v>
      </c>
      <c r="J408" t="s">
        <v>17</v>
      </c>
      <c r="K408">
        <v>4.7</v>
      </c>
      <c r="L408">
        <v>5</v>
      </c>
      <c r="M408" t="s">
        <v>18</v>
      </c>
      <c r="N408">
        <v>4</v>
      </c>
      <c r="O408">
        <v>9</v>
      </c>
      <c r="P408" t="str" cm="1">
        <f t="array" ref="P408">_xlfn.IFS(
  O408&lt;=3, "Low",
  O408&lt;=6, "Moderate",
  O408&lt;=8, "High",
  O408=9, "Extreme"
)</f>
        <v>Extreme</v>
      </c>
    </row>
    <row r="409" spans="1:16">
      <c r="A409">
        <v>408</v>
      </c>
      <c r="B409">
        <v>22</v>
      </c>
      <c r="C409" t="str">
        <f t="shared" si="6"/>
        <v>22–24</v>
      </c>
      <c r="D409" t="s">
        <v>19</v>
      </c>
      <c r="E409" t="s">
        <v>20</v>
      </c>
      <c r="F409" t="s">
        <v>43</v>
      </c>
      <c r="G409">
        <v>6.4</v>
      </c>
      <c r="H409" t="s">
        <v>143</v>
      </c>
      <c r="I409" t="str">
        <f>_xlfn.XLOOKUP(H409, 'Platform Lookup'!A:A, 'Platform Lookup'!B:B, "Unknown")</f>
        <v>Messaging</v>
      </c>
      <c r="J409" t="s">
        <v>17</v>
      </c>
      <c r="K409">
        <v>5.8</v>
      </c>
      <c r="L409">
        <v>6</v>
      </c>
      <c r="M409" t="s">
        <v>24</v>
      </c>
      <c r="N409">
        <v>3</v>
      </c>
      <c r="O409">
        <v>7</v>
      </c>
      <c r="P409" t="str" cm="1">
        <f t="array" ref="P409">_xlfn.IFS(
  O409&lt;=3, "Low",
  O409&lt;=6, "Moderate",
  O409&lt;=8, "High",
  O409=9, "Extreme"
)</f>
        <v>High</v>
      </c>
    </row>
    <row r="410" spans="1:16">
      <c r="A410">
        <v>409</v>
      </c>
      <c r="B410">
        <v>19</v>
      </c>
      <c r="C410" t="str">
        <f t="shared" si="6"/>
        <v>19–21</v>
      </c>
      <c r="D410" t="s">
        <v>13</v>
      </c>
      <c r="E410" t="s">
        <v>14</v>
      </c>
      <c r="F410" t="s">
        <v>40</v>
      </c>
      <c r="G410">
        <v>3.7</v>
      </c>
      <c r="H410" t="s">
        <v>16</v>
      </c>
      <c r="I410" t="str">
        <f>_xlfn.XLOOKUP(H410, 'Platform Lookup'!A:A, 'Platform Lookup'!B:B, "Unknown")</f>
        <v>Mixed</v>
      </c>
      <c r="J410" t="s">
        <v>23</v>
      </c>
      <c r="K410">
        <v>8.3000000000000007</v>
      </c>
      <c r="L410">
        <v>7</v>
      </c>
      <c r="M410" t="s">
        <v>18</v>
      </c>
      <c r="N410">
        <v>2</v>
      </c>
      <c r="O410">
        <v>5</v>
      </c>
      <c r="P410" t="str" cm="1">
        <f t="array" ref="P410">_xlfn.IFS(
  O410&lt;=3, "Low",
  O410&lt;=6, "Moderate",
  O410&lt;=8, "High",
  O410=9, "Extreme"
)</f>
        <v>Moderate</v>
      </c>
    </row>
    <row r="411" spans="1:16">
      <c r="A411">
        <v>410</v>
      </c>
      <c r="B411">
        <v>21</v>
      </c>
      <c r="C411" t="str">
        <f t="shared" si="6"/>
        <v>19–21</v>
      </c>
      <c r="D411" t="s">
        <v>19</v>
      </c>
      <c r="E411" t="s">
        <v>20</v>
      </c>
      <c r="F411" t="s">
        <v>31</v>
      </c>
      <c r="G411">
        <v>4.5</v>
      </c>
      <c r="H411" t="s">
        <v>16</v>
      </c>
      <c r="I411" t="str">
        <f>_xlfn.XLOOKUP(H411, 'Platform Lookup'!A:A, 'Platform Lookup'!B:B, "Unknown")</f>
        <v>Mixed</v>
      </c>
      <c r="J411" t="s">
        <v>17</v>
      </c>
      <c r="K411">
        <v>7.7</v>
      </c>
      <c r="L411">
        <v>6</v>
      </c>
      <c r="M411" t="s">
        <v>24</v>
      </c>
      <c r="N411">
        <v>3</v>
      </c>
      <c r="O411">
        <v>7</v>
      </c>
      <c r="P411" t="str" cm="1">
        <f t="array" ref="P411">_xlfn.IFS(
  O411&lt;=3, "Low",
  O411&lt;=6, "Moderate",
  O411&lt;=8, "High",
  O411=9, "Extreme"
)</f>
        <v>High</v>
      </c>
    </row>
    <row r="412" spans="1:16">
      <c r="A412">
        <v>411</v>
      </c>
      <c r="B412">
        <v>20</v>
      </c>
      <c r="C412" t="str">
        <f t="shared" si="6"/>
        <v>19–21</v>
      </c>
      <c r="D412" t="s">
        <v>13</v>
      </c>
      <c r="E412" t="s">
        <v>14</v>
      </c>
      <c r="F412" t="s">
        <v>41</v>
      </c>
      <c r="G412">
        <v>4.3</v>
      </c>
      <c r="H412" t="s">
        <v>26</v>
      </c>
      <c r="I412" t="str">
        <f>_xlfn.XLOOKUP(H412, 'Platform Lookup'!A:A, 'Platform Lookup'!B:B, "Unknown")</f>
        <v>Entertainment</v>
      </c>
      <c r="J412" t="s">
        <v>17</v>
      </c>
      <c r="K412">
        <v>7.6</v>
      </c>
      <c r="L412">
        <v>6</v>
      </c>
      <c r="M412" t="s">
        <v>24</v>
      </c>
      <c r="N412">
        <v>3</v>
      </c>
      <c r="O412">
        <v>7</v>
      </c>
      <c r="P412" t="str" cm="1">
        <f t="array" ref="P412">_xlfn.IFS(
  O412&lt;=3, "Low",
  O412&lt;=6, "Moderate",
  O412&lt;=8, "High",
  O412=9, "Extreme"
)</f>
        <v>High</v>
      </c>
    </row>
    <row r="413" spans="1:16">
      <c r="A413">
        <v>412</v>
      </c>
      <c r="B413">
        <v>22</v>
      </c>
      <c r="C413" t="str">
        <f t="shared" si="6"/>
        <v>22–24</v>
      </c>
      <c r="D413" t="s">
        <v>19</v>
      </c>
      <c r="E413" t="s">
        <v>20</v>
      </c>
      <c r="F413" t="s">
        <v>48</v>
      </c>
      <c r="G413">
        <v>3.1</v>
      </c>
      <c r="H413" t="s">
        <v>32</v>
      </c>
      <c r="I413" t="str">
        <f>_xlfn.XLOOKUP(H413, 'Platform Lookup'!A:A, 'Platform Lookup'!B:B, "Unknown")</f>
        <v>Mixed</v>
      </c>
      <c r="J413" t="s">
        <v>23</v>
      </c>
      <c r="K413">
        <v>8.6999999999999993</v>
      </c>
      <c r="L413">
        <v>8</v>
      </c>
      <c r="M413" t="s">
        <v>18</v>
      </c>
      <c r="N413">
        <v>2</v>
      </c>
      <c r="O413">
        <v>4</v>
      </c>
      <c r="P413" t="str" cm="1">
        <f t="array" ref="P413">_xlfn.IFS(
  O413&lt;=3, "Low",
  O413&lt;=6, "Moderate",
  O413&lt;=8, "High",
  O413=9, "Extreme"
)</f>
        <v>Moderate</v>
      </c>
    </row>
    <row r="414" spans="1:16">
      <c r="A414">
        <v>413</v>
      </c>
      <c r="B414">
        <v>19</v>
      </c>
      <c r="C414" t="str">
        <f t="shared" si="6"/>
        <v>19–21</v>
      </c>
      <c r="D414" t="s">
        <v>13</v>
      </c>
      <c r="E414" t="s">
        <v>14</v>
      </c>
      <c r="F414" t="s">
        <v>55</v>
      </c>
      <c r="G414">
        <v>4</v>
      </c>
      <c r="H414" t="s">
        <v>16</v>
      </c>
      <c r="I414" t="str">
        <f>_xlfn.XLOOKUP(H414, 'Platform Lookup'!A:A, 'Platform Lookup'!B:B, "Unknown")</f>
        <v>Mixed</v>
      </c>
      <c r="J414" t="s">
        <v>17</v>
      </c>
      <c r="K414">
        <v>7.9</v>
      </c>
      <c r="L414">
        <v>7</v>
      </c>
      <c r="M414" t="s">
        <v>24</v>
      </c>
      <c r="N414">
        <v>3</v>
      </c>
      <c r="O414">
        <v>6</v>
      </c>
      <c r="P414" t="str" cm="1">
        <f t="array" ref="P414">_xlfn.IFS(
  O414&lt;=3, "Low",
  O414&lt;=6, "Moderate",
  O414&lt;=8, "High",
  O414=9, "Extreme"
)</f>
        <v>Moderate</v>
      </c>
    </row>
    <row r="415" spans="1:16">
      <c r="A415">
        <v>414</v>
      </c>
      <c r="B415">
        <v>21</v>
      </c>
      <c r="C415" t="str">
        <f t="shared" si="6"/>
        <v>19–21</v>
      </c>
      <c r="D415" t="s">
        <v>19</v>
      </c>
      <c r="E415" t="s">
        <v>20</v>
      </c>
      <c r="F415" t="s">
        <v>21</v>
      </c>
      <c r="G415">
        <v>6.7</v>
      </c>
      <c r="H415" t="s">
        <v>143</v>
      </c>
      <c r="I415" t="str">
        <f>_xlfn.XLOOKUP(H415, 'Platform Lookup'!A:A, 'Platform Lookup'!B:B, "Unknown")</f>
        <v>Messaging</v>
      </c>
      <c r="J415" t="s">
        <v>17</v>
      </c>
      <c r="K415">
        <v>5.6</v>
      </c>
      <c r="L415">
        <v>5</v>
      </c>
      <c r="M415" t="s">
        <v>18</v>
      </c>
      <c r="N415">
        <v>4</v>
      </c>
      <c r="O415">
        <v>8</v>
      </c>
      <c r="P415" t="str" cm="1">
        <f t="array" ref="P415">_xlfn.IFS(
  O415&lt;=3, "Low",
  O415&lt;=6, "Moderate",
  O415&lt;=8, "High",
  O415=9, "Extreme"
)</f>
        <v>High</v>
      </c>
    </row>
    <row r="416" spans="1:16">
      <c r="A416">
        <v>415</v>
      </c>
      <c r="B416">
        <v>20</v>
      </c>
      <c r="C416" t="str">
        <f t="shared" si="6"/>
        <v>19–21</v>
      </c>
      <c r="D416" t="s">
        <v>13</v>
      </c>
      <c r="E416" t="s">
        <v>14</v>
      </c>
      <c r="F416" t="s">
        <v>51</v>
      </c>
      <c r="G416">
        <v>3</v>
      </c>
      <c r="H416" t="s">
        <v>16</v>
      </c>
      <c r="I416" t="str">
        <f>_xlfn.XLOOKUP(H416, 'Platform Lookup'!A:A, 'Platform Lookup'!B:B, "Unknown")</f>
        <v>Mixed</v>
      </c>
      <c r="J416" t="s">
        <v>23</v>
      </c>
      <c r="K416">
        <v>8.8000000000000007</v>
      </c>
      <c r="L416">
        <v>8</v>
      </c>
      <c r="M416" t="s">
        <v>24</v>
      </c>
      <c r="N416">
        <v>2</v>
      </c>
      <c r="O416">
        <v>4</v>
      </c>
      <c r="P416" t="str" cm="1">
        <f t="array" ref="P416">_xlfn.IFS(
  O416&lt;=3, "Low",
  O416&lt;=6, "Moderate",
  O416&lt;=8, "High",
  O416=9, "Extreme"
)</f>
        <v>Moderate</v>
      </c>
    </row>
    <row r="417" spans="1:16">
      <c r="A417">
        <v>416</v>
      </c>
      <c r="B417">
        <v>22</v>
      </c>
      <c r="C417" t="str">
        <f t="shared" si="6"/>
        <v>22–24</v>
      </c>
      <c r="D417" t="s">
        <v>19</v>
      </c>
      <c r="E417" t="s">
        <v>20</v>
      </c>
      <c r="F417" t="s">
        <v>65</v>
      </c>
      <c r="G417">
        <v>4.5999999999999996</v>
      </c>
      <c r="H417" t="s">
        <v>26</v>
      </c>
      <c r="I417" t="str">
        <f>_xlfn.XLOOKUP(H417, 'Platform Lookup'!A:A, 'Platform Lookup'!B:B, "Unknown")</f>
        <v>Entertainment</v>
      </c>
      <c r="J417" t="s">
        <v>17</v>
      </c>
      <c r="K417">
        <v>7.6</v>
      </c>
      <c r="L417">
        <v>6</v>
      </c>
      <c r="M417" t="s">
        <v>24</v>
      </c>
      <c r="N417">
        <v>3</v>
      </c>
      <c r="O417">
        <v>7</v>
      </c>
      <c r="P417" t="str" cm="1">
        <f t="array" ref="P417">_xlfn.IFS(
  O417&lt;=3, "Low",
  O417&lt;=6, "Moderate",
  O417&lt;=8, "High",
  O417=9, "Extreme"
)</f>
        <v>High</v>
      </c>
    </row>
    <row r="418" spans="1:16">
      <c r="A418">
        <v>417</v>
      </c>
      <c r="B418">
        <v>19</v>
      </c>
      <c r="C418" t="str">
        <f t="shared" si="6"/>
        <v>19–21</v>
      </c>
      <c r="D418" t="s">
        <v>13</v>
      </c>
      <c r="E418" t="s">
        <v>14</v>
      </c>
      <c r="F418" t="s">
        <v>25</v>
      </c>
      <c r="G418">
        <v>7.7</v>
      </c>
      <c r="H418" t="s">
        <v>16</v>
      </c>
      <c r="I418" t="str">
        <f>_xlfn.XLOOKUP(H418, 'Platform Lookup'!A:A, 'Platform Lookup'!B:B, "Unknown")</f>
        <v>Mixed</v>
      </c>
      <c r="J418" t="s">
        <v>17</v>
      </c>
      <c r="K418">
        <v>4.5999999999999996</v>
      </c>
      <c r="L418">
        <v>5</v>
      </c>
      <c r="M418" t="s">
        <v>18</v>
      </c>
      <c r="N418">
        <v>4</v>
      </c>
      <c r="O418">
        <v>9</v>
      </c>
      <c r="P418" t="str" cm="1">
        <f t="array" ref="P418">_xlfn.IFS(
  O418&lt;=3, "Low",
  O418&lt;=6, "Moderate",
  O418&lt;=8, "High",
  O418=9, "Extreme"
)</f>
        <v>Extreme</v>
      </c>
    </row>
    <row r="419" spans="1:16">
      <c r="A419">
        <v>418</v>
      </c>
      <c r="B419">
        <v>21</v>
      </c>
      <c r="C419" t="str">
        <f t="shared" si="6"/>
        <v>19–21</v>
      </c>
      <c r="D419" t="s">
        <v>19</v>
      </c>
      <c r="E419" t="s">
        <v>20</v>
      </c>
      <c r="F419" t="s">
        <v>43</v>
      </c>
      <c r="G419">
        <v>6.5</v>
      </c>
      <c r="H419" t="s">
        <v>143</v>
      </c>
      <c r="I419" t="str">
        <f>_xlfn.XLOOKUP(H419, 'Platform Lookup'!A:A, 'Platform Lookup'!B:B, "Unknown")</f>
        <v>Messaging</v>
      </c>
      <c r="J419" t="s">
        <v>17</v>
      </c>
      <c r="K419">
        <v>5.7</v>
      </c>
      <c r="L419">
        <v>6</v>
      </c>
      <c r="M419" t="s">
        <v>24</v>
      </c>
      <c r="N419">
        <v>3</v>
      </c>
      <c r="O419">
        <v>7</v>
      </c>
      <c r="P419" t="str" cm="1">
        <f t="array" ref="P419">_xlfn.IFS(
  O419&lt;=3, "Low",
  O419&lt;=6, "Moderate",
  O419&lt;=8, "High",
  O419=9, "Extreme"
)</f>
        <v>High</v>
      </c>
    </row>
    <row r="420" spans="1:16">
      <c r="A420">
        <v>419</v>
      </c>
      <c r="B420">
        <v>20</v>
      </c>
      <c r="C420" t="str">
        <f t="shared" si="6"/>
        <v>19–21</v>
      </c>
      <c r="D420" t="s">
        <v>13</v>
      </c>
      <c r="E420" t="s">
        <v>14</v>
      </c>
      <c r="F420" t="s">
        <v>40</v>
      </c>
      <c r="G420">
        <v>3.6</v>
      </c>
      <c r="H420" t="s">
        <v>16</v>
      </c>
      <c r="I420" t="str">
        <f>_xlfn.XLOOKUP(H420, 'Platform Lookup'!A:A, 'Platform Lookup'!B:B, "Unknown")</f>
        <v>Mixed</v>
      </c>
      <c r="J420" t="s">
        <v>23</v>
      </c>
      <c r="K420">
        <v>8.4</v>
      </c>
      <c r="L420">
        <v>7</v>
      </c>
      <c r="M420" t="s">
        <v>18</v>
      </c>
      <c r="N420">
        <v>2</v>
      </c>
      <c r="O420">
        <v>5</v>
      </c>
      <c r="P420" t="str" cm="1">
        <f t="array" ref="P420">_xlfn.IFS(
  O420&lt;=3, "Low",
  O420&lt;=6, "Moderate",
  O420&lt;=8, "High",
  O420=9, "Extreme"
)</f>
        <v>Moderate</v>
      </c>
    </row>
    <row r="421" spans="1:16">
      <c r="A421">
        <v>420</v>
      </c>
      <c r="B421">
        <v>22</v>
      </c>
      <c r="C421" t="str">
        <f t="shared" si="6"/>
        <v>22–24</v>
      </c>
      <c r="D421" t="s">
        <v>19</v>
      </c>
      <c r="E421" t="s">
        <v>20</v>
      </c>
      <c r="F421" t="s">
        <v>31</v>
      </c>
      <c r="G421">
        <v>4.4000000000000004</v>
      </c>
      <c r="H421" t="s">
        <v>26</v>
      </c>
      <c r="I421" t="str">
        <f>_xlfn.XLOOKUP(H421, 'Platform Lookup'!A:A, 'Platform Lookup'!B:B, "Unknown")</f>
        <v>Entertainment</v>
      </c>
      <c r="J421" t="s">
        <v>17</v>
      </c>
      <c r="K421">
        <v>7.8</v>
      </c>
      <c r="L421">
        <v>6</v>
      </c>
      <c r="M421" t="s">
        <v>24</v>
      </c>
      <c r="N421">
        <v>3</v>
      </c>
      <c r="O421">
        <v>7</v>
      </c>
      <c r="P421" t="str" cm="1">
        <f t="array" ref="P421">_xlfn.IFS(
  O421&lt;=3, "Low",
  O421&lt;=6, "Moderate",
  O421&lt;=8, "High",
  O421=9, "Extreme"
)</f>
        <v>High</v>
      </c>
    </row>
    <row r="422" spans="1:16">
      <c r="A422">
        <v>421</v>
      </c>
      <c r="B422">
        <v>19</v>
      </c>
      <c r="C422" t="str">
        <f t="shared" si="6"/>
        <v>19–21</v>
      </c>
      <c r="D422" t="s">
        <v>13</v>
      </c>
      <c r="E422" t="s">
        <v>14</v>
      </c>
      <c r="F422" t="s">
        <v>41</v>
      </c>
      <c r="G422">
        <v>4.2</v>
      </c>
      <c r="H422" t="s">
        <v>16</v>
      </c>
      <c r="I422" t="str">
        <f>_xlfn.XLOOKUP(H422, 'Platform Lookup'!A:A, 'Platform Lookup'!B:B, "Unknown")</f>
        <v>Mixed</v>
      </c>
      <c r="J422" t="s">
        <v>17</v>
      </c>
      <c r="K422">
        <v>7.7</v>
      </c>
      <c r="L422">
        <v>6</v>
      </c>
      <c r="M422" t="s">
        <v>24</v>
      </c>
      <c r="N422">
        <v>3</v>
      </c>
      <c r="O422">
        <v>7</v>
      </c>
      <c r="P422" t="str" cm="1">
        <f t="array" ref="P422">_xlfn.IFS(
  O422&lt;=3, "Low",
  O422&lt;=6, "Moderate",
  O422&lt;=8, "High",
  O422=9, "Extreme"
)</f>
        <v>High</v>
      </c>
    </row>
    <row r="423" spans="1:16">
      <c r="A423">
        <v>422</v>
      </c>
      <c r="B423">
        <v>21</v>
      </c>
      <c r="C423" t="str">
        <f t="shared" si="6"/>
        <v>19–21</v>
      </c>
      <c r="D423" t="s">
        <v>19</v>
      </c>
      <c r="E423" t="s">
        <v>20</v>
      </c>
      <c r="F423" t="s">
        <v>48</v>
      </c>
      <c r="G423">
        <v>3</v>
      </c>
      <c r="H423" t="s">
        <v>32</v>
      </c>
      <c r="I423" t="str">
        <f>_xlfn.XLOOKUP(H423, 'Platform Lookup'!A:A, 'Platform Lookup'!B:B, "Unknown")</f>
        <v>Mixed</v>
      </c>
      <c r="J423" t="s">
        <v>23</v>
      </c>
      <c r="K423">
        <v>8.8000000000000007</v>
      </c>
      <c r="L423">
        <v>8</v>
      </c>
      <c r="M423" t="s">
        <v>18</v>
      </c>
      <c r="N423">
        <v>2</v>
      </c>
      <c r="O423">
        <v>4</v>
      </c>
      <c r="P423" t="str" cm="1">
        <f t="array" ref="P423">_xlfn.IFS(
  O423&lt;=3, "Low",
  O423&lt;=6, "Moderate",
  O423&lt;=8, "High",
  O423=9, "Extreme"
)</f>
        <v>Moderate</v>
      </c>
    </row>
    <row r="424" spans="1:16">
      <c r="A424">
        <v>423</v>
      </c>
      <c r="B424">
        <v>20</v>
      </c>
      <c r="C424" t="str">
        <f t="shared" si="6"/>
        <v>19–21</v>
      </c>
      <c r="D424" t="s">
        <v>13</v>
      </c>
      <c r="E424" t="s">
        <v>14</v>
      </c>
      <c r="F424" t="s">
        <v>55</v>
      </c>
      <c r="G424">
        <v>3.9</v>
      </c>
      <c r="H424" t="s">
        <v>26</v>
      </c>
      <c r="I424" t="str">
        <f>_xlfn.XLOOKUP(H424, 'Platform Lookup'!A:A, 'Platform Lookup'!B:B, "Unknown")</f>
        <v>Entertainment</v>
      </c>
      <c r="J424" t="s">
        <v>17</v>
      </c>
      <c r="K424">
        <v>8</v>
      </c>
      <c r="L424">
        <v>7</v>
      </c>
      <c r="M424" t="s">
        <v>24</v>
      </c>
      <c r="N424">
        <v>3</v>
      </c>
      <c r="O424">
        <v>6</v>
      </c>
      <c r="P424" t="str" cm="1">
        <f t="array" ref="P424">_xlfn.IFS(
  O424&lt;=3, "Low",
  O424&lt;=6, "Moderate",
  O424&lt;=8, "High",
  O424=9, "Extreme"
)</f>
        <v>Moderate</v>
      </c>
    </row>
    <row r="425" spans="1:16">
      <c r="A425">
        <v>424</v>
      </c>
      <c r="B425">
        <v>22</v>
      </c>
      <c r="C425" t="str">
        <f t="shared" si="6"/>
        <v>22–24</v>
      </c>
      <c r="D425" t="s">
        <v>19</v>
      </c>
      <c r="E425" t="s">
        <v>20</v>
      </c>
      <c r="F425" t="s">
        <v>21</v>
      </c>
      <c r="G425">
        <v>6.8</v>
      </c>
      <c r="H425" t="s">
        <v>143</v>
      </c>
      <c r="I425" t="str">
        <f>_xlfn.XLOOKUP(H425, 'Platform Lookup'!A:A, 'Platform Lookup'!B:B, "Unknown")</f>
        <v>Messaging</v>
      </c>
      <c r="J425" t="s">
        <v>17</v>
      </c>
      <c r="K425">
        <v>5.5</v>
      </c>
      <c r="L425">
        <v>5</v>
      </c>
      <c r="M425" t="s">
        <v>18</v>
      </c>
      <c r="N425">
        <v>4</v>
      </c>
      <c r="O425">
        <v>8</v>
      </c>
      <c r="P425" t="str" cm="1">
        <f t="array" ref="P425">_xlfn.IFS(
  O425&lt;=3, "Low",
  O425&lt;=6, "Moderate",
  O425&lt;=8, "High",
  O425=9, "Extreme"
)</f>
        <v>High</v>
      </c>
    </row>
    <row r="426" spans="1:16">
      <c r="A426">
        <v>425</v>
      </c>
      <c r="B426">
        <v>19</v>
      </c>
      <c r="C426" t="str">
        <f t="shared" si="6"/>
        <v>19–21</v>
      </c>
      <c r="D426" t="s">
        <v>13</v>
      </c>
      <c r="E426" t="s">
        <v>14</v>
      </c>
      <c r="F426" t="s">
        <v>51</v>
      </c>
      <c r="G426">
        <v>2.9</v>
      </c>
      <c r="H426" t="s">
        <v>16</v>
      </c>
      <c r="I426" t="str">
        <f>_xlfn.XLOOKUP(H426, 'Platform Lookup'!A:A, 'Platform Lookup'!B:B, "Unknown")</f>
        <v>Mixed</v>
      </c>
      <c r="J426" t="s">
        <v>23</v>
      </c>
      <c r="K426">
        <v>8.9</v>
      </c>
      <c r="L426">
        <v>8</v>
      </c>
      <c r="M426" t="s">
        <v>24</v>
      </c>
      <c r="N426">
        <v>2</v>
      </c>
      <c r="O426">
        <v>4</v>
      </c>
      <c r="P426" t="str" cm="1">
        <f t="array" ref="P426">_xlfn.IFS(
  O426&lt;=3, "Low",
  O426&lt;=6, "Moderate",
  O426&lt;=8, "High",
  O426=9, "Extreme"
)</f>
        <v>Moderate</v>
      </c>
    </row>
    <row r="427" spans="1:16">
      <c r="A427">
        <v>426</v>
      </c>
      <c r="B427">
        <v>21</v>
      </c>
      <c r="C427" t="str">
        <f t="shared" si="6"/>
        <v>19–21</v>
      </c>
      <c r="D427" t="s">
        <v>19</v>
      </c>
      <c r="E427" t="s">
        <v>20</v>
      </c>
      <c r="F427" t="s">
        <v>65</v>
      </c>
      <c r="G427">
        <v>4.5</v>
      </c>
      <c r="H427" t="s">
        <v>16</v>
      </c>
      <c r="I427" t="str">
        <f>_xlfn.XLOOKUP(H427, 'Platform Lookup'!A:A, 'Platform Lookup'!B:B, "Unknown")</f>
        <v>Mixed</v>
      </c>
      <c r="J427" t="s">
        <v>17</v>
      </c>
      <c r="K427">
        <v>7.7</v>
      </c>
      <c r="L427">
        <v>6</v>
      </c>
      <c r="M427" t="s">
        <v>24</v>
      </c>
      <c r="N427">
        <v>3</v>
      </c>
      <c r="O427">
        <v>7</v>
      </c>
      <c r="P427" t="str" cm="1">
        <f t="array" ref="P427">_xlfn.IFS(
  O427&lt;=3, "Low",
  O427&lt;=6, "Moderate",
  O427&lt;=8, "High",
  O427=9, "Extreme"
)</f>
        <v>High</v>
      </c>
    </row>
    <row r="428" spans="1:16">
      <c r="A428">
        <v>427</v>
      </c>
      <c r="B428">
        <v>20</v>
      </c>
      <c r="C428" t="str">
        <f t="shared" si="6"/>
        <v>19–21</v>
      </c>
      <c r="D428" t="s">
        <v>13</v>
      </c>
      <c r="E428" t="s">
        <v>14</v>
      </c>
      <c r="F428" t="s">
        <v>25</v>
      </c>
      <c r="G428">
        <v>7.8</v>
      </c>
      <c r="H428" t="s">
        <v>26</v>
      </c>
      <c r="I428" t="str">
        <f>_xlfn.XLOOKUP(H428, 'Platform Lookup'!A:A, 'Platform Lookup'!B:B, "Unknown")</f>
        <v>Entertainment</v>
      </c>
      <c r="J428" t="s">
        <v>17</v>
      </c>
      <c r="K428">
        <v>4.5</v>
      </c>
      <c r="L428">
        <v>5</v>
      </c>
      <c r="M428" t="s">
        <v>18</v>
      </c>
      <c r="N428">
        <v>4</v>
      </c>
      <c r="O428">
        <v>9</v>
      </c>
      <c r="P428" t="str" cm="1">
        <f t="array" ref="P428">_xlfn.IFS(
  O428&lt;=3, "Low",
  O428&lt;=6, "Moderate",
  O428&lt;=8, "High",
  O428=9, "Extreme"
)</f>
        <v>Extreme</v>
      </c>
    </row>
    <row r="429" spans="1:16">
      <c r="A429">
        <v>428</v>
      </c>
      <c r="B429">
        <v>22</v>
      </c>
      <c r="C429" t="str">
        <f t="shared" si="6"/>
        <v>22–24</v>
      </c>
      <c r="D429" t="s">
        <v>19</v>
      </c>
      <c r="E429" t="s">
        <v>20</v>
      </c>
      <c r="F429" t="s">
        <v>43</v>
      </c>
      <c r="G429">
        <v>6.6</v>
      </c>
      <c r="H429" t="s">
        <v>143</v>
      </c>
      <c r="I429" t="str">
        <f>_xlfn.XLOOKUP(H429, 'Platform Lookup'!A:A, 'Platform Lookup'!B:B, "Unknown")</f>
        <v>Messaging</v>
      </c>
      <c r="J429" t="s">
        <v>17</v>
      </c>
      <c r="K429">
        <v>5.6</v>
      </c>
      <c r="L429">
        <v>6</v>
      </c>
      <c r="M429" t="s">
        <v>24</v>
      </c>
      <c r="N429">
        <v>3</v>
      </c>
      <c r="O429">
        <v>7</v>
      </c>
      <c r="P429" t="str" cm="1">
        <f t="array" ref="P429">_xlfn.IFS(
  O429&lt;=3, "Low",
  O429&lt;=6, "Moderate",
  O429&lt;=8, "High",
  O429=9, "Extreme"
)</f>
        <v>High</v>
      </c>
    </row>
    <row r="430" spans="1:16">
      <c r="A430">
        <v>429</v>
      </c>
      <c r="B430">
        <v>19</v>
      </c>
      <c r="C430" t="str">
        <f t="shared" si="6"/>
        <v>19–21</v>
      </c>
      <c r="D430" t="s">
        <v>13</v>
      </c>
      <c r="E430" t="s">
        <v>14</v>
      </c>
      <c r="F430" t="s">
        <v>40</v>
      </c>
      <c r="G430">
        <v>3.5</v>
      </c>
      <c r="H430" t="s">
        <v>16</v>
      </c>
      <c r="I430" t="str">
        <f>_xlfn.XLOOKUP(H430, 'Platform Lookup'!A:A, 'Platform Lookup'!B:B, "Unknown")</f>
        <v>Mixed</v>
      </c>
      <c r="J430" t="s">
        <v>23</v>
      </c>
      <c r="K430">
        <v>8.5</v>
      </c>
      <c r="L430">
        <v>7</v>
      </c>
      <c r="M430" t="s">
        <v>18</v>
      </c>
      <c r="N430">
        <v>2</v>
      </c>
      <c r="O430">
        <v>5</v>
      </c>
      <c r="P430" t="str" cm="1">
        <f t="array" ref="P430">_xlfn.IFS(
  O430&lt;=3, "Low",
  O430&lt;=6, "Moderate",
  O430&lt;=8, "High",
  O430=9, "Extreme"
)</f>
        <v>Moderate</v>
      </c>
    </row>
    <row r="431" spans="1:16">
      <c r="A431">
        <v>430</v>
      </c>
      <c r="B431">
        <v>21</v>
      </c>
      <c r="C431" t="str">
        <f t="shared" si="6"/>
        <v>19–21</v>
      </c>
      <c r="D431" t="s">
        <v>19</v>
      </c>
      <c r="E431" t="s">
        <v>20</v>
      </c>
      <c r="F431" t="s">
        <v>31</v>
      </c>
      <c r="G431">
        <v>4.3</v>
      </c>
      <c r="H431" t="s">
        <v>16</v>
      </c>
      <c r="I431" t="str">
        <f>_xlfn.XLOOKUP(H431, 'Platform Lookup'!A:A, 'Platform Lookup'!B:B, "Unknown")</f>
        <v>Mixed</v>
      </c>
      <c r="J431" t="s">
        <v>17</v>
      </c>
      <c r="K431">
        <v>7.9</v>
      </c>
      <c r="L431">
        <v>6</v>
      </c>
      <c r="M431" t="s">
        <v>24</v>
      </c>
      <c r="N431">
        <v>3</v>
      </c>
      <c r="O431">
        <v>7</v>
      </c>
      <c r="P431" t="str" cm="1">
        <f t="array" ref="P431">_xlfn.IFS(
  O431&lt;=3, "Low",
  O431&lt;=6, "Moderate",
  O431&lt;=8, "High",
  O431=9, "Extreme"
)</f>
        <v>High</v>
      </c>
    </row>
    <row r="432" spans="1:16">
      <c r="A432">
        <v>431</v>
      </c>
      <c r="B432">
        <v>20</v>
      </c>
      <c r="C432" t="str">
        <f t="shared" si="6"/>
        <v>19–21</v>
      </c>
      <c r="D432" t="s">
        <v>13</v>
      </c>
      <c r="E432" t="s">
        <v>14</v>
      </c>
      <c r="F432" t="s">
        <v>41</v>
      </c>
      <c r="G432">
        <v>4.0999999999999996</v>
      </c>
      <c r="H432" t="s">
        <v>26</v>
      </c>
      <c r="I432" t="str">
        <f>_xlfn.XLOOKUP(H432, 'Platform Lookup'!A:A, 'Platform Lookup'!B:B, "Unknown")</f>
        <v>Entertainment</v>
      </c>
      <c r="J432" t="s">
        <v>17</v>
      </c>
      <c r="K432">
        <v>7.8</v>
      </c>
      <c r="L432">
        <v>6</v>
      </c>
      <c r="M432" t="s">
        <v>24</v>
      </c>
      <c r="N432">
        <v>3</v>
      </c>
      <c r="O432">
        <v>7</v>
      </c>
      <c r="P432" t="str" cm="1">
        <f t="array" ref="P432">_xlfn.IFS(
  O432&lt;=3, "Low",
  O432&lt;=6, "Moderate",
  O432&lt;=8, "High",
  O432=9, "Extreme"
)</f>
        <v>High</v>
      </c>
    </row>
    <row r="433" spans="1:16">
      <c r="A433">
        <v>432</v>
      </c>
      <c r="B433">
        <v>22</v>
      </c>
      <c r="C433" t="str">
        <f t="shared" si="6"/>
        <v>22–24</v>
      </c>
      <c r="D433" t="s">
        <v>19</v>
      </c>
      <c r="E433" t="s">
        <v>20</v>
      </c>
      <c r="F433" t="s">
        <v>48</v>
      </c>
      <c r="G433">
        <v>2.9</v>
      </c>
      <c r="H433" t="s">
        <v>32</v>
      </c>
      <c r="I433" t="str">
        <f>_xlfn.XLOOKUP(H433, 'Platform Lookup'!A:A, 'Platform Lookup'!B:B, "Unknown")</f>
        <v>Mixed</v>
      </c>
      <c r="J433" t="s">
        <v>23</v>
      </c>
      <c r="K433">
        <v>8.9</v>
      </c>
      <c r="L433">
        <v>8</v>
      </c>
      <c r="M433" t="s">
        <v>18</v>
      </c>
      <c r="N433">
        <v>2</v>
      </c>
      <c r="O433">
        <v>4</v>
      </c>
      <c r="P433" t="str" cm="1">
        <f t="array" ref="P433">_xlfn.IFS(
  O433&lt;=3, "Low",
  O433&lt;=6, "Moderate",
  O433&lt;=8, "High",
  O433=9, "Extreme"
)</f>
        <v>Moderate</v>
      </c>
    </row>
    <row r="434" spans="1:16">
      <c r="A434">
        <v>433</v>
      </c>
      <c r="B434">
        <v>19</v>
      </c>
      <c r="C434" t="str">
        <f t="shared" si="6"/>
        <v>19–21</v>
      </c>
      <c r="D434" t="s">
        <v>13</v>
      </c>
      <c r="E434" t="s">
        <v>14</v>
      </c>
      <c r="F434" t="s">
        <v>55</v>
      </c>
      <c r="G434">
        <v>3.8</v>
      </c>
      <c r="H434" t="s">
        <v>16</v>
      </c>
      <c r="I434" t="str">
        <f>_xlfn.XLOOKUP(H434, 'Platform Lookup'!A:A, 'Platform Lookup'!B:B, "Unknown")</f>
        <v>Mixed</v>
      </c>
      <c r="J434" t="s">
        <v>17</v>
      </c>
      <c r="K434">
        <v>8.1</v>
      </c>
      <c r="L434">
        <v>7</v>
      </c>
      <c r="M434" t="s">
        <v>24</v>
      </c>
      <c r="N434">
        <v>3</v>
      </c>
      <c r="O434">
        <v>6</v>
      </c>
      <c r="P434" t="str" cm="1">
        <f t="array" ref="P434">_xlfn.IFS(
  O434&lt;=3, "Low",
  O434&lt;=6, "Moderate",
  O434&lt;=8, "High",
  O434=9, "Extreme"
)</f>
        <v>Moderate</v>
      </c>
    </row>
    <row r="435" spans="1:16">
      <c r="A435">
        <v>434</v>
      </c>
      <c r="B435">
        <v>21</v>
      </c>
      <c r="C435" t="str">
        <f t="shared" si="6"/>
        <v>19–21</v>
      </c>
      <c r="D435" t="s">
        <v>19</v>
      </c>
      <c r="E435" t="s">
        <v>20</v>
      </c>
      <c r="F435" t="s">
        <v>21</v>
      </c>
      <c r="G435">
        <v>6.9</v>
      </c>
      <c r="H435" t="s">
        <v>143</v>
      </c>
      <c r="I435" t="str">
        <f>_xlfn.XLOOKUP(H435, 'Platform Lookup'!A:A, 'Platform Lookup'!B:B, "Unknown")</f>
        <v>Messaging</v>
      </c>
      <c r="J435" t="s">
        <v>17</v>
      </c>
      <c r="K435">
        <v>5.4</v>
      </c>
      <c r="L435">
        <v>5</v>
      </c>
      <c r="M435" t="s">
        <v>18</v>
      </c>
      <c r="N435">
        <v>4</v>
      </c>
      <c r="O435">
        <v>8</v>
      </c>
      <c r="P435" t="str" cm="1">
        <f t="array" ref="P435">_xlfn.IFS(
  O435&lt;=3, "Low",
  O435&lt;=6, "Moderate",
  O435&lt;=8, "High",
  O435=9, "Extreme"
)</f>
        <v>High</v>
      </c>
    </row>
    <row r="436" spans="1:16">
      <c r="A436">
        <v>435</v>
      </c>
      <c r="B436">
        <v>20</v>
      </c>
      <c r="C436" t="str">
        <f t="shared" si="6"/>
        <v>19–21</v>
      </c>
      <c r="D436" t="s">
        <v>13</v>
      </c>
      <c r="E436" t="s">
        <v>14</v>
      </c>
      <c r="F436" t="s">
        <v>51</v>
      </c>
      <c r="G436">
        <v>2.8</v>
      </c>
      <c r="H436" t="s">
        <v>16</v>
      </c>
      <c r="I436" t="str">
        <f>_xlfn.XLOOKUP(H436, 'Platform Lookup'!A:A, 'Platform Lookup'!B:B, "Unknown")</f>
        <v>Mixed</v>
      </c>
      <c r="J436" t="s">
        <v>23</v>
      </c>
      <c r="K436">
        <v>9</v>
      </c>
      <c r="L436">
        <v>8</v>
      </c>
      <c r="M436" t="s">
        <v>24</v>
      </c>
      <c r="N436">
        <v>2</v>
      </c>
      <c r="O436">
        <v>4</v>
      </c>
      <c r="P436" t="str" cm="1">
        <f t="array" ref="P436">_xlfn.IFS(
  O436&lt;=3, "Low",
  O436&lt;=6, "Moderate",
  O436&lt;=8, "High",
  O436=9, "Extreme"
)</f>
        <v>Moderate</v>
      </c>
    </row>
    <row r="437" spans="1:16">
      <c r="A437">
        <v>436</v>
      </c>
      <c r="B437">
        <v>22</v>
      </c>
      <c r="C437" t="str">
        <f t="shared" si="6"/>
        <v>22–24</v>
      </c>
      <c r="D437" t="s">
        <v>19</v>
      </c>
      <c r="E437" t="s">
        <v>20</v>
      </c>
      <c r="F437" t="s">
        <v>65</v>
      </c>
      <c r="G437">
        <v>4.4000000000000004</v>
      </c>
      <c r="H437" t="s">
        <v>26</v>
      </c>
      <c r="I437" t="str">
        <f>_xlfn.XLOOKUP(H437, 'Platform Lookup'!A:A, 'Platform Lookup'!B:B, "Unknown")</f>
        <v>Entertainment</v>
      </c>
      <c r="J437" t="s">
        <v>17</v>
      </c>
      <c r="K437">
        <v>7.8</v>
      </c>
      <c r="L437">
        <v>6</v>
      </c>
      <c r="M437" t="s">
        <v>24</v>
      </c>
      <c r="N437">
        <v>3</v>
      </c>
      <c r="O437">
        <v>7</v>
      </c>
      <c r="P437" t="str" cm="1">
        <f t="array" ref="P437">_xlfn.IFS(
  O437&lt;=3, "Low",
  O437&lt;=6, "Moderate",
  O437&lt;=8, "High",
  O437=9, "Extreme"
)</f>
        <v>High</v>
      </c>
    </row>
    <row r="438" spans="1:16">
      <c r="A438">
        <v>437</v>
      </c>
      <c r="B438">
        <v>19</v>
      </c>
      <c r="C438" t="str">
        <f t="shared" si="6"/>
        <v>19–21</v>
      </c>
      <c r="D438" t="s">
        <v>13</v>
      </c>
      <c r="E438" t="s">
        <v>14</v>
      </c>
      <c r="F438" t="s">
        <v>25</v>
      </c>
      <c r="G438">
        <v>7.9</v>
      </c>
      <c r="H438" t="s">
        <v>16</v>
      </c>
      <c r="I438" t="str">
        <f>_xlfn.XLOOKUP(H438, 'Platform Lookup'!A:A, 'Platform Lookup'!B:B, "Unknown")</f>
        <v>Mixed</v>
      </c>
      <c r="J438" t="s">
        <v>17</v>
      </c>
      <c r="K438">
        <v>4.4000000000000004</v>
      </c>
      <c r="L438">
        <v>5</v>
      </c>
      <c r="M438" t="s">
        <v>18</v>
      </c>
      <c r="N438">
        <v>4</v>
      </c>
      <c r="O438">
        <v>9</v>
      </c>
      <c r="P438" t="str" cm="1">
        <f t="array" ref="P438">_xlfn.IFS(
  O438&lt;=3, "Low",
  O438&lt;=6, "Moderate",
  O438&lt;=8, "High",
  O438=9, "Extreme"
)</f>
        <v>Extreme</v>
      </c>
    </row>
    <row r="439" spans="1:16">
      <c r="A439">
        <v>438</v>
      </c>
      <c r="B439">
        <v>21</v>
      </c>
      <c r="C439" t="str">
        <f t="shared" si="6"/>
        <v>19–21</v>
      </c>
      <c r="D439" t="s">
        <v>19</v>
      </c>
      <c r="E439" t="s">
        <v>20</v>
      </c>
      <c r="F439" t="s">
        <v>43</v>
      </c>
      <c r="G439">
        <v>6.7</v>
      </c>
      <c r="H439" t="s">
        <v>143</v>
      </c>
      <c r="I439" t="str">
        <f>_xlfn.XLOOKUP(H439, 'Platform Lookup'!A:A, 'Platform Lookup'!B:B, "Unknown")</f>
        <v>Messaging</v>
      </c>
      <c r="J439" t="s">
        <v>17</v>
      </c>
      <c r="K439">
        <v>5.5</v>
      </c>
      <c r="L439">
        <v>6</v>
      </c>
      <c r="M439" t="s">
        <v>24</v>
      </c>
      <c r="N439">
        <v>3</v>
      </c>
      <c r="O439">
        <v>7</v>
      </c>
      <c r="P439" t="str" cm="1">
        <f t="array" ref="P439">_xlfn.IFS(
  O439&lt;=3, "Low",
  O439&lt;=6, "Moderate",
  O439&lt;=8, "High",
  O439=9, "Extreme"
)</f>
        <v>High</v>
      </c>
    </row>
    <row r="440" spans="1:16">
      <c r="A440">
        <v>439</v>
      </c>
      <c r="B440">
        <v>20</v>
      </c>
      <c r="C440" t="str">
        <f t="shared" si="6"/>
        <v>19–21</v>
      </c>
      <c r="D440" t="s">
        <v>13</v>
      </c>
      <c r="E440" t="s">
        <v>14</v>
      </c>
      <c r="F440" t="s">
        <v>40</v>
      </c>
      <c r="G440">
        <v>3.4</v>
      </c>
      <c r="H440" t="s">
        <v>16</v>
      </c>
      <c r="I440" t="str">
        <f>_xlfn.XLOOKUP(H440, 'Platform Lookup'!A:A, 'Platform Lookup'!B:B, "Unknown")</f>
        <v>Mixed</v>
      </c>
      <c r="J440" t="s">
        <v>23</v>
      </c>
      <c r="K440">
        <v>8.6</v>
      </c>
      <c r="L440">
        <v>7</v>
      </c>
      <c r="M440" t="s">
        <v>18</v>
      </c>
      <c r="N440">
        <v>2</v>
      </c>
      <c r="O440">
        <v>5</v>
      </c>
      <c r="P440" t="str" cm="1">
        <f t="array" ref="P440">_xlfn.IFS(
  O440&lt;=3, "Low",
  O440&lt;=6, "Moderate",
  O440&lt;=8, "High",
  O440=9, "Extreme"
)</f>
        <v>Moderate</v>
      </c>
    </row>
    <row r="441" spans="1:16">
      <c r="A441">
        <v>440</v>
      </c>
      <c r="B441">
        <v>22</v>
      </c>
      <c r="C441" t="str">
        <f t="shared" si="6"/>
        <v>22–24</v>
      </c>
      <c r="D441" t="s">
        <v>19</v>
      </c>
      <c r="E441" t="s">
        <v>20</v>
      </c>
      <c r="F441" t="s">
        <v>31</v>
      </c>
      <c r="G441">
        <v>4.2</v>
      </c>
      <c r="H441" t="s">
        <v>26</v>
      </c>
      <c r="I441" t="str">
        <f>_xlfn.XLOOKUP(H441, 'Platform Lookup'!A:A, 'Platform Lookup'!B:B, "Unknown")</f>
        <v>Entertainment</v>
      </c>
      <c r="J441" t="s">
        <v>17</v>
      </c>
      <c r="K441">
        <v>8</v>
      </c>
      <c r="L441">
        <v>6</v>
      </c>
      <c r="M441" t="s">
        <v>24</v>
      </c>
      <c r="N441">
        <v>3</v>
      </c>
      <c r="O441">
        <v>7</v>
      </c>
      <c r="P441" t="str" cm="1">
        <f t="array" ref="P441">_xlfn.IFS(
  O441&lt;=3, "Low",
  O441&lt;=6, "Moderate",
  O441&lt;=8, "High",
  O441=9, "Extreme"
)</f>
        <v>High</v>
      </c>
    </row>
    <row r="442" spans="1:16">
      <c r="A442">
        <v>441</v>
      </c>
      <c r="B442">
        <v>19</v>
      </c>
      <c r="C442" t="str">
        <f t="shared" si="6"/>
        <v>19–21</v>
      </c>
      <c r="D442" t="s">
        <v>13</v>
      </c>
      <c r="E442" t="s">
        <v>14</v>
      </c>
      <c r="F442" t="s">
        <v>41</v>
      </c>
      <c r="G442">
        <v>4</v>
      </c>
      <c r="H442" t="s">
        <v>16</v>
      </c>
      <c r="I442" t="str">
        <f>_xlfn.XLOOKUP(H442, 'Platform Lookup'!A:A, 'Platform Lookup'!B:B, "Unknown")</f>
        <v>Mixed</v>
      </c>
      <c r="J442" t="s">
        <v>17</v>
      </c>
      <c r="K442">
        <v>7.9</v>
      </c>
      <c r="L442">
        <v>6</v>
      </c>
      <c r="M442" t="s">
        <v>24</v>
      </c>
      <c r="N442">
        <v>3</v>
      </c>
      <c r="O442">
        <v>7</v>
      </c>
      <c r="P442" t="str" cm="1">
        <f t="array" ref="P442">_xlfn.IFS(
  O442&lt;=3, "Low",
  O442&lt;=6, "Moderate",
  O442&lt;=8, "High",
  O442=9, "Extreme"
)</f>
        <v>High</v>
      </c>
    </row>
    <row r="443" spans="1:16">
      <c r="A443">
        <v>442</v>
      </c>
      <c r="B443">
        <v>21</v>
      </c>
      <c r="C443" t="str">
        <f t="shared" si="6"/>
        <v>19–21</v>
      </c>
      <c r="D443" t="s">
        <v>19</v>
      </c>
      <c r="E443" t="s">
        <v>20</v>
      </c>
      <c r="F443" t="s">
        <v>48</v>
      </c>
      <c r="G443">
        <v>2.8</v>
      </c>
      <c r="H443" t="s">
        <v>32</v>
      </c>
      <c r="I443" t="str">
        <f>_xlfn.XLOOKUP(H443, 'Platform Lookup'!A:A, 'Platform Lookup'!B:B, "Unknown")</f>
        <v>Mixed</v>
      </c>
      <c r="J443" t="s">
        <v>23</v>
      </c>
      <c r="K443">
        <v>9</v>
      </c>
      <c r="L443">
        <v>8</v>
      </c>
      <c r="M443" t="s">
        <v>18</v>
      </c>
      <c r="N443">
        <v>2</v>
      </c>
      <c r="O443">
        <v>4</v>
      </c>
      <c r="P443" t="str" cm="1">
        <f t="array" ref="P443">_xlfn.IFS(
  O443&lt;=3, "Low",
  O443&lt;=6, "Moderate",
  O443&lt;=8, "High",
  O443=9, "Extreme"
)</f>
        <v>Moderate</v>
      </c>
    </row>
    <row r="444" spans="1:16">
      <c r="A444">
        <v>443</v>
      </c>
      <c r="B444">
        <v>20</v>
      </c>
      <c r="C444" t="str">
        <f t="shared" si="6"/>
        <v>19–21</v>
      </c>
      <c r="D444" t="s">
        <v>13</v>
      </c>
      <c r="E444" t="s">
        <v>14</v>
      </c>
      <c r="F444" t="s">
        <v>55</v>
      </c>
      <c r="G444">
        <v>3.7</v>
      </c>
      <c r="H444" t="s">
        <v>26</v>
      </c>
      <c r="I444" t="str">
        <f>_xlfn.XLOOKUP(H444, 'Platform Lookup'!A:A, 'Platform Lookup'!B:B, "Unknown")</f>
        <v>Entertainment</v>
      </c>
      <c r="J444" t="s">
        <v>17</v>
      </c>
      <c r="K444">
        <v>8.1999999999999993</v>
      </c>
      <c r="L444">
        <v>7</v>
      </c>
      <c r="M444" t="s">
        <v>24</v>
      </c>
      <c r="N444">
        <v>3</v>
      </c>
      <c r="O444">
        <v>6</v>
      </c>
      <c r="P444" t="str" cm="1">
        <f t="array" ref="P444">_xlfn.IFS(
  O444&lt;=3, "Low",
  O444&lt;=6, "Moderate",
  O444&lt;=8, "High",
  O444=9, "Extreme"
)</f>
        <v>Moderate</v>
      </c>
    </row>
    <row r="445" spans="1:16">
      <c r="A445">
        <v>444</v>
      </c>
      <c r="B445">
        <v>22</v>
      </c>
      <c r="C445" t="str">
        <f t="shared" si="6"/>
        <v>22–24</v>
      </c>
      <c r="D445" t="s">
        <v>19</v>
      </c>
      <c r="E445" t="s">
        <v>20</v>
      </c>
      <c r="F445" t="s">
        <v>21</v>
      </c>
      <c r="G445">
        <v>7</v>
      </c>
      <c r="H445" t="s">
        <v>143</v>
      </c>
      <c r="I445" t="str">
        <f>_xlfn.XLOOKUP(H445, 'Platform Lookup'!A:A, 'Platform Lookup'!B:B, "Unknown")</f>
        <v>Messaging</v>
      </c>
      <c r="J445" t="s">
        <v>17</v>
      </c>
      <c r="K445">
        <v>5.3</v>
      </c>
      <c r="L445">
        <v>5</v>
      </c>
      <c r="M445" t="s">
        <v>18</v>
      </c>
      <c r="N445">
        <v>4</v>
      </c>
      <c r="O445">
        <v>8</v>
      </c>
      <c r="P445" t="str" cm="1">
        <f t="array" ref="P445">_xlfn.IFS(
  O445&lt;=3, "Low",
  O445&lt;=6, "Moderate",
  O445&lt;=8, "High",
  O445=9, "Extreme"
)</f>
        <v>High</v>
      </c>
    </row>
    <row r="446" spans="1:16">
      <c r="A446">
        <v>445</v>
      </c>
      <c r="B446">
        <v>19</v>
      </c>
      <c r="C446" t="str">
        <f t="shared" si="6"/>
        <v>19–21</v>
      </c>
      <c r="D446" t="s">
        <v>13</v>
      </c>
      <c r="E446" t="s">
        <v>14</v>
      </c>
      <c r="F446" t="s">
        <v>51</v>
      </c>
      <c r="G446">
        <v>2.7</v>
      </c>
      <c r="H446" t="s">
        <v>16</v>
      </c>
      <c r="I446" t="str">
        <f>_xlfn.XLOOKUP(H446, 'Platform Lookup'!A:A, 'Platform Lookup'!B:B, "Unknown")</f>
        <v>Mixed</v>
      </c>
      <c r="J446" t="s">
        <v>23</v>
      </c>
      <c r="K446">
        <v>9.1</v>
      </c>
      <c r="L446">
        <v>8</v>
      </c>
      <c r="M446" t="s">
        <v>24</v>
      </c>
      <c r="N446">
        <v>2</v>
      </c>
      <c r="O446">
        <v>4</v>
      </c>
      <c r="P446" t="str" cm="1">
        <f t="array" ref="P446">_xlfn.IFS(
  O446&lt;=3, "Low",
  O446&lt;=6, "Moderate",
  O446&lt;=8, "High",
  O446=9, "Extreme"
)</f>
        <v>Moderate</v>
      </c>
    </row>
    <row r="447" spans="1:16">
      <c r="A447">
        <v>446</v>
      </c>
      <c r="B447">
        <v>21</v>
      </c>
      <c r="C447" t="str">
        <f t="shared" si="6"/>
        <v>19–21</v>
      </c>
      <c r="D447" t="s">
        <v>19</v>
      </c>
      <c r="E447" t="s">
        <v>20</v>
      </c>
      <c r="F447" t="s">
        <v>65</v>
      </c>
      <c r="G447">
        <v>4.3</v>
      </c>
      <c r="H447" t="s">
        <v>16</v>
      </c>
      <c r="I447" t="str">
        <f>_xlfn.XLOOKUP(H447, 'Platform Lookup'!A:A, 'Platform Lookup'!B:B, "Unknown")</f>
        <v>Mixed</v>
      </c>
      <c r="J447" t="s">
        <v>17</v>
      </c>
      <c r="K447">
        <v>7.9</v>
      </c>
      <c r="L447">
        <v>6</v>
      </c>
      <c r="M447" t="s">
        <v>24</v>
      </c>
      <c r="N447">
        <v>3</v>
      </c>
      <c r="O447">
        <v>7</v>
      </c>
      <c r="P447" t="str" cm="1">
        <f t="array" ref="P447">_xlfn.IFS(
  O447&lt;=3, "Low",
  O447&lt;=6, "Moderate",
  O447&lt;=8, "High",
  O447=9, "Extreme"
)</f>
        <v>High</v>
      </c>
    </row>
    <row r="448" spans="1:16">
      <c r="A448">
        <v>447</v>
      </c>
      <c r="B448">
        <v>20</v>
      </c>
      <c r="C448" t="str">
        <f t="shared" si="6"/>
        <v>19–21</v>
      </c>
      <c r="D448" t="s">
        <v>13</v>
      </c>
      <c r="E448" t="s">
        <v>14</v>
      </c>
      <c r="F448" t="s">
        <v>25</v>
      </c>
      <c r="G448">
        <v>8</v>
      </c>
      <c r="H448" t="s">
        <v>26</v>
      </c>
      <c r="I448" t="str">
        <f>_xlfn.XLOOKUP(H448, 'Platform Lookup'!A:A, 'Platform Lookup'!B:B, "Unknown")</f>
        <v>Entertainment</v>
      </c>
      <c r="J448" t="s">
        <v>17</v>
      </c>
      <c r="K448">
        <v>4.3</v>
      </c>
      <c r="L448">
        <v>5</v>
      </c>
      <c r="M448" t="s">
        <v>18</v>
      </c>
      <c r="N448">
        <v>4</v>
      </c>
      <c r="O448">
        <v>9</v>
      </c>
      <c r="P448" t="str" cm="1">
        <f t="array" ref="P448">_xlfn.IFS(
  O448&lt;=3, "Low",
  O448&lt;=6, "Moderate",
  O448&lt;=8, "High",
  O448=9, "Extreme"
)</f>
        <v>Extreme</v>
      </c>
    </row>
    <row r="449" spans="1:16">
      <c r="A449">
        <v>448</v>
      </c>
      <c r="B449">
        <v>22</v>
      </c>
      <c r="C449" t="str">
        <f t="shared" si="6"/>
        <v>22–24</v>
      </c>
      <c r="D449" t="s">
        <v>19</v>
      </c>
      <c r="E449" t="s">
        <v>20</v>
      </c>
      <c r="F449" t="s">
        <v>43</v>
      </c>
      <c r="G449">
        <v>6.8</v>
      </c>
      <c r="H449" t="s">
        <v>143</v>
      </c>
      <c r="I449" t="str">
        <f>_xlfn.XLOOKUP(H449, 'Platform Lookup'!A:A, 'Platform Lookup'!B:B, "Unknown")</f>
        <v>Messaging</v>
      </c>
      <c r="J449" t="s">
        <v>17</v>
      </c>
      <c r="K449">
        <v>5.4</v>
      </c>
      <c r="L449">
        <v>6</v>
      </c>
      <c r="M449" t="s">
        <v>24</v>
      </c>
      <c r="N449">
        <v>3</v>
      </c>
      <c r="O449">
        <v>7</v>
      </c>
      <c r="P449" t="str" cm="1">
        <f t="array" ref="P449">_xlfn.IFS(
  O449&lt;=3, "Low",
  O449&lt;=6, "Moderate",
  O449&lt;=8, "High",
  O449=9, "Extreme"
)</f>
        <v>High</v>
      </c>
    </row>
    <row r="450" spans="1:16">
      <c r="A450">
        <v>449</v>
      </c>
      <c r="B450">
        <v>19</v>
      </c>
      <c r="C450" t="str">
        <f t="shared" si="6"/>
        <v>19–21</v>
      </c>
      <c r="D450" t="s">
        <v>13</v>
      </c>
      <c r="E450" t="s">
        <v>14</v>
      </c>
      <c r="F450" t="s">
        <v>40</v>
      </c>
      <c r="G450">
        <v>3.3</v>
      </c>
      <c r="H450" t="s">
        <v>16</v>
      </c>
      <c r="I450" t="str">
        <f>_xlfn.XLOOKUP(H450, 'Platform Lookup'!A:A, 'Platform Lookup'!B:B, "Unknown")</f>
        <v>Mixed</v>
      </c>
      <c r="J450" t="s">
        <v>23</v>
      </c>
      <c r="K450">
        <v>8.6999999999999993</v>
      </c>
      <c r="L450">
        <v>7</v>
      </c>
      <c r="M450" t="s">
        <v>18</v>
      </c>
      <c r="N450">
        <v>2</v>
      </c>
      <c r="O450">
        <v>5</v>
      </c>
      <c r="P450" t="str" cm="1">
        <f t="array" ref="P450">_xlfn.IFS(
  O450&lt;=3, "Low",
  O450&lt;=6, "Moderate",
  O450&lt;=8, "High",
  O450=9, "Extreme"
)</f>
        <v>Moderate</v>
      </c>
    </row>
    <row r="451" spans="1:16">
      <c r="A451">
        <v>450</v>
      </c>
      <c r="B451">
        <v>21</v>
      </c>
      <c r="C451" t="str">
        <f t="shared" ref="C451:C514" si="7">IF(B451=18, "18", IF(B451&lt;=21, "19–21", "22–24"))</f>
        <v>19–21</v>
      </c>
      <c r="D451" t="s">
        <v>19</v>
      </c>
      <c r="E451" t="s">
        <v>20</v>
      </c>
      <c r="F451" t="s">
        <v>31</v>
      </c>
      <c r="G451">
        <v>4.0999999999999996</v>
      </c>
      <c r="H451" t="s">
        <v>16</v>
      </c>
      <c r="I451" t="str">
        <f>_xlfn.XLOOKUP(H451, 'Platform Lookup'!A:A, 'Platform Lookup'!B:B, "Unknown")</f>
        <v>Mixed</v>
      </c>
      <c r="J451" t="s">
        <v>17</v>
      </c>
      <c r="K451">
        <v>8.1</v>
      </c>
      <c r="L451">
        <v>6</v>
      </c>
      <c r="M451" t="s">
        <v>24</v>
      </c>
      <c r="N451">
        <v>3</v>
      </c>
      <c r="O451">
        <v>7</v>
      </c>
      <c r="P451" t="str" cm="1">
        <f t="array" ref="P451">_xlfn.IFS(
  O451&lt;=3, "Low",
  O451&lt;=6, "Moderate",
  O451&lt;=8, "High",
  O451=9, "Extreme"
)</f>
        <v>High</v>
      </c>
    </row>
    <row r="452" spans="1:16">
      <c r="A452">
        <v>451</v>
      </c>
      <c r="B452">
        <v>20</v>
      </c>
      <c r="C452" t="str">
        <f t="shared" si="7"/>
        <v>19–21</v>
      </c>
      <c r="D452" t="s">
        <v>13</v>
      </c>
      <c r="E452" t="s">
        <v>14</v>
      </c>
      <c r="F452" t="s">
        <v>41</v>
      </c>
      <c r="G452">
        <v>3.9</v>
      </c>
      <c r="H452" t="s">
        <v>26</v>
      </c>
      <c r="I452" t="str">
        <f>_xlfn.XLOOKUP(H452, 'Platform Lookup'!A:A, 'Platform Lookup'!B:B, "Unknown")</f>
        <v>Entertainment</v>
      </c>
      <c r="J452" t="s">
        <v>17</v>
      </c>
      <c r="K452">
        <v>8</v>
      </c>
      <c r="L452">
        <v>6</v>
      </c>
      <c r="M452" t="s">
        <v>24</v>
      </c>
      <c r="N452">
        <v>3</v>
      </c>
      <c r="O452">
        <v>7</v>
      </c>
      <c r="P452" t="str" cm="1">
        <f t="array" ref="P452">_xlfn.IFS(
  O452&lt;=3, "Low",
  O452&lt;=6, "Moderate",
  O452&lt;=8, "High",
  O452=9, "Extreme"
)</f>
        <v>High</v>
      </c>
    </row>
    <row r="453" spans="1:16">
      <c r="A453">
        <v>452</v>
      </c>
      <c r="B453">
        <v>22</v>
      </c>
      <c r="C453" t="str">
        <f t="shared" si="7"/>
        <v>22–24</v>
      </c>
      <c r="D453" t="s">
        <v>19</v>
      </c>
      <c r="E453" t="s">
        <v>20</v>
      </c>
      <c r="F453" t="s">
        <v>48</v>
      </c>
      <c r="G453">
        <v>2.7</v>
      </c>
      <c r="H453" t="s">
        <v>32</v>
      </c>
      <c r="I453" t="str">
        <f>_xlfn.XLOOKUP(H453, 'Platform Lookup'!A:A, 'Platform Lookup'!B:B, "Unknown")</f>
        <v>Mixed</v>
      </c>
      <c r="J453" t="s">
        <v>23</v>
      </c>
      <c r="K453">
        <v>9.1</v>
      </c>
      <c r="L453">
        <v>8</v>
      </c>
      <c r="M453" t="s">
        <v>18</v>
      </c>
      <c r="N453">
        <v>2</v>
      </c>
      <c r="O453">
        <v>4</v>
      </c>
      <c r="P453" t="str" cm="1">
        <f t="array" ref="P453">_xlfn.IFS(
  O453&lt;=3, "Low",
  O453&lt;=6, "Moderate",
  O453&lt;=8, "High",
  O453=9, "Extreme"
)</f>
        <v>Moderate</v>
      </c>
    </row>
    <row r="454" spans="1:16">
      <c r="A454">
        <v>453</v>
      </c>
      <c r="B454">
        <v>19</v>
      </c>
      <c r="C454" t="str">
        <f t="shared" si="7"/>
        <v>19–21</v>
      </c>
      <c r="D454" t="s">
        <v>13</v>
      </c>
      <c r="E454" t="s">
        <v>14</v>
      </c>
      <c r="F454" t="s">
        <v>55</v>
      </c>
      <c r="G454">
        <v>3.6</v>
      </c>
      <c r="H454" t="s">
        <v>16</v>
      </c>
      <c r="I454" t="str">
        <f>_xlfn.XLOOKUP(H454, 'Platform Lookup'!A:A, 'Platform Lookup'!B:B, "Unknown")</f>
        <v>Mixed</v>
      </c>
      <c r="J454" t="s">
        <v>17</v>
      </c>
      <c r="K454">
        <v>8.3000000000000007</v>
      </c>
      <c r="L454">
        <v>7</v>
      </c>
      <c r="M454" t="s">
        <v>24</v>
      </c>
      <c r="N454">
        <v>3</v>
      </c>
      <c r="O454">
        <v>6</v>
      </c>
      <c r="P454" t="str" cm="1">
        <f t="array" ref="P454">_xlfn.IFS(
  O454&lt;=3, "Low",
  O454&lt;=6, "Moderate",
  O454&lt;=8, "High",
  O454=9, "Extreme"
)</f>
        <v>Moderate</v>
      </c>
    </row>
    <row r="455" spans="1:16">
      <c r="A455">
        <v>454</v>
      </c>
      <c r="B455">
        <v>21</v>
      </c>
      <c r="C455" t="str">
        <f t="shared" si="7"/>
        <v>19–21</v>
      </c>
      <c r="D455" t="s">
        <v>19</v>
      </c>
      <c r="E455" t="s">
        <v>20</v>
      </c>
      <c r="F455" t="s">
        <v>21</v>
      </c>
      <c r="G455">
        <v>7.1</v>
      </c>
      <c r="H455" t="s">
        <v>143</v>
      </c>
      <c r="I455" t="str">
        <f>_xlfn.XLOOKUP(H455, 'Platform Lookup'!A:A, 'Platform Lookup'!B:B, "Unknown")</f>
        <v>Messaging</v>
      </c>
      <c r="J455" t="s">
        <v>17</v>
      </c>
      <c r="K455">
        <v>5.2</v>
      </c>
      <c r="L455">
        <v>5</v>
      </c>
      <c r="M455" t="s">
        <v>18</v>
      </c>
      <c r="N455">
        <v>4</v>
      </c>
      <c r="O455">
        <v>8</v>
      </c>
      <c r="P455" t="str" cm="1">
        <f t="array" ref="P455">_xlfn.IFS(
  O455&lt;=3, "Low",
  O455&lt;=6, "Moderate",
  O455&lt;=8, "High",
  O455=9, "Extreme"
)</f>
        <v>High</v>
      </c>
    </row>
    <row r="456" spans="1:16">
      <c r="A456">
        <v>455</v>
      </c>
      <c r="B456">
        <v>20</v>
      </c>
      <c r="C456" t="str">
        <f t="shared" si="7"/>
        <v>19–21</v>
      </c>
      <c r="D456" t="s">
        <v>13</v>
      </c>
      <c r="E456" t="s">
        <v>14</v>
      </c>
      <c r="F456" t="s">
        <v>51</v>
      </c>
      <c r="G456">
        <v>2.6</v>
      </c>
      <c r="H456" t="s">
        <v>16</v>
      </c>
      <c r="I456" t="str">
        <f>_xlfn.XLOOKUP(H456, 'Platform Lookup'!A:A, 'Platform Lookup'!B:B, "Unknown")</f>
        <v>Mixed</v>
      </c>
      <c r="J456" t="s">
        <v>23</v>
      </c>
      <c r="K456">
        <v>9.1999999999999993</v>
      </c>
      <c r="L456">
        <v>8</v>
      </c>
      <c r="M456" t="s">
        <v>24</v>
      </c>
      <c r="N456">
        <v>2</v>
      </c>
      <c r="O456">
        <v>4</v>
      </c>
      <c r="P456" t="str" cm="1">
        <f t="array" ref="P456">_xlfn.IFS(
  O456&lt;=3, "Low",
  O456&lt;=6, "Moderate",
  O456&lt;=8, "High",
  O456=9, "Extreme"
)</f>
        <v>Moderate</v>
      </c>
    </row>
    <row r="457" spans="1:16">
      <c r="A457">
        <v>456</v>
      </c>
      <c r="B457">
        <v>22</v>
      </c>
      <c r="C457" t="str">
        <f t="shared" si="7"/>
        <v>22–24</v>
      </c>
      <c r="D457" t="s">
        <v>19</v>
      </c>
      <c r="E457" t="s">
        <v>20</v>
      </c>
      <c r="F457" t="s">
        <v>65</v>
      </c>
      <c r="G457">
        <v>4.2</v>
      </c>
      <c r="H457" t="s">
        <v>26</v>
      </c>
      <c r="I457" t="str">
        <f>_xlfn.XLOOKUP(H457, 'Platform Lookup'!A:A, 'Platform Lookup'!B:B, "Unknown")</f>
        <v>Entertainment</v>
      </c>
      <c r="J457" t="s">
        <v>17</v>
      </c>
      <c r="K457">
        <v>8</v>
      </c>
      <c r="L457">
        <v>6</v>
      </c>
      <c r="M457" t="s">
        <v>24</v>
      </c>
      <c r="N457">
        <v>3</v>
      </c>
      <c r="O457">
        <v>7</v>
      </c>
      <c r="P457" t="str" cm="1">
        <f t="array" ref="P457">_xlfn.IFS(
  O457&lt;=3, "Low",
  O457&lt;=6, "Moderate",
  O457&lt;=8, "High",
  O457=9, "Extreme"
)</f>
        <v>High</v>
      </c>
    </row>
    <row r="458" spans="1:16">
      <c r="A458">
        <v>457</v>
      </c>
      <c r="B458">
        <v>19</v>
      </c>
      <c r="C458" t="str">
        <f t="shared" si="7"/>
        <v>19–21</v>
      </c>
      <c r="D458" t="s">
        <v>13</v>
      </c>
      <c r="E458" t="s">
        <v>14</v>
      </c>
      <c r="F458" t="s">
        <v>25</v>
      </c>
      <c r="G458">
        <v>8.1</v>
      </c>
      <c r="H458" t="s">
        <v>16</v>
      </c>
      <c r="I458" t="str">
        <f>_xlfn.XLOOKUP(H458, 'Platform Lookup'!A:A, 'Platform Lookup'!B:B, "Unknown")</f>
        <v>Mixed</v>
      </c>
      <c r="J458" t="s">
        <v>17</v>
      </c>
      <c r="K458">
        <v>4.2</v>
      </c>
      <c r="L458">
        <v>5</v>
      </c>
      <c r="M458" t="s">
        <v>18</v>
      </c>
      <c r="N458">
        <v>4</v>
      </c>
      <c r="O458">
        <v>9</v>
      </c>
      <c r="P458" t="str" cm="1">
        <f t="array" ref="P458">_xlfn.IFS(
  O458&lt;=3, "Low",
  O458&lt;=6, "Moderate",
  O458&lt;=8, "High",
  O458=9, "Extreme"
)</f>
        <v>Extreme</v>
      </c>
    </row>
    <row r="459" spans="1:16">
      <c r="A459">
        <v>458</v>
      </c>
      <c r="B459">
        <v>21</v>
      </c>
      <c r="C459" t="str">
        <f t="shared" si="7"/>
        <v>19–21</v>
      </c>
      <c r="D459" t="s">
        <v>19</v>
      </c>
      <c r="E459" t="s">
        <v>20</v>
      </c>
      <c r="F459" t="s">
        <v>43</v>
      </c>
      <c r="G459">
        <v>6.9</v>
      </c>
      <c r="H459" t="s">
        <v>143</v>
      </c>
      <c r="I459" t="str">
        <f>_xlfn.XLOOKUP(H459, 'Platform Lookup'!A:A, 'Platform Lookup'!B:B, "Unknown")</f>
        <v>Messaging</v>
      </c>
      <c r="J459" t="s">
        <v>17</v>
      </c>
      <c r="K459">
        <v>5.3</v>
      </c>
      <c r="L459">
        <v>6</v>
      </c>
      <c r="M459" t="s">
        <v>24</v>
      </c>
      <c r="N459">
        <v>3</v>
      </c>
      <c r="O459">
        <v>7</v>
      </c>
      <c r="P459" t="str" cm="1">
        <f t="array" ref="P459">_xlfn.IFS(
  O459&lt;=3, "Low",
  O459&lt;=6, "Moderate",
  O459&lt;=8, "High",
  O459=9, "Extreme"
)</f>
        <v>High</v>
      </c>
    </row>
    <row r="460" spans="1:16">
      <c r="A460">
        <v>459</v>
      </c>
      <c r="B460">
        <v>20</v>
      </c>
      <c r="C460" t="str">
        <f t="shared" si="7"/>
        <v>19–21</v>
      </c>
      <c r="D460" t="s">
        <v>13</v>
      </c>
      <c r="E460" t="s">
        <v>14</v>
      </c>
      <c r="F460" t="s">
        <v>40</v>
      </c>
      <c r="G460">
        <v>3.2</v>
      </c>
      <c r="H460" t="s">
        <v>16</v>
      </c>
      <c r="I460" t="str">
        <f>_xlfn.XLOOKUP(H460, 'Platform Lookup'!A:A, 'Platform Lookup'!B:B, "Unknown")</f>
        <v>Mixed</v>
      </c>
      <c r="J460" t="s">
        <v>23</v>
      </c>
      <c r="K460">
        <v>8.8000000000000007</v>
      </c>
      <c r="L460">
        <v>7</v>
      </c>
      <c r="M460" t="s">
        <v>18</v>
      </c>
      <c r="N460">
        <v>2</v>
      </c>
      <c r="O460">
        <v>5</v>
      </c>
      <c r="P460" t="str" cm="1">
        <f t="array" ref="P460">_xlfn.IFS(
  O460&lt;=3, "Low",
  O460&lt;=6, "Moderate",
  O460&lt;=8, "High",
  O460=9, "Extreme"
)</f>
        <v>Moderate</v>
      </c>
    </row>
    <row r="461" spans="1:16">
      <c r="A461">
        <v>460</v>
      </c>
      <c r="B461">
        <v>22</v>
      </c>
      <c r="C461" t="str">
        <f t="shared" si="7"/>
        <v>22–24</v>
      </c>
      <c r="D461" t="s">
        <v>19</v>
      </c>
      <c r="E461" t="s">
        <v>20</v>
      </c>
      <c r="F461" t="s">
        <v>31</v>
      </c>
      <c r="G461">
        <v>4</v>
      </c>
      <c r="H461" t="s">
        <v>26</v>
      </c>
      <c r="I461" t="str">
        <f>_xlfn.XLOOKUP(H461, 'Platform Lookup'!A:A, 'Platform Lookup'!B:B, "Unknown")</f>
        <v>Entertainment</v>
      </c>
      <c r="J461" t="s">
        <v>17</v>
      </c>
      <c r="K461">
        <v>8.1999999999999993</v>
      </c>
      <c r="L461">
        <v>6</v>
      </c>
      <c r="M461" t="s">
        <v>24</v>
      </c>
      <c r="N461">
        <v>3</v>
      </c>
      <c r="O461">
        <v>7</v>
      </c>
      <c r="P461" t="str" cm="1">
        <f t="array" ref="P461">_xlfn.IFS(
  O461&lt;=3, "Low",
  O461&lt;=6, "Moderate",
  O461&lt;=8, "High",
  O461=9, "Extreme"
)</f>
        <v>High</v>
      </c>
    </row>
    <row r="462" spans="1:16">
      <c r="A462">
        <v>461</v>
      </c>
      <c r="B462">
        <v>19</v>
      </c>
      <c r="C462" t="str">
        <f t="shared" si="7"/>
        <v>19–21</v>
      </c>
      <c r="D462" t="s">
        <v>13</v>
      </c>
      <c r="E462" t="s">
        <v>14</v>
      </c>
      <c r="F462" t="s">
        <v>41</v>
      </c>
      <c r="G462">
        <v>3.8</v>
      </c>
      <c r="H462" t="s">
        <v>16</v>
      </c>
      <c r="I462" t="str">
        <f>_xlfn.XLOOKUP(H462, 'Platform Lookup'!A:A, 'Platform Lookup'!B:B, "Unknown")</f>
        <v>Mixed</v>
      </c>
      <c r="J462" t="s">
        <v>17</v>
      </c>
      <c r="K462">
        <v>8.1</v>
      </c>
      <c r="L462">
        <v>6</v>
      </c>
      <c r="M462" t="s">
        <v>24</v>
      </c>
      <c r="N462">
        <v>3</v>
      </c>
      <c r="O462">
        <v>7</v>
      </c>
      <c r="P462" t="str" cm="1">
        <f t="array" ref="P462">_xlfn.IFS(
  O462&lt;=3, "Low",
  O462&lt;=6, "Moderate",
  O462&lt;=8, "High",
  O462=9, "Extreme"
)</f>
        <v>High</v>
      </c>
    </row>
    <row r="463" spans="1:16">
      <c r="A463">
        <v>462</v>
      </c>
      <c r="B463">
        <v>21</v>
      </c>
      <c r="C463" t="str">
        <f t="shared" si="7"/>
        <v>19–21</v>
      </c>
      <c r="D463" t="s">
        <v>19</v>
      </c>
      <c r="E463" t="s">
        <v>20</v>
      </c>
      <c r="F463" t="s">
        <v>48</v>
      </c>
      <c r="G463">
        <v>2.6</v>
      </c>
      <c r="H463" t="s">
        <v>32</v>
      </c>
      <c r="I463" t="str">
        <f>_xlfn.XLOOKUP(H463, 'Platform Lookup'!A:A, 'Platform Lookup'!B:B, "Unknown")</f>
        <v>Mixed</v>
      </c>
      <c r="J463" t="s">
        <v>23</v>
      </c>
      <c r="K463">
        <v>9.1999999999999993</v>
      </c>
      <c r="L463">
        <v>8</v>
      </c>
      <c r="M463" t="s">
        <v>18</v>
      </c>
      <c r="N463">
        <v>2</v>
      </c>
      <c r="O463">
        <v>4</v>
      </c>
      <c r="P463" t="str" cm="1">
        <f t="array" ref="P463">_xlfn.IFS(
  O463&lt;=3, "Low",
  O463&lt;=6, "Moderate",
  O463&lt;=8, "High",
  O463=9, "Extreme"
)</f>
        <v>Moderate</v>
      </c>
    </row>
    <row r="464" spans="1:16">
      <c r="A464">
        <v>463</v>
      </c>
      <c r="B464">
        <v>20</v>
      </c>
      <c r="C464" t="str">
        <f t="shared" si="7"/>
        <v>19–21</v>
      </c>
      <c r="D464" t="s">
        <v>13</v>
      </c>
      <c r="E464" t="s">
        <v>14</v>
      </c>
      <c r="F464" t="s">
        <v>55</v>
      </c>
      <c r="G464">
        <v>3.5</v>
      </c>
      <c r="H464" t="s">
        <v>26</v>
      </c>
      <c r="I464" t="str">
        <f>_xlfn.XLOOKUP(H464, 'Platform Lookup'!A:A, 'Platform Lookup'!B:B, "Unknown")</f>
        <v>Entertainment</v>
      </c>
      <c r="J464" t="s">
        <v>17</v>
      </c>
      <c r="K464">
        <v>8.4</v>
      </c>
      <c r="L464">
        <v>7</v>
      </c>
      <c r="M464" t="s">
        <v>24</v>
      </c>
      <c r="N464">
        <v>3</v>
      </c>
      <c r="O464">
        <v>6</v>
      </c>
      <c r="P464" t="str" cm="1">
        <f t="array" ref="P464">_xlfn.IFS(
  O464&lt;=3, "Low",
  O464&lt;=6, "Moderate",
  O464&lt;=8, "High",
  O464=9, "Extreme"
)</f>
        <v>Moderate</v>
      </c>
    </row>
    <row r="465" spans="1:16">
      <c r="A465">
        <v>464</v>
      </c>
      <c r="B465">
        <v>22</v>
      </c>
      <c r="C465" t="str">
        <f t="shared" si="7"/>
        <v>22–24</v>
      </c>
      <c r="D465" t="s">
        <v>19</v>
      </c>
      <c r="E465" t="s">
        <v>20</v>
      </c>
      <c r="F465" t="s">
        <v>21</v>
      </c>
      <c r="G465">
        <v>7.2</v>
      </c>
      <c r="H465" t="s">
        <v>143</v>
      </c>
      <c r="I465" t="str">
        <f>_xlfn.XLOOKUP(H465, 'Platform Lookup'!A:A, 'Platform Lookup'!B:B, "Unknown")</f>
        <v>Messaging</v>
      </c>
      <c r="J465" t="s">
        <v>17</v>
      </c>
      <c r="K465">
        <v>5.0999999999999996</v>
      </c>
      <c r="L465">
        <v>5</v>
      </c>
      <c r="M465" t="s">
        <v>18</v>
      </c>
      <c r="N465">
        <v>4</v>
      </c>
      <c r="O465">
        <v>8</v>
      </c>
      <c r="P465" t="str" cm="1">
        <f t="array" ref="P465">_xlfn.IFS(
  O465&lt;=3, "Low",
  O465&lt;=6, "Moderate",
  O465&lt;=8, "High",
  O465=9, "Extreme"
)</f>
        <v>High</v>
      </c>
    </row>
    <row r="466" spans="1:16">
      <c r="A466">
        <v>465</v>
      </c>
      <c r="B466">
        <v>19</v>
      </c>
      <c r="C466" t="str">
        <f t="shared" si="7"/>
        <v>19–21</v>
      </c>
      <c r="D466" t="s">
        <v>13</v>
      </c>
      <c r="E466" t="s">
        <v>14</v>
      </c>
      <c r="F466" t="s">
        <v>51</v>
      </c>
      <c r="G466">
        <v>2.5</v>
      </c>
      <c r="H466" t="s">
        <v>16</v>
      </c>
      <c r="I466" t="str">
        <f>_xlfn.XLOOKUP(H466, 'Platform Lookup'!A:A, 'Platform Lookup'!B:B, "Unknown")</f>
        <v>Mixed</v>
      </c>
      <c r="J466" t="s">
        <v>23</v>
      </c>
      <c r="K466">
        <v>9.3000000000000007</v>
      </c>
      <c r="L466">
        <v>8</v>
      </c>
      <c r="M466" t="s">
        <v>24</v>
      </c>
      <c r="N466">
        <v>2</v>
      </c>
      <c r="O466">
        <v>4</v>
      </c>
      <c r="P466" t="str" cm="1">
        <f t="array" ref="P466">_xlfn.IFS(
  O466&lt;=3, "Low",
  O466&lt;=6, "Moderate",
  O466&lt;=8, "High",
  O466=9, "Extreme"
)</f>
        <v>Moderate</v>
      </c>
    </row>
    <row r="467" spans="1:16">
      <c r="A467">
        <v>466</v>
      </c>
      <c r="B467">
        <v>21</v>
      </c>
      <c r="C467" t="str">
        <f t="shared" si="7"/>
        <v>19–21</v>
      </c>
      <c r="D467" t="s">
        <v>19</v>
      </c>
      <c r="E467" t="s">
        <v>20</v>
      </c>
      <c r="F467" t="s">
        <v>65</v>
      </c>
      <c r="G467">
        <v>4.0999999999999996</v>
      </c>
      <c r="H467" t="s">
        <v>16</v>
      </c>
      <c r="I467" t="str">
        <f>_xlfn.XLOOKUP(H467, 'Platform Lookup'!A:A, 'Platform Lookup'!B:B, "Unknown")</f>
        <v>Mixed</v>
      </c>
      <c r="J467" t="s">
        <v>17</v>
      </c>
      <c r="K467">
        <v>8.1</v>
      </c>
      <c r="L467">
        <v>6</v>
      </c>
      <c r="M467" t="s">
        <v>24</v>
      </c>
      <c r="N467">
        <v>3</v>
      </c>
      <c r="O467">
        <v>7</v>
      </c>
      <c r="P467" t="str" cm="1">
        <f t="array" ref="P467">_xlfn.IFS(
  O467&lt;=3, "Low",
  O467&lt;=6, "Moderate",
  O467&lt;=8, "High",
  O467=9, "Extreme"
)</f>
        <v>High</v>
      </c>
    </row>
    <row r="468" spans="1:16">
      <c r="A468">
        <v>467</v>
      </c>
      <c r="B468">
        <v>20</v>
      </c>
      <c r="C468" t="str">
        <f t="shared" si="7"/>
        <v>19–21</v>
      </c>
      <c r="D468" t="s">
        <v>13</v>
      </c>
      <c r="E468" t="s">
        <v>14</v>
      </c>
      <c r="F468" t="s">
        <v>25</v>
      </c>
      <c r="G468">
        <v>8.1999999999999993</v>
      </c>
      <c r="H468" t="s">
        <v>26</v>
      </c>
      <c r="I468" t="str">
        <f>_xlfn.XLOOKUP(H468, 'Platform Lookup'!A:A, 'Platform Lookup'!B:B, "Unknown")</f>
        <v>Entertainment</v>
      </c>
      <c r="J468" t="s">
        <v>17</v>
      </c>
      <c r="K468">
        <v>4.0999999999999996</v>
      </c>
      <c r="L468">
        <v>5</v>
      </c>
      <c r="M468" t="s">
        <v>18</v>
      </c>
      <c r="N468">
        <v>4</v>
      </c>
      <c r="O468">
        <v>9</v>
      </c>
      <c r="P468" t="str" cm="1">
        <f t="array" ref="P468">_xlfn.IFS(
  O468&lt;=3, "Low",
  O468&lt;=6, "Moderate",
  O468&lt;=8, "High",
  O468=9, "Extreme"
)</f>
        <v>Extreme</v>
      </c>
    </row>
    <row r="469" spans="1:16">
      <c r="A469">
        <v>468</v>
      </c>
      <c r="B469">
        <v>22</v>
      </c>
      <c r="C469" t="str">
        <f t="shared" si="7"/>
        <v>22–24</v>
      </c>
      <c r="D469" t="s">
        <v>19</v>
      </c>
      <c r="E469" t="s">
        <v>20</v>
      </c>
      <c r="F469" t="s">
        <v>43</v>
      </c>
      <c r="G469">
        <v>7</v>
      </c>
      <c r="H469" t="s">
        <v>143</v>
      </c>
      <c r="I469" t="str">
        <f>_xlfn.XLOOKUP(H469, 'Platform Lookup'!A:A, 'Platform Lookup'!B:B, "Unknown")</f>
        <v>Messaging</v>
      </c>
      <c r="J469" t="s">
        <v>17</v>
      </c>
      <c r="K469">
        <v>5.2</v>
      </c>
      <c r="L469">
        <v>6</v>
      </c>
      <c r="M469" t="s">
        <v>24</v>
      </c>
      <c r="N469">
        <v>3</v>
      </c>
      <c r="O469">
        <v>7</v>
      </c>
      <c r="P469" t="str" cm="1">
        <f t="array" ref="P469">_xlfn.IFS(
  O469&lt;=3, "Low",
  O469&lt;=6, "Moderate",
  O469&lt;=8, "High",
  O469=9, "Extreme"
)</f>
        <v>High</v>
      </c>
    </row>
    <row r="470" spans="1:16">
      <c r="A470">
        <v>469</v>
      </c>
      <c r="B470">
        <v>19</v>
      </c>
      <c r="C470" t="str">
        <f t="shared" si="7"/>
        <v>19–21</v>
      </c>
      <c r="D470" t="s">
        <v>13</v>
      </c>
      <c r="E470" t="s">
        <v>14</v>
      </c>
      <c r="F470" t="s">
        <v>40</v>
      </c>
      <c r="G470">
        <v>3.1</v>
      </c>
      <c r="H470" t="s">
        <v>16</v>
      </c>
      <c r="I470" t="str">
        <f>_xlfn.XLOOKUP(H470, 'Platform Lookup'!A:A, 'Platform Lookup'!B:B, "Unknown")</f>
        <v>Mixed</v>
      </c>
      <c r="J470" t="s">
        <v>23</v>
      </c>
      <c r="K470">
        <v>8.9</v>
      </c>
      <c r="L470">
        <v>7</v>
      </c>
      <c r="M470" t="s">
        <v>18</v>
      </c>
      <c r="N470">
        <v>2</v>
      </c>
      <c r="O470">
        <v>5</v>
      </c>
      <c r="P470" t="str" cm="1">
        <f t="array" ref="P470">_xlfn.IFS(
  O470&lt;=3, "Low",
  O470&lt;=6, "Moderate",
  O470&lt;=8, "High",
  O470=9, "Extreme"
)</f>
        <v>Moderate</v>
      </c>
    </row>
    <row r="471" spans="1:16">
      <c r="A471">
        <v>470</v>
      </c>
      <c r="B471">
        <v>21</v>
      </c>
      <c r="C471" t="str">
        <f t="shared" si="7"/>
        <v>19–21</v>
      </c>
      <c r="D471" t="s">
        <v>19</v>
      </c>
      <c r="E471" t="s">
        <v>20</v>
      </c>
      <c r="F471" t="s">
        <v>31</v>
      </c>
      <c r="G471">
        <v>3.9</v>
      </c>
      <c r="H471" t="s">
        <v>16</v>
      </c>
      <c r="I471" t="str">
        <f>_xlfn.XLOOKUP(H471, 'Platform Lookup'!A:A, 'Platform Lookup'!B:B, "Unknown")</f>
        <v>Mixed</v>
      </c>
      <c r="J471" t="s">
        <v>17</v>
      </c>
      <c r="K471">
        <v>8.3000000000000007</v>
      </c>
      <c r="L471">
        <v>6</v>
      </c>
      <c r="M471" t="s">
        <v>24</v>
      </c>
      <c r="N471">
        <v>3</v>
      </c>
      <c r="O471">
        <v>7</v>
      </c>
      <c r="P471" t="str" cm="1">
        <f t="array" ref="P471">_xlfn.IFS(
  O471&lt;=3, "Low",
  O471&lt;=6, "Moderate",
  O471&lt;=8, "High",
  O471=9, "Extreme"
)</f>
        <v>High</v>
      </c>
    </row>
    <row r="472" spans="1:16">
      <c r="A472">
        <v>471</v>
      </c>
      <c r="B472">
        <v>20</v>
      </c>
      <c r="C472" t="str">
        <f t="shared" si="7"/>
        <v>19–21</v>
      </c>
      <c r="D472" t="s">
        <v>13</v>
      </c>
      <c r="E472" t="s">
        <v>14</v>
      </c>
      <c r="F472" t="s">
        <v>41</v>
      </c>
      <c r="G472">
        <v>3.7</v>
      </c>
      <c r="H472" t="s">
        <v>26</v>
      </c>
      <c r="I472" t="str">
        <f>_xlfn.XLOOKUP(H472, 'Platform Lookup'!A:A, 'Platform Lookup'!B:B, "Unknown")</f>
        <v>Entertainment</v>
      </c>
      <c r="J472" t="s">
        <v>17</v>
      </c>
      <c r="K472">
        <v>8.1999999999999993</v>
      </c>
      <c r="L472">
        <v>6</v>
      </c>
      <c r="M472" t="s">
        <v>24</v>
      </c>
      <c r="N472">
        <v>3</v>
      </c>
      <c r="O472">
        <v>7</v>
      </c>
      <c r="P472" t="str" cm="1">
        <f t="array" ref="P472">_xlfn.IFS(
  O472&lt;=3, "Low",
  O472&lt;=6, "Moderate",
  O472&lt;=8, "High",
  O472=9, "Extreme"
)</f>
        <v>High</v>
      </c>
    </row>
    <row r="473" spans="1:16">
      <c r="A473">
        <v>472</v>
      </c>
      <c r="B473">
        <v>22</v>
      </c>
      <c r="C473" t="str">
        <f t="shared" si="7"/>
        <v>22–24</v>
      </c>
      <c r="D473" t="s">
        <v>19</v>
      </c>
      <c r="E473" t="s">
        <v>20</v>
      </c>
      <c r="F473" t="s">
        <v>48</v>
      </c>
      <c r="G473">
        <v>2.5</v>
      </c>
      <c r="H473" t="s">
        <v>32</v>
      </c>
      <c r="I473" t="str">
        <f>_xlfn.XLOOKUP(H473, 'Platform Lookup'!A:A, 'Platform Lookup'!B:B, "Unknown")</f>
        <v>Mixed</v>
      </c>
      <c r="J473" t="s">
        <v>23</v>
      </c>
      <c r="K473">
        <v>9.3000000000000007</v>
      </c>
      <c r="L473">
        <v>8</v>
      </c>
      <c r="M473" t="s">
        <v>18</v>
      </c>
      <c r="N473">
        <v>2</v>
      </c>
      <c r="O473">
        <v>4</v>
      </c>
      <c r="P473" t="str" cm="1">
        <f t="array" ref="P473">_xlfn.IFS(
  O473&lt;=3, "Low",
  O473&lt;=6, "Moderate",
  O473&lt;=8, "High",
  O473=9, "Extreme"
)</f>
        <v>Moderate</v>
      </c>
    </row>
    <row r="474" spans="1:16">
      <c r="A474">
        <v>473</v>
      </c>
      <c r="B474">
        <v>19</v>
      </c>
      <c r="C474" t="str">
        <f t="shared" si="7"/>
        <v>19–21</v>
      </c>
      <c r="D474" t="s">
        <v>13</v>
      </c>
      <c r="E474" t="s">
        <v>14</v>
      </c>
      <c r="F474" t="s">
        <v>55</v>
      </c>
      <c r="G474">
        <v>3.4</v>
      </c>
      <c r="H474" t="s">
        <v>16</v>
      </c>
      <c r="I474" t="str">
        <f>_xlfn.XLOOKUP(H474, 'Platform Lookup'!A:A, 'Platform Lookup'!B:B, "Unknown")</f>
        <v>Mixed</v>
      </c>
      <c r="J474" t="s">
        <v>17</v>
      </c>
      <c r="K474">
        <v>8.5</v>
      </c>
      <c r="L474">
        <v>7</v>
      </c>
      <c r="M474" t="s">
        <v>24</v>
      </c>
      <c r="N474">
        <v>3</v>
      </c>
      <c r="O474">
        <v>6</v>
      </c>
      <c r="P474" t="str" cm="1">
        <f t="array" ref="P474">_xlfn.IFS(
  O474&lt;=3, "Low",
  O474&lt;=6, "Moderate",
  O474&lt;=8, "High",
  O474=9, "Extreme"
)</f>
        <v>Moderate</v>
      </c>
    </row>
    <row r="475" spans="1:16">
      <c r="A475">
        <v>474</v>
      </c>
      <c r="B475">
        <v>21</v>
      </c>
      <c r="C475" t="str">
        <f t="shared" si="7"/>
        <v>19–21</v>
      </c>
      <c r="D475" t="s">
        <v>19</v>
      </c>
      <c r="E475" t="s">
        <v>20</v>
      </c>
      <c r="F475" t="s">
        <v>21</v>
      </c>
      <c r="G475">
        <v>7.3</v>
      </c>
      <c r="H475" t="s">
        <v>143</v>
      </c>
      <c r="I475" t="str">
        <f>_xlfn.XLOOKUP(H475, 'Platform Lookup'!A:A, 'Platform Lookup'!B:B, "Unknown")</f>
        <v>Messaging</v>
      </c>
      <c r="J475" t="s">
        <v>17</v>
      </c>
      <c r="K475">
        <v>5</v>
      </c>
      <c r="L475">
        <v>5</v>
      </c>
      <c r="M475" t="s">
        <v>18</v>
      </c>
      <c r="N475">
        <v>4</v>
      </c>
      <c r="O475">
        <v>8</v>
      </c>
      <c r="P475" t="str" cm="1">
        <f t="array" ref="P475">_xlfn.IFS(
  O475&lt;=3, "Low",
  O475&lt;=6, "Moderate",
  O475&lt;=8, "High",
  O475=9, "Extreme"
)</f>
        <v>High</v>
      </c>
    </row>
    <row r="476" spans="1:16">
      <c r="A476">
        <v>475</v>
      </c>
      <c r="B476">
        <v>20</v>
      </c>
      <c r="C476" t="str">
        <f t="shared" si="7"/>
        <v>19–21</v>
      </c>
      <c r="D476" t="s">
        <v>13</v>
      </c>
      <c r="E476" t="s">
        <v>14</v>
      </c>
      <c r="F476" t="s">
        <v>51</v>
      </c>
      <c r="G476">
        <v>2.4</v>
      </c>
      <c r="H476" t="s">
        <v>16</v>
      </c>
      <c r="I476" t="str">
        <f>_xlfn.XLOOKUP(H476, 'Platform Lookup'!A:A, 'Platform Lookup'!B:B, "Unknown")</f>
        <v>Mixed</v>
      </c>
      <c r="J476" t="s">
        <v>23</v>
      </c>
      <c r="K476">
        <v>9.4</v>
      </c>
      <c r="L476">
        <v>8</v>
      </c>
      <c r="M476" t="s">
        <v>24</v>
      </c>
      <c r="N476">
        <v>2</v>
      </c>
      <c r="O476">
        <v>4</v>
      </c>
      <c r="P476" t="str" cm="1">
        <f t="array" ref="P476">_xlfn.IFS(
  O476&lt;=3, "Low",
  O476&lt;=6, "Moderate",
  O476&lt;=8, "High",
  O476=9, "Extreme"
)</f>
        <v>Moderate</v>
      </c>
    </row>
    <row r="477" spans="1:16">
      <c r="A477">
        <v>476</v>
      </c>
      <c r="B477">
        <v>22</v>
      </c>
      <c r="C477" t="str">
        <f t="shared" si="7"/>
        <v>22–24</v>
      </c>
      <c r="D477" t="s">
        <v>19</v>
      </c>
      <c r="E477" t="s">
        <v>20</v>
      </c>
      <c r="F477" t="s">
        <v>65</v>
      </c>
      <c r="G477">
        <v>4</v>
      </c>
      <c r="H477" t="s">
        <v>26</v>
      </c>
      <c r="I477" t="str">
        <f>_xlfn.XLOOKUP(H477, 'Platform Lookup'!A:A, 'Platform Lookup'!B:B, "Unknown")</f>
        <v>Entertainment</v>
      </c>
      <c r="J477" t="s">
        <v>17</v>
      </c>
      <c r="K477">
        <v>8.1999999999999993</v>
      </c>
      <c r="L477">
        <v>6</v>
      </c>
      <c r="M477" t="s">
        <v>24</v>
      </c>
      <c r="N477">
        <v>3</v>
      </c>
      <c r="O477">
        <v>7</v>
      </c>
      <c r="P477" t="str" cm="1">
        <f t="array" ref="P477">_xlfn.IFS(
  O477&lt;=3, "Low",
  O477&lt;=6, "Moderate",
  O477&lt;=8, "High",
  O477=9, "Extreme"
)</f>
        <v>High</v>
      </c>
    </row>
    <row r="478" spans="1:16">
      <c r="A478">
        <v>477</v>
      </c>
      <c r="B478">
        <v>19</v>
      </c>
      <c r="C478" t="str">
        <f t="shared" si="7"/>
        <v>19–21</v>
      </c>
      <c r="D478" t="s">
        <v>13</v>
      </c>
      <c r="E478" t="s">
        <v>14</v>
      </c>
      <c r="F478" t="s">
        <v>25</v>
      </c>
      <c r="G478">
        <v>8.3000000000000007</v>
      </c>
      <c r="H478" t="s">
        <v>16</v>
      </c>
      <c r="I478" t="str">
        <f>_xlfn.XLOOKUP(H478, 'Platform Lookup'!A:A, 'Platform Lookup'!B:B, "Unknown")</f>
        <v>Mixed</v>
      </c>
      <c r="J478" t="s">
        <v>17</v>
      </c>
      <c r="K478">
        <v>4</v>
      </c>
      <c r="L478">
        <v>5</v>
      </c>
      <c r="M478" t="s">
        <v>18</v>
      </c>
      <c r="N478">
        <v>4</v>
      </c>
      <c r="O478">
        <v>9</v>
      </c>
      <c r="P478" t="str" cm="1">
        <f t="array" ref="P478">_xlfn.IFS(
  O478&lt;=3, "Low",
  O478&lt;=6, "Moderate",
  O478&lt;=8, "High",
  O478=9, "Extreme"
)</f>
        <v>Extreme</v>
      </c>
    </row>
    <row r="479" spans="1:16">
      <c r="A479">
        <v>478</v>
      </c>
      <c r="B479">
        <v>21</v>
      </c>
      <c r="C479" t="str">
        <f t="shared" si="7"/>
        <v>19–21</v>
      </c>
      <c r="D479" t="s">
        <v>19</v>
      </c>
      <c r="E479" t="s">
        <v>20</v>
      </c>
      <c r="F479" t="s">
        <v>43</v>
      </c>
      <c r="G479">
        <v>7.1</v>
      </c>
      <c r="H479" t="s">
        <v>143</v>
      </c>
      <c r="I479" t="str">
        <f>_xlfn.XLOOKUP(H479, 'Platform Lookup'!A:A, 'Platform Lookup'!B:B, "Unknown")</f>
        <v>Messaging</v>
      </c>
      <c r="J479" t="s">
        <v>17</v>
      </c>
      <c r="K479">
        <v>5.0999999999999996</v>
      </c>
      <c r="L479">
        <v>6</v>
      </c>
      <c r="M479" t="s">
        <v>24</v>
      </c>
      <c r="N479">
        <v>3</v>
      </c>
      <c r="O479">
        <v>7</v>
      </c>
      <c r="P479" t="str" cm="1">
        <f t="array" ref="P479">_xlfn.IFS(
  O479&lt;=3, "Low",
  O479&lt;=6, "Moderate",
  O479&lt;=8, "High",
  O479=9, "Extreme"
)</f>
        <v>High</v>
      </c>
    </row>
    <row r="480" spans="1:16">
      <c r="A480">
        <v>479</v>
      </c>
      <c r="B480">
        <v>20</v>
      </c>
      <c r="C480" t="str">
        <f t="shared" si="7"/>
        <v>19–21</v>
      </c>
      <c r="D480" t="s">
        <v>13</v>
      </c>
      <c r="E480" t="s">
        <v>14</v>
      </c>
      <c r="F480" t="s">
        <v>40</v>
      </c>
      <c r="G480">
        <v>3</v>
      </c>
      <c r="H480" t="s">
        <v>16</v>
      </c>
      <c r="I480" t="str">
        <f>_xlfn.XLOOKUP(H480, 'Platform Lookup'!A:A, 'Platform Lookup'!B:B, "Unknown")</f>
        <v>Mixed</v>
      </c>
      <c r="J480" t="s">
        <v>23</v>
      </c>
      <c r="K480">
        <v>9</v>
      </c>
      <c r="L480">
        <v>7</v>
      </c>
      <c r="M480" t="s">
        <v>18</v>
      </c>
      <c r="N480">
        <v>2</v>
      </c>
      <c r="O480">
        <v>5</v>
      </c>
      <c r="P480" t="str" cm="1">
        <f t="array" ref="P480">_xlfn.IFS(
  O480&lt;=3, "Low",
  O480&lt;=6, "Moderate",
  O480&lt;=8, "High",
  O480=9, "Extreme"
)</f>
        <v>Moderate</v>
      </c>
    </row>
    <row r="481" spans="1:16">
      <c r="A481">
        <v>480</v>
      </c>
      <c r="B481">
        <v>22</v>
      </c>
      <c r="C481" t="str">
        <f t="shared" si="7"/>
        <v>22–24</v>
      </c>
      <c r="D481" t="s">
        <v>19</v>
      </c>
      <c r="E481" t="s">
        <v>20</v>
      </c>
      <c r="F481" t="s">
        <v>31</v>
      </c>
      <c r="G481">
        <v>3.8</v>
      </c>
      <c r="H481" t="s">
        <v>26</v>
      </c>
      <c r="I481" t="str">
        <f>_xlfn.XLOOKUP(H481, 'Platform Lookup'!A:A, 'Platform Lookup'!B:B, "Unknown")</f>
        <v>Entertainment</v>
      </c>
      <c r="J481" t="s">
        <v>17</v>
      </c>
      <c r="K481">
        <v>8.4</v>
      </c>
      <c r="L481">
        <v>6</v>
      </c>
      <c r="M481" t="s">
        <v>24</v>
      </c>
      <c r="N481">
        <v>3</v>
      </c>
      <c r="O481">
        <v>7</v>
      </c>
      <c r="P481" t="str" cm="1">
        <f t="array" ref="P481">_xlfn.IFS(
  O481&lt;=3, "Low",
  O481&lt;=6, "Moderate",
  O481&lt;=8, "High",
  O481=9, "Extreme"
)</f>
        <v>High</v>
      </c>
    </row>
    <row r="482" spans="1:16">
      <c r="A482">
        <v>481</v>
      </c>
      <c r="B482">
        <v>19</v>
      </c>
      <c r="C482" t="str">
        <f t="shared" si="7"/>
        <v>19–21</v>
      </c>
      <c r="D482" t="s">
        <v>13</v>
      </c>
      <c r="E482" t="s">
        <v>14</v>
      </c>
      <c r="F482" t="s">
        <v>41</v>
      </c>
      <c r="G482">
        <v>3.6</v>
      </c>
      <c r="H482" t="s">
        <v>16</v>
      </c>
      <c r="I482" t="str">
        <f>_xlfn.XLOOKUP(H482, 'Platform Lookup'!A:A, 'Platform Lookup'!B:B, "Unknown")</f>
        <v>Mixed</v>
      </c>
      <c r="J482" t="s">
        <v>17</v>
      </c>
      <c r="K482">
        <v>8.3000000000000007</v>
      </c>
      <c r="L482">
        <v>6</v>
      </c>
      <c r="M482" t="s">
        <v>24</v>
      </c>
      <c r="N482">
        <v>3</v>
      </c>
      <c r="O482">
        <v>7</v>
      </c>
      <c r="P482" t="str" cm="1">
        <f t="array" ref="P482">_xlfn.IFS(
  O482&lt;=3, "Low",
  O482&lt;=6, "Moderate",
  O482&lt;=8, "High",
  O482=9, "Extreme"
)</f>
        <v>High</v>
      </c>
    </row>
    <row r="483" spans="1:16">
      <c r="A483">
        <v>482</v>
      </c>
      <c r="B483">
        <v>21</v>
      </c>
      <c r="C483" t="str">
        <f t="shared" si="7"/>
        <v>19–21</v>
      </c>
      <c r="D483" t="s">
        <v>19</v>
      </c>
      <c r="E483" t="s">
        <v>20</v>
      </c>
      <c r="F483" t="s">
        <v>48</v>
      </c>
      <c r="G483">
        <v>2.4</v>
      </c>
      <c r="H483" t="s">
        <v>32</v>
      </c>
      <c r="I483" t="str">
        <f>_xlfn.XLOOKUP(H483, 'Platform Lookup'!A:A, 'Platform Lookup'!B:B, "Unknown")</f>
        <v>Mixed</v>
      </c>
      <c r="J483" t="s">
        <v>23</v>
      </c>
      <c r="K483">
        <v>9.4</v>
      </c>
      <c r="L483">
        <v>8</v>
      </c>
      <c r="M483" t="s">
        <v>18</v>
      </c>
      <c r="N483">
        <v>2</v>
      </c>
      <c r="O483">
        <v>4</v>
      </c>
      <c r="P483" t="str" cm="1">
        <f t="array" ref="P483">_xlfn.IFS(
  O483&lt;=3, "Low",
  O483&lt;=6, "Moderate",
  O483&lt;=8, "High",
  O483=9, "Extreme"
)</f>
        <v>Moderate</v>
      </c>
    </row>
    <row r="484" spans="1:16">
      <c r="A484">
        <v>483</v>
      </c>
      <c r="B484">
        <v>20</v>
      </c>
      <c r="C484" t="str">
        <f t="shared" si="7"/>
        <v>19–21</v>
      </c>
      <c r="D484" t="s">
        <v>13</v>
      </c>
      <c r="E484" t="s">
        <v>14</v>
      </c>
      <c r="F484" t="s">
        <v>55</v>
      </c>
      <c r="G484">
        <v>3.3</v>
      </c>
      <c r="H484" t="s">
        <v>26</v>
      </c>
      <c r="I484" t="str">
        <f>_xlfn.XLOOKUP(H484, 'Platform Lookup'!A:A, 'Platform Lookup'!B:B, "Unknown")</f>
        <v>Entertainment</v>
      </c>
      <c r="J484" t="s">
        <v>17</v>
      </c>
      <c r="K484">
        <v>8.6</v>
      </c>
      <c r="L484">
        <v>7</v>
      </c>
      <c r="M484" t="s">
        <v>24</v>
      </c>
      <c r="N484">
        <v>3</v>
      </c>
      <c r="O484">
        <v>6</v>
      </c>
      <c r="P484" t="str" cm="1">
        <f t="array" ref="P484">_xlfn.IFS(
  O484&lt;=3, "Low",
  O484&lt;=6, "Moderate",
  O484&lt;=8, "High",
  O484=9, "Extreme"
)</f>
        <v>Moderate</v>
      </c>
    </row>
    <row r="485" spans="1:16">
      <c r="A485">
        <v>484</v>
      </c>
      <c r="B485">
        <v>22</v>
      </c>
      <c r="C485" t="str">
        <f t="shared" si="7"/>
        <v>22–24</v>
      </c>
      <c r="D485" t="s">
        <v>19</v>
      </c>
      <c r="E485" t="s">
        <v>20</v>
      </c>
      <c r="F485" t="s">
        <v>21</v>
      </c>
      <c r="G485">
        <v>7.4</v>
      </c>
      <c r="H485" t="s">
        <v>143</v>
      </c>
      <c r="I485" t="str">
        <f>_xlfn.XLOOKUP(H485, 'Platform Lookup'!A:A, 'Platform Lookup'!B:B, "Unknown")</f>
        <v>Messaging</v>
      </c>
      <c r="J485" t="s">
        <v>17</v>
      </c>
      <c r="K485">
        <v>4.9000000000000004</v>
      </c>
      <c r="L485">
        <v>5</v>
      </c>
      <c r="M485" t="s">
        <v>18</v>
      </c>
      <c r="N485">
        <v>4</v>
      </c>
      <c r="O485">
        <v>8</v>
      </c>
      <c r="P485" t="str" cm="1">
        <f t="array" ref="P485">_xlfn.IFS(
  O485&lt;=3, "Low",
  O485&lt;=6, "Moderate",
  O485&lt;=8, "High",
  O485=9, "Extreme"
)</f>
        <v>High</v>
      </c>
    </row>
    <row r="486" spans="1:16">
      <c r="A486">
        <v>485</v>
      </c>
      <c r="B486">
        <v>19</v>
      </c>
      <c r="C486" t="str">
        <f t="shared" si="7"/>
        <v>19–21</v>
      </c>
      <c r="D486" t="s">
        <v>13</v>
      </c>
      <c r="E486" t="s">
        <v>14</v>
      </c>
      <c r="F486" t="s">
        <v>51</v>
      </c>
      <c r="G486">
        <v>2.2999999999999998</v>
      </c>
      <c r="H486" t="s">
        <v>16</v>
      </c>
      <c r="I486" t="str">
        <f>_xlfn.XLOOKUP(H486, 'Platform Lookup'!A:A, 'Platform Lookup'!B:B, "Unknown")</f>
        <v>Mixed</v>
      </c>
      <c r="J486" t="s">
        <v>23</v>
      </c>
      <c r="K486">
        <v>9.5</v>
      </c>
      <c r="L486">
        <v>8</v>
      </c>
      <c r="M486" t="s">
        <v>24</v>
      </c>
      <c r="N486">
        <v>2</v>
      </c>
      <c r="O486">
        <v>4</v>
      </c>
      <c r="P486" t="str" cm="1">
        <f t="array" ref="P486">_xlfn.IFS(
  O486&lt;=3, "Low",
  O486&lt;=6, "Moderate",
  O486&lt;=8, "High",
  O486=9, "Extreme"
)</f>
        <v>Moderate</v>
      </c>
    </row>
    <row r="487" spans="1:16">
      <c r="A487">
        <v>486</v>
      </c>
      <c r="B487">
        <v>21</v>
      </c>
      <c r="C487" t="str">
        <f t="shared" si="7"/>
        <v>19–21</v>
      </c>
      <c r="D487" t="s">
        <v>19</v>
      </c>
      <c r="E487" t="s">
        <v>20</v>
      </c>
      <c r="F487" t="s">
        <v>65</v>
      </c>
      <c r="G487">
        <v>3.9</v>
      </c>
      <c r="H487" t="s">
        <v>16</v>
      </c>
      <c r="I487" t="str">
        <f>_xlfn.XLOOKUP(H487, 'Platform Lookup'!A:A, 'Platform Lookup'!B:B, "Unknown")</f>
        <v>Mixed</v>
      </c>
      <c r="J487" t="s">
        <v>17</v>
      </c>
      <c r="K487">
        <v>8.3000000000000007</v>
      </c>
      <c r="L487">
        <v>6</v>
      </c>
      <c r="M487" t="s">
        <v>24</v>
      </c>
      <c r="N487">
        <v>3</v>
      </c>
      <c r="O487">
        <v>7</v>
      </c>
      <c r="P487" t="str" cm="1">
        <f t="array" ref="P487">_xlfn.IFS(
  O487&lt;=3, "Low",
  O487&lt;=6, "Moderate",
  O487&lt;=8, "High",
  O487=9, "Extreme"
)</f>
        <v>High</v>
      </c>
    </row>
    <row r="488" spans="1:16">
      <c r="A488">
        <v>487</v>
      </c>
      <c r="B488">
        <v>20</v>
      </c>
      <c r="C488" t="str">
        <f t="shared" si="7"/>
        <v>19–21</v>
      </c>
      <c r="D488" t="s">
        <v>13</v>
      </c>
      <c r="E488" t="s">
        <v>14</v>
      </c>
      <c r="F488" t="s">
        <v>25</v>
      </c>
      <c r="G488">
        <v>8.4</v>
      </c>
      <c r="H488" t="s">
        <v>26</v>
      </c>
      <c r="I488" t="str">
        <f>_xlfn.XLOOKUP(H488, 'Platform Lookup'!A:A, 'Platform Lookup'!B:B, "Unknown")</f>
        <v>Entertainment</v>
      </c>
      <c r="J488" t="s">
        <v>17</v>
      </c>
      <c r="K488">
        <v>3.9</v>
      </c>
      <c r="L488">
        <v>5</v>
      </c>
      <c r="M488" t="s">
        <v>18</v>
      </c>
      <c r="N488">
        <v>4</v>
      </c>
      <c r="O488">
        <v>9</v>
      </c>
      <c r="P488" t="str" cm="1">
        <f t="array" ref="P488">_xlfn.IFS(
  O488&lt;=3, "Low",
  O488&lt;=6, "Moderate",
  O488&lt;=8, "High",
  O488=9, "Extreme"
)</f>
        <v>Extreme</v>
      </c>
    </row>
    <row r="489" spans="1:16">
      <c r="A489">
        <v>488</v>
      </c>
      <c r="B489">
        <v>22</v>
      </c>
      <c r="C489" t="str">
        <f t="shared" si="7"/>
        <v>22–24</v>
      </c>
      <c r="D489" t="s">
        <v>19</v>
      </c>
      <c r="E489" t="s">
        <v>20</v>
      </c>
      <c r="F489" t="s">
        <v>43</v>
      </c>
      <c r="G489">
        <v>7.2</v>
      </c>
      <c r="H489" t="s">
        <v>143</v>
      </c>
      <c r="I489" t="str">
        <f>_xlfn.XLOOKUP(H489, 'Platform Lookup'!A:A, 'Platform Lookup'!B:B, "Unknown")</f>
        <v>Messaging</v>
      </c>
      <c r="J489" t="s">
        <v>17</v>
      </c>
      <c r="K489">
        <v>5</v>
      </c>
      <c r="L489">
        <v>6</v>
      </c>
      <c r="M489" t="s">
        <v>24</v>
      </c>
      <c r="N489">
        <v>3</v>
      </c>
      <c r="O489">
        <v>7</v>
      </c>
      <c r="P489" t="str" cm="1">
        <f t="array" ref="P489">_xlfn.IFS(
  O489&lt;=3, "Low",
  O489&lt;=6, "Moderate",
  O489&lt;=8, "High",
  O489=9, "Extreme"
)</f>
        <v>High</v>
      </c>
    </row>
    <row r="490" spans="1:16">
      <c r="A490">
        <v>489</v>
      </c>
      <c r="B490">
        <v>19</v>
      </c>
      <c r="C490" t="str">
        <f t="shared" si="7"/>
        <v>19–21</v>
      </c>
      <c r="D490" t="s">
        <v>13</v>
      </c>
      <c r="E490" t="s">
        <v>14</v>
      </c>
      <c r="F490" t="s">
        <v>40</v>
      </c>
      <c r="G490">
        <v>2.9</v>
      </c>
      <c r="H490" t="s">
        <v>16</v>
      </c>
      <c r="I490" t="str">
        <f>_xlfn.XLOOKUP(H490, 'Platform Lookup'!A:A, 'Platform Lookup'!B:B, "Unknown")</f>
        <v>Mixed</v>
      </c>
      <c r="J490" t="s">
        <v>23</v>
      </c>
      <c r="K490">
        <v>9.1</v>
      </c>
      <c r="L490">
        <v>7</v>
      </c>
      <c r="M490" t="s">
        <v>18</v>
      </c>
      <c r="N490">
        <v>2</v>
      </c>
      <c r="O490">
        <v>5</v>
      </c>
      <c r="P490" t="str" cm="1">
        <f t="array" ref="P490">_xlfn.IFS(
  O490&lt;=3, "Low",
  O490&lt;=6, "Moderate",
  O490&lt;=8, "High",
  O490=9, "Extreme"
)</f>
        <v>Moderate</v>
      </c>
    </row>
    <row r="491" spans="1:16">
      <c r="A491">
        <v>490</v>
      </c>
      <c r="B491">
        <v>21</v>
      </c>
      <c r="C491" t="str">
        <f t="shared" si="7"/>
        <v>19–21</v>
      </c>
      <c r="D491" t="s">
        <v>19</v>
      </c>
      <c r="E491" t="s">
        <v>20</v>
      </c>
      <c r="F491" t="s">
        <v>31</v>
      </c>
      <c r="G491">
        <v>3.7</v>
      </c>
      <c r="H491" t="s">
        <v>16</v>
      </c>
      <c r="I491" t="str">
        <f>_xlfn.XLOOKUP(H491, 'Platform Lookup'!A:A, 'Platform Lookup'!B:B, "Unknown")</f>
        <v>Mixed</v>
      </c>
      <c r="J491" t="s">
        <v>17</v>
      </c>
      <c r="K491">
        <v>8.5</v>
      </c>
      <c r="L491">
        <v>6</v>
      </c>
      <c r="M491" t="s">
        <v>24</v>
      </c>
      <c r="N491">
        <v>3</v>
      </c>
      <c r="O491">
        <v>7</v>
      </c>
      <c r="P491" t="str" cm="1">
        <f t="array" ref="P491">_xlfn.IFS(
  O491&lt;=3, "Low",
  O491&lt;=6, "Moderate",
  O491&lt;=8, "High",
  O491=9, "Extreme"
)</f>
        <v>High</v>
      </c>
    </row>
    <row r="492" spans="1:16">
      <c r="A492">
        <v>491</v>
      </c>
      <c r="B492">
        <v>20</v>
      </c>
      <c r="C492" t="str">
        <f t="shared" si="7"/>
        <v>19–21</v>
      </c>
      <c r="D492" t="s">
        <v>13</v>
      </c>
      <c r="E492" t="s">
        <v>14</v>
      </c>
      <c r="F492" t="s">
        <v>41</v>
      </c>
      <c r="G492">
        <v>3.5</v>
      </c>
      <c r="H492" t="s">
        <v>26</v>
      </c>
      <c r="I492" t="str">
        <f>_xlfn.XLOOKUP(H492, 'Platform Lookup'!A:A, 'Platform Lookup'!B:B, "Unknown")</f>
        <v>Entertainment</v>
      </c>
      <c r="J492" t="s">
        <v>17</v>
      </c>
      <c r="K492">
        <v>8.4</v>
      </c>
      <c r="L492">
        <v>6</v>
      </c>
      <c r="M492" t="s">
        <v>24</v>
      </c>
      <c r="N492">
        <v>3</v>
      </c>
      <c r="O492">
        <v>7</v>
      </c>
      <c r="P492" t="str" cm="1">
        <f t="array" ref="P492">_xlfn.IFS(
  O492&lt;=3, "Low",
  O492&lt;=6, "Moderate",
  O492&lt;=8, "High",
  O492=9, "Extreme"
)</f>
        <v>High</v>
      </c>
    </row>
    <row r="493" spans="1:16">
      <c r="A493">
        <v>492</v>
      </c>
      <c r="B493">
        <v>22</v>
      </c>
      <c r="C493" t="str">
        <f t="shared" si="7"/>
        <v>22–24</v>
      </c>
      <c r="D493" t="s">
        <v>19</v>
      </c>
      <c r="E493" t="s">
        <v>20</v>
      </c>
      <c r="F493" t="s">
        <v>48</v>
      </c>
      <c r="G493">
        <v>2.2999999999999998</v>
      </c>
      <c r="H493" t="s">
        <v>32</v>
      </c>
      <c r="I493" t="str">
        <f>_xlfn.XLOOKUP(H493, 'Platform Lookup'!A:A, 'Platform Lookup'!B:B, "Unknown")</f>
        <v>Mixed</v>
      </c>
      <c r="J493" t="s">
        <v>23</v>
      </c>
      <c r="K493">
        <v>9.5</v>
      </c>
      <c r="L493">
        <v>8</v>
      </c>
      <c r="M493" t="s">
        <v>18</v>
      </c>
      <c r="N493">
        <v>2</v>
      </c>
      <c r="O493">
        <v>4</v>
      </c>
      <c r="P493" t="str" cm="1">
        <f t="array" ref="P493">_xlfn.IFS(
  O493&lt;=3, "Low",
  O493&lt;=6, "Moderate",
  O493&lt;=8, "High",
  O493=9, "Extreme"
)</f>
        <v>Moderate</v>
      </c>
    </row>
    <row r="494" spans="1:16">
      <c r="A494">
        <v>493</v>
      </c>
      <c r="B494">
        <v>19</v>
      </c>
      <c r="C494" t="str">
        <f t="shared" si="7"/>
        <v>19–21</v>
      </c>
      <c r="D494" t="s">
        <v>13</v>
      </c>
      <c r="E494" t="s">
        <v>14</v>
      </c>
      <c r="F494" t="s">
        <v>55</v>
      </c>
      <c r="G494">
        <v>3.2</v>
      </c>
      <c r="H494" t="s">
        <v>16</v>
      </c>
      <c r="I494" t="str">
        <f>_xlfn.XLOOKUP(H494, 'Platform Lookup'!A:A, 'Platform Lookup'!B:B, "Unknown")</f>
        <v>Mixed</v>
      </c>
      <c r="J494" t="s">
        <v>17</v>
      </c>
      <c r="K494">
        <v>8.6999999999999993</v>
      </c>
      <c r="L494">
        <v>7</v>
      </c>
      <c r="M494" t="s">
        <v>24</v>
      </c>
      <c r="N494">
        <v>3</v>
      </c>
      <c r="O494">
        <v>6</v>
      </c>
      <c r="P494" t="str" cm="1">
        <f t="array" ref="P494">_xlfn.IFS(
  O494&lt;=3, "Low",
  O494&lt;=6, "Moderate",
  O494&lt;=8, "High",
  O494=9, "Extreme"
)</f>
        <v>Moderate</v>
      </c>
    </row>
    <row r="495" spans="1:16">
      <c r="A495">
        <v>494</v>
      </c>
      <c r="B495">
        <v>21</v>
      </c>
      <c r="C495" t="str">
        <f t="shared" si="7"/>
        <v>19–21</v>
      </c>
      <c r="D495" t="s">
        <v>19</v>
      </c>
      <c r="E495" t="s">
        <v>20</v>
      </c>
      <c r="F495" t="s">
        <v>21</v>
      </c>
      <c r="G495">
        <v>7.5</v>
      </c>
      <c r="H495" t="s">
        <v>143</v>
      </c>
      <c r="I495" t="str">
        <f>_xlfn.XLOOKUP(H495, 'Platform Lookup'!A:A, 'Platform Lookup'!B:B, "Unknown")</f>
        <v>Messaging</v>
      </c>
      <c r="J495" t="s">
        <v>17</v>
      </c>
      <c r="K495">
        <v>4.8</v>
      </c>
      <c r="L495">
        <v>5</v>
      </c>
      <c r="M495" t="s">
        <v>18</v>
      </c>
      <c r="N495">
        <v>4</v>
      </c>
      <c r="O495">
        <v>8</v>
      </c>
      <c r="P495" t="str" cm="1">
        <f t="array" ref="P495">_xlfn.IFS(
  O495&lt;=3, "Low",
  O495&lt;=6, "Moderate",
  O495&lt;=8, "High",
  O495=9, "Extreme"
)</f>
        <v>High</v>
      </c>
    </row>
    <row r="496" spans="1:16">
      <c r="A496">
        <v>495</v>
      </c>
      <c r="B496">
        <v>20</v>
      </c>
      <c r="C496" t="str">
        <f t="shared" si="7"/>
        <v>19–21</v>
      </c>
      <c r="D496" t="s">
        <v>13</v>
      </c>
      <c r="E496" t="s">
        <v>14</v>
      </c>
      <c r="F496" t="s">
        <v>51</v>
      </c>
      <c r="G496">
        <v>2.2000000000000002</v>
      </c>
      <c r="H496" t="s">
        <v>16</v>
      </c>
      <c r="I496" t="str">
        <f>_xlfn.XLOOKUP(H496, 'Platform Lookup'!A:A, 'Platform Lookup'!B:B, "Unknown")</f>
        <v>Mixed</v>
      </c>
      <c r="J496" t="s">
        <v>23</v>
      </c>
      <c r="K496">
        <v>9.6</v>
      </c>
      <c r="L496">
        <v>8</v>
      </c>
      <c r="M496" t="s">
        <v>24</v>
      </c>
      <c r="N496">
        <v>2</v>
      </c>
      <c r="O496">
        <v>4</v>
      </c>
      <c r="P496" t="str" cm="1">
        <f t="array" ref="P496">_xlfn.IFS(
  O496&lt;=3, "Low",
  O496&lt;=6, "Moderate",
  O496&lt;=8, "High",
  O496=9, "Extreme"
)</f>
        <v>Moderate</v>
      </c>
    </row>
    <row r="497" spans="1:16">
      <c r="A497">
        <v>496</v>
      </c>
      <c r="B497">
        <v>22</v>
      </c>
      <c r="C497" t="str">
        <f t="shared" si="7"/>
        <v>22–24</v>
      </c>
      <c r="D497" t="s">
        <v>19</v>
      </c>
      <c r="E497" t="s">
        <v>20</v>
      </c>
      <c r="F497" t="s">
        <v>65</v>
      </c>
      <c r="G497">
        <v>3.8</v>
      </c>
      <c r="H497" t="s">
        <v>26</v>
      </c>
      <c r="I497" t="str">
        <f>_xlfn.XLOOKUP(H497, 'Platform Lookup'!A:A, 'Platform Lookup'!B:B, "Unknown")</f>
        <v>Entertainment</v>
      </c>
      <c r="J497" t="s">
        <v>17</v>
      </c>
      <c r="K497">
        <v>8.4</v>
      </c>
      <c r="L497">
        <v>6</v>
      </c>
      <c r="M497" t="s">
        <v>24</v>
      </c>
      <c r="N497">
        <v>3</v>
      </c>
      <c r="O497">
        <v>7</v>
      </c>
      <c r="P497" t="str" cm="1">
        <f t="array" ref="P497">_xlfn.IFS(
  O497&lt;=3, "Low",
  O497&lt;=6, "Moderate",
  O497&lt;=8, "High",
  O497=9, "Extreme"
)</f>
        <v>High</v>
      </c>
    </row>
    <row r="498" spans="1:16">
      <c r="A498">
        <v>497</v>
      </c>
      <c r="B498">
        <v>19</v>
      </c>
      <c r="C498" t="str">
        <f t="shared" si="7"/>
        <v>19–21</v>
      </c>
      <c r="D498" t="s">
        <v>13</v>
      </c>
      <c r="E498" t="s">
        <v>14</v>
      </c>
      <c r="F498" t="s">
        <v>25</v>
      </c>
      <c r="G498">
        <v>8.5</v>
      </c>
      <c r="H498" t="s">
        <v>16</v>
      </c>
      <c r="I498" t="str">
        <f>_xlfn.XLOOKUP(H498, 'Platform Lookup'!A:A, 'Platform Lookup'!B:B, "Unknown")</f>
        <v>Mixed</v>
      </c>
      <c r="J498" t="s">
        <v>17</v>
      </c>
      <c r="K498">
        <v>3.8</v>
      </c>
      <c r="L498">
        <v>5</v>
      </c>
      <c r="M498" t="s">
        <v>18</v>
      </c>
      <c r="N498">
        <v>4</v>
      </c>
      <c r="O498">
        <v>9</v>
      </c>
      <c r="P498" t="str" cm="1">
        <f t="array" ref="P498">_xlfn.IFS(
  O498&lt;=3, "Low",
  O498&lt;=6, "Moderate",
  O498&lt;=8, "High",
  O498=9, "Extreme"
)</f>
        <v>Extreme</v>
      </c>
    </row>
    <row r="499" spans="1:16">
      <c r="A499">
        <v>498</v>
      </c>
      <c r="B499">
        <v>21</v>
      </c>
      <c r="C499" t="str">
        <f t="shared" si="7"/>
        <v>19–21</v>
      </c>
      <c r="D499" t="s">
        <v>19</v>
      </c>
      <c r="E499" t="s">
        <v>20</v>
      </c>
      <c r="F499" t="s">
        <v>43</v>
      </c>
      <c r="G499">
        <v>7.3</v>
      </c>
      <c r="H499" t="s">
        <v>143</v>
      </c>
      <c r="I499" t="str">
        <f>_xlfn.XLOOKUP(H499, 'Platform Lookup'!A:A, 'Platform Lookup'!B:B, "Unknown")</f>
        <v>Messaging</v>
      </c>
      <c r="J499" t="s">
        <v>17</v>
      </c>
      <c r="K499">
        <v>4.9000000000000004</v>
      </c>
      <c r="L499">
        <v>6</v>
      </c>
      <c r="M499" t="s">
        <v>24</v>
      </c>
      <c r="N499">
        <v>3</v>
      </c>
      <c r="O499">
        <v>7</v>
      </c>
      <c r="P499" t="str" cm="1">
        <f t="array" ref="P499">_xlfn.IFS(
  O499&lt;=3, "Low",
  O499&lt;=6, "Moderate",
  O499&lt;=8, "High",
  O499=9, "Extreme"
)</f>
        <v>High</v>
      </c>
    </row>
    <row r="500" spans="1:16">
      <c r="A500">
        <v>499</v>
      </c>
      <c r="B500">
        <v>20</v>
      </c>
      <c r="C500" t="str">
        <f t="shared" si="7"/>
        <v>19–21</v>
      </c>
      <c r="D500" t="s">
        <v>13</v>
      </c>
      <c r="E500" t="s">
        <v>14</v>
      </c>
      <c r="F500" t="s">
        <v>40</v>
      </c>
      <c r="G500">
        <v>2.8</v>
      </c>
      <c r="H500" t="s">
        <v>16</v>
      </c>
      <c r="I500" t="str">
        <f>_xlfn.XLOOKUP(H500, 'Platform Lookup'!A:A, 'Platform Lookup'!B:B, "Unknown")</f>
        <v>Mixed</v>
      </c>
      <c r="J500" t="s">
        <v>23</v>
      </c>
      <c r="K500">
        <v>9.1999999999999993</v>
      </c>
      <c r="L500">
        <v>7</v>
      </c>
      <c r="M500" t="s">
        <v>18</v>
      </c>
      <c r="N500">
        <v>2</v>
      </c>
      <c r="O500">
        <v>5</v>
      </c>
      <c r="P500" t="str" cm="1">
        <f t="array" ref="P500">_xlfn.IFS(
  O500&lt;=3, "Low",
  O500&lt;=6, "Moderate",
  O500&lt;=8, "High",
  O500=9, "Extreme"
)</f>
        <v>Moderate</v>
      </c>
    </row>
    <row r="501" spans="1:16">
      <c r="A501">
        <v>500</v>
      </c>
      <c r="B501">
        <v>22</v>
      </c>
      <c r="C501" t="str">
        <f t="shared" si="7"/>
        <v>22–24</v>
      </c>
      <c r="D501" t="s">
        <v>19</v>
      </c>
      <c r="E501" t="s">
        <v>20</v>
      </c>
      <c r="F501" t="s">
        <v>31</v>
      </c>
      <c r="G501">
        <v>3.6</v>
      </c>
      <c r="H501" t="s">
        <v>26</v>
      </c>
      <c r="I501" t="str">
        <f>_xlfn.XLOOKUP(H501, 'Platform Lookup'!A:A, 'Platform Lookup'!B:B, "Unknown")</f>
        <v>Entertainment</v>
      </c>
      <c r="J501" t="s">
        <v>17</v>
      </c>
      <c r="K501">
        <v>8.6</v>
      </c>
      <c r="L501">
        <v>6</v>
      </c>
      <c r="M501" t="s">
        <v>24</v>
      </c>
      <c r="N501">
        <v>3</v>
      </c>
      <c r="O501">
        <v>7</v>
      </c>
      <c r="P501" t="str" cm="1">
        <f t="array" ref="P501">_xlfn.IFS(
  O501&lt;=3, "Low",
  O501&lt;=6, "Moderate",
  O501&lt;=8, "High",
  O501=9, "Extreme"
)</f>
        <v>High</v>
      </c>
    </row>
    <row r="502" spans="1:16">
      <c r="A502">
        <v>501</v>
      </c>
      <c r="B502">
        <v>19</v>
      </c>
      <c r="C502" t="str">
        <f t="shared" si="7"/>
        <v>19–21</v>
      </c>
      <c r="D502" t="s">
        <v>13</v>
      </c>
      <c r="E502" t="s">
        <v>14</v>
      </c>
      <c r="F502" t="s">
        <v>36</v>
      </c>
      <c r="G502">
        <v>6.2</v>
      </c>
      <c r="H502" t="s">
        <v>143</v>
      </c>
      <c r="I502" t="str">
        <f>_xlfn.XLOOKUP(H502, 'Platform Lookup'!A:A, 'Platform Lookup'!B:B, "Unknown")</f>
        <v>Messaging</v>
      </c>
      <c r="J502" t="s">
        <v>17</v>
      </c>
      <c r="K502">
        <v>6.3</v>
      </c>
      <c r="L502">
        <v>6</v>
      </c>
      <c r="M502" t="s">
        <v>24</v>
      </c>
      <c r="N502">
        <v>3</v>
      </c>
      <c r="O502">
        <v>7</v>
      </c>
      <c r="P502" t="str" cm="1">
        <f t="array" ref="P502">_xlfn.IFS(
  O502&lt;=3, "Low",
  O502&lt;=6, "Moderate",
  O502&lt;=8, "High",
  O502=9, "Extreme"
)</f>
        <v>High</v>
      </c>
    </row>
    <row r="503" spans="1:16">
      <c r="A503">
        <v>502</v>
      </c>
      <c r="B503">
        <v>21</v>
      </c>
      <c r="C503" t="str">
        <f t="shared" si="7"/>
        <v>19–21</v>
      </c>
      <c r="D503" t="s">
        <v>19</v>
      </c>
      <c r="E503" t="s">
        <v>20</v>
      </c>
      <c r="F503" t="s">
        <v>45</v>
      </c>
      <c r="G503">
        <v>4.5</v>
      </c>
      <c r="H503" t="s">
        <v>144</v>
      </c>
      <c r="I503" t="str">
        <f>_xlfn.XLOOKUP(H503, 'Platform Lookup'!A:A, 'Platform Lookup'!B:B, "Unknown")</f>
        <v>Messaging</v>
      </c>
      <c r="J503" t="s">
        <v>23</v>
      </c>
      <c r="K503">
        <v>7.8</v>
      </c>
      <c r="L503">
        <v>7</v>
      </c>
      <c r="M503" t="s">
        <v>18</v>
      </c>
      <c r="N503">
        <v>2</v>
      </c>
      <c r="O503">
        <v>5</v>
      </c>
      <c r="P503" t="str" cm="1">
        <f t="array" ref="P503">_xlfn.IFS(
  O503&lt;=3, "Low",
  O503&lt;=6, "Moderate",
  O503&lt;=8, "High",
  O503=9, "Extreme"
)</f>
        <v>Moderate</v>
      </c>
    </row>
    <row r="504" spans="1:16">
      <c r="A504">
        <v>503</v>
      </c>
      <c r="B504">
        <v>20</v>
      </c>
      <c r="C504" t="str">
        <f t="shared" si="7"/>
        <v>19–21</v>
      </c>
      <c r="D504" t="s">
        <v>13</v>
      </c>
      <c r="E504" t="s">
        <v>14</v>
      </c>
      <c r="F504" t="s">
        <v>49</v>
      </c>
      <c r="G504">
        <v>3.8</v>
      </c>
      <c r="H504" t="s">
        <v>16</v>
      </c>
      <c r="I504" t="str">
        <f>_xlfn.XLOOKUP(H504, 'Platform Lookup'!A:A, 'Platform Lookup'!B:B, "Unknown")</f>
        <v>Mixed</v>
      </c>
      <c r="J504" t="s">
        <v>23</v>
      </c>
      <c r="K504">
        <v>8.1999999999999993</v>
      </c>
      <c r="L504">
        <v>8</v>
      </c>
      <c r="M504" t="s">
        <v>24</v>
      </c>
      <c r="N504">
        <v>2</v>
      </c>
      <c r="O504">
        <v>4</v>
      </c>
      <c r="P504" t="str" cm="1">
        <f t="array" ref="P504">_xlfn.IFS(
  O504&lt;=3, "Low",
  O504&lt;=6, "Moderate",
  O504&lt;=8, "High",
  O504=9, "Extreme"
)</f>
        <v>Moderate</v>
      </c>
    </row>
    <row r="505" spans="1:16">
      <c r="A505">
        <v>504</v>
      </c>
      <c r="B505">
        <v>22</v>
      </c>
      <c r="C505" t="str">
        <f t="shared" si="7"/>
        <v>22–24</v>
      </c>
      <c r="D505" t="s">
        <v>19</v>
      </c>
      <c r="E505" t="s">
        <v>20</v>
      </c>
      <c r="F505" t="s">
        <v>56</v>
      </c>
      <c r="G505">
        <v>4.7</v>
      </c>
      <c r="H505" t="s">
        <v>16</v>
      </c>
      <c r="I505" t="str">
        <f>_xlfn.XLOOKUP(H505, 'Platform Lookup'!A:A, 'Platform Lookup'!B:B, "Unknown")</f>
        <v>Mixed</v>
      </c>
      <c r="J505" t="s">
        <v>17</v>
      </c>
      <c r="K505">
        <v>7.5</v>
      </c>
      <c r="L505">
        <v>7</v>
      </c>
      <c r="M505" t="s">
        <v>18</v>
      </c>
      <c r="N505">
        <v>3</v>
      </c>
      <c r="O505">
        <v>6</v>
      </c>
      <c r="P505" t="str" cm="1">
        <f t="array" ref="P505">_xlfn.IFS(
  O505&lt;=3, "Low",
  O505&lt;=6, "Moderate",
  O505&lt;=8, "High",
  O505=9, "Extreme"
)</f>
        <v>Moderate</v>
      </c>
    </row>
    <row r="506" spans="1:16">
      <c r="A506">
        <v>505</v>
      </c>
      <c r="B506">
        <v>19</v>
      </c>
      <c r="C506" t="str">
        <f t="shared" si="7"/>
        <v>19–21</v>
      </c>
      <c r="D506" t="s">
        <v>13</v>
      </c>
      <c r="E506" t="s">
        <v>14</v>
      </c>
      <c r="F506" t="s">
        <v>57</v>
      </c>
      <c r="G506">
        <v>5.0999999999999996</v>
      </c>
      <c r="H506" t="s">
        <v>26</v>
      </c>
      <c r="I506" t="str">
        <f>_xlfn.XLOOKUP(H506, 'Platform Lookup'!A:A, 'Platform Lookup'!B:B, "Unknown")</f>
        <v>Entertainment</v>
      </c>
      <c r="J506" t="s">
        <v>17</v>
      </c>
      <c r="K506">
        <v>7</v>
      </c>
      <c r="L506">
        <v>6</v>
      </c>
      <c r="M506" t="s">
        <v>24</v>
      </c>
      <c r="N506">
        <v>3</v>
      </c>
      <c r="O506">
        <v>7</v>
      </c>
      <c r="P506" t="str" cm="1">
        <f t="array" ref="P506">_xlfn.IFS(
  O506&lt;=3, "Low",
  O506&lt;=6, "Moderate",
  O506&lt;=8, "High",
  O506=9, "Extreme"
)</f>
        <v>High</v>
      </c>
    </row>
    <row r="507" spans="1:16">
      <c r="A507">
        <v>506</v>
      </c>
      <c r="B507">
        <v>21</v>
      </c>
      <c r="C507" t="str">
        <f t="shared" si="7"/>
        <v>19–21</v>
      </c>
      <c r="D507" t="s">
        <v>19</v>
      </c>
      <c r="E507" t="s">
        <v>20</v>
      </c>
      <c r="F507" t="s">
        <v>58</v>
      </c>
      <c r="G507">
        <v>5.5</v>
      </c>
      <c r="H507" t="s">
        <v>143</v>
      </c>
      <c r="I507" t="str">
        <f>_xlfn.XLOOKUP(H507, 'Platform Lookup'!A:A, 'Platform Lookup'!B:B, "Unknown")</f>
        <v>Messaging</v>
      </c>
      <c r="J507" t="s">
        <v>17</v>
      </c>
      <c r="K507">
        <v>6.8</v>
      </c>
      <c r="L507">
        <v>6</v>
      </c>
      <c r="M507" t="s">
        <v>24</v>
      </c>
      <c r="N507">
        <v>3</v>
      </c>
      <c r="O507">
        <v>7</v>
      </c>
      <c r="P507" t="str" cm="1">
        <f t="array" ref="P507">_xlfn.IFS(
  O507&lt;=3, "Low",
  O507&lt;=6, "Moderate",
  O507&lt;=8, "High",
  O507=9, "Extreme"
)</f>
        <v>High</v>
      </c>
    </row>
    <row r="508" spans="1:16">
      <c r="A508">
        <v>507</v>
      </c>
      <c r="B508">
        <v>20</v>
      </c>
      <c r="C508" t="str">
        <f t="shared" si="7"/>
        <v>19–21</v>
      </c>
      <c r="D508" t="s">
        <v>13</v>
      </c>
      <c r="E508" t="s">
        <v>14</v>
      </c>
      <c r="F508" t="s">
        <v>67</v>
      </c>
      <c r="G508">
        <v>6.5</v>
      </c>
      <c r="H508" t="s">
        <v>16</v>
      </c>
      <c r="I508" t="str">
        <f>_xlfn.XLOOKUP(H508, 'Platform Lookup'!A:A, 'Platform Lookup'!B:B, "Unknown")</f>
        <v>Mixed</v>
      </c>
      <c r="J508" t="s">
        <v>17</v>
      </c>
      <c r="K508">
        <v>6.5</v>
      </c>
      <c r="L508">
        <v>5</v>
      </c>
      <c r="M508" t="s">
        <v>18</v>
      </c>
      <c r="N508">
        <v>4</v>
      </c>
      <c r="O508">
        <v>8</v>
      </c>
      <c r="P508" t="str" cm="1">
        <f t="array" ref="P508">_xlfn.IFS(
  O508&lt;=3, "Low",
  O508&lt;=6, "Moderate",
  O508&lt;=8, "High",
  O508=9, "Extreme"
)</f>
        <v>High</v>
      </c>
    </row>
    <row r="509" spans="1:16">
      <c r="A509">
        <v>508</v>
      </c>
      <c r="B509">
        <v>22</v>
      </c>
      <c r="C509" t="str">
        <f t="shared" si="7"/>
        <v>22–24</v>
      </c>
      <c r="D509" t="s">
        <v>19</v>
      </c>
      <c r="E509" t="s">
        <v>20</v>
      </c>
      <c r="F509" t="s">
        <v>90</v>
      </c>
      <c r="G509">
        <v>4.2</v>
      </c>
      <c r="H509" t="s">
        <v>32</v>
      </c>
      <c r="I509" t="str">
        <f>_xlfn.XLOOKUP(H509, 'Platform Lookup'!A:A, 'Platform Lookup'!B:B, "Unknown")</f>
        <v>Mixed</v>
      </c>
      <c r="J509" t="s">
        <v>23</v>
      </c>
      <c r="K509">
        <v>7.9</v>
      </c>
      <c r="L509">
        <v>7</v>
      </c>
      <c r="M509" t="s">
        <v>24</v>
      </c>
      <c r="N509">
        <v>2</v>
      </c>
      <c r="O509">
        <v>5</v>
      </c>
      <c r="P509" t="str" cm="1">
        <f t="array" ref="P509">_xlfn.IFS(
  O509&lt;=3, "Low",
  O509&lt;=6, "Moderate",
  O509&lt;=8, "High",
  O509=9, "Extreme"
)</f>
        <v>Moderate</v>
      </c>
    </row>
    <row r="510" spans="1:16">
      <c r="A510">
        <v>509</v>
      </c>
      <c r="B510">
        <v>19</v>
      </c>
      <c r="C510" t="str">
        <f t="shared" si="7"/>
        <v>19–21</v>
      </c>
      <c r="D510" t="s">
        <v>13</v>
      </c>
      <c r="E510" t="s">
        <v>14</v>
      </c>
      <c r="F510" t="s">
        <v>21</v>
      </c>
      <c r="G510">
        <v>6.8</v>
      </c>
      <c r="H510" t="s">
        <v>143</v>
      </c>
      <c r="I510" t="str">
        <f>_xlfn.XLOOKUP(H510, 'Platform Lookup'!A:A, 'Platform Lookup'!B:B, "Unknown")</f>
        <v>Messaging</v>
      </c>
      <c r="J510" t="s">
        <v>17</v>
      </c>
      <c r="K510">
        <v>6</v>
      </c>
      <c r="L510">
        <v>5</v>
      </c>
      <c r="M510" t="s">
        <v>18</v>
      </c>
      <c r="N510">
        <v>4</v>
      </c>
      <c r="O510">
        <v>8</v>
      </c>
      <c r="P510" t="str" cm="1">
        <f t="array" ref="P510">_xlfn.IFS(
  O510&lt;=3, "Low",
  O510&lt;=6, "Moderate",
  O510&lt;=8, "High",
  O510=9, "Extreme"
)</f>
        <v>High</v>
      </c>
    </row>
    <row r="511" spans="1:16">
      <c r="A511">
        <v>510</v>
      </c>
      <c r="B511">
        <v>21</v>
      </c>
      <c r="C511" t="str">
        <f t="shared" si="7"/>
        <v>19–21</v>
      </c>
      <c r="D511" t="s">
        <v>19</v>
      </c>
      <c r="E511" t="s">
        <v>20</v>
      </c>
      <c r="F511" t="s">
        <v>31</v>
      </c>
      <c r="G511">
        <v>4.8</v>
      </c>
      <c r="H511" t="s">
        <v>16</v>
      </c>
      <c r="I511" t="str">
        <f>_xlfn.XLOOKUP(H511, 'Platform Lookup'!A:A, 'Platform Lookup'!B:B, "Unknown")</f>
        <v>Mixed</v>
      </c>
      <c r="J511" t="s">
        <v>17</v>
      </c>
      <c r="K511">
        <v>7.4</v>
      </c>
      <c r="L511">
        <v>7</v>
      </c>
      <c r="M511" t="s">
        <v>24</v>
      </c>
      <c r="N511">
        <v>3</v>
      </c>
      <c r="O511">
        <v>6</v>
      </c>
      <c r="P511" t="str" cm="1">
        <f t="array" ref="P511">_xlfn.IFS(
  O511&lt;=3, "Low",
  O511&lt;=6, "Moderate",
  O511&lt;=8, "High",
  O511=9, "Extreme"
)</f>
        <v>Moderate</v>
      </c>
    </row>
    <row r="512" spans="1:16">
      <c r="A512">
        <v>511</v>
      </c>
      <c r="B512">
        <v>20</v>
      </c>
      <c r="C512" t="str">
        <f t="shared" si="7"/>
        <v>19–21</v>
      </c>
      <c r="D512" t="s">
        <v>13</v>
      </c>
      <c r="E512" t="s">
        <v>14</v>
      </c>
      <c r="F512" t="s">
        <v>36</v>
      </c>
      <c r="G512">
        <v>6.1</v>
      </c>
      <c r="H512" t="s">
        <v>16</v>
      </c>
      <c r="I512" t="str">
        <f>_xlfn.XLOOKUP(H512, 'Platform Lookup'!A:A, 'Platform Lookup'!B:B, "Unknown")</f>
        <v>Mixed</v>
      </c>
      <c r="J512" t="s">
        <v>17</v>
      </c>
      <c r="K512">
        <v>6.4</v>
      </c>
      <c r="L512">
        <v>6</v>
      </c>
      <c r="M512" t="s">
        <v>24</v>
      </c>
      <c r="N512">
        <v>3</v>
      </c>
      <c r="O512">
        <v>7</v>
      </c>
      <c r="P512" t="str" cm="1">
        <f t="array" ref="P512">_xlfn.IFS(
  O512&lt;=3, "Low",
  O512&lt;=6, "Moderate",
  O512&lt;=8, "High",
  O512=9, "Extreme"
)</f>
        <v>High</v>
      </c>
    </row>
    <row r="513" spans="1:16">
      <c r="A513">
        <v>512</v>
      </c>
      <c r="B513">
        <v>22</v>
      </c>
      <c r="C513" t="str">
        <f t="shared" si="7"/>
        <v>22–24</v>
      </c>
      <c r="D513" t="s">
        <v>19</v>
      </c>
      <c r="E513" t="s">
        <v>20</v>
      </c>
      <c r="F513" t="s">
        <v>45</v>
      </c>
      <c r="G513">
        <v>4.4000000000000004</v>
      </c>
      <c r="H513" t="s">
        <v>144</v>
      </c>
      <c r="I513" t="str">
        <f>_xlfn.XLOOKUP(H513, 'Platform Lookup'!A:A, 'Platform Lookup'!B:B, "Unknown")</f>
        <v>Messaging</v>
      </c>
      <c r="J513" t="s">
        <v>23</v>
      </c>
      <c r="K513">
        <v>7.9</v>
      </c>
      <c r="L513">
        <v>7</v>
      </c>
      <c r="M513" t="s">
        <v>18</v>
      </c>
      <c r="N513">
        <v>2</v>
      </c>
      <c r="O513">
        <v>5</v>
      </c>
      <c r="P513" t="str" cm="1">
        <f t="array" ref="P513">_xlfn.IFS(
  O513&lt;=3, "Low",
  O513&lt;=6, "Moderate",
  O513&lt;=8, "High",
  O513=9, "Extreme"
)</f>
        <v>Moderate</v>
      </c>
    </row>
    <row r="514" spans="1:16">
      <c r="A514">
        <v>513</v>
      </c>
      <c r="B514">
        <v>19</v>
      </c>
      <c r="C514" t="str">
        <f t="shared" si="7"/>
        <v>19–21</v>
      </c>
      <c r="D514" t="s">
        <v>13</v>
      </c>
      <c r="E514" t="s">
        <v>14</v>
      </c>
      <c r="F514" t="s">
        <v>49</v>
      </c>
      <c r="G514">
        <v>3.7</v>
      </c>
      <c r="H514" t="s">
        <v>26</v>
      </c>
      <c r="I514" t="str">
        <f>_xlfn.XLOOKUP(H514, 'Platform Lookup'!A:A, 'Platform Lookup'!B:B, "Unknown")</f>
        <v>Entertainment</v>
      </c>
      <c r="J514" t="s">
        <v>23</v>
      </c>
      <c r="K514">
        <v>8.3000000000000007</v>
      </c>
      <c r="L514">
        <v>8</v>
      </c>
      <c r="M514" t="s">
        <v>24</v>
      </c>
      <c r="N514">
        <v>2</v>
      </c>
      <c r="O514">
        <v>4</v>
      </c>
      <c r="P514" t="str" cm="1">
        <f t="array" ref="P514">_xlfn.IFS(
  O514&lt;=3, "Low",
  O514&lt;=6, "Moderate",
  O514&lt;=8, "High",
  O514=9, "Extreme"
)</f>
        <v>Moderate</v>
      </c>
    </row>
    <row r="515" spans="1:16">
      <c r="A515">
        <v>514</v>
      </c>
      <c r="B515">
        <v>21</v>
      </c>
      <c r="C515" t="str">
        <f t="shared" ref="C515:C578" si="8">IF(B515=18, "18", IF(B515&lt;=21, "19–21", "22–24"))</f>
        <v>19–21</v>
      </c>
      <c r="D515" t="s">
        <v>19</v>
      </c>
      <c r="E515" t="s">
        <v>20</v>
      </c>
      <c r="F515" t="s">
        <v>56</v>
      </c>
      <c r="G515">
        <v>4.5999999999999996</v>
      </c>
      <c r="H515" t="s">
        <v>16</v>
      </c>
      <c r="I515" t="str">
        <f>_xlfn.XLOOKUP(H515, 'Platform Lookup'!A:A, 'Platform Lookup'!B:B, "Unknown")</f>
        <v>Mixed</v>
      </c>
      <c r="J515" t="s">
        <v>17</v>
      </c>
      <c r="K515">
        <v>7.6</v>
      </c>
      <c r="L515">
        <v>7</v>
      </c>
      <c r="M515" t="s">
        <v>18</v>
      </c>
      <c r="N515">
        <v>3</v>
      </c>
      <c r="O515">
        <v>6</v>
      </c>
      <c r="P515" t="str" cm="1">
        <f t="array" ref="P515">_xlfn.IFS(
  O515&lt;=3, "Low",
  O515&lt;=6, "Moderate",
  O515&lt;=8, "High",
  O515=9, "Extreme"
)</f>
        <v>Moderate</v>
      </c>
    </row>
    <row r="516" spans="1:16">
      <c r="A516">
        <v>515</v>
      </c>
      <c r="B516">
        <v>20</v>
      </c>
      <c r="C516" t="str">
        <f t="shared" si="8"/>
        <v>19–21</v>
      </c>
      <c r="D516" t="s">
        <v>13</v>
      </c>
      <c r="E516" t="s">
        <v>14</v>
      </c>
      <c r="F516" t="s">
        <v>57</v>
      </c>
      <c r="G516">
        <v>5.2</v>
      </c>
      <c r="H516" t="s">
        <v>26</v>
      </c>
      <c r="I516" t="str">
        <f>_xlfn.XLOOKUP(H516, 'Platform Lookup'!A:A, 'Platform Lookup'!B:B, "Unknown")</f>
        <v>Entertainment</v>
      </c>
      <c r="J516" t="s">
        <v>17</v>
      </c>
      <c r="K516">
        <v>6.9</v>
      </c>
      <c r="L516">
        <v>6</v>
      </c>
      <c r="M516" t="s">
        <v>24</v>
      </c>
      <c r="N516">
        <v>3</v>
      </c>
      <c r="O516">
        <v>7</v>
      </c>
      <c r="P516" t="str" cm="1">
        <f t="array" ref="P516">_xlfn.IFS(
  O516&lt;=3, "Low",
  O516&lt;=6, "Moderate",
  O516&lt;=8, "High",
  O516=9, "Extreme"
)</f>
        <v>High</v>
      </c>
    </row>
    <row r="517" spans="1:16">
      <c r="A517">
        <v>516</v>
      </c>
      <c r="B517">
        <v>22</v>
      </c>
      <c r="C517" t="str">
        <f t="shared" si="8"/>
        <v>22–24</v>
      </c>
      <c r="D517" t="s">
        <v>19</v>
      </c>
      <c r="E517" t="s">
        <v>20</v>
      </c>
      <c r="F517" t="s">
        <v>58</v>
      </c>
      <c r="G517">
        <v>5.6</v>
      </c>
      <c r="H517" t="s">
        <v>143</v>
      </c>
      <c r="I517" t="str">
        <f>_xlfn.XLOOKUP(H517, 'Platform Lookup'!A:A, 'Platform Lookup'!B:B, "Unknown")</f>
        <v>Messaging</v>
      </c>
      <c r="J517" t="s">
        <v>17</v>
      </c>
      <c r="K517">
        <v>6.7</v>
      </c>
      <c r="L517">
        <v>6</v>
      </c>
      <c r="M517" t="s">
        <v>24</v>
      </c>
      <c r="N517">
        <v>3</v>
      </c>
      <c r="O517">
        <v>7</v>
      </c>
      <c r="P517" t="str" cm="1">
        <f t="array" ref="P517">_xlfn.IFS(
  O517&lt;=3, "Low",
  O517&lt;=6, "Moderate",
  O517&lt;=8, "High",
  O517=9, "Extreme"
)</f>
        <v>High</v>
      </c>
    </row>
    <row r="518" spans="1:16">
      <c r="A518">
        <v>517</v>
      </c>
      <c r="B518">
        <v>19</v>
      </c>
      <c r="C518" t="str">
        <f t="shared" si="8"/>
        <v>19–21</v>
      </c>
      <c r="D518" t="s">
        <v>13</v>
      </c>
      <c r="E518" t="s">
        <v>14</v>
      </c>
      <c r="F518" t="s">
        <v>67</v>
      </c>
      <c r="G518">
        <v>6.6</v>
      </c>
      <c r="H518" t="s">
        <v>16</v>
      </c>
      <c r="I518" t="str">
        <f>_xlfn.XLOOKUP(H518, 'Platform Lookup'!A:A, 'Platform Lookup'!B:B, "Unknown")</f>
        <v>Mixed</v>
      </c>
      <c r="J518" t="s">
        <v>17</v>
      </c>
      <c r="K518">
        <v>6.4</v>
      </c>
      <c r="L518">
        <v>5</v>
      </c>
      <c r="M518" t="s">
        <v>18</v>
      </c>
      <c r="N518">
        <v>4</v>
      </c>
      <c r="O518">
        <v>8</v>
      </c>
      <c r="P518" t="str" cm="1">
        <f t="array" ref="P518">_xlfn.IFS(
  O518&lt;=3, "Low",
  O518&lt;=6, "Moderate",
  O518&lt;=8, "High",
  O518=9, "Extreme"
)</f>
        <v>High</v>
      </c>
    </row>
    <row r="519" spans="1:16">
      <c r="A519">
        <v>518</v>
      </c>
      <c r="B519">
        <v>21</v>
      </c>
      <c r="C519" t="str">
        <f t="shared" si="8"/>
        <v>19–21</v>
      </c>
      <c r="D519" t="s">
        <v>19</v>
      </c>
      <c r="E519" t="s">
        <v>20</v>
      </c>
      <c r="F519" t="s">
        <v>90</v>
      </c>
      <c r="G519">
        <v>4.0999999999999996</v>
      </c>
      <c r="H519" t="s">
        <v>32</v>
      </c>
      <c r="I519" t="str">
        <f>_xlfn.XLOOKUP(H519, 'Platform Lookup'!A:A, 'Platform Lookup'!B:B, "Unknown")</f>
        <v>Mixed</v>
      </c>
      <c r="J519" t="s">
        <v>23</v>
      </c>
      <c r="K519">
        <v>8</v>
      </c>
      <c r="L519">
        <v>7</v>
      </c>
      <c r="M519" t="s">
        <v>24</v>
      </c>
      <c r="N519">
        <v>2</v>
      </c>
      <c r="O519">
        <v>5</v>
      </c>
      <c r="P519" t="str" cm="1">
        <f t="array" ref="P519">_xlfn.IFS(
  O519&lt;=3, "Low",
  O519&lt;=6, "Moderate",
  O519&lt;=8, "High",
  O519=9, "Extreme"
)</f>
        <v>Moderate</v>
      </c>
    </row>
    <row r="520" spans="1:16">
      <c r="A520">
        <v>519</v>
      </c>
      <c r="B520">
        <v>20</v>
      </c>
      <c r="C520" t="str">
        <f t="shared" si="8"/>
        <v>19–21</v>
      </c>
      <c r="D520" t="s">
        <v>13</v>
      </c>
      <c r="E520" t="s">
        <v>14</v>
      </c>
      <c r="F520" t="s">
        <v>21</v>
      </c>
      <c r="G520">
        <v>6.9</v>
      </c>
      <c r="H520" t="s">
        <v>143</v>
      </c>
      <c r="I520" t="str">
        <f>_xlfn.XLOOKUP(H520, 'Platform Lookup'!A:A, 'Platform Lookup'!B:B, "Unknown")</f>
        <v>Messaging</v>
      </c>
      <c r="J520" t="s">
        <v>17</v>
      </c>
      <c r="K520">
        <v>5.9</v>
      </c>
      <c r="L520">
        <v>5</v>
      </c>
      <c r="M520" t="s">
        <v>18</v>
      </c>
      <c r="N520">
        <v>4</v>
      </c>
      <c r="O520">
        <v>8</v>
      </c>
      <c r="P520" t="str" cm="1">
        <f t="array" ref="P520">_xlfn.IFS(
  O520&lt;=3, "Low",
  O520&lt;=6, "Moderate",
  O520&lt;=8, "High",
  O520=9, "Extreme"
)</f>
        <v>High</v>
      </c>
    </row>
    <row r="521" spans="1:16">
      <c r="A521">
        <v>520</v>
      </c>
      <c r="B521">
        <v>22</v>
      </c>
      <c r="C521" t="str">
        <f t="shared" si="8"/>
        <v>22–24</v>
      </c>
      <c r="D521" t="s">
        <v>19</v>
      </c>
      <c r="E521" t="s">
        <v>20</v>
      </c>
      <c r="F521" t="s">
        <v>31</v>
      </c>
      <c r="G521">
        <v>4.7</v>
      </c>
      <c r="H521" t="s">
        <v>26</v>
      </c>
      <c r="I521" t="str">
        <f>_xlfn.XLOOKUP(H521, 'Platform Lookup'!A:A, 'Platform Lookup'!B:B, "Unknown")</f>
        <v>Entertainment</v>
      </c>
      <c r="J521" t="s">
        <v>17</v>
      </c>
      <c r="K521">
        <v>7.5</v>
      </c>
      <c r="L521">
        <v>7</v>
      </c>
      <c r="M521" t="s">
        <v>24</v>
      </c>
      <c r="N521">
        <v>3</v>
      </c>
      <c r="O521">
        <v>6</v>
      </c>
      <c r="P521" t="str" cm="1">
        <f t="array" ref="P521">_xlfn.IFS(
  O521&lt;=3, "Low",
  O521&lt;=6, "Moderate",
  O521&lt;=8, "High",
  O521=9, "Extreme"
)</f>
        <v>Moderate</v>
      </c>
    </row>
    <row r="522" spans="1:16">
      <c r="A522">
        <v>521</v>
      </c>
      <c r="B522">
        <v>19</v>
      </c>
      <c r="C522" t="str">
        <f t="shared" si="8"/>
        <v>19–21</v>
      </c>
      <c r="D522" t="s">
        <v>13</v>
      </c>
      <c r="E522" t="s">
        <v>14</v>
      </c>
      <c r="F522" t="s">
        <v>36</v>
      </c>
      <c r="G522">
        <v>6</v>
      </c>
      <c r="H522" t="s">
        <v>143</v>
      </c>
      <c r="I522" t="str">
        <f>_xlfn.XLOOKUP(H522, 'Platform Lookup'!A:A, 'Platform Lookup'!B:B, "Unknown")</f>
        <v>Messaging</v>
      </c>
      <c r="J522" t="s">
        <v>17</v>
      </c>
      <c r="K522">
        <v>6.5</v>
      </c>
      <c r="L522">
        <v>6</v>
      </c>
      <c r="M522" t="s">
        <v>24</v>
      </c>
      <c r="N522">
        <v>3</v>
      </c>
      <c r="O522">
        <v>7</v>
      </c>
      <c r="P522" t="str" cm="1">
        <f t="array" ref="P522">_xlfn.IFS(
  O522&lt;=3, "Low",
  O522&lt;=6, "Moderate",
  O522&lt;=8, "High",
  O522=9, "Extreme"
)</f>
        <v>High</v>
      </c>
    </row>
    <row r="523" spans="1:16">
      <c r="A523">
        <v>522</v>
      </c>
      <c r="B523">
        <v>21</v>
      </c>
      <c r="C523" t="str">
        <f t="shared" si="8"/>
        <v>19–21</v>
      </c>
      <c r="D523" t="s">
        <v>19</v>
      </c>
      <c r="E523" t="s">
        <v>20</v>
      </c>
      <c r="F523" t="s">
        <v>45</v>
      </c>
      <c r="G523">
        <v>4.3</v>
      </c>
      <c r="H523" t="s">
        <v>144</v>
      </c>
      <c r="I523" t="str">
        <f>_xlfn.XLOOKUP(H523, 'Platform Lookup'!A:A, 'Platform Lookup'!B:B, "Unknown")</f>
        <v>Messaging</v>
      </c>
      <c r="J523" t="s">
        <v>23</v>
      </c>
      <c r="K523">
        <v>8</v>
      </c>
      <c r="L523">
        <v>7</v>
      </c>
      <c r="M523" t="s">
        <v>18</v>
      </c>
      <c r="N523">
        <v>2</v>
      </c>
      <c r="O523">
        <v>5</v>
      </c>
      <c r="P523" t="str" cm="1">
        <f t="array" ref="P523">_xlfn.IFS(
  O523&lt;=3, "Low",
  O523&lt;=6, "Moderate",
  O523&lt;=8, "High",
  O523=9, "Extreme"
)</f>
        <v>Moderate</v>
      </c>
    </row>
    <row r="524" spans="1:16">
      <c r="A524">
        <v>523</v>
      </c>
      <c r="B524">
        <v>20</v>
      </c>
      <c r="C524" t="str">
        <f t="shared" si="8"/>
        <v>19–21</v>
      </c>
      <c r="D524" t="s">
        <v>13</v>
      </c>
      <c r="E524" t="s">
        <v>14</v>
      </c>
      <c r="F524" t="s">
        <v>49</v>
      </c>
      <c r="G524">
        <v>3.6</v>
      </c>
      <c r="H524" t="s">
        <v>16</v>
      </c>
      <c r="I524" t="str">
        <f>_xlfn.XLOOKUP(H524, 'Platform Lookup'!A:A, 'Platform Lookup'!B:B, "Unknown")</f>
        <v>Mixed</v>
      </c>
      <c r="J524" t="s">
        <v>23</v>
      </c>
      <c r="K524">
        <v>8.4</v>
      </c>
      <c r="L524">
        <v>8</v>
      </c>
      <c r="M524" t="s">
        <v>24</v>
      </c>
      <c r="N524">
        <v>2</v>
      </c>
      <c r="O524">
        <v>4</v>
      </c>
      <c r="P524" t="str" cm="1">
        <f t="array" ref="P524">_xlfn.IFS(
  O524&lt;=3, "Low",
  O524&lt;=6, "Moderate",
  O524&lt;=8, "High",
  O524=9, "Extreme"
)</f>
        <v>Moderate</v>
      </c>
    </row>
    <row r="525" spans="1:16">
      <c r="A525">
        <v>524</v>
      </c>
      <c r="B525">
        <v>22</v>
      </c>
      <c r="C525" t="str">
        <f t="shared" si="8"/>
        <v>22–24</v>
      </c>
      <c r="D525" t="s">
        <v>19</v>
      </c>
      <c r="E525" t="s">
        <v>20</v>
      </c>
      <c r="F525" t="s">
        <v>56</v>
      </c>
      <c r="G525">
        <v>4.5</v>
      </c>
      <c r="H525" t="s">
        <v>32</v>
      </c>
      <c r="I525" t="str">
        <f>_xlfn.XLOOKUP(H525, 'Platform Lookup'!A:A, 'Platform Lookup'!B:B, "Unknown")</f>
        <v>Mixed</v>
      </c>
      <c r="J525" t="s">
        <v>17</v>
      </c>
      <c r="K525">
        <v>7.7</v>
      </c>
      <c r="L525">
        <v>7</v>
      </c>
      <c r="M525" t="s">
        <v>18</v>
      </c>
      <c r="N525">
        <v>3</v>
      </c>
      <c r="O525">
        <v>6</v>
      </c>
      <c r="P525" t="str" cm="1">
        <f t="array" ref="P525">_xlfn.IFS(
  O525&lt;=3, "Low",
  O525&lt;=6, "Moderate",
  O525&lt;=8, "High",
  O525=9, "Extreme"
)</f>
        <v>Moderate</v>
      </c>
    </row>
    <row r="526" spans="1:16">
      <c r="A526">
        <v>525</v>
      </c>
      <c r="B526">
        <v>19</v>
      </c>
      <c r="C526" t="str">
        <f t="shared" si="8"/>
        <v>19–21</v>
      </c>
      <c r="D526" t="s">
        <v>13</v>
      </c>
      <c r="E526" t="s">
        <v>14</v>
      </c>
      <c r="F526" t="s">
        <v>57</v>
      </c>
      <c r="G526">
        <v>5.3</v>
      </c>
      <c r="H526" t="s">
        <v>26</v>
      </c>
      <c r="I526" t="str">
        <f>_xlfn.XLOOKUP(H526, 'Platform Lookup'!A:A, 'Platform Lookup'!B:B, "Unknown")</f>
        <v>Entertainment</v>
      </c>
      <c r="J526" t="s">
        <v>17</v>
      </c>
      <c r="K526">
        <v>6.8</v>
      </c>
      <c r="L526">
        <v>6</v>
      </c>
      <c r="M526" t="s">
        <v>24</v>
      </c>
      <c r="N526">
        <v>3</v>
      </c>
      <c r="O526">
        <v>7</v>
      </c>
      <c r="P526" t="str" cm="1">
        <f t="array" ref="P526">_xlfn.IFS(
  O526&lt;=3, "Low",
  O526&lt;=6, "Moderate",
  O526&lt;=8, "High",
  O526=9, "Extreme"
)</f>
        <v>High</v>
      </c>
    </row>
    <row r="527" spans="1:16">
      <c r="A527">
        <v>526</v>
      </c>
      <c r="B527">
        <v>21</v>
      </c>
      <c r="C527" t="str">
        <f t="shared" si="8"/>
        <v>19–21</v>
      </c>
      <c r="D527" t="s">
        <v>19</v>
      </c>
      <c r="E527" t="s">
        <v>20</v>
      </c>
      <c r="F527" t="s">
        <v>58</v>
      </c>
      <c r="G527">
        <v>5.7</v>
      </c>
      <c r="H527" t="s">
        <v>143</v>
      </c>
      <c r="I527" t="str">
        <f>_xlfn.XLOOKUP(H527, 'Platform Lookup'!A:A, 'Platform Lookup'!B:B, "Unknown")</f>
        <v>Messaging</v>
      </c>
      <c r="J527" t="s">
        <v>17</v>
      </c>
      <c r="K527">
        <v>6.6</v>
      </c>
      <c r="L527">
        <v>6</v>
      </c>
      <c r="M527" t="s">
        <v>24</v>
      </c>
      <c r="N527">
        <v>3</v>
      </c>
      <c r="O527">
        <v>7</v>
      </c>
      <c r="P527" t="str" cm="1">
        <f t="array" ref="P527">_xlfn.IFS(
  O527&lt;=3, "Low",
  O527&lt;=6, "Moderate",
  O527&lt;=8, "High",
  O527=9, "Extreme"
)</f>
        <v>High</v>
      </c>
    </row>
    <row r="528" spans="1:16">
      <c r="A528">
        <v>527</v>
      </c>
      <c r="B528">
        <v>20</v>
      </c>
      <c r="C528" t="str">
        <f t="shared" si="8"/>
        <v>19–21</v>
      </c>
      <c r="D528" t="s">
        <v>13</v>
      </c>
      <c r="E528" t="s">
        <v>14</v>
      </c>
      <c r="F528" t="s">
        <v>67</v>
      </c>
      <c r="G528">
        <v>6.7</v>
      </c>
      <c r="H528" t="s">
        <v>16</v>
      </c>
      <c r="I528" t="str">
        <f>_xlfn.XLOOKUP(H528, 'Platform Lookup'!A:A, 'Platform Lookup'!B:B, "Unknown")</f>
        <v>Mixed</v>
      </c>
      <c r="J528" t="s">
        <v>17</v>
      </c>
      <c r="K528">
        <v>6.3</v>
      </c>
      <c r="L528">
        <v>5</v>
      </c>
      <c r="M528" t="s">
        <v>18</v>
      </c>
      <c r="N528">
        <v>4</v>
      </c>
      <c r="O528">
        <v>8</v>
      </c>
      <c r="P528" t="str" cm="1">
        <f t="array" ref="P528">_xlfn.IFS(
  O528&lt;=3, "Low",
  O528&lt;=6, "Moderate",
  O528&lt;=8, "High",
  O528=9, "Extreme"
)</f>
        <v>High</v>
      </c>
    </row>
    <row r="529" spans="1:16">
      <c r="A529">
        <v>528</v>
      </c>
      <c r="B529">
        <v>22</v>
      </c>
      <c r="C529" t="str">
        <f t="shared" si="8"/>
        <v>22–24</v>
      </c>
      <c r="D529" t="s">
        <v>19</v>
      </c>
      <c r="E529" t="s">
        <v>20</v>
      </c>
      <c r="F529" t="s">
        <v>90</v>
      </c>
      <c r="G529">
        <v>4</v>
      </c>
      <c r="H529" t="s">
        <v>32</v>
      </c>
      <c r="I529" t="str">
        <f>_xlfn.XLOOKUP(H529, 'Platform Lookup'!A:A, 'Platform Lookup'!B:B, "Unknown")</f>
        <v>Mixed</v>
      </c>
      <c r="J529" t="s">
        <v>23</v>
      </c>
      <c r="K529">
        <v>8.1</v>
      </c>
      <c r="L529">
        <v>7</v>
      </c>
      <c r="M529" t="s">
        <v>24</v>
      </c>
      <c r="N529">
        <v>2</v>
      </c>
      <c r="O529">
        <v>5</v>
      </c>
      <c r="P529" t="str" cm="1">
        <f t="array" ref="P529">_xlfn.IFS(
  O529&lt;=3, "Low",
  O529&lt;=6, "Moderate",
  O529&lt;=8, "High",
  O529=9, "Extreme"
)</f>
        <v>Moderate</v>
      </c>
    </row>
    <row r="530" spans="1:16">
      <c r="A530">
        <v>529</v>
      </c>
      <c r="B530">
        <v>19</v>
      </c>
      <c r="C530" t="str">
        <f t="shared" si="8"/>
        <v>19–21</v>
      </c>
      <c r="D530" t="s">
        <v>13</v>
      </c>
      <c r="E530" t="s">
        <v>14</v>
      </c>
      <c r="F530" t="s">
        <v>21</v>
      </c>
      <c r="G530">
        <v>7</v>
      </c>
      <c r="H530" t="s">
        <v>143</v>
      </c>
      <c r="I530" t="str">
        <f>_xlfn.XLOOKUP(H530, 'Platform Lookup'!A:A, 'Platform Lookup'!B:B, "Unknown")</f>
        <v>Messaging</v>
      </c>
      <c r="J530" t="s">
        <v>17</v>
      </c>
      <c r="K530">
        <v>5.8</v>
      </c>
      <c r="L530">
        <v>5</v>
      </c>
      <c r="M530" t="s">
        <v>18</v>
      </c>
      <c r="N530">
        <v>4</v>
      </c>
      <c r="O530">
        <v>8</v>
      </c>
      <c r="P530" t="str" cm="1">
        <f t="array" ref="P530">_xlfn.IFS(
  O530&lt;=3, "Low",
  O530&lt;=6, "Moderate",
  O530&lt;=8, "High",
  O530=9, "Extreme"
)</f>
        <v>High</v>
      </c>
    </row>
    <row r="531" spans="1:16">
      <c r="A531">
        <v>530</v>
      </c>
      <c r="B531">
        <v>21</v>
      </c>
      <c r="C531" t="str">
        <f t="shared" si="8"/>
        <v>19–21</v>
      </c>
      <c r="D531" t="s">
        <v>19</v>
      </c>
      <c r="E531" t="s">
        <v>20</v>
      </c>
      <c r="F531" t="s">
        <v>31</v>
      </c>
      <c r="G531">
        <v>4.5999999999999996</v>
      </c>
      <c r="H531" t="s">
        <v>16</v>
      </c>
      <c r="I531" t="str">
        <f>_xlfn.XLOOKUP(H531, 'Platform Lookup'!A:A, 'Platform Lookup'!B:B, "Unknown")</f>
        <v>Mixed</v>
      </c>
      <c r="J531" t="s">
        <v>17</v>
      </c>
      <c r="K531">
        <v>7.6</v>
      </c>
      <c r="L531">
        <v>7</v>
      </c>
      <c r="M531" t="s">
        <v>24</v>
      </c>
      <c r="N531">
        <v>3</v>
      </c>
      <c r="O531">
        <v>6</v>
      </c>
      <c r="P531" t="str" cm="1">
        <f t="array" ref="P531">_xlfn.IFS(
  O531&lt;=3, "Low",
  O531&lt;=6, "Moderate",
  O531&lt;=8, "High",
  O531=9, "Extreme"
)</f>
        <v>Moderate</v>
      </c>
    </row>
    <row r="532" spans="1:16">
      <c r="A532">
        <v>531</v>
      </c>
      <c r="B532">
        <v>20</v>
      </c>
      <c r="C532" t="str">
        <f t="shared" si="8"/>
        <v>19–21</v>
      </c>
      <c r="D532" t="s">
        <v>13</v>
      </c>
      <c r="E532" t="s">
        <v>14</v>
      </c>
      <c r="F532" t="s">
        <v>36</v>
      </c>
      <c r="G532">
        <v>5.9</v>
      </c>
      <c r="H532" t="s">
        <v>26</v>
      </c>
      <c r="I532" t="str">
        <f>_xlfn.XLOOKUP(H532, 'Platform Lookup'!A:A, 'Platform Lookup'!B:B, "Unknown")</f>
        <v>Entertainment</v>
      </c>
      <c r="J532" t="s">
        <v>17</v>
      </c>
      <c r="K532">
        <v>6.6</v>
      </c>
      <c r="L532">
        <v>6</v>
      </c>
      <c r="M532" t="s">
        <v>24</v>
      </c>
      <c r="N532">
        <v>3</v>
      </c>
      <c r="O532">
        <v>7</v>
      </c>
      <c r="P532" t="str" cm="1">
        <f t="array" ref="P532">_xlfn.IFS(
  O532&lt;=3, "Low",
  O532&lt;=6, "Moderate",
  O532&lt;=8, "High",
  O532=9, "Extreme"
)</f>
        <v>High</v>
      </c>
    </row>
    <row r="533" spans="1:16">
      <c r="A533">
        <v>532</v>
      </c>
      <c r="B533">
        <v>22</v>
      </c>
      <c r="C533" t="str">
        <f t="shared" si="8"/>
        <v>22–24</v>
      </c>
      <c r="D533" t="s">
        <v>19</v>
      </c>
      <c r="E533" t="s">
        <v>20</v>
      </c>
      <c r="F533" t="s">
        <v>45</v>
      </c>
      <c r="G533">
        <v>4.2</v>
      </c>
      <c r="H533" t="s">
        <v>144</v>
      </c>
      <c r="I533" t="str">
        <f>_xlfn.XLOOKUP(H533, 'Platform Lookup'!A:A, 'Platform Lookup'!B:B, "Unknown")</f>
        <v>Messaging</v>
      </c>
      <c r="J533" t="s">
        <v>23</v>
      </c>
      <c r="K533">
        <v>8.1</v>
      </c>
      <c r="L533">
        <v>7</v>
      </c>
      <c r="M533" t="s">
        <v>18</v>
      </c>
      <c r="N533">
        <v>2</v>
      </c>
      <c r="O533">
        <v>5</v>
      </c>
      <c r="P533" t="str" cm="1">
        <f t="array" ref="P533">_xlfn.IFS(
  O533&lt;=3, "Low",
  O533&lt;=6, "Moderate",
  O533&lt;=8, "High",
  O533=9, "Extreme"
)</f>
        <v>Moderate</v>
      </c>
    </row>
    <row r="534" spans="1:16">
      <c r="A534">
        <v>533</v>
      </c>
      <c r="B534">
        <v>19</v>
      </c>
      <c r="C534" t="str">
        <f t="shared" si="8"/>
        <v>19–21</v>
      </c>
      <c r="D534" t="s">
        <v>13</v>
      </c>
      <c r="E534" t="s">
        <v>14</v>
      </c>
      <c r="F534" t="s">
        <v>49</v>
      </c>
      <c r="G534">
        <v>3.5</v>
      </c>
      <c r="H534" t="s">
        <v>16</v>
      </c>
      <c r="I534" t="str">
        <f>_xlfn.XLOOKUP(H534, 'Platform Lookup'!A:A, 'Platform Lookup'!B:B, "Unknown")</f>
        <v>Mixed</v>
      </c>
      <c r="J534" t="s">
        <v>23</v>
      </c>
      <c r="K534">
        <v>8.5</v>
      </c>
      <c r="L534">
        <v>8</v>
      </c>
      <c r="M534" t="s">
        <v>24</v>
      </c>
      <c r="N534">
        <v>2</v>
      </c>
      <c r="O534">
        <v>4</v>
      </c>
      <c r="P534" t="str" cm="1">
        <f t="array" ref="P534">_xlfn.IFS(
  O534&lt;=3, "Low",
  O534&lt;=6, "Moderate",
  O534&lt;=8, "High",
  O534=9, "Extreme"
)</f>
        <v>Moderate</v>
      </c>
    </row>
    <row r="535" spans="1:16">
      <c r="A535">
        <v>534</v>
      </c>
      <c r="B535">
        <v>21</v>
      </c>
      <c r="C535" t="str">
        <f t="shared" si="8"/>
        <v>19–21</v>
      </c>
      <c r="D535" t="s">
        <v>19</v>
      </c>
      <c r="E535" t="s">
        <v>20</v>
      </c>
      <c r="F535" t="s">
        <v>56</v>
      </c>
      <c r="G535">
        <v>4.4000000000000004</v>
      </c>
      <c r="H535" t="s">
        <v>32</v>
      </c>
      <c r="I535" t="str">
        <f>_xlfn.XLOOKUP(H535, 'Platform Lookup'!A:A, 'Platform Lookup'!B:B, "Unknown")</f>
        <v>Mixed</v>
      </c>
      <c r="J535" t="s">
        <v>17</v>
      </c>
      <c r="K535">
        <v>7.8</v>
      </c>
      <c r="L535">
        <v>7</v>
      </c>
      <c r="M535" t="s">
        <v>18</v>
      </c>
      <c r="N535">
        <v>3</v>
      </c>
      <c r="O535">
        <v>6</v>
      </c>
      <c r="P535" t="str" cm="1">
        <f t="array" ref="P535">_xlfn.IFS(
  O535&lt;=3, "Low",
  O535&lt;=6, "Moderate",
  O535&lt;=8, "High",
  O535=9, "Extreme"
)</f>
        <v>Moderate</v>
      </c>
    </row>
    <row r="536" spans="1:16">
      <c r="A536">
        <v>535</v>
      </c>
      <c r="B536">
        <v>20</v>
      </c>
      <c r="C536" t="str">
        <f t="shared" si="8"/>
        <v>19–21</v>
      </c>
      <c r="D536" t="s">
        <v>13</v>
      </c>
      <c r="E536" t="s">
        <v>14</v>
      </c>
      <c r="F536" t="s">
        <v>57</v>
      </c>
      <c r="G536">
        <v>5.4</v>
      </c>
      <c r="H536" t="s">
        <v>26</v>
      </c>
      <c r="I536" t="str">
        <f>_xlfn.XLOOKUP(H536, 'Platform Lookup'!A:A, 'Platform Lookup'!B:B, "Unknown")</f>
        <v>Entertainment</v>
      </c>
      <c r="J536" t="s">
        <v>17</v>
      </c>
      <c r="K536">
        <v>6.7</v>
      </c>
      <c r="L536">
        <v>6</v>
      </c>
      <c r="M536" t="s">
        <v>24</v>
      </c>
      <c r="N536">
        <v>3</v>
      </c>
      <c r="O536">
        <v>7</v>
      </c>
      <c r="P536" t="str" cm="1">
        <f t="array" ref="P536">_xlfn.IFS(
  O536&lt;=3, "Low",
  O536&lt;=6, "Moderate",
  O536&lt;=8, "High",
  O536=9, "Extreme"
)</f>
        <v>High</v>
      </c>
    </row>
    <row r="537" spans="1:16">
      <c r="A537">
        <v>536</v>
      </c>
      <c r="B537">
        <v>22</v>
      </c>
      <c r="C537" t="str">
        <f t="shared" si="8"/>
        <v>22–24</v>
      </c>
      <c r="D537" t="s">
        <v>19</v>
      </c>
      <c r="E537" t="s">
        <v>20</v>
      </c>
      <c r="F537" t="s">
        <v>58</v>
      </c>
      <c r="G537">
        <v>5.8</v>
      </c>
      <c r="H537" t="s">
        <v>143</v>
      </c>
      <c r="I537" t="str">
        <f>_xlfn.XLOOKUP(H537, 'Platform Lookup'!A:A, 'Platform Lookup'!B:B, "Unknown")</f>
        <v>Messaging</v>
      </c>
      <c r="J537" t="s">
        <v>17</v>
      </c>
      <c r="K537">
        <v>6.5</v>
      </c>
      <c r="L537">
        <v>6</v>
      </c>
      <c r="M537" t="s">
        <v>24</v>
      </c>
      <c r="N537">
        <v>3</v>
      </c>
      <c r="O537">
        <v>7</v>
      </c>
      <c r="P537" t="str" cm="1">
        <f t="array" ref="P537">_xlfn.IFS(
  O537&lt;=3, "Low",
  O537&lt;=6, "Moderate",
  O537&lt;=8, "High",
  O537=9, "Extreme"
)</f>
        <v>High</v>
      </c>
    </row>
    <row r="538" spans="1:16">
      <c r="A538">
        <v>537</v>
      </c>
      <c r="B538">
        <v>19</v>
      </c>
      <c r="C538" t="str">
        <f t="shared" si="8"/>
        <v>19–21</v>
      </c>
      <c r="D538" t="s">
        <v>13</v>
      </c>
      <c r="E538" t="s">
        <v>14</v>
      </c>
      <c r="F538" t="s">
        <v>67</v>
      </c>
      <c r="G538">
        <v>6.8</v>
      </c>
      <c r="H538" t="s">
        <v>16</v>
      </c>
      <c r="I538" t="str">
        <f>_xlfn.XLOOKUP(H538, 'Platform Lookup'!A:A, 'Platform Lookup'!B:B, "Unknown")</f>
        <v>Mixed</v>
      </c>
      <c r="J538" t="s">
        <v>17</v>
      </c>
      <c r="K538">
        <v>6.2</v>
      </c>
      <c r="L538">
        <v>5</v>
      </c>
      <c r="M538" t="s">
        <v>18</v>
      </c>
      <c r="N538">
        <v>4</v>
      </c>
      <c r="O538">
        <v>8</v>
      </c>
      <c r="P538" t="str" cm="1">
        <f t="array" ref="P538">_xlfn.IFS(
  O538&lt;=3, "Low",
  O538&lt;=6, "Moderate",
  O538&lt;=8, "High",
  O538=9, "Extreme"
)</f>
        <v>High</v>
      </c>
    </row>
    <row r="539" spans="1:16">
      <c r="A539">
        <v>538</v>
      </c>
      <c r="B539">
        <v>21</v>
      </c>
      <c r="C539" t="str">
        <f t="shared" si="8"/>
        <v>19–21</v>
      </c>
      <c r="D539" t="s">
        <v>19</v>
      </c>
      <c r="E539" t="s">
        <v>20</v>
      </c>
      <c r="F539" t="s">
        <v>90</v>
      </c>
      <c r="G539">
        <v>3.9</v>
      </c>
      <c r="H539" t="s">
        <v>32</v>
      </c>
      <c r="I539" t="str">
        <f>_xlfn.XLOOKUP(H539, 'Platform Lookup'!A:A, 'Platform Lookup'!B:B, "Unknown")</f>
        <v>Mixed</v>
      </c>
      <c r="J539" t="s">
        <v>23</v>
      </c>
      <c r="K539">
        <v>8.1999999999999993</v>
      </c>
      <c r="L539">
        <v>7</v>
      </c>
      <c r="M539" t="s">
        <v>24</v>
      </c>
      <c r="N539">
        <v>2</v>
      </c>
      <c r="O539">
        <v>5</v>
      </c>
      <c r="P539" t="str" cm="1">
        <f t="array" ref="P539">_xlfn.IFS(
  O539&lt;=3, "Low",
  O539&lt;=6, "Moderate",
  O539&lt;=8, "High",
  O539=9, "Extreme"
)</f>
        <v>Moderate</v>
      </c>
    </row>
    <row r="540" spans="1:16">
      <c r="A540">
        <v>539</v>
      </c>
      <c r="B540">
        <v>20</v>
      </c>
      <c r="C540" t="str">
        <f t="shared" si="8"/>
        <v>19–21</v>
      </c>
      <c r="D540" t="s">
        <v>13</v>
      </c>
      <c r="E540" t="s">
        <v>14</v>
      </c>
      <c r="F540" t="s">
        <v>21</v>
      </c>
      <c r="G540">
        <v>7.1</v>
      </c>
      <c r="H540" t="s">
        <v>143</v>
      </c>
      <c r="I540" t="str">
        <f>_xlfn.XLOOKUP(H540, 'Platform Lookup'!A:A, 'Platform Lookup'!B:B, "Unknown")</f>
        <v>Messaging</v>
      </c>
      <c r="J540" t="s">
        <v>17</v>
      </c>
      <c r="K540">
        <v>5.7</v>
      </c>
      <c r="L540">
        <v>5</v>
      </c>
      <c r="M540" t="s">
        <v>18</v>
      </c>
      <c r="N540">
        <v>4</v>
      </c>
      <c r="O540">
        <v>8</v>
      </c>
      <c r="P540" t="str" cm="1">
        <f t="array" ref="P540">_xlfn.IFS(
  O540&lt;=3, "Low",
  O540&lt;=6, "Moderate",
  O540&lt;=8, "High",
  O540=9, "Extreme"
)</f>
        <v>High</v>
      </c>
    </row>
    <row r="541" spans="1:16">
      <c r="A541">
        <v>540</v>
      </c>
      <c r="B541">
        <v>22</v>
      </c>
      <c r="C541" t="str">
        <f t="shared" si="8"/>
        <v>22–24</v>
      </c>
      <c r="D541" t="s">
        <v>19</v>
      </c>
      <c r="E541" t="s">
        <v>20</v>
      </c>
      <c r="F541" t="s">
        <v>31</v>
      </c>
      <c r="G541">
        <v>4.5</v>
      </c>
      <c r="H541" t="s">
        <v>26</v>
      </c>
      <c r="I541" t="str">
        <f>_xlfn.XLOOKUP(H541, 'Platform Lookup'!A:A, 'Platform Lookup'!B:B, "Unknown")</f>
        <v>Entertainment</v>
      </c>
      <c r="J541" t="s">
        <v>17</v>
      </c>
      <c r="K541">
        <v>7.7</v>
      </c>
      <c r="L541">
        <v>7</v>
      </c>
      <c r="M541" t="s">
        <v>24</v>
      </c>
      <c r="N541">
        <v>3</v>
      </c>
      <c r="O541">
        <v>6</v>
      </c>
      <c r="P541" t="str" cm="1">
        <f t="array" ref="P541">_xlfn.IFS(
  O541&lt;=3, "Low",
  O541&lt;=6, "Moderate",
  O541&lt;=8, "High",
  O541=9, "Extreme"
)</f>
        <v>Moderate</v>
      </c>
    </row>
    <row r="542" spans="1:16">
      <c r="A542">
        <v>541</v>
      </c>
      <c r="B542">
        <v>19</v>
      </c>
      <c r="C542" t="str">
        <f t="shared" si="8"/>
        <v>19–21</v>
      </c>
      <c r="D542" t="s">
        <v>13</v>
      </c>
      <c r="E542" t="s">
        <v>14</v>
      </c>
      <c r="F542" t="s">
        <v>36</v>
      </c>
      <c r="G542">
        <v>5.8</v>
      </c>
      <c r="H542" t="s">
        <v>143</v>
      </c>
      <c r="I542" t="str">
        <f>_xlfn.XLOOKUP(H542, 'Platform Lookup'!A:A, 'Platform Lookup'!B:B, "Unknown")</f>
        <v>Messaging</v>
      </c>
      <c r="J542" t="s">
        <v>17</v>
      </c>
      <c r="K542">
        <v>6.7</v>
      </c>
      <c r="L542">
        <v>6</v>
      </c>
      <c r="M542" t="s">
        <v>24</v>
      </c>
      <c r="N542">
        <v>3</v>
      </c>
      <c r="O542">
        <v>7</v>
      </c>
      <c r="P542" t="str" cm="1">
        <f t="array" ref="P542">_xlfn.IFS(
  O542&lt;=3, "Low",
  O542&lt;=6, "Moderate",
  O542&lt;=8, "High",
  O542=9, "Extreme"
)</f>
        <v>High</v>
      </c>
    </row>
    <row r="543" spans="1:16">
      <c r="A543">
        <v>542</v>
      </c>
      <c r="B543">
        <v>21</v>
      </c>
      <c r="C543" t="str">
        <f t="shared" si="8"/>
        <v>19–21</v>
      </c>
      <c r="D543" t="s">
        <v>19</v>
      </c>
      <c r="E543" t="s">
        <v>20</v>
      </c>
      <c r="F543" t="s">
        <v>45</v>
      </c>
      <c r="G543">
        <v>4.0999999999999996</v>
      </c>
      <c r="H543" t="s">
        <v>144</v>
      </c>
      <c r="I543" t="str">
        <f>_xlfn.XLOOKUP(H543, 'Platform Lookup'!A:A, 'Platform Lookup'!B:B, "Unknown")</f>
        <v>Messaging</v>
      </c>
      <c r="J543" t="s">
        <v>23</v>
      </c>
      <c r="K543">
        <v>8.1999999999999993</v>
      </c>
      <c r="L543">
        <v>7</v>
      </c>
      <c r="M543" t="s">
        <v>18</v>
      </c>
      <c r="N543">
        <v>2</v>
      </c>
      <c r="O543">
        <v>5</v>
      </c>
      <c r="P543" t="str" cm="1">
        <f t="array" ref="P543">_xlfn.IFS(
  O543&lt;=3, "Low",
  O543&lt;=6, "Moderate",
  O543&lt;=8, "High",
  O543=9, "Extreme"
)</f>
        <v>Moderate</v>
      </c>
    </row>
    <row r="544" spans="1:16">
      <c r="A544">
        <v>543</v>
      </c>
      <c r="B544">
        <v>20</v>
      </c>
      <c r="C544" t="str">
        <f t="shared" si="8"/>
        <v>19–21</v>
      </c>
      <c r="D544" t="s">
        <v>13</v>
      </c>
      <c r="E544" t="s">
        <v>14</v>
      </c>
      <c r="F544" t="s">
        <v>49</v>
      </c>
      <c r="G544">
        <v>3.4</v>
      </c>
      <c r="H544" t="s">
        <v>16</v>
      </c>
      <c r="I544" t="str">
        <f>_xlfn.XLOOKUP(H544, 'Platform Lookup'!A:A, 'Platform Lookup'!B:B, "Unknown")</f>
        <v>Mixed</v>
      </c>
      <c r="J544" t="s">
        <v>23</v>
      </c>
      <c r="K544">
        <v>8.6</v>
      </c>
      <c r="L544">
        <v>8</v>
      </c>
      <c r="M544" t="s">
        <v>24</v>
      </c>
      <c r="N544">
        <v>2</v>
      </c>
      <c r="O544">
        <v>4</v>
      </c>
      <c r="P544" t="str" cm="1">
        <f t="array" ref="P544">_xlfn.IFS(
  O544&lt;=3, "Low",
  O544&lt;=6, "Moderate",
  O544&lt;=8, "High",
  O544=9, "Extreme"
)</f>
        <v>Moderate</v>
      </c>
    </row>
    <row r="545" spans="1:16">
      <c r="A545">
        <v>544</v>
      </c>
      <c r="B545">
        <v>22</v>
      </c>
      <c r="C545" t="str">
        <f t="shared" si="8"/>
        <v>22–24</v>
      </c>
      <c r="D545" t="s">
        <v>19</v>
      </c>
      <c r="E545" t="s">
        <v>20</v>
      </c>
      <c r="F545" t="s">
        <v>56</v>
      </c>
      <c r="G545">
        <v>4.3</v>
      </c>
      <c r="H545" t="s">
        <v>16</v>
      </c>
      <c r="I545" t="str">
        <f>_xlfn.XLOOKUP(H545, 'Platform Lookup'!A:A, 'Platform Lookup'!B:B, "Unknown")</f>
        <v>Mixed</v>
      </c>
      <c r="J545" t="s">
        <v>17</v>
      </c>
      <c r="K545">
        <v>7.9</v>
      </c>
      <c r="L545">
        <v>7</v>
      </c>
      <c r="M545" t="s">
        <v>18</v>
      </c>
      <c r="N545">
        <v>3</v>
      </c>
      <c r="O545">
        <v>6</v>
      </c>
      <c r="P545" t="str" cm="1">
        <f t="array" ref="P545">_xlfn.IFS(
  O545&lt;=3, "Low",
  O545&lt;=6, "Moderate",
  O545&lt;=8, "High",
  O545=9, "Extreme"
)</f>
        <v>Moderate</v>
      </c>
    </row>
    <row r="546" spans="1:16">
      <c r="A546">
        <v>545</v>
      </c>
      <c r="B546">
        <v>19</v>
      </c>
      <c r="C546" t="str">
        <f t="shared" si="8"/>
        <v>19–21</v>
      </c>
      <c r="D546" t="s">
        <v>13</v>
      </c>
      <c r="E546" t="s">
        <v>14</v>
      </c>
      <c r="F546" t="s">
        <v>57</v>
      </c>
      <c r="G546">
        <v>5.5</v>
      </c>
      <c r="H546" t="s">
        <v>26</v>
      </c>
      <c r="I546" t="str">
        <f>_xlfn.XLOOKUP(H546, 'Platform Lookup'!A:A, 'Platform Lookup'!B:B, "Unknown")</f>
        <v>Entertainment</v>
      </c>
      <c r="J546" t="s">
        <v>17</v>
      </c>
      <c r="K546">
        <v>6.6</v>
      </c>
      <c r="L546">
        <v>6</v>
      </c>
      <c r="M546" t="s">
        <v>24</v>
      </c>
      <c r="N546">
        <v>3</v>
      </c>
      <c r="O546">
        <v>7</v>
      </c>
      <c r="P546" t="str" cm="1">
        <f t="array" ref="P546">_xlfn.IFS(
  O546&lt;=3, "Low",
  O546&lt;=6, "Moderate",
  O546&lt;=8, "High",
  O546=9, "Extreme"
)</f>
        <v>High</v>
      </c>
    </row>
    <row r="547" spans="1:16">
      <c r="A547">
        <v>546</v>
      </c>
      <c r="B547">
        <v>21</v>
      </c>
      <c r="C547" t="str">
        <f t="shared" si="8"/>
        <v>19–21</v>
      </c>
      <c r="D547" t="s">
        <v>19</v>
      </c>
      <c r="E547" t="s">
        <v>20</v>
      </c>
      <c r="F547" t="s">
        <v>58</v>
      </c>
      <c r="G547">
        <v>5.9</v>
      </c>
      <c r="H547" t="s">
        <v>143</v>
      </c>
      <c r="I547" t="str">
        <f>_xlfn.XLOOKUP(H547, 'Platform Lookup'!A:A, 'Platform Lookup'!B:B, "Unknown")</f>
        <v>Messaging</v>
      </c>
      <c r="J547" t="s">
        <v>17</v>
      </c>
      <c r="K547">
        <v>6.4</v>
      </c>
      <c r="L547">
        <v>6</v>
      </c>
      <c r="M547" t="s">
        <v>24</v>
      </c>
      <c r="N547">
        <v>3</v>
      </c>
      <c r="O547">
        <v>7</v>
      </c>
      <c r="P547" t="str" cm="1">
        <f t="array" ref="P547">_xlfn.IFS(
  O547&lt;=3, "Low",
  O547&lt;=6, "Moderate",
  O547&lt;=8, "High",
  O547=9, "Extreme"
)</f>
        <v>High</v>
      </c>
    </row>
    <row r="548" spans="1:16">
      <c r="A548">
        <v>547</v>
      </c>
      <c r="B548">
        <v>20</v>
      </c>
      <c r="C548" t="str">
        <f t="shared" si="8"/>
        <v>19–21</v>
      </c>
      <c r="D548" t="s">
        <v>13</v>
      </c>
      <c r="E548" t="s">
        <v>14</v>
      </c>
      <c r="F548" t="s">
        <v>67</v>
      </c>
      <c r="G548">
        <v>6.9</v>
      </c>
      <c r="H548" t="s">
        <v>16</v>
      </c>
      <c r="I548" t="str">
        <f>_xlfn.XLOOKUP(H548, 'Platform Lookup'!A:A, 'Platform Lookup'!B:B, "Unknown")</f>
        <v>Mixed</v>
      </c>
      <c r="J548" t="s">
        <v>17</v>
      </c>
      <c r="K548">
        <v>6.1</v>
      </c>
      <c r="L548">
        <v>5</v>
      </c>
      <c r="M548" t="s">
        <v>18</v>
      </c>
      <c r="N548">
        <v>4</v>
      </c>
      <c r="O548">
        <v>8</v>
      </c>
      <c r="P548" t="str" cm="1">
        <f t="array" ref="P548">_xlfn.IFS(
  O548&lt;=3, "Low",
  O548&lt;=6, "Moderate",
  O548&lt;=8, "High",
  O548=9, "Extreme"
)</f>
        <v>High</v>
      </c>
    </row>
    <row r="549" spans="1:16">
      <c r="A549">
        <v>548</v>
      </c>
      <c r="B549">
        <v>22</v>
      </c>
      <c r="C549" t="str">
        <f t="shared" si="8"/>
        <v>22–24</v>
      </c>
      <c r="D549" t="s">
        <v>19</v>
      </c>
      <c r="E549" t="s">
        <v>20</v>
      </c>
      <c r="F549" t="s">
        <v>90</v>
      </c>
      <c r="G549">
        <v>3.8</v>
      </c>
      <c r="H549" t="s">
        <v>32</v>
      </c>
      <c r="I549" t="str">
        <f>_xlfn.XLOOKUP(H549, 'Platform Lookup'!A:A, 'Platform Lookup'!B:B, "Unknown")</f>
        <v>Mixed</v>
      </c>
      <c r="J549" t="s">
        <v>23</v>
      </c>
      <c r="K549">
        <v>8.3000000000000007</v>
      </c>
      <c r="L549">
        <v>7</v>
      </c>
      <c r="M549" t="s">
        <v>24</v>
      </c>
      <c r="N549">
        <v>2</v>
      </c>
      <c r="O549">
        <v>5</v>
      </c>
      <c r="P549" t="str" cm="1">
        <f t="array" ref="P549">_xlfn.IFS(
  O549&lt;=3, "Low",
  O549&lt;=6, "Moderate",
  O549&lt;=8, "High",
  O549=9, "Extreme"
)</f>
        <v>Moderate</v>
      </c>
    </row>
    <row r="550" spans="1:16">
      <c r="A550">
        <v>549</v>
      </c>
      <c r="B550">
        <v>19</v>
      </c>
      <c r="C550" t="str">
        <f t="shared" si="8"/>
        <v>19–21</v>
      </c>
      <c r="D550" t="s">
        <v>13</v>
      </c>
      <c r="E550" t="s">
        <v>14</v>
      </c>
      <c r="F550" t="s">
        <v>21</v>
      </c>
      <c r="G550">
        <v>7.2</v>
      </c>
      <c r="H550" t="s">
        <v>143</v>
      </c>
      <c r="I550" t="str">
        <f>_xlfn.XLOOKUP(H550, 'Platform Lookup'!A:A, 'Platform Lookup'!B:B, "Unknown")</f>
        <v>Messaging</v>
      </c>
      <c r="J550" t="s">
        <v>17</v>
      </c>
      <c r="K550">
        <v>5.6</v>
      </c>
      <c r="L550">
        <v>5</v>
      </c>
      <c r="M550" t="s">
        <v>18</v>
      </c>
      <c r="N550">
        <v>4</v>
      </c>
      <c r="O550">
        <v>8</v>
      </c>
      <c r="P550" t="str" cm="1">
        <f t="array" ref="P550">_xlfn.IFS(
  O550&lt;=3, "Low",
  O550&lt;=6, "Moderate",
  O550&lt;=8, "High",
  O550=9, "Extreme"
)</f>
        <v>High</v>
      </c>
    </row>
    <row r="551" spans="1:16">
      <c r="A551">
        <v>550</v>
      </c>
      <c r="B551">
        <v>21</v>
      </c>
      <c r="C551" t="str">
        <f t="shared" si="8"/>
        <v>19–21</v>
      </c>
      <c r="D551" t="s">
        <v>19</v>
      </c>
      <c r="E551" t="s">
        <v>20</v>
      </c>
      <c r="F551" t="s">
        <v>31</v>
      </c>
      <c r="G551">
        <v>4.4000000000000004</v>
      </c>
      <c r="H551" t="s">
        <v>16</v>
      </c>
      <c r="I551" t="str">
        <f>_xlfn.XLOOKUP(H551, 'Platform Lookup'!A:A, 'Platform Lookup'!B:B, "Unknown")</f>
        <v>Mixed</v>
      </c>
      <c r="J551" t="s">
        <v>17</v>
      </c>
      <c r="K551">
        <v>7.8</v>
      </c>
      <c r="L551">
        <v>7</v>
      </c>
      <c r="M551" t="s">
        <v>24</v>
      </c>
      <c r="N551">
        <v>3</v>
      </c>
      <c r="O551">
        <v>6</v>
      </c>
      <c r="P551" t="str" cm="1">
        <f t="array" ref="P551">_xlfn.IFS(
  O551&lt;=3, "Low",
  O551&lt;=6, "Moderate",
  O551&lt;=8, "High",
  O551=9, "Extreme"
)</f>
        <v>Moderate</v>
      </c>
    </row>
    <row r="552" spans="1:16">
      <c r="A552">
        <v>551</v>
      </c>
      <c r="B552">
        <v>20</v>
      </c>
      <c r="C552" t="str">
        <f t="shared" si="8"/>
        <v>19–21</v>
      </c>
      <c r="D552" t="s">
        <v>13</v>
      </c>
      <c r="E552" t="s">
        <v>14</v>
      </c>
      <c r="F552" t="s">
        <v>36</v>
      </c>
      <c r="G552">
        <v>5.7</v>
      </c>
      <c r="H552" t="s">
        <v>26</v>
      </c>
      <c r="I552" t="str">
        <f>_xlfn.XLOOKUP(H552, 'Platform Lookup'!A:A, 'Platform Lookup'!B:B, "Unknown")</f>
        <v>Entertainment</v>
      </c>
      <c r="J552" t="s">
        <v>17</v>
      </c>
      <c r="K552">
        <v>6.8</v>
      </c>
      <c r="L552">
        <v>6</v>
      </c>
      <c r="M552" t="s">
        <v>24</v>
      </c>
      <c r="N552">
        <v>3</v>
      </c>
      <c r="O552">
        <v>7</v>
      </c>
      <c r="P552" t="str" cm="1">
        <f t="array" ref="P552">_xlfn.IFS(
  O552&lt;=3, "Low",
  O552&lt;=6, "Moderate",
  O552&lt;=8, "High",
  O552=9, "Extreme"
)</f>
        <v>High</v>
      </c>
    </row>
    <row r="553" spans="1:16">
      <c r="A553">
        <v>552</v>
      </c>
      <c r="B553">
        <v>22</v>
      </c>
      <c r="C553" t="str">
        <f t="shared" si="8"/>
        <v>22–24</v>
      </c>
      <c r="D553" t="s">
        <v>19</v>
      </c>
      <c r="E553" t="s">
        <v>20</v>
      </c>
      <c r="F553" t="s">
        <v>45</v>
      </c>
      <c r="G553">
        <v>4</v>
      </c>
      <c r="H553" t="s">
        <v>144</v>
      </c>
      <c r="I553" t="str">
        <f>_xlfn.XLOOKUP(H553, 'Platform Lookup'!A:A, 'Platform Lookup'!B:B, "Unknown")</f>
        <v>Messaging</v>
      </c>
      <c r="J553" t="s">
        <v>23</v>
      </c>
      <c r="K553">
        <v>8.3000000000000007</v>
      </c>
      <c r="L553">
        <v>7</v>
      </c>
      <c r="M553" t="s">
        <v>18</v>
      </c>
      <c r="N553">
        <v>2</v>
      </c>
      <c r="O553">
        <v>5</v>
      </c>
      <c r="P553" t="str" cm="1">
        <f t="array" ref="P553">_xlfn.IFS(
  O553&lt;=3, "Low",
  O553&lt;=6, "Moderate",
  O553&lt;=8, "High",
  O553=9, "Extreme"
)</f>
        <v>Moderate</v>
      </c>
    </row>
    <row r="554" spans="1:16">
      <c r="A554">
        <v>553</v>
      </c>
      <c r="B554">
        <v>19</v>
      </c>
      <c r="C554" t="str">
        <f t="shared" si="8"/>
        <v>19–21</v>
      </c>
      <c r="D554" t="s">
        <v>13</v>
      </c>
      <c r="E554" t="s">
        <v>14</v>
      </c>
      <c r="F554" t="s">
        <v>49</v>
      </c>
      <c r="G554">
        <v>3.3</v>
      </c>
      <c r="H554" t="s">
        <v>16</v>
      </c>
      <c r="I554" t="str">
        <f>_xlfn.XLOOKUP(H554, 'Platform Lookup'!A:A, 'Platform Lookup'!B:B, "Unknown")</f>
        <v>Mixed</v>
      </c>
      <c r="J554" t="s">
        <v>23</v>
      </c>
      <c r="K554">
        <v>8.6999999999999993</v>
      </c>
      <c r="L554">
        <v>8</v>
      </c>
      <c r="M554" t="s">
        <v>24</v>
      </c>
      <c r="N554">
        <v>2</v>
      </c>
      <c r="O554">
        <v>4</v>
      </c>
      <c r="P554" t="str" cm="1">
        <f t="array" ref="P554">_xlfn.IFS(
  O554&lt;=3, "Low",
  O554&lt;=6, "Moderate",
  O554&lt;=8, "High",
  O554=9, "Extreme"
)</f>
        <v>Moderate</v>
      </c>
    </row>
    <row r="555" spans="1:16">
      <c r="A555">
        <v>554</v>
      </c>
      <c r="B555">
        <v>21</v>
      </c>
      <c r="C555" t="str">
        <f t="shared" si="8"/>
        <v>19–21</v>
      </c>
      <c r="D555" t="s">
        <v>19</v>
      </c>
      <c r="E555" t="s">
        <v>20</v>
      </c>
      <c r="F555" t="s">
        <v>56</v>
      </c>
      <c r="G555">
        <v>4.2</v>
      </c>
      <c r="H555" t="s">
        <v>32</v>
      </c>
      <c r="I555" t="str">
        <f>_xlfn.XLOOKUP(H555, 'Platform Lookup'!A:A, 'Platform Lookup'!B:B, "Unknown")</f>
        <v>Mixed</v>
      </c>
      <c r="J555" t="s">
        <v>17</v>
      </c>
      <c r="K555">
        <v>8</v>
      </c>
      <c r="L555">
        <v>7</v>
      </c>
      <c r="M555" t="s">
        <v>18</v>
      </c>
      <c r="N555">
        <v>3</v>
      </c>
      <c r="O555">
        <v>6</v>
      </c>
      <c r="P555" t="str" cm="1">
        <f t="array" ref="P555">_xlfn.IFS(
  O555&lt;=3, "Low",
  O555&lt;=6, "Moderate",
  O555&lt;=8, "High",
  O555=9, "Extreme"
)</f>
        <v>Moderate</v>
      </c>
    </row>
    <row r="556" spans="1:16">
      <c r="A556">
        <v>555</v>
      </c>
      <c r="B556">
        <v>20</v>
      </c>
      <c r="C556" t="str">
        <f t="shared" si="8"/>
        <v>19–21</v>
      </c>
      <c r="D556" t="s">
        <v>13</v>
      </c>
      <c r="E556" t="s">
        <v>14</v>
      </c>
      <c r="F556" t="s">
        <v>57</v>
      </c>
      <c r="G556">
        <v>5.6</v>
      </c>
      <c r="H556" t="s">
        <v>26</v>
      </c>
      <c r="I556" t="str">
        <f>_xlfn.XLOOKUP(H556, 'Platform Lookup'!A:A, 'Platform Lookup'!B:B, "Unknown")</f>
        <v>Entertainment</v>
      </c>
      <c r="J556" t="s">
        <v>17</v>
      </c>
      <c r="K556">
        <v>6.5</v>
      </c>
      <c r="L556">
        <v>6</v>
      </c>
      <c r="M556" t="s">
        <v>24</v>
      </c>
      <c r="N556">
        <v>3</v>
      </c>
      <c r="O556">
        <v>7</v>
      </c>
      <c r="P556" t="str" cm="1">
        <f t="array" ref="P556">_xlfn.IFS(
  O556&lt;=3, "Low",
  O556&lt;=6, "Moderate",
  O556&lt;=8, "High",
  O556=9, "Extreme"
)</f>
        <v>High</v>
      </c>
    </row>
    <row r="557" spans="1:16">
      <c r="A557">
        <v>556</v>
      </c>
      <c r="B557">
        <v>22</v>
      </c>
      <c r="C557" t="str">
        <f t="shared" si="8"/>
        <v>22–24</v>
      </c>
      <c r="D557" t="s">
        <v>19</v>
      </c>
      <c r="E557" t="s">
        <v>20</v>
      </c>
      <c r="F557" t="s">
        <v>58</v>
      </c>
      <c r="G557">
        <v>6</v>
      </c>
      <c r="H557" t="s">
        <v>143</v>
      </c>
      <c r="I557" t="str">
        <f>_xlfn.XLOOKUP(H557, 'Platform Lookup'!A:A, 'Platform Lookup'!B:B, "Unknown")</f>
        <v>Messaging</v>
      </c>
      <c r="J557" t="s">
        <v>17</v>
      </c>
      <c r="K557">
        <v>6.3</v>
      </c>
      <c r="L557">
        <v>6</v>
      </c>
      <c r="M557" t="s">
        <v>24</v>
      </c>
      <c r="N557">
        <v>3</v>
      </c>
      <c r="O557">
        <v>7</v>
      </c>
      <c r="P557" t="str" cm="1">
        <f t="array" ref="P557">_xlfn.IFS(
  O557&lt;=3, "Low",
  O557&lt;=6, "Moderate",
  O557&lt;=8, "High",
  O557=9, "Extreme"
)</f>
        <v>High</v>
      </c>
    </row>
    <row r="558" spans="1:16">
      <c r="A558">
        <v>557</v>
      </c>
      <c r="B558">
        <v>19</v>
      </c>
      <c r="C558" t="str">
        <f t="shared" si="8"/>
        <v>19–21</v>
      </c>
      <c r="D558" t="s">
        <v>13</v>
      </c>
      <c r="E558" t="s">
        <v>14</v>
      </c>
      <c r="F558" t="s">
        <v>67</v>
      </c>
      <c r="G558">
        <v>7</v>
      </c>
      <c r="H558" t="s">
        <v>16</v>
      </c>
      <c r="I558" t="str">
        <f>_xlfn.XLOOKUP(H558, 'Platform Lookup'!A:A, 'Platform Lookup'!B:B, "Unknown")</f>
        <v>Mixed</v>
      </c>
      <c r="J558" t="s">
        <v>17</v>
      </c>
      <c r="K558">
        <v>6</v>
      </c>
      <c r="L558">
        <v>5</v>
      </c>
      <c r="M558" t="s">
        <v>18</v>
      </c>
      <c r="N558">
        <v>4</v>
      </c>
      <c r="O558">
        <v>8</v>
      </c>
      <c r="P558" t="str" cm="1">
        <f t="array" ref="P558">_xlfn.IFS(
  O558&lt;=3, "Low",
  O558&lt;=6, "Moderate",
  O558&lt;=8, "High",
  O558=9, "Extreme"
)</f>
        <v>High</v>
      </c>
    </row>
    <row r="559" spans="1:16">
      <c r="A559">
        <v>558</v>
      </c>
      <c r="B559">
        <v>21</v>
      </c>
      <c r="C559" t="str">
        <f t="shared" si="8"/>
        <v>19–21</v>
      </c>
      <c r="D559" t="s">
        <v>19</v>
      </c>
      <c r="E559" t="s">
        <v>20</v>
      </c>
      <c r="F559" t="s">
        <v>90</v>
      </c>
      <c r="G559">
        <v>3.7</v>
      </c>
      <c r="H559" t="s">
        <v>32</v>
      </c>
      <c r="I559" t="str">
        <f>_xlfn.XLOOKUP(H559, 'Platform Lookup'!A:A, 'Platform Lookup'!B:B, "Unknown")</f>
        <v>Mixed</v>
      </c>
      <c r="J559" t="s">
        <v>23</v>
      </c>
      <c r="K559">
        <v>8.4</v>
      </c>
      <c r="L559">
        <v>7</v>
      </c>
      <c r="M559" t="s">
        <v>24</v>
      </c>
      <c r="N559">
        <v>2</v>
      </c>
      <c r="O559">
        <v>5</v>
      </c>
      <c r="P559" t="str" cm="1">
        <f t="array" ref="P559">_xlfn.IFS(
  O559&lt;=3, "Low",
  O559&lt;=6, "Moderate",
  O559&lt;=8, "High",
  O559=9, "Extreme"
)</f>
        <v>Moderate</v>
      </c>
    </row>
    <row r="560" spans="1:16">
      <c r="A560">
        <v>559</v>
      </c>
      <c r="B560">
        <v>20</v>
      </c>
      <c r="C560" t="str">
        <f t="shared" si="8"/>
        <v>19–21</v>
      </c>
      <c r="D560" t="s">
        <v>13</v>
      </c>
      <c r="E560" t="s">
        <v>14</v>
      </c>
      <c r="F560" t="s">
        <v>21</v>
      </c>
      <c r="G560">
        <v>7.3</v>
      </c>
      <c r="H560" t="s">
        <v>143</v>
      </c>
      <c r="I560" t="str">
        <f>_xlfn.XLOOKUP(H560, 'Platform Lookup'!A:A, 'Platform Lookup'!B:B, "Unknown")</f>
        <v>Messaging</v>
      </c>
      <c r="J560" t="s">
        <v>17</v>
      </c>
      <c r="K560">
        <v>5.5</v>
      </c>
      <c r="L560">
        <v>5</v>
      </c>
      <c r="M560" t="s">
        <v>18</v>
      </c>
      <c r="N560">
        <v>4</v>
      </c>
      <c r="O560">
        <v>8</v>
      </c>
      <c r="P560" t="str" cm="1">
        <f t="array" ref="P560">_xlfn.IFS(
  O560&lt;=3, "Low",
  O560&lt;=6, "Moderate",
  O560&lt;=8, "High",
  O560=9, "Extreme"
)</f>
        <v>High</v>
      </c>
    </row>
    <row r="561" spans="1:16">
      <c r="A561">
        <v>560</v>
      </c>
      <c r="B561">
        <v>22</v>
      </c>
      <c r="C561" t="str">
        <f t="shared" si="8"/>
        <v>22–24</v>
      </c>
      <c r="D561" t="s">
        <v>19</v>
      </c>
      <c r="E561" t="s">
        <v>20</v>
      </c>
      <c r="F561" t="s">
        <v>31</v>
      </c>
      <c r="G561">
        <v>4.3</v>
      </c>
      <c r="H561" t="s">
        <v>26</v>
      </c>
      <c r="I561" t="str">
        <f>_xlfn.XLOOKUP(H561, 'Platform Lookup'!A:A, 'Platform Lookup'!B:B, "Unknown")</f>
        <v>Entertainment</v>
      </c>
      <c r="J561" t="s">
        <v>17</v>
      </c>
      <c r="K561">
        <v>7.9</v>
      </c>
      <c r="L561">
        <v>7</v>
      </c>
      <c r="M561" t="s">
        <v>24</v>
      </c>
      <c r="N561">
        <v>3</v>
      </c>
      <c r="O561">
        <v>6</v>
      </c>
      <c r="P561" t="str" cm="1">
        <f t="array" ref="P561">_xlfn.IFS(
  O561&lt;=3, "Low",
  O561&lt;=6, "Moderate",
  O561&lt;=8, "High",
  O561=9, "Extreme"
)</f>
        <v>Moderate</v>
      </c>
    </row>
    <row r="562" spans="1:16">
      <c r="A562">
        <v>561</v>
      </c>
      <c r="B562">
        <v>19</v>
      </c>
      <c r="C562" t="str">
        <f t="shared" si="8"/>
        <v>19–21</v>
      </c>
      <c r="D562" t="s">
        <v>13</v>
      </c>
      <c r="E562" t="s">
        <v>14</v>
      </c>
      <c r="F562" t="s">
        <v>36</v>
      </c>
      <c r="G562">
        <v>5.6</v>
      </c>
      <c r="H562" t="s">
        <v>143</v>
      </c>
      <c r="I562" t="str">
        <f>_xlfn.XLOOKUP(H562, 'Platform Lookup'!A:A, 'Platform Lookup'!B:B, "Unknown")</f>
        <v>Messaging</v>
      </c>
      <c r="J562" t="s">
        <v>17</v>
      </c>
      <c r="K562">
        <v>6.9</v>
      </c>
      <c r="L562">
        <v>6</v>
      </c>
      <c r="M562" t="s">
        <v>24</v>
      </c>
      <c r="N562">
        <v>3</v>
      </c>
      <c r="O562">
        <v>7</v>
      </c>
      <c r="P562" t="str" cm="1">
        <f t="array" ref="P562">_xlfn.IFS(
  O562&lt;=3, "Low",
  O562&lt;=6, "Moderate",
  O562&lt;=8, "High",
  O562=9, "Extreme"
)</f>
        <v>High</v>
      </c>
    </row>
    <row r="563" spans="1:16">
      <c r="A563">
        <v>562</v>
      </c>
      <c r="B563">
        <v>21</v>
      </c>
      <c r="C563" t="str">
        <f t="shared" si="8"/>
        <v>19–21</v>
      </c>
      <c r="D563" t="s">
        <v>19</v>
      </c>
      <c r="E563" t="s">
        <v>20</v>
      </c>
      <c r="F563" t="s">
        <v>45</v>
      </c>
      <c r="G563">
        <v>3.9</v>
      </c>
      <c r="H563" t="s">
        <v>144</v>
      </c>
      <c r="I563" t="str">
        <f>_xlfn.XLOOKUP(H563, 'Platform Lookup'!A:A, 'Platform Lookup'!B:B, "Unknown")</f>
        <v>Messaging</v>
      </c>
      <c r="J563" t="s">
        <v>23</v>
      </c>
      <c r="K563">
        <v>8.4</v>
      </c>
      <c r="L563">
        <v>7</v>
      </c>
      <c r="M563" t="s">
        <v>18</v>
      </c>
      <c r="N563">
        <v>2</v>
      </c>
      <c r="O563">
        <v>5</v>
      </c>
      <c r="P563" t="str" cm="1">
        <f t="array" ref="P563">_xlfn.IFS(
  O563&lt;=3, "Low",
  O563&lt;=6, "Moderate",
  O563&lt;=8, "High",
  O563=9, "Extreme"
)</f>
        <v>Moderate</v>
      </c>
    </row>
    <row r="564" spans="1:16">
      <c r="A564">
        <v>563</v>
      </c>
      <c r="B564">
        <v>20</v>
      </c>
      <c r="C564" t="str">
        <f t="shared" si="8"/>
        <v>19–21</v>
      </c>
      <c r="D564" t="s">
        <v>13</v>
      </c>
      <c r="E564" t="s">
        <v>14</v>
      </c>
      <c r="F564" t="s">
        <v>49</v>
      </c>
      <c r="G564">
        <v>3.2</v>
      </c>
      <c r="H564" t="s">
        <v>16</v>
      </c>
      <c r="I564" t="str">
        <f>_xlfn.XLOOKUP(H564, 'Platform Lookup'!A:A, 'Platform Lookup'!B:B, "Unknown")</f>
        <v>Mixed</v>
      </c>
      <c r="J564" t="s">
        <v>23</v>
      </c>
      <c r="K564">
        <v>8.8000000000000007</v>
      </c>
      <c r="L564">
        <v>8</v>
      </c>
      <c r="M564" t="s">
        <v>24</v>
      </c>
      <c r="N564">
        <v>2</v>
      </c>
      <c r="O564">
        <v>4</v>
      </c>
      <c r="P564" t="str" cm="1">
        <f t="array" ref="P564">_xlfn.IFS(
  O564&lt;=3, "Low",
  O564&lt;=6, "Moderate",
  O564&lt;=8, "High",
  O564=9, "Extreme"
)</f>
        <v>Moderate</v>
      </c>
    </row>
    <row r="565" spans="1:16">
      <c r="A565">
        <v>564</v>
      </c>
      <c r="B565">
        <v>22</v>
      </c>
      <c r="C565" t="str">
        <f t="shared" si="8"/>
        <v>22–24</v>
      </c>
      <c r="D565" t="s">
        <v>19</v>
      </c>
      <c r="E565" t="s">
        <v>20</v>
      </c>
      <c r="F565" t="s">
        <v>56</v>
      </c>
      <c r="G565">
        <v>4.0999999999999996</v>
      </c>
      <c r="H565" t="s">
        <v>16</v>
      </c>
      <c r="I565" t="str">
        <f>_xlfn.XLOOKUP(H565, 'Platform Lookup'!A:A, 'Platform Lookup'!B:B, "Unknown")</f>
        <v>Mixed</v>
      </c>
      <c r="J565" t="s">
        <v>17</v>
      </c>
      <c r="K565">
        <v>8.1</v>
      </c>
      <c r="L565">
        <v>7</v>
      </c>
      <c r="M565" t="s">
        <v>18</v>
      </c>
      <c r="N565">
        <v>3</v>
      </c>
      <c r="O565">
        <v>6</v>
      </c>
      <c r="P565" t="str" cm="1">
        <f t="array" ref="P565">_xlfn.IFS(
  O565&lt;=3, "Low",
  O565&lt;=6, "Moderate",
  O565&lt;=8, "High",
  O565=9, "Extreme"
)</f>
        <v>Moderate</v>
      </c>
    </row>
    <row r="566" spans="1:16">
      <c r="A566">
        <v>565</v>
      </c>
      <c r="B566">
        <v>19</v>
      </c>
      <c r="C566" t="str">
        <f t="shared" si="8"/>
        <v>19–21</v>
      </c>
      <c r="D566" t="s">
        <v>13</v>
      </c>
      <c r="E566" t="s">
        <v>14</v>
      </c>
      <c r="F566" t="s">
        <v>57</v>
      </c>
      <c r="G566">
        <v>5.7</v>
      </c>
      <c r="H566" t="s">
        <v>26</v>
      </c>
      <c r="I566" t="str">
        <f>_xlfn.XLOOKUP(H566, 'Platform Lookup'!A:A, 'Platform Lookup'!B:B, "Unknown")</f>
        <v>Entertainment</v>
      </c>
      <c r="J566" t="s">
        <v>17</v>
      </c>
      <c r="K566">
        <v>6.4</v>
      </c>
      <c r="L566">
        <v>6</v>
      </c>
      <c r="M566" t="s">
        <v>24</v>
      </c>
      <c r="N566">
        <v>3</v>
      </c>
      <c r="O566">
        <v>7</v>
      </c>
      <c r="P566" t="str" cm="1">
        <f t="array" ref="P566">_xlfn.IFS(
  O566&lt;=3, "Low",
  O566&lt;=6, "Moderate",
  O566&lt;=8, "High",
  O566=9, "Extreme"
)</f>
        <v>High</v>
      </c>
    </row>
    <row r="567" spans="1:16">
      <c r="A567">
        <v>566</v>
      </c>
      <c r="B567">
        <v>21</v>
      </c>
      <c r="C567" t="str">
        <f t="shared" si="8"/>
        <v>19–21</v>
      </c>
      <c r="D567" t="s">
        <v>19</v>
      </c>
      <c r="E567" t="s">
        <v>20</v>
      </c>
      <c r="F567" t="s">
        <v>58</v>
      </c>
      <c r="G567">
        <v>6.1</v>
      </c>
      <c r="H567" t="s">
        <v>143</v>
      </c>
      <c r="I567" t="str">
        <f>_xlfn.XLOOKUP(H567, 'Platform Lookup'!A:A, 'Platform Lookup'!B:B, "Unknown")</f>
        <v>Messaging</v>
      </c>
      <c r="J567" t="s">
        <v>17</v>
      </c>
      <c r="K567">
        <v>6.2</v>
      </c>
      <c r="L567">
        <v>6</v>
      </c>
      <c r="M567" t="s">
        <v>24</v>
      </c>
      <c r="N567">
        <v>3</v>
      </c>
      <c r="O567">
        <v>7</v>
      </c>
      <c r="P567" t="str" cm="1">
        <f t="array" ref="P567">_xlfn.IFS(
  O567&lt;=3, "Low",
  O567&lt;=6, "Moderate",
  O567&lt;=8, "High",
  O567=9, "Extreme"
)</f>
        <v>High</v>
      </c>
    </row>
    <row r="568" spans="1:16">
      <c r="A568">
        <v>567</v>
      </c>
      <c r="B568">
        <v>20</v>
      </c>
      <c r="C568" t="str">
        <f t="shared" si="8"/>
        <v>19–21</v>
      </c>
      <c r="D568" t="s">
        <v>13</v>
      </c>
      <c r="E568" t="s">
        <v>14</v>
      </c>
      <c r="F568" t="s">
        <v>67</v>
      </c>
      <c r="G568">
        <v>7.1</v>
      </c>
      <c r="H568" t="s">
        <v>16</v>
      </c>
      <c r="I568" t="str">
        <f>_xlfn.XLOOKUP(H568, 'Platform Lookup'!A:A, 'Platform Lookup'!B:B, "Unknown")</f>
        <v>Mixed</v>
      </c>
      <c r="J568" t="s">
        <v>17</v>
      </c>
      <c r="K568">
        <v>5.9</v>
      </c>
      <c r="L568">
        <v>5</v>
      </c>
      <c r="M568" t="s">
        <v>18</v>
      </c>
      <c r="N568">
        <v>4</v>
      </c>
      <c r="O568">
        <v>8</v>
      </c>
      <c r="P568" t="str" cm="1">
        <f t="array" ref="P568">_xlfn.IFS(
  O568&lt;=3, "Low",
  O568&lt;=6, "Moderate",
  O568&lt;=8, "High",
  O568=9, "Extreme"
)</f>
        <v>High</v>
      </c>
    </row>
    <row r="569" spans="1:16">
      <c r="A569">
        <v>568</v>
      </c>
      <c r="B569">
        <v>22</v>
      </c>
      <c r="C569" t="str">
        <f t="shared" si="8"/>
        <v>22–24</v>
      </c>
      <c r="D569" t="s">
        <v>19</v>
      </c>
      <c r="E569" t="s">
        <v>20</v>
      </c>
      <c r="F569" t="s">
        <v>90</v>
      </c>
      <c r="G569">
        <v>3.6</v>
      </c>
      <c r="H569" t="s">
        <v>32</v>
      </c>
      <c r="I569" t="str">
        <f>_xlfn.XLOOKUP(H569, 'Platform Lookup'!A:A, 'Platform Lookup'!B:B, "Unknown")</f>
        <v>Mixed</v>
      </c>
      <c r="J569" t="s">
        <v>23</v>
      </c>
      <c r="K569">
        <v>8.5</v>
      </c>
      <c r="L569">
        <v>7</v>
      </c>
      <c r="M569" t="s">
        <v>24</v>
      </c>
      <c r="N569">
        <v>2</v>
      </c>
      <c r="O569">
        <v>5</v>
      </c>
      <c r="P569" t="str" cm="1">
        <f t="array" ref="P569">_xlfn.IFS(
  O569&lt;=3, "Low",
  O569&lt;=6, "Moderate",
  O569&lt;=8, "High",
  O569=9, "Extreme"
)</f>
        <v>Moderate</v>
      </c>
    </row>
    <row r="570" spans="1:16">
      <c r="A570">
        <v>569</v>
      </c>
      <c r="B570">
        <v>19</v>
      </c>
      <c r="C570" t="str">
        <f t="shared" si="8"/>
        <v>19–21</v>
      </c>
      <c r="D570" t="s">
        <v>13</v>
      </c>
      <c r="E570" t="s">
        <v>14</v>
      </c>
      <c r="F570" t="s">
        <v>21</v>
      </c>
      <c r="G570">
        <v>7.4</v>
      </c>
      <c r="H570" t="s">
        <v>143</v>
      </c>
      <c r="I570" t="str">
        <f>_xlfn.XLOOKUP(H570, 'Platform Lookup'!A:A, 'Platform Lookup'!B:B, "Unknown")</f>
        <v>Messaging</v>
      </c>
      <c r="J570" t="s">
        <v>17</v>
      </c>
      <c r="K570">
        <v>5.4</v>
      </c>
      <c r="L570">
        <v>5</v>
      </c>
      <c r="M570" t="s">
        <v>18</v>
      </c>
      <c r="N570">
        <v>4</v>
      </c>
      <c r="O570">
        <v>8</v>
      </c>
      <c r="P570" t="str" cm="1">
        <f t="array" ref="P570">_xlfn.IFS(
  O570&lt;=3, "Low",
  O570&lt;=6, "Moderate",
  O570&lt;=8, "High",
  O570=9, "Extreme"
)</f>
        <v>High</v>
      </c>
    </row>
    <row r="571" spans="1:16">
      <c r="A571">
        <v>570</v>
      </c>
      <c r="B571">
        <v>21</v>
      </c>
      <c r="C571" t="str">
        <f t="shared" si="8"/>
        <v>19–21</v>
      </c>
      <c r="D571" t="s">
        <v>19</v>
      </c>
      <c r="E571" t="s">
        <v>20</v>
      </c>
      <c r="F571" t="s">
        <v>31</v>
      </c>
      <c r="G571">
        <v>4.2</v>
      </c>
      <c r="H571" t="s">
        <v>16</v>
      </c>
      <c r="I571" t="str">
        <f>_xlfn.XLOOKUP(H571, 'Platform Lookup'!A:A, 'Platform Lookup'!B:B, "Unknown")</f>
        <v>Mixed</v>
      </c>
      <c r="J571" t="s">
        <v>17</v>
      </c>
      <c r="K571">
        <v>8</v>
      </c>
      <c r="L571">
        <v>7</v>
      </c>
      <c r="M571" t="s">
        <v>24</v>
      </c>
      <c r="N571">
        <v>3</v>
      </c>
      <c r="O571">
        <v>6</v>
      </c>
      <c r="P571" t="str" cm="1">
        <f t="array" ref="P571">_xlfn.IFS(
  O571&lt;=3, "Low",
  O571&lt;=6, "Moderate",
  O571&lt;=8, "High",
  O571=9, "Extreme"
)</f>
        <v>Moderate</v>
      </c>
    </row>
    <row r="572" spans="1:16">
      <c r="A572">
        <v>571</v>
      </c>
      <c r="B572">
        <v>20</v>
      </c>
      <c r="C572" t="str">
        <f t="shared" si="8"/>
        <v>19–21</v>
      </c>
      <c r="D572" t="s">
        <v>13</v>
      </c>
      <c r="E572" t="s">
        <v>14</v>
      </c>
      <c r="F572" t="s">
        <v>41</v>
      </c>
      <c r="G572">
        <v>6.1</v>
      </c>
      <c r="H572" t="s">
        <v>16</v>
      </c>
      <c r="I572" t="str">
        <f>_xlfn.XLOOKUP(H572, 'Platform Lookup'!A:A, 'Platform Lookup'!B:B, "Unknown")</f>
        <v>Mixed</v>
      </c>
      <c r="J572" t="s">
        <v>17</v>
      </c>
      <c r="K572">
        <v>7.2</v>
      </c>
      <c r="L572">
        <v>5</v>
      </c>
      <c r="M572" t="s">
        <v>24</v>
      </c>
      <c r="N572">
        <v>4</v>
      </c>
      <c r="O572">
        <v>7</v>
      </c>
      <c r="P572" t="str" cm="1">
        <f t="array" ref="P572">_xlfn.IFS(
  O572&lt;=3, "Low",
  O572&lt;=6, "Moderate",
  O572&lt;=8, "High",
  O572=9, "Extreme"
)</f>
        <v>High</v>
      </c>
    </row>
    <row r="573" spans="1:16">
      <c r="A573">
        <v>572</v>
      </c>
      <c r="B573">
        <v>23</v>
      </c>
      <c r="C573" t="str">
        <f t="shared" si="8"/>
        <v>22–24</v>
      </c>
      <c r="D573" t="s">
        <v>19</v>
      </c>
      <c r="E573" t="s">
        <v>20</v>
      </c>
      <c r="F573" t="s">
        <v>48</v>
      </c>
      <c r="G573">
        <v>3.8</v>
      </c>
      <c r="H573" t="s">
        <v>22</v>
      </c>
      <c r="I573" t="str">
        <f>_xlfn.XLOOKUP(H573, 'Platform Lookup'!A:A, 'Platform Lookup'!B:B, "Unknown")</f>
        <v>News</v>
      </c>
      <c r="J573" t="s">
        <v>23</v>
      </c>
      <c r="K573">
        <v>7.8</v>
      </c>
      <c r="L573">
        <v>8</v>
      </c>
      <c r="M573" t="s">
        <v>18</v>
      </c>
      <c r="N573">
        <v>2</v>
      </c>
      <c r="O573">
        <v>4</v>
      </c>
      <c r="P573" t="str" cm="1">
        <f t="array" ref="P573">_xlfn.IFS(
  O573&lt;=3, "Low",
  O573&lt;=6, "Moderate",
  O573&lt;=8, "High",
  O573=9, "Extreme"
)</f>
        <v>Moderate</v>
      </c>
    </row>
    <row r="574" spans="1:16">
      <c r="A574">
        <v>573</v>
      </c>
      <c r="B574">
        <v>19</v>
      </c>
      <c r="C574" t="str">
        <f t="shared" si="8"/>
        <v>19–21</v>
      </c>
      <c r="D574" t="s">
        <v>13</v>
      </c>
      <c r="E574" t="s">
        <v>14</v>
      </c>
      <c r="F574" t="s">
        <v>55</v>
      </c>
      <c r="G574">
        <v>5.5</v>
      </c>
      <c r="H574" t="s">
        <v>26</v>
      </c>
      <c r="I574" t="str">
        <f>_xlfn.XLOOKUP(H574, 'Platform Lookup'!A:A, 'Platform Lookup'!B:B, "Unknown")</f>
        <v>Entertainment</v>
      </c>
      <c r="J574" t="s">
        <v>17</v>
      </c>
      <c r="K574">
        <v>6.8</v>
      </c>
      <c r="L574">
        <v>6</v>
      </c>
      <c r="M574" t="s">
        <v>24</v>
      </c>
      <c r="N574">
        <v>4</v>
      </c>
      <c r="O574">
        <v>8</v>
      </c>
      <c r="P574" t="str" cm="1">
        <f t="array" ref="P574">_xlfn.IFS(
  O574&lt;=3, "Low",
  O574&lt;=6, "Moderate",
  O574&lt;=8, "High",
  O574=9, "Extreme"
)</f>
        <v>High</v>
      </c>
    </row>
    <row r="575" spans="1:16">
      <c r="A575">
        <v>574</v>
      </c>
      <c r="B575">
        <v>22</v>
      </c>
      <c r="C575" t="str">
        <f t="shared" si="8"/>
        <v>22–24</v>
      </c>
      <c r="D575" t="s">
        <v>19</v>
      </c>
      <c r="E575" t="s">
        <v>20</v>
      </c>
      <c r="F575" t="s">
        <v>21</v>
      </c>
      <c r="G575">
        <v>7.2</v>
      </c>
      <c r="H575" t="s">
        <v>32</v>
      </c>
      <c r="I575" t="str">
        <f>_xlfn.XLOOKUP(H575, 'Platform Lookup'!A:A, 'Platform Lookup'!B:B, "Unknown")</f>
        <v>Mixed</v>
      </c>
      <c r="J575" t="s">
        <v>17</v>
      </c>
      <c r="K575">
        <v>5.9</v>
      </c>
      <c r="L575">
        <v>4</v>
      </c>
      <c r="M575" t="s">
        <v>24</v>
      </c>
      <c r="N575">
        <v>5</v>
      </c>
      <c r="O575">
        <v>9</v>
      </c>
      <c r="P575" t="str" cm="1">
        <f t="array" ref="P575">_xlfn.IFS(
  O575&lt;=3, "Low",
  O575&lt;=6, "Moderate",
  O575&lt;=8, "High",
  O575=9, "Extreme"
)</f>
        <v>Extreme</v>
      </c>
    </row>
    <row r="576" spans="1:16">
      <c r="A576">
        <v>575</v>
      </c>
      <c r="B576">
        <v>21</v>
      </c>
      <c r="C576" t="str">
        <f t="shared" si="8"/>
        <v>19–21</v>
      </c>
      <c r="D576" t="s">
        <v>13</v>
      </c>
      <c r="E576" t="s">
        <v>14</v>
      </c>
      <c r="F576" t="s">
        <v>51</v>
      </c>
      <c r="G576">
        <v>4.2</v>
      </c>
      <c r="H576" t="s">
        <v>16</v>
      </c>
      <c r="I576" t="str">
        <f>_xlfn.XLOOKUP(H576, 'Platform Lookup'!A:A, 'Platform Lookup'!B:B, "Unknown")</f>
        <v>Mixed</v>
      </c>
      <c r="J576" t="s">
        <v>23</v>
      </c>
      <c r="K576">
        <v>7.5</v>
      </c>
      <c r="L576">
        <v>7</v>
      </c>
      <c r="M576" t="s">
        <v>18</v>
      </c>
      <c r="N576">
        <v>2</v>
      </c>
      <c r="O576">
        <v>5</v>
      </c>
      <c r="P576" t="str" cm="1">
        <f t="array" ref="P576">_xlfn.IFS(
  O576&lt;=3, "Low",
  O576&lt;=6, "Moderate",
  O576&lt;=8, "High",
  O576=9, "Extreme"
)</f>
        <v>Moderate</v>
      </c>
    </row>
    <row r="577" spans="1:16">
      <c r="A577">
        <v>576</v>
      </c>
      <c r="B577">
        <v>24</v>
      </c>
      <c r="C577" t="str">
        <f t="shared" si="8"/>
        <v>22–24</v>
      </c>
      <c r="D577" t="s">
        <v>19</v>
      </c>
      <c r="E577" t="s">
        <v>20</v>
      </c>
      <c r="F577" t="s">
        <v>65</v>
      </c>
      <c r="G577">
        <v>6.8</v>
      </c>
      <c r="H577" t="s">
        <v>26</v>
      </c>
      <c r="I577" t="str">
        <f>_xlfn.XLOOKUP(H577, 'Platform Lookup'!A:A, 'Platform Lookup'!B:B, "Unknown")</f>
        <v>Entertainment</v>
      </c>
      <c r="J577" t="s">
        <v>17</v>
      </c>
      <c r="K577">
        <v>6.2</v>
      </c>
      <c r="L577">
        <v>5</v>
      </c>
      <c r="M577" t="s">
        <v>24</v>
      </c>
      <c r="N577">
        <v>4</v>
      </c>
      <c r="O577">
        <v>8</v>
      </c>
      <c r="P577" t="str" cm="1">
        <f t="array" ref="P577">_xlfn.IFS(
  O577&lt;=3, "Low",
  O577&lt;=6, "Moderate",
  O577&lt;=8, "High",
  O577=9, "Extreme"
)</f>
        <v>High</v>
      </c>
    </row>
    <row r="578" spans="1:16">
      <c r="A578">
        <v>577</v>
      </c>
      <c r="B578">
        <v>20</v>
      </c>
      <c r="C578" t="str">
        <f t="shared" si="8"/>
        <v>19–21</v>
      </c>
      <c r="D578" t="s">
        <v>13</v>
      </c>
      <c r="E578" t="s">
        <v>14</v>
      </c>
      <c r="F578" t="s">
        <v>25</v>
      </c>
      <c r="G578">
        <v>5.9</v>
      </c>
      <c r="H578" t="s">
        <v>16</v>
      </c>
      <c r="I578" t="str">
        <f>_xlfn.XLOOKUP(H578, 'Platform Lookup'!A:A, 'Platform Lookup'!B:B, "Unknown")</f>
        <v>Mixed</v>
      </c>
      <c r="J578" t="s">
        <v>17</v>
      </c>
      <c r="K578">
        <v>6.7</v>
      </c>
      <c r="L578">
        <v>6</v>
      </c>
      <c r="M578" t="s">
        <v>18</v>
      </c>
      <c r="N578">
        <v>3</v>
      </c>
      <c r="O578">
        <v>7</v>
      </c>
      <c r="P578" t="str" cm="1">
        <f t="array" ref="P578">_xlfn.IFS(
  O578&lt;=3, "Low",
  O578&lt;=6, "Moderate",
  O578&lt;=8, "High",
  O578=9, "Extreme"
)</f>
        <v>High</v>
      </c>
    </row>
    <row r="579" spans="1:16">
      <c r="A579">
        <v>578</v>
      </c>
      <c r="B579">
        <v>22</v>
      </c>
      <c r="C579" t="str">
        <f t="shared" ref="C579:C642" si="9">IF(B579=18, "18", IF(B579&lt;=21, "19–21", "22–24"))</f>
        <v>22–24</v>
      </c>
      <c r="D579" t="s">
        <v>19</v>
      </c>
      <c r="E579" t="s">
        <v>20</v>
      </c>
      <c r="F579" t="s">
        <v>43</v>
      </c>
      <c r="G579">
        <v>6.5</v>
      </c>
      <c r="H579" t="s">
        <v>32</v>
      </c>
      <c r="I579" t="str">
        <f>_xlfn.XLOOKUP(H579, 'Platform Lookup'!A:A, 'Platform Lookup'!B:B, "Unknown")</f>
        <v>Mixed</v>
      </c>
      <c r="J579" t="s">
        <v>17</v>
      </c>
      <c r="K579">
        <v>6.1</v>
      </c>
      <c r="L579">
        <v>5</v>
      </c>
      <c r="M579" t="s">
        <v>24</v>
      </c>
      <c r="N579">
        <v>4</v>
      </c>
      <c r="O579">
        <v>8</v>
      </c>
      <c r="P579" t="str" cm="1">
        <f t="array" ref="P579">_xlfn.IFS(
  O579&lt;=3, "Low",
  O579&lt;=6, "Moderate",
  O579&lt;=8, "High",
  O579=9, "Extreme"
)</f>
        <v>High</v>
      </c>
    </row>
    <row r="580" spans="1:16">
      <c r="A580">
        <v>579</v>
      </c>
      <c r="B580">
        <v>19</v>
      </c>
      <c r="C580" t="str">
        <f t="shared" si="9"/>
        <v>19–21</v>
      </c>
      <c r="D580" t="s">
        <v>13</v>
      </c>
      <c r="E580" t="s">
        <v>14</v>
      </c>
      <c r="F580" t="s">
        <v>40</v>
      </c>
      <c r="G580">
        <v>4.7</v>
      </c>
      <c r="H580" t="s">
        <v>22</v>
      </c>
      <c r="I580" t="str">
        <f>_xlfn.XLOOKUP(H580, 'Platform Lookup'!A:A, 'Platform Lookup'!B:B, "Unknown")</f>
        <v>News</v>
      </c>
      <c r="J580" t="s">
        <v>23</v>
      </c>
      <c r="K580">
        <v>7.4</v>
      </c>
      <c r="L580">
        <v>7</v>
      </c>
      <c r="M580" t="s">
        <v>24</v>
      </c>
      <c r="N580">
        <v>2</v>
      </c>
      <c r="O580">
        <v>5</v>
      </c>
      <c r="P580" t="str" cm="1">
        <f t="array" ref="P580">_xlfn.IFS(
  O580&lt;=3, "Low",
  O580&lt;=6, "Moderate",
  O580&lt;=8, "High",
  O580=9, "Extreme"
)</f>
        <v>Moderate</v>
      </c>
    </row>
    <row r="581" spans="1:16">
      <c r="A581">
        <v>580</v>
      </c>
      <c r="B581">
        <v>23</v>
      </c>
      <c r="C581" t="str">
        <f t="shared" si="9"/>
        <v>22–24</v>
      </c>
      <c r="D581" t="s">
        <v>19</v>
      </c>
      <c r="E581" t="s">
        <v>20</v>
      </c>
      <c r="F581" t="s">
        <v>31</v>
      </c>
      <c r="G581">
        <v>5.2</v>
      </c>
      <c r="H581" t="s">
        <v>16</v>
      </c>
      <c r="I581" t="str">
        <f>_xlfn.XLOOKUP(H581, 'Platform Lookup'!A:A, 'Platform Lookup'!B:B, "Unknown")</f>
        <v>Mixed</v>
      </c>
      <c r="J581" t="s">
        <v>17</v>
      </c>
      <c r="K581">
        <v>7</v>
      </c>
      <c r="L581">
        <v>6</v>
      </c>
      <c r="M581" t="s">
        <v>18</v>
      </c>
      <c r="N581">
        <v>3</v>
      </c>
      <c r="O581">
        <v>6</v>
      </c>
      <c r="P581" t="str" cm="1">
        <f t="array" ref="P581">_xlfn.IFS(
  O581&lt;=3, "Low",
  O581&lt;=6, "Moderate",
  O581&lt;=8, "High",
  O581=9, "Extreme"
)</f>
        <v>Moderate</v>
      </c>
    </row>
    <row r="582" spans="1:16">
      <c r="A582">
        <v>581</v>
      </c>
      <c r="B582">
        <v>21</v>
      </c>
      <c r="C582" t="str">
        <f t="shared" si="9"/>
        <v>19–21</v>
      </c>
      <c r="D582" t="s">
        <v>13</v>
      </c>
      <c r="E582" t="s">
        <v>14</v>
      </c>
      <c r="F582" t="s">
        <v>29</v>
      </c>
      <c r="G582">
        <v>6.3</v>
      </c>
      <c r="H582" t="s">
        <v>26</v>
      </c>
      <c r="I582" t="str">
        <f>_xlfn.XLOOKUP(H582, 'Platform Lookup'!A:A, 'Platform Lookup'!B:B, "Unknown")</f>
        <v>Entertainment</v>
      </c>
      <c r="J582" t="s">
        <v>17</v>
      </c>
      <c r="K582">
        <v>6.4</v>
      </c>
      <c r="L582">
        <v>5</v>
      </c>
      <c r="M582" t="s">
        <v>24</v>
      </c>
      <c r="N582">
        <v>4</v>
      </c>
      <c r="O582">
        <v>8</v>
      </c>
      <c r="P582" t="str" cm="1">
        <f t="array" ref="P582">_xlfn.IFS(
  O582&lt;=3, "Low",
  O582&lt;=6, "Moderate",
  O582&lt;=8, "High",
  O582=9, "Extreme"
)</f>
        <v>High</v>
      </c>
    </row>
    <row r="583" spans="1:16">
      <c r="A583">
        <v>582</v>
      </c>
      <c r="B583">
        <v>24</v>
      </c>
      <c r="C583" t="str">
        <f t="shared" si="9"/>
        <v>22–24</v>
      </c>
      <c r="D583" t="s">
        <v>19</v>
      </c>
      <c r="E583" t="s">
        <v>20</v>
      </c>
      <c r="F583" t="s">
        <v>42</v>
      </c>
      <c r="G583">
        <v>4.9000000000000004</v>
      </c>
      <c r="H583" t="s">
        <v>32</v>
      </c>
      <c r="I583" t="str">
        <f>_xlfn.XLOOKUP(H583, 'Platform Lookup'!A:A, 'Platform Lookup'!B:B, "Unknown")</f>
        <v>Mixed</v>
      </c>
      <c r="J583" t="s">
        <v>23</v>
      </c>
      <c r="K583">
        <v>7.3</v>
      </c>
      <c r="L583">
        <v>7</v>
      </c>
      <c r="M583" t="s">
        <v>18</v>
      </c>
      <c r="N583">
        <v>2</v>
      </c>
      <c r="O583">
        <v>5</v>
      </c>
      <c r="P583" t="str" cm="1">
        <f t="array" ref="P583">_xlfn.IFS(
  O583&lt;=3, "Low",
  O583&lt;=6, "Moderate",
  O583&lt;=8, "High",
  O583=9, "Extreme"
)</f>
        <v>Moderate</v>
      </c>
    </row>
    <row r="584" spans="1:16">
      <c r="A584">
        <v>583</v>
      </c>
      <c r="B584">
        <v>20</v>
      </c>
      <c r="C584" t="str">
        <f t="shared" si="9"/>
        <v>19–21</v>
      </c>
      <c r="D584" t="s">
        <v>13</v>
      </c>
      <c r="E584" t="s">
        <v>14</v>
      </c>
      <c r="F584" t="s">
        <v>44</v>
      </c>
      <c r="G584">
        <v>6.7</v>
      </c>
      <c r="H584" t="s">
        <v>16</v>
      </c>
      <c r="I584" t="str">
        <f>_xlfn.XLOOKUP(H584, 'Platform Lookup'!A:A, 'Platform Lookup'!B:B, "Unknown")</f>
        <v>Mixed</v>
      </c>
      <c r="J584" t="s">
        <v>17</v>
      </c>
      <c r="K584">
        <v>6</v>
      </c>
      <c r="L584">
        <v>5</v>
      </c>
      <c r="M584" t="s">
        <v>24</v>
      </c>
      <c r="N584">
        <v>4</v>
      </c>
      <c r="O584">
        <v>8</v>
      </c>
      <c r="P584" t="str" cm="1">
        <f t="array" ref="P584">_xlfn.IFS(
  O584&lt;=3, "Low",
  O584&lt;=6, "Moderate",
  O584&lt;=8, "High",
  O584=9, "Extreme"
)</f>
        <v>High</v>
      </c>
    </row>
    <row r="585" spans="1:16">
      <c r="A585">
        <v>584</v>
      </c>
      <c r="B585">
        <v>22</v>
      </c>
      <c r="C585" t="str">
        <f t="shared" si="9"/>
        <v>22–24</v>
      </c>
      <c r="D585" t="s">
        <v>19</v>
      </c>
      <c r="E585" t="s">
        <v>20</v>
      </c>
      <c r="F585" t="s">
        <v>45</v>
      </c>
      <c r="G585">
        <v>5.8</v>
      </c>
      <c r="H585" t="s">
        <v>144</v>
      </c>
      <c r="I585" t="str">
        <f>_xlfn.XLOOKUP(H585, 'Platform Lookup'!A:A, 'Platform Lookup'!B:B, "Unknown")</f>
        <v>Messaging</v>
      </c>
      <c r="J585" t="s">
        <v>17</v>
      </c>
      <c r="K585">
        <v>6.5</v>
      </c>
      <c r="L585">
        <v>6</v>
      </c>
      <c r="M585" t="s">
        <v>18</v>
      </c>
      <c r="N585">
        <v>3</v>
      </c>
      <c r="O585">
        <v>7</v>
      </c>
      <c r="P585" t="str" cm="1">
        <f t="array" ref="P585">_xlfn.IFS(
  O585&lt;=3, "Low",
  O585&lt;=6, "Moderate",
  O585&lt;=8, "High",
  O585=9, "Extreme"
)</f>
        <v>High</v>
      </c>
    </row>
    <row r="586" spans="1:16">
      <c r="A586">
        <v>585</v>
      </c>
      <c r="B586">
        <v>19</v>
      </c>
      <c r="C586" t="str">
        <f t="shared" si="9"/>
        <v>19–21</v>
      </c>
      <c r="D586" t="s">
        <v>13</v>
      </c>
      <c r="E586" t="s">
        <v>14</v>
      </c>
      <c r="F586" t="s">
        <v>38</v>
      </c>
      <c r="G586">
        <v>4.5</v>
      </c>
      <c r="H586" t="s">
        <v>22</v>
      </c>
      <c r="I586" t="str">
        <f>_xlfn.XLOOKUP(H586, 'Platform Lookup'!A:A, 'Platform Lookup'!B:B, "Unknown")</f>
        <v>News</v>
      </c>
      <c r="J586" t="s">
        <v>23</v>
      </c>
      <c r="K586">
        <v>7.6</v>
      </c>
      <c r="L586">
        <v>8</v>
      </c>
      <c r="M586" t="s">
        <v>24</v>
      </c>
      <c r="N586">
        <v>2</v>
      </c>
      <c r="O586">
        <v>4</v>
      </c>
      <c r="P586" t="str" cm="1">
        <f t="array" ref="P586">_xlfn.IFS(
  O586&lt;=3, "Low",
  O586&lt;=6, "Moderate",
  O586&lt;=8, "High",
  O586=9, "Extreme"
)</f>
        <v>Moderate</v>
      </c>
    </row>
    <row r="587" spans="1:16">
      <c r="A587">
        <v>586</v>
      </c>
      <c r="B587">
        <v>23</v>
      </c>
      <c r="C587" t="str">
        <f t="shared" si="9"/>
        <v>22–24</v>
      </c>
      <c r="D587" t="s">
        <v>19</v>
      </c>
      <c r="E587" t="s">
        <v>20</v>
      </c>
      <c r="F587" t="s">
        <v>90</v>
      </c>
      <c r="G587">
        <v>6.4</v>
      </c>
      <c r="H587" t="s">
        <v>32</v>
      </c>
      <c r="I587" t="str">
        <f>_xlfn.XLOOKUP(H587, 'Platform Lookup'!A:A, 'Platform Lookup'!B:B, "Unknown")</f>
        <v>Mixed</v>
      </c>
      <c r="J587" t="s">
        <v>17</v>
      </c>
      <c r="K587">
        <v>6.3</v>
      </c>
      <c r="L587">
        <v>5</v>
      </c>
      <c r="M587" t="s">
        <v>24</v>
      </c>
      <c r="N587">
        <v>4</v>
      </c>
      <c r="O587">
        <v>8</v>
      </c>
      <c r="P587" t="str" cm="1">
        <f t="array" ref="P587">_xlfn.IFS(
  O587&lt;=3, "Low",
  O587&lt;=6, "Moderate",
  O587&lt;=8, "High",
  O587=9, "Extreme"
)</f>
        <v>High</v>
      </c>
    </row>
    <row r="588" spans="1:16">
      <c r="A588">
        <v>587</v>
      </c>
      <c r="B588">
        <v>21</v>
      </c>
      <c r="C588" t="str">
        <f t="shared" si="9"/>
        <v>19–21</v>
      </c>
      <c r="D588" t="s">
        <v>13</v>
      </c>
      <c r="E588" t="s">
        <v>14</v>
      </c>
      <c r="F588" t="s">
        <v>89</v>
      </c>
      <c r="G588">
        <v>4.0999999999999996</v>
      </c>
      <c r="H588" t="s">
        <v>16</v>
      </c>
      <c r="I588" t="str">
        <f>_xlfn.XLOOKUP(H588, 'Platform Lookup'!A:A, 'Platform Lookup'!B:B, "Unknown")</f>
        <v>Mixed</v>
      </c>
      <c r="J588" t="s">
        <v>23</v>
      </c>
      <c r="K588">
        <v>7.7</v>
      </c>
      <c r="L588">
        <v>7</v>
      </c>
      <c r="M588" t="s">
        <v>18</v>
      </c>
      <c r="N588">
        <v>2</v>
      </c>
      <c r="O588">
        <v>5</v>
      </c>
      <c r="P588" t="str" cm="1">
        <f t="array" ref="P588">_xlfn.IFS(
  O588&lt;=3, "Low",
  O588&lt;=6, "Moderate",
  O588&lt;=8, "High",
  O588=9, "Extreme"
)</f>
        <v>Moderate</v>
      </c>
    </row>
    <row r="589" spans="1:16">
      <c r="A589">
        <v>588</v>
      </c>
      <c r="B589">
        <v>24</v>
      </c>
      <c r="C589" t="str">
        <f t="shared" si="9"/>
        <v>22–24</v>
      </c>
      <c r="D589" t="s">
        <v>19</v>
      </c>
      <c r="E589" t="s">
        <v>20</v>
      </c>
      <c r="F589" t="s">
        <v>41</v>
      </c>
      <c r="G589">
        <v>6.6</v>
      </c>
      <c r="H589" t="s">
        <v>26</v>
      </c>
      <c r="I589" t="str">
        <f>_xlfn.XLOOKUP(H589, 'Platform Lookup'!A:A, 'Platform Lookup'!B:B, "Unknown")</f>
        <v>Entertainment</v>
      </c>
      <c r="J589" t="s">
        <v>17</v>
      </c>
      <c r="K589">
        <v>6.2</v>
      </c>
      <c r="L589">
        <v>5</v>
      </c>
      <c r="M589" t="s">
        <v>24</v>
      </c>
      <c r="N589">
        <v>4</v>
      </c>
      <c r="O589">
        <v>8</v>
      </c>
      <c r="P589" t="str" cm="1">
        <f t="array" ref="P589">_xlfn.IFS(
  O589&lt;=3, "Low",
  O589&lt;=6, "Moderate",
  O589&lt;=8, "High",
  O589=9, "Extreme"
)</f>
        <v>High</v>
      </c>
    </row>
    <row r="590" spans="1:16">
      <c r="A590">
        <v>589</v>
      </c>
      <c r="B590">
        <v>20</v>
      </c>
      <c r="C590" t="str">
        <f t="shared" si="9"/>
        <v>19–21</v>
      </c>
      <c r="D590" t="s">
        <v>13</v>
      </c>
      <c r="E590" t="s">
        <v>14</v>
      </c>
      <c r="F590" t="s">
        <v>48</v>
      </c>
      <c r="G590">
        <v>4.4000000000000004</v>
      </c>
      <c r="H590" t="s">
        <v>16</v>
      </c>
      <c r="I590" t="str">
        <f>_xlfn.XLOOKUP(H590, 'Platform Lookup'!A:A, 'Platform Lookup'!B:B, "Unknown")</f>
        <v>Mixed</v>
      </c>
      <c r="J590" t="s">
        <v>23</v>
      </c>
      <c r="K590">
        <v>7.4</v>
      </c>
      <c r="L590">
        <v>7</v>
      </c>
      <c r="M590" t="s">
        <v>18</v>
      </c>
      <c r="N590">
        <v>2</v>
      </c>
      <c r="O590">
        <v>5</v>
      </c>
      <c r="P590" t="str" cm="1">
        <f t="array" ref="P590">_xlfn.IFS(
  O590&lt;=3, "Low",
  O590&lt;=6, "Moderate",
  O590&lt;=8, "High",
  O590=9, "Extreme"
)</f>
        <v>Moderate</v>
      </c>
    </row>
    <row r="591" spans="1:16">
      <c r="A591">
        <v>590</v>
      </c>
      <c r="B591">
        <v>22</v>
      </c>
      <c r="C591" t="str">
        <f t="shared" si="9"/>
        <v>22–24</v>
      </c>
      <c r="D591" t="s">
        <v>19</v>
      </c>
      <c r="E591" t="s">
        <v>20</v>
      </c>
      <c r="F591" t="s">
        <v>55</v>
      </c>
      <c r="G591">
        <v>5.7</v>
      </c>
      <c r="H591" t="s">
        <v>22</v>
      </c>
      <c r="I591" t="str">
        <f>_xlfn.XLOOKUP(H591, 'Platform Lookup'!A:A, 'Platform Lookup'!B:B, "Unknown")</f>
        <v>News</v>
      </c>
      <c r="J591" t="s">
        <v>17</v>
      </c>
      <c r="K591">
        <v>6.8</v>
      </c>
      <c r="L591">
        <v>6</v>
      </c>
      <c r="M591" t="s">
        <v>24</v>
      </c>
      <c r="N591">
        <v>3</v>
      </c>
      <c r="O591">
        <v>7</v>
      </c>
      <c r="P591" t="str" cm="1">
        <f t="array" ref="P591">_xlfn.IFS(
  O591&lt;=3, "Low",
  O591&lt;=6, "Moderate",
  O591&lt;=8, "High",
  O591=9, "Extreme"
)</f>
        <v>High</v>
      </c>
    </row>
    <row r="592" spans="1:16">
      <c r="A592">
        <v>591</v>
      </c>
      <c r="B592">
        <v>19</v>
      </c>
      <c r="C592" t="str">
        <f t="shared" si="9"/>
        <v>19–21</v>
      </c>
      <c r="D592" t="s">
        <v>13</v>
      </c>
      <c r="E592" t="s">
        <v>14</v>
      </c>
      <c r="F592" t="s">
        <v>21</v>
      </c>
      <c r="G592">
        <v>7</v>
      </c>
      <c r="H592" t="s">
        <v>16</v>
      </c>
      <c r="I592" t="str">
        <f>_xlfn.XLOOKUP(H592, 'Platform Lookup'!A:A, 'Platform Lookup'!B:B, "Unknown")</f>
        <v>Mixed</v>
      </c>
      <c r="J592" t="s">
        <v>17</v>
      </c>
      <c r="K592">
        <v>5.8</v>
      </c>
      <c r="L592">
        <v>4</v>
      </c>
      <c r="M592" t="s">
        <v>24</v>
      </c>
      <c r="N592">
        <v>5</v>
      </c>
      <c r="O592">
        <v>9</v>
      </c>
      <c r="P592" t="str" cm="1">
        <f t="array" ref="P592">_xlfn.IFS(
  O592&lt;=3, "Low",
  O592&lt;=6, "Moderate",
  O592&lt;=8, "High",
  O592=9, "Extreme"
)</f>
        <v>Extreme</v>
      </c>
    </row>
    <row r="593" spans="1:16">
      <c r="A593">
        <v>592</v>
      </c>
      <c r="B593">
        <v>23</v>
      </c>
      <c r="C593" t="str">
        <f t="shared" si="9"/>
        <v>22–24</v>
      </c>
      <c r="D593" t="s">
        <v>19</v>
      </c>
      <c r="E593" t="s">
        <v>20</v>
      </c>
      <c r="F593" t="s">
        <v>51</v>
      </c>
      <c r="G593">
        <v>4.3</v>
      </c>
      <c r="H593" t="s">
        <v>32</v>
      </c>
      <c r="I593" t="str">
        <f>_xlfn.XLOOKUP(H593, 'Platform Lookup'!A:A, 'Platform Lookup'!B:B, "Unknown")</f>
        <v>Mixed</v>
      </c>
      <c r="J593" t="s">
        <v>23</v>
      </c>
      <c r="K593">
        <v>7.5</v>
      </c>
      <c r="L593">
        <v>7</v>
      </c>
      <c r="M593" t="s">
        <v>18</v>
      </c>
      <c r="N593">
        <v>2</v>
      </c>
      <c r="O593">
        <v>5</v>
      </c>
      <c r="P593" t="str" cm="1">
        <f t="array" ref="P593">_xlfn.IFS(
  O593&lt;=3, "Low",
  O593&lt;=6, "Moderate",
  O593&lt;=8, "High",
  O593=9, "Extreme"
)</f>
        <v>Moderate</v>
      </c>
    </row>
    <row r="594" spans="1:16">
      <c r="A594">
        <v>593</v>
      </c>
      <c r="B594">
        <v>21</v>
      </c>
      <c r="C594" t="str">
        <f t="shared" si="9"/>
        <v>19–21</v>
      </c>
      <c r="D594" t="s">
        <v>13</v>
      </c>
      <c r="E594" t="s">
        <v>14</v>
      </c>
      <c r="F594" t="s">
        <v>65</v>
      </c>
      <c r="G594">
        <v>6.9</v>
      </c>
      <c r="H594" t="s">
        <v>26</v>
      </c>
      <c r="I594" t="str">
        <f>_xlfn.XLOOKUP(H594, 'Platform Lookup'!A:A, 'Platform Lookup'!B:B, "Unknown")</f>
        <v>Entertainment</v>
      </c>
      <c r="J594" t="s">
        <v>17</v>
      </c>
      <c r="K594">
        <v>6.1</v>
      </c>
      <c r="L594">
        <v>5</v>
      </c>
      <c r="M594" t="s">
        <v>24</v>
      </c>
      <c r="N594">
        <v>4</v>
      </c>
      <c r="O594">
        <v>8</v>
      </c>
      <c r="P594" t="str" cm="1">
        <f t="array" ref="P594">_xlfn.IFS(
  O594&lt;=3, "Low",
  O594&lt;=6, "Moderate",
  O594&lt;=8, "High",
  O594=9, "Extreme"
)</f>
        <v>High</v>
      </c>
    </row>
    <row r="595" spans="1:16">
      <c r="A595">
        <v>594</v>
      </c>
      <c r="B595">
        <v>24</v>
      </c>
      <c r="C595" t="str">
        <f t="shared" si="9"/>
        <v>22–24</v>
      </c>
      <c r="D595" t="s">
        <v>19</v>
      </c>
      <c r="E595" t="s">
        <v>20</v>
      </c>
      <c r="F595" t="s">
        <v>25</v>
      </c>
      <c r="G595">
        <v>5.6</v>
      </c>
      <c r="H595" t="s">
        <v>16</v>
      </c>
      <c r="I595" t="str">
        <f>_xlfn.XLOOKUP(H595, 'Platform Lookup'!A:A, 'Platform Lookup'!B:B, "Unknown")</f>
        <v>Mixed</v>
      </c>
      <c r="J595" t="s">
        <v>17</v>
      </c>
      <c r="K595">
        <v>6.9</v>
      </c>
      <c r="L595">
        <v>6</v>
      </c>
      <c r="M595" t="s">
        <v>18</v>
      </c>
      <c r="N595">
        <v>3</v>
      </c>
      <c r="O595">
        <v>7</v>
      </c>
      <c r="P595" t="str" cm="1">
        <f t="array" ref="P595">_xlfn.IFS(
  O595&lt;=3, "Low",
  O595&lt;=6, "Moderate",
  O595&lt;=8, "High",
  O595=9, "Extreme"
)</f>
        <v>High</v>
      </c>
    </row>
    <row r="596" spans="1:16">
      <c r="A596">
        <v>595</v>
      </c>
      <c r="B596">
        <v>20</v>
      </c>
      <c r="C596" t="str">
        <f t="shared" si="9"/>
        <v>19–21</v>
      </c>
      <c r="D596" t="s">
        <v>13</v>
      </c>
      <c r="E596" t="s">
        <v>14</v>
      </c>
      <c r="F596" t="s">
        <v>43</v>
      </c>
      <c r="G596">
        <v>6.2</v>
      </c>
      <c r="H596" t="s">
        <v>32</v>
      </c>
      <c r="I596" t="str">
        <f>_xlfn.XLOOKUP(H596, 'Platform Lookup'!A:A, 'Platform Lookup'!B:B, "Unknown")</f>
        <v>Mixed</v>
      </c>
      <c r="J596" t="s">
        <v>17</v>
      </c>
      <c r="K596">
        <v>6.3</v>
      </c>
      <c r="L596">
        <v>5</v>
      </c>
      <c r="M596" t="s">
        <v>24</v>
      </c>
      <c r="N596">
        <v>4</v>
      </c>
      <c r="O596">
        <v>8</v>
      </c>
      <c r="P596" t="str" cm="1">
        <f t="array" ref="P596">_xlfn.IFS(
  O596&lt;=3, "Low",
  O596&lt;=6, "Moderate",
  O596&lt;=8, "High",
  O596=9, "Extreme"
)</f>
        <v>High</v>
      </c>
    </row>
    <row r="597" spans="1:16">
      <c r="A597">
        <v>596</v>
      </c>
      <c r="B597">
        <v>21</v>
      </c>
      <c r="C597" t="str">
        <f t="shared" si="9"/>
        <v>19–21</v>
      </c>
      <c r="D597" t="s">
        <v>19</v>
      </c>
      <c r="E597" t="s">
        <v>14</v>
      </c>
      <c r="F597" t="s">
        <v>40</v>
      </c>
      <c r="G597">
        <v>5.8</v>
      </c>
      <c r="H597" t="s">
        <v>16</v>
      </c>
      <c r="I597" t="str">
        <f>_xlfn.XLOOKUP(H597, 'Platform Lookup'!A:A, 'Platform Lookup'!B:B, "Unknown")</f>
        <v>Mixed</v>
      </c>
      <c r="J597" t="s">
        <v>17</v>
      </c>
      <c r="K597">
        <v>6.7</v>
      </c>
      <c r="L597">
        <v>6</v>
      </c>
      <c r="M597" t="s">
        <v>24</v>
      </c>
      <c r="N597">
        <v>3</v>
      </c>
      <c r="O597">
        <v>7</v>
      </c>
      <c r="P597" t="str" cm="1">
        <f t="array" ref="P597">_xlfn.IFS(
  O597&lt;=3, "Low",
  O597&lt;=6, "Moderate",
  O597&lt;=8, "High",
  O597=9, "Extreme"
)</f>
        <v>High</v>
      </c>
    </row>
    <row r="598" spans="1:16">
      <c r="A598">
        <v>597</v>
      </c>
      <c r="B598">
        <v>23</v>
      </c>
      <c r="C598" t="str">
        <f t="shared" si="9"/>
        <v>22–24</v>
      </c>
      <c r="D598" t="s">
        <v>13</v>
      </c>
      <c r="E598" t="s">
        <v>20</v>
      </c>
      <c r="F598" t="s">
        <v>31</v>
      </c>
      <c r="G598">
        <v>4.9000000000000004</v>
      </c>
      <c r="H598" t="s">
        <v>26</v>
      </c>
      <c r="I598" t="str">
        <f>_xlfn.XLOOKUP(H598, 'Platform Lookup'!A:A, 'Platform Lookup'!B:B, "Unknown")</f>
        <v>Entertainment</v>
      </c>
      <c r="J598" t="s">
        <v>23</v>
      </c>
      <c r="K598">
        <v>7.3</v>
      </c>
      <c r="L598">
        <v>7</v>
      </c>
      <c r="M598" t="s">
        <v>18</v>
      </c>
      <c r="N598">
        <v>2</v>
      </c>
      <c r="O598">
        <v>5</v>
      </c>
      <c r="P598" t="str" cm="1">
        <f t="array" ref="P598">_xlfn.IFS(
  O598&lt;=3, "Low",
  O598&lt;=6, "Moderate",
  O598&lt;=8, "High",
  O598=9, "Extreme"
)</f>
        <v>Moderate</v>
      </c>
    </row>
    <row r="599" spans="1:16">
      <c r="A599">
        <v>598</v>
      </c>
      <c r="B599">
        <v>20</v>
      </c>
      <c r="C599" t="str">
        <f t="shared" si="9"/>
        <v>19–21</v>
      </c>
      <c r="D599" t="s">
        <v>19</v>
      </c>
      <c r="E599" t="s">
        <v>14</v>
      </c>
      <c r="F599" t="s">
        <v>29</v>
      </c>
      <c r="G599">
        <v>6.4</v>
      </c>
      <c r="H599" t="s">
        <v>32</v>
      </c>
      <c r="I599" t="str">
        <f>_xlfn.XLOOKUP(H599, 'Platform Lookup'!A:A, 'Platform Lookup'!B:B, "Unknown")</f>
        <v>Mixed</v>
      </c>
      <c r="J599" t="s">
        <v>17</v>
      </c>
      <c r="K599">
        <v>6.2</v>
      </c>
      <c r="L599">
        <v>5</v>
      </c>
      <c r="M599" t="s">
        <v>24</v>
      </c>
      <c r="N599">
        <v>4</v>
      </c>
      <c r="O599">
        <v>8</v>
      </c>
      <c r="P599" t="str" cm="1">
        <f t="array" ref="P599">_xlfn.IFS(
  O599&lt;=3, "Low",
  O599&lt;=6, "Moderate",
  O599&lt;=8, "High",
  O599=9, "Extreme"
)</f>
        <v>High</v>
      </c>
    </row>
    <row r="600" spans="1:16">
      <c r="A600">
        <v>599</v>
      </c>
      <c r="B600">
        <v>22</v>
      </c>
      <c r="C600" t="str">
        <f t="shared" si="9"/>
        <v>22–24</v>
      </c>
      <c r="D600" t="s">
        <v>13</v>
      </c>
      <c r="E600" t="s">
        <v>20</v>
      </c>
      <c r="F600" t="s">
        <v>42</v>
      </c>
      <c r="G600">
        <v>5.0999999999999996</v>
      </c>
      <c r="H600" t="s">
        <v>22</v>
      </c>
      <c r="I600" t="str">
        <f>_xlfn.XLOOKUP(H600, 'Platform Lookup'!A:A, 'Platform Lookup'!B:B, "Unknown")</f>
        <v>News</v>
      </c>
      <c r="J600" t="s">
        <v>23</v>
      </c>
      <c r="K600">
        <v>7.1</v>
      </c>
      <c r="L600">
        <v>7</v>
      </c>
      <c r="M600" t="s">
        <v>18</v>
      </c>
      <c r="N600">
        <v>2</v>
      </c>
      <c r="O600">
        <v>5</v>
      </c>
      <c r="P600" t="str" cm="1">
        <f t="array" ref="P600">_xlfn.IFS(
  O600&lt;=3, "Low",
  O600&lt;=6, "Moderate",
  O600&lt;=8, "High",
  O600=9, "Extreme"
)</f>
        <v>Moderate</v>
      </c>
    </row>
    <row r="601" spans="1:16">
      <c r="A601">
        <v>600</v>
      </c>
      <c r="B601">
        <v>19</v>
      </c>
      <c r="C601" t="str">
        <f t="shared" si="9"/>
        <v>19–21</v>
      </c>
      <c r="D601" t="s">
        <v>19</v>
      </c>
      <c r="E601" t="s">
        <v>14</v>
      </c>
      <c r="F601" t="s">
        <v>44</v>
      </c>
      <c r="G601">
        <v>6.7</v>
      </c>
      <c r="H601" t="s">
        <v>16</v>
      </c>
      <c r="I601" t="str">
        <f>_xlfn.XLOOKUP(H601, 'Platform Lookup'!A:A, 'Platform Lookup'!B:B, "Unknown")</f>
        <v>Mixed</v>
      </c>
      <c r="J601" t="s">
        <v>17</v>
      </c>
      <c r="K601">
        <v>6</v>
      </c>
      <c r="L601">
        <v>4</v>
      </c>
      <c r="M601" t="s">
        <v>24</v>
      </c>
      <c r="N601">
        <v>4</v>
      </c>
      <c r="O601">
        <v>8</v>
      </c>
      <c r="P601" t="str" cm="1">
        <f t="array" ref="P601">_xlfn.IFS(
  O601&lt;=3, "Low",
  O601&lt;=6, "Moderate",
  O601&lt;=8, "High",
  O601=9, "Extreme"
)</f>
        <v>High</v>
      </c>
    </row>
    <row r="602" spans="1:16">
      <c r="A602">
        <v>601</v>
      </c>
      <c r="B602">
        <v>24</v>
      </c>
      <c r="C602" t="str">
        <f t="shared" si="9"/>
        <v>22–24</v>
      </c>
      <c r="D602" t="s">
        <v>13</v>
      </c>
      <c r="E602" t="s">
        <v>20</v>
      </c>
      <c r="F602" t="s">
        <v>45</v>
      </c>
      <c r="G602">
        <v>5.5</v>
      </c>
      <c r="H602" t="s">
        <v>144</v>
      </c>
      <c r="I602" t="str">
        <f>_xlfn.XLOOKUP(H602, 'Platform Lookup'!A:A, 'Platform Lookup'!B:B, "Unknown")</f>
        <v>Messaging</v>
      </c>
      <c r="J602" t="s">
        <v>17</v>
      </c>
      <c r="K602">
        <v>6.8</v>
      </c>
      <c r="L602">
        <v>6</v>
      </c>
      <c r="M602" t="s">
        <v>18</v>
      </c>
      <c r="N602">
        <v>3</v>
      </c>
      <c r="O602">
        <v>7</v>
      </c>
      <c r="P602" t="str" cm="1">
        <f t="array" ref="P602">_xlfn.IFS(
  O602&lt;=3, "Low",
  O602&lt;=6, "Moderate",
  O602&lt;=8, "High",
  O602=9, "Extreme"
)</f>
        <v>High</v>
      </c>
    </row>
    <row r="603" spans="1:16">
      <c r="A603">
        <v>602</v>
      </c>
      <c r="B603">
        <v>21</v>
      </c>
      <c r="C603" t="str">
        <f t="shared" si="9"/>
        <v>19–21</v>
      </c>
      <c r="D603" t="s">
        <v>19</v>
      </c>
      <c r="E603" t="s">
        <v>14</v>
      </c>
      <c r="F603" t="s">
        <v>38</v>
      </c>
      <c r="G603">
        <v>4.3</v>
      </c>
      <c r="H603" t="s">
        <v>22</v>
      </c>
      <c r="I603" t="str">
        <f>_xlfn.XLOOKUP(H603, 'Platform Lookup'!A:A, 'Platform Lookup'!B:B, "Unknown")</f>
        <v>News</v>
      </c>
      <c r="J603" t="s">
        <v>23</v>
      </c>
      <c r="K603">
        <v>7.6</v>
      </c>
      <c r="L603">
        <v>8</v>
      </c>
      <c r="M603" t="s">
        <v>24</v>
      </c>
      <c r="N603">
        <v>2</v>
      </c>
      <c r="O603">
        <v>4</v>
      </c>
      <c r="P603" t="str" cm="1">
        <f t="array" ref="P603">_xlfn.IFS(
  O603&lt;=3, "Low",
  O603&lt;=6, "Moderate",
  O603&lt;=8, "High",
  O603=9, "Extreme"
)</f>
        <v>Moderate</v>
      </c>
    </row>
    <row r="604" spans="1:16">
      <c r="A604">
        <v>603</v>
      </c>
      <c r="B604">
        <v>23</v>
      </c>
      <c r="C604" t="str">
        <f t="shared" si="9"/>
        <v>22–24</v>
      </c>
      <c r="D604" t="s">
        <v>13</v>
      </c>
      <c r="E604" t="s">
        <v>20</v>
      </c>
      <c r="F604" t="s">
        <v>90</v>
      </c>
      <c r="G604">
        <v>6.2</v>
      </c>
      <c r="H604" t="s">
        <v>16</v>
      </c>
      <c r="I604" t="str">
        <f>_xlfn.XLOOKUP(H604, 'Platform Lookup'!A:A, 'Platform Lookup'!B:B, "Unknown")</f>
        <v>Mixed</v>
      </c>
      <c r="J604" t="s">
        <v>17</v>
      </c>
      <c r="K604">
        <v>6.4</v>
      </c>
      <c r="L604">
        <v>5</v>
      </c>
      <c r="M604" t="s">
        <v>24</v>
      </c>
      <c r="N604">
        <v>4</v>
      </c>
      <c r="O604">
        <v>8</v>
      </c>
      <c r="P604" t="str" cm="1">
        <f t="array" ref="P604">_xlfn.IFS(
  O604&lt;=3, "Low",
  O604&lt;=6, "Moderate",
  O604&lt;=8, "High",
  O604=9, "Extreme"
)</f>
        <v>High</v>
      </c>
    </row>
    <row r="605" spans="1:16">
      <c r="A605">
        <v>604</v>
      </c>
      <c r="B605">
        <v>20</v>
      </c>
      <c r="C605" t="str">
        <f t="shared" si="9"/>
        <v>19–21</v>
      </c>
      <c r="D605" t="s">
        <v>19</v>
      </c>
      <c r="E605" t="s">
        <v>14</v>
      </c>
      <c r="F605" t="s">
        <v>89</v>
      </c>
      <c r="G605">
        <v>4.5</v>
      </c>
      <c r="H605" t="s">
        <v>32</v>
      </c>
      <c r="I605" t="str">
        <f>_xlfn.XLOOKUP(H605, 'Platform Lookup'!A:A, 'Platform Lookup'!B:B, "Unknown")</f>
        <v>Mixed</v>
      </c>
      <c r="J605" t="s">
        <v>23</v>
      </c>
      <c r="K605">
        <v>7.4</v>
      </c>
      <c r="L605">
        <v>7</v>
      </c>
      <c r="M605" t="s">
        <v>18</v>
      </c>
      <c r="N605">
        <v>2</v>
      </c>
      <c r="O605">
        <v>5</v>
      </c>
      <c r="P605" t="str" cm="1">
        <f t="array" ref="P605">_xlfn.IFS(
  O605&lt;=3, "Low",
  O605&lt;=6, "Moderate",
  O605&lt;=8, "High",
  O605=9, "Extreme"
)</f>
        <v>Moderate</v>
      </c>
    </row>
    <row r="606" spans="1:16">
      <c r="A606">
        <v>605</v>
      </c>
      <c r="B606">
        <v>22</v>
      </c>
      <c r="C606" t="str">
        <f t="shared" si="9"/>
        <v>22–24</v>
      </c>
      <c r="D606" t="s">
        <v>13</v>
      </c>
      <c r="E606" t="s">
        <v>20</v>
      </c>
      <c r="F606" t="s">
        <v>41</v>
      </c>
      <c r="G606">
        <v>6.3</v>
      </c>
      <c r="H606" t="s">
        <v>26</v>
      </c>
      <c r="I606" t="str">
        <f>_xlfn.XLOOKUP(H606, 'Platform Lookup'!A:A, 'Platform Lookup'!B:B, "Unknown")</f>
        <v>Entertainment</v>
      </c>
      <c r="J606" t="s">
        <v>17</v>
      </c>
      <c r="K606">
        <v>6.3</v>
      </c>
      <c r="L606">
        <v>5</v>
      </c>
      <c r="M606" t="s">
        <v>24</v>
      </c>
      <c r="N606">
        <v>4</v>
      </c>
      <c r="O606">
        <v>8</v>
      </c>
      <c r="P606" t="str" cm="1">
        <f t="array" ref="P606">_xlfn.IFS(
  O606&lt;=3, "Low",
  O606&lt;=6, "Moderate",
  O606&lt;=8, "High",
  O606=9, "Extreme"
)</f>
        <v>High</v>
      </c>
    </row>
    <row r="607" spans="1:16">
      <c r="A607">
        <v>606</v>
      </c>
      <c r="B607">
        <v>19</v>
      </c>
      <c r="C607" t="str">
        <f t="shared" si="9"/>
        <v>19–21</v>
      </c>
      <c r="D607" t="s">
        <v>19</v>
      </c>
      <c r="E607" t="s">
        <v>14</v>
      </c>
      <c r="F607" t="s">
        <v>48</v>
      </c>
      <c r="G607">
        <v>4.7</v>
      </c>
      <c r="H607" t="s">
        <v>16</v>
      </c>
      <c r="I607" t="str">
        <f>_xlfn.XLOOKUP(H607, 'Platform Lookup'!A:A, 'Platform Lookup'!B:B, "Unknown")</f>
        <v>Mixed</v>
      </c>
      <c r="J607" t="s">
        <v>23</v>
      </c>
      <c r="K607">
        <v>7.2</v>
      </c>
      <c r="L607">
        <v>7</v>
      </c>
      <c r="M607" t="s">
        <v>18</v>
      </c>
      <c r="N607">
        <v>2</v>
      </c>
      <c r="O607">
        <v>5</v>
      </c>
      <c r="P607" t="str" cm="1">
        <f t="array" ref="P607">_xlfn.IFS(
  O607&lt;=3, "Low",
  O607&lt;=6, "Moderate",
  O607&lt;=8, "High",
  O607=9, "Extreme"
)</f>
        <v>Moderate</v>
      </c>
    </row>
    <row r="608" spans="1:16">
      <c r="A608">
        <v>607</v>
      </c>
      <c r="B608">
        <v>24</v>
      </c>
      <c r="C608" t="str">
        <f t="shared" si="9"/>
        <v>22–24</v>
      </c>
      <c r="D608" t="s">
        <v>13</v>
      </c>
      <c r="E608" t="s">
        <v>20</v>
      </c>
      <c r="F608" t="s">
        <v>55</v>
      </c>
      <c r="G608">
        <v>5.9</v>
      </c>
      <c r="H608" t="s">
        <v>22</v>
      </c>
      <c r="I608" t="str">
        <f>_xlfn.XLOOKUP(H608, 'Platform Lookup'!A:A, 'Platform Lookup'!B:B, "Unknown")</f>
        <v>News</v>
      </c>
      <c r="J608" t="s">
        <v>17</v>
      </c>
      <c r="K608">
        <v>6.6</v>
      </c>
      <c r="L608">
        <v>6</v>
      </c>
      <c r="M608" t="s">
        <v>24</v>
      </c>
      <c r="N608">
        <v>3</v>
      </c>
      <c r="O608">
        <v>7</v>
      </c>
      <c r="P608" t="str" cm="1">
        <f t="array" ref="P608">_xlfn.IFS(
  O608&lt;=3, "Low",
  O608&lt;=6, "Moderate",
  O608&lt;=8, "High",
  O608=9, "Extreme"
)</f>
        <v>High</v>
      </c>
    </row>
    <row r="609" spans="1:16">
      <c r="A609">
        <v>608</v>
      </c>
      <c r="B609">
        <v>21</v>
      </c>
      <c r="C609" t="str">
        <f t="shared" si="9"/>
        <v>19–21</v>
      </c>
      <c r="D609" t="s">
        <v>19</v>
      </c>
      <c r="E609" t="s">
        <v>14</v>
      </c>
      <c r="F609" t="s">
        <v>21</v>
      </c>
      <c r="G609">
        <v>7.1</v>
      </c>
      <c r="H609" t="s">
        <v>32</v>
      </c>
      <c r="I609" t="str">
        <f>_xlfn.XLOOKUP(H609, 'Platform Lookup'!A:A, 'Platform Lookup'!B:B, "Unknown")</f>
        <v>Mixed</v>
      </c>
      <c r="J609" t="s">
        <v>17</v>
      </c>
      <c r="K609">
        <v>5.7</v>
      </c>
      <c r="L609">
        <v>4</v>
      </c>
      <c r="M609" t="s">
        <v>24</v>
      </c>
      <c r="N609">
        <v>5</v>
      </c>
      <c r="O609">
        <v>9</v>
      </c>
      <c r="P609" t="str" cm="1">
        <f t="array" ref="P609">_xlfn.IFS(
  O609&lt;=3, "Low",
  O609&lt;=6, "Moderate",
  O609&lt;=8, "High",
  O609=9, "Extreme"
)</f>
        <v>Extreme</v>
      </c>
    </row>
    <row r="610" spans="1:16">
      <c r="A610">
        <v>609</v>
      </c>
      <c r="B610">
        <v>23</v>
      </c>
      <c r="C610" t="str">
        <f t="shared" si="9"/>
        <v>22–24</v>
      </c>
      <c r="D610" t="s">
        <v>13</v>
      </c>
      <c r="E610" t="s">
        <v>20</v>
      </c>
      <c r="F610" t="s">
        <v>51</v>
      </c>
      <c r="G610">
        <v>4.4000000000000004</v>
      </c>
      <c r="H610" t="s">
        <v>16</v>
      </c>
      <c r="I610" t="str">
        <f>_xlfn.XLOOKUP(H610, 'Platform Lookup'!A:A, 'Platform Lookup'!B:B, "Unknown")</f>
        <v>Mixed</v>
      </c>
      <c r="J610" t="s">
        <v>23</v>
      </c>
      <c r="K610">
        <v>7.4</v>
      </c>
      <c r="L610">
        <v>7</v>
      </c>
      <c r="M610" t="s">
        <v>18</v>
      </c>
      <c r="N610">
        <v>2</v>
      </c>
      <c r="O610">
        <v>5</v>
      </c>
      <c r="P610" t="str" cm="1">
        <f t="array" ref="P610">_xlfn.IFS(
  O610&lt;=3, "Low",
  O610&lt;=6, "Moderate",
  O610&lt;=8, "High",
  O610=9, "Extreme"
)</f>
        <v>Moderate</v>
      </c>
    </row>
    <row r="611" spans="1:16">
      <c r="A611">
        <v>610</v>
      </c>
      <c r="B611">
        <v>20</v>
      </c>
      <c r="C611" t="str">
        <f t="shared" si="9"/>
        <v>19–21</v>
      </c>
      <c r="D611" t="s">
        <v>19</v>
      </c>
      <c r="E611" t="s">
        <v>14</v>
      </c>
      <c r="F611" t="s">
        <v>65</v>
      </c>
      <c r="G611">
        <v>6.6</v>
      </c>
      <c r="H611" t="s">
        <v>26</v>
      </c>
      <c r="I611" t="str">
        <f>_xlfn.XLOOKUP(H611, 'Platform Lookup'!A:A, 'Platform Lookup'!B:B, "Unknown")</f>
        <v>Entertainment</v>
      </c>
      <c r="J611" t="s">
        <v>17</v>
      </c>
      <c r="K611">
        <v>6.2</v>
      </c>
      <c r="L611">
        <v>5</v>
      </c>
      <c r="M611" t="s">
        <v>24</v>
      </c>
      <c r="N611">
        <v>4</v>
      </c>
      <c r="O611">
        <v>8</v>
      </c>
      <c r="P611" t="str" cm="1">
        <f t="array" ref="P611">_xlfn.IFS(
  O611&lt;=3, "Low",
  O611&lt;=6, "Moderate",
  O611&lt;=8, "High",
  O611=9, "Extreme"
)</f>
        <v>High</v>
      </c>
    </row>
    <row r="612" spans="1:16">
      <c r="A612">
        <v>611</v>
      </c>
      <c r="B612">
        <v>22</v>
      </c>
      <c r="C612" t="str">
        <f t="shared" si="9"/>
        <v>22–24</v>
      </c>
      <c r="D612" t="s">
        <v>13</v>
      </c>
      <c r="E612" t="s">
        <v>20</v>
      </c>
      <c r="F612" t="s">
        <v>25</v>
      </c>
      <c r="G612">
        <v>5.4</v>
      </c>
      <c r="H612" t="s">
        <v>16</v>
      </c>
      <c r="I612" t="str">
        <f>_xlfn.XLOOKUP(H612, 'Platform Lookup'!A:A, 'Platform Lookup'!B:B, "Unknown")</f>
        <v>Mixed</v>
      </c>
      <c r="J612" t="s">
        <v>17</v>
      </c>
      <c r="K612">
        <v>6.9</v>
      </c>
      <c r="L612">
        <v>6</v>
      </c>
      <c r="M612" t="s">
        <v>18</v>
      </c>
      <c r="N612">
        <v>3</v>
      </c>
      <c r="O612">
        <v>7</v>
      </c>
      <c r="P612" t="str" cm="1">
        <f t="array" ref="P612">_xlfn.IFS(
  O612&lt;=3, "Low",
  O612&lt;=6, "Moderate",
  O612&lt;=8, "High",
  O612=9, "Extreme"
)</f>
        <v>High</v>
      </c>
    </row>
    <row r="613" spans="1:16">
      <c r="A613">
        <v>612</v>
      </c>
      <c r="B613">
        <v>19</v>
      </c>
      <c r="C613" t="str">
        <f t="shared" si="9"/>
        <v>19–21</v>
      </c>
      <c r="D613" t="s">
        <v>19</v>
      </c>
      <c r="E613" t="s">
        <v>14</v>
      </c>
      <c r="F613" t="s">
        <v>43</v>
      </c>
      <c r="G613">
        <v>6.5</v>
      </c>
      <c r="H613" t="s">
        <v>32</v>
      </c>
      <c r="I613" t="str">
        <f>_xlfn.XLOOKUP(H613, 'Platform Lookup'!A:A, 'Platform Lookup'!B:B, "Unknown")</f>
        <v>Mixed</v>
      </c>
      <c r="J613" t="s">
        <v>17</v>
      </c>
      <c r="K613">
        <v>6.1</v>
      </c>
      <c r="L613">
        <v>5</v>
      </c>
      <c r="M613" t="s">
        <v>24</v>
      </c>
      <c r="N613">
        <v>4</v>
      </c>
      <c r="O613">
        <v>8</v>
      </c>
      <c r="P613" t="str" cm="1">
        <f t="array" ref="P613">_xlfn.IFS(
  O613&lt;=3, "Low",
  O613&lt;=6, "Moderate",
  O613&lt;=8, "High",
  O613=9, "Extreme"
)</f>
        <v>High</v>
      </c>
    </row>
    <row r="614" spans="1:16">
      <c r="A614">
        <v>613</v>
      </c>
      <c r="B614">
        <v>24</v>
      </c>
      <c r="C614" t="str">
        <f t="shared" si="9"/>
        <v>22–24</v>
      </c>
      <c r="D614" t="s">
        <v>13</v>
      </c>
      <c r="E614" t="s">
        <v>20</v>
      </c>
      <c r="F614" t="s">
        <v>40</v>
      </c>
      <c r="G614">
        <v>4.8</v>
      </c>
      <c r="H614" t="s">
        <v>22</v>
      </c>
      <c r="I614" t="str">
        <f>_xlfn.XLOOKUP(H614, 'Platform Lookup'!A:A, 'Platform Lookup'!B:B, "Unknown")</f>
        <v>News</v>
      </c>
      <c r="J614" t="s">
        <v>23</v>
      </c>
      <c r="K614">
        <v>7.3</v>
      </c>
      <c r="L614">
        <v>7</v>
      </c>
      <c r="M614" t="s">
        <v>18</v>
      </c>
      <c r="N614">
        <v>2</v>
      </c>
      <c r="O614">
        <v>5</v>
      </c>
      <c r="P614" t="str" cm="1">
        <f t="array" ref="P614">_xlfn.IFS(
  O614&lt;=3, "Low",
  O614&lt;=6, "Moderate",
  O614&lt;=8, "High",
  O614=9, "Extreme"
)</f>
        <v>Moderate</v>
      </c>
    </row>
    <row r="615" spans="1:16">
      <c r="A615">
        <v>614</v>
      </c>
      <c r="B615">
        <v>21</v>
      </c>
      <c r="C615" t="str">
        <f t="shared" si="9"/>
        <v>19–21</v>
      </c>
      <c r="D615" t="s">
        <v>19</v>
      </c>
      <c r="E615" t="s">
        <v>14</v>
      </c>
      <c r="F615" t="s">
        <v>31</v>
      </c>
      <c r="G615">
        <v>5.7</v>
      </c>
      <c r="H615" t="s">
        <v>16</v>
      </c>
      <c r="I615" t="str">
        <f>_xlfn.XLOOKUP(H615, 'Platform Lookup'!A:A, 'Platform Lookup'!B:B, "Unknown")</f>
        <v>Mixed</v>
      </c>
      <c r="J615" t="s">
        <v>17</v>
      </c>
      <c r="K615">
        <v>6.7</v>
      </c>
      <c r="L615">
        <v>6</v>
      </c>
      <c r="M615" t="s">
        <v>24</v>
      </c>
      <c r="N615">
        <v>3</v>
      </c>
      <c r="O615">
        <v>7</v>
      </c>
      <c r="P615" t="str" cm="1">
        <f t="array" ref="P615">_xlfn.IFS(
  O615&lt;=3, "Low",
  O615&lt;=6, "Moderate",
  O615&lt;=8, "High",
  O615=9, "Extreme"
)</f>
        <v>High</v>
      </c>
    </row>
    <row r="616" spans="1:16">
      <c r="A616">
        <v>615</v>
      </c>
      <c r="B616">
        <v>23</v>
      </c>
      <c r="C616" t="str">
        <f t="shared" si="9"/>
        <v>22–24</v>
      </c>
      <c r="D616" t="s">
        <v>13</v>
      </c>
      <c r="E616" t="s">
        <v>20</v>
      </c>
      <c r="F616" t="s">
        <v>29</v>
      </c>
      <c r="G616">
        <v>6.1</v>
      </c>
      <c r="H616" t="s">
        <v>26</v>
      </c>
      <c r="I616" t="str">
        <f>_xlfn.XLOOKUP(H616, 'Platform Lookup'!A:A, 'Platform Lookup'!B:B, "Unknown")</f>
        <v>Entertainment</v>
      </c>
      <c r="J616" t="s">
        <v>17</v>
      </c>
      <c r="K616">
        <v>6.4</v>
      </c>
      <c r="L616">
        <v>5</v>
      </c>
      <c r="M616" t="s">
        <v>24</v>
      </c>
      <c r="N616">
        <v>4</v>
      </c>
      <c r="O616">
        <v>8</v>
      </c>
      <c r="P616" t="str" cm="1">
        <f t="array" ref="P616">_xlfn.IFS(
  O616&lt;=3, "Low",
  O616&lt;=6, "Moderate",
  O616&lt;=8, "High",
  O616=9, "Extreme"
)</f>
        <v>High</v>
      </c>
    </row>
    <row r="617" spans="1:16">
      <c r="A617">
        <v>616</v>
      </c>
      <c r="B617">
        <v>20</v>
      </c>
      <c r="C617" t="str">
        <f t="shared" si="9"/>
        <v>19–21</v>
      </c>
      <c r="D617" t="s">
        <v>19</v>
      </c>
      <c r="E617" t="s">
        <v>14</v>
      </c>
      <c r="F617" t="s">
        <v>42</v>
      </c>
      <c r="G617">
        <v>4.5999999999999996</v>
      </c>
      <c r="H617" t="s">
        <v>32</v>
      </c>
      <c r="I617" t="str">
        <f>_xlfn.XLOOKUP(H617, 'Platform Lookup'!A:A, 'Platform Lookup'!B:B, "Unknown")</f>
        <v>Mixed</v>
      </c>
      <c r="J617" t="s">
        <v>23</v>
      </c>
      <c r="K617">
        <v>7.2</v>
      </c>
      <c r="L617">
        <v>7</v>
      </c>
      <c r="M617" t="s">
        <v>18</v>
      </c>
      <c r="N617">
        <v>2</v>
      </c>
      <c r="O617">
        <v>5</v>
      </c>
      <c r="P617" t="str" cm="1">
        <f t="array" ref="P617">_xlfn.IFS(
  O617&lt;=3, "Low",
  O617&lt;=6, "Moderate",
  O617&lt;=8, "High",
  O617=9, "Extreme"
)</f>
        <v>Moderate</v>
      </c>
    </row>
    <row r="618" spans="1:16">
      <c r="A618">
        <v>617</v>
      </c>
      <c r="B618">
        <v>22</v>
      </c>
      <c r="C618" t="str">
        <f t="shared" si="9"/>
        <v>22–24</v>
      </c>
      <c r="D618" t="s">
        <v>13</v>
      </c>
      <c r="E618" t="s">
        <v>20</v>
      </c>
      <c r="F618" t="s">
        <v>44</v>
      </c>
      <c r="G618">
        <v>6.8</v>
      </c>
      <c r="H618" t="s">
        <v>16</v>
      </c>
      <c r="I618" t="str">
        <f>_xlfn.XLOOKUP(H618, 'Platform Lookup'!A:A, 'Platform Lookup'!B:B, "Unknown")</f>
        <v>Mixed</v>
      </c>
      <c r="J618" t="s">
        <v>17</v>
      </c>
      <c r="K618">
        <v>5.9</v>
      </c>
      <c r="L618">
        <v>4</v>
      </c>
      <c r="M618" t="s">
        <v>24</v>
      </c>
      <c r="N618">
        <v>5</v>
      </c>
      <c r="O618">
        <v>9</v>
      </c>
      <c r="P618" t="str" cm="1">
        <f t="array" ref="P618">_xlfn.IFS(
  O618&lt;=3, "Low",
  O618&lt;=6, "Moderate",
  O618&lt;=8, "High",
  O618=9, "Extreme"
)</f>
        <v>Extreme</v>
      </c>
    </row>
    <row r="619" spans="1:16">
      <c r="A619">
        <v>618</v>
      </c>
      <c r="B619">
        <v>19</v>
      </c>
      <c r="C619" t="str">
        <f t="shared" si="9"/>
        <v>19–21</v>
      </c>
      <c r="D619" t="s">
        <v>19</v>
      </c>
      <c r="E619" t="s">
        <v>14</v>
      </c>
      <c r="F619" t="s">
        <v>45</v>
      </c>
      <c r="G619">
        <v>5.6</v>
      </c>
      <c r="H619" t="s">
        <v>144</v>
      </c>
      <c r="I619" t="str">
        <f>_xlfn.XLOOKUP(H619, 'Platform Lookup'!A:A, 'Platform Lookup'!B:B, "Unknown")</f>
        <v>Messaging</v>
      </c>
      <c r="J619" t="s">
        <v>17</v>
      </c>
      <c r="K619">
        <v>6.8</v>
      </c>
      <c r="L619">
        <v>6</v>
      </c>
      <c r="M619" t="s">
        <v>18</v>
      </c>
      <c r="N619">
        <v>3</v>
      </c>
      <c r="O619">
        <v>7</v>
      </c>
      <c r="P619" t="str" cm="1">
        <f t="array" ref="P619">_xlfn.IFS(
  O619&lt;=3, "Low",
  O619&lt;=6, "Moderate",
  O619&lt;=8, "High",
  O619=9, "Extreme"
)</f>
        <v>High</v>
      </c>
    </row>
    <row r="620" spans="1:16">
      <c r="A620">
        <v>619</v>
      </c>
      <c r="B620">
        <v>24</v>
      </c>
      <c r="C620" t="str">
        <f t="shared" si="9"/>
        <v>22–24</v>
      </c>
      <c r="D620" t="s">
        <v>13</v>
      </c>
      <c r="E620" t="s">
        <v>20</v>
      </c>
      <c r="F620" t="s">
        <v>38</v>
      </c>
      <c r="G620">
        <v>4.2</v>
      </c>
      <c r="H620" t="s">
        <v>22</v>
      </c>
      <c r="I620" t="str">
        <f>_xlfn.XLOOKUP(H620, 'Platform Lookup'!A:A, 'Platform Lookup'!B:B, "Unknown")</f>
        <v>News</v>
      </c>
      <c r="J620" t="s">
        <v>23</v>
      </c>
      <c r="K620">
        <v>7.5</v>
      </c>
      <c r="L620">
        <v>8</v>
      </c>
      <c r="M620" t="s">
        <v>24</v>
      </c>
      <c r="N620">
        <v>2</v>
      </c>
      <c r="O620">
        <v>4</v>
      </c>
      <c r="P620" t="str" cm="1">
        <f t="array" ref="P620">_xlfn.IFS(
  O620&lt;=3, "Low",
  O620&lt;=6, "Moderate",
  O620&lt;=8, "High",
  O620=9, "Extreme"
)</f>
        <v>Moderate</v>
      </c>
    </row>
    <row r="621" spans="1:16">
      <c r="A621">
        <v>620</v>
      </c>
      <c r="B621">
        <v>21</v>
      </c>
      <c r="C621" t="str">
        <f t="shared" si="9"/>
        <v>19–21</v>
      </c>
      <c r="D621" t="s">
        <v>19</v>
      </c>
      <c r="E621" t="s">
        <v>14</v>
      </c>
      <c r="F621" t="s">
        <v>90</v>
      </c>
      <c r="G621">
        <v>6.3</v>
      </c>
      <c r="H621" t="s">
        <v>26</v>
      </c>
      <c r="I621" t="str">
        <f>_xlfn.XLOOKUP(H621, 'Platform Lookup'!A:A, 'Platform Lookup'!B:B, "Unknown")</f>
        <v>Entertainment</v>
      </c>
      <c r="J621" t="s">
        <v>17</v>
      </c>
      <c r="K621">
        <v>6.3</v>
      </c>
      <c r="L621">
        <v>5</v>
      </c>
      <c r="M621" t="s">
        <v>24</v>
      </c>
      <c r="N621">
        <v>4</v>
      </c>
      <c r="O621">
        <v>8</v>
      </c>
      <c r="P621" t="str" cm="1">
        <f t="array" ref="P621">_xlfn.IFS(
  O621&lt;=3, "Low",
  O621&lt;=6, "Moderate",
  O621&lt;=8, "High",
  O621=9, "Extreme"
)</f>
        <v>High</v>
      </c>
    </row>
    <row r="622" spans="1:16">
      <c r="A622">
        <v>621</v>
      </c>
      <c r="B622">
        <v>23</v>
      </c>
      <c r="C622" t="str">
        <f t="shared" si="9"/>
        <v>22–24</v>
      </c>
      <c r="D622" t="s">
        <v>13</v>
      </c>
      <c r="E622" t="s">
        <v>20</v>
      </c>
      <c r="F622" t="s">
        <v>89</v>
      </c>
      <c r="G622">
        <v>4.4000000000000004</v>
      </c>
      <c r="H622" t="s">
        <v>16</v>
      </c>
      <c r="I622" t="str">
        <f>_xlfn.XLOOKUP(H622, 'Platform Lookup'!A:A, 'Platform Lookup'!B:B, "Unknown")</f>
        <v>Mixed</v>
      </c>
      <c r="J622" t="s">
        <v>23</v>
      </c>
      <c r="K622">
        <v>7.4</v>
      </c>
      <c r="L622">
        <v>7</v>
      </c>
      <c r="M622" t="s">
        <v>18</v>
      </c>
      <c r="N622">
        <v>2</v>
      </c>
      <c r="O622">
        <v>5</v>
      </c>
      <c r="P622" t="str" cm="1">
        <f t="array" ref="P622">_xlfn.IFS(
  O622&lt;=3, "Low",
  O622&lt;=6, "Moderate",
  O622&lt;=8, "High",
  O622=9, "Extreme"
)</f>
        <v>Moderate</v>
      </c>
    </row>
    <row r="623" spans="1:16">
      <c r="A623">
        <v>622</v>
      </c>
      <c r="B623">
        <v>20</v>
      </c>
      <c r="C623" t="str">
        <f t="shared" si="9"/>
        <v>19–21</v>
      </c>
      <c r="D623" t="s">
        <v>19</v>
      </c>
      <c r="E623" t="s">
        <v>14</v>
      </c>
      <c r="F623" t="s">
        <v>41</v>
      </c>
      <c r="G623">
        <v>6.5</v>
      </c>
      <c r="H623" t="s">
        <v>32</v>
      </c>
      <c r="I623" t="str">
        <f>_xlfn.XLOOKUP(H623, 'Platform Lookup'!A:A, 'Platform Lookup'!B:B, "Unknown")</f>
        <v>Mixed</v>
      </c>
      <c r="J623" t="s">
        <v>17</v>
      </c>
      <c r="K623">
        <v>6.2</v>
      </c>
      <c r="L623">
        <v>5</v>
      </c>
      <c r="M623" t="s">
        <v>24</v>
      </c>
      <c r="N623">
        <v>4</v>
      </c>
      <c r="O623">
        <v>8</v>
      </c>
      <c r="P623" t="str" cm="1">
        <f t="array" ref="P623">_xlfn.IFS(
  O623&lt;=3, "Low",
  O623&lt;=6, "Moderate",
  O623&lt;=8, "High",
  O623=9, "Extreme"
)</f>
        <v>High</v>
      </c>
    </row>
    <row r="624" spans="1:16">
      <c r="A624">
        <v>623</v>
      </c>
      <c r="B624">
        <v>22</v>
      </c>
      <c r="C624" t="str">
        <f t="shared" si="9"/>
        <v>22–24</v>
      </c>
      <c r="D624" t="s">
        <v>13</v>
      </c>
      <c r="E624" t="s">
        <v>20</v>
      </c>
      <c r="F624" t="s">
        <v>48</v>
      </c>
      <c r="G624">
        <v>4.5999999999999996</v>
      </c>
      <c r="H624" t="s">
        <v>22</v>
      </c>
      <c r="I624" t="str">
        <f>_xlfn.XLOOKUP(H624, 'Platform Lookup'!A:A, 'Platform Lookup'!B:B, "Unknown")</f>
        <v>News</v>
      </c>
      <c r="J624" t="s">
        <v>23</v>
      </c>
      <c r="K624">
        <v>7.3</v>
      </c>
      <c r="L624">
        <v>7</v>
      </c>
      <c r="M624" t="s">
        <v>18</v>
      </c>
      <c r="N624">
        <v>2</v>
      </c>
      <c r="O624">
        <v>5</v>
      </c>
      <c r="P624" t="str" cm="1">
        <f t="array" ref="P624">_xlfn.IFS(
  O624&lt;=3, "Low",
  O624&lt;=6, "Moderate",
  O624&lt;=8, "High",
  O624=9, "Extreme"
)</f>
        <v>Moderate</v>
      </c>
    </row>
    <row r="625" spans="1:16">
      <c r="A625">
        <v>624</v>
      </c>
      <c r="B625">
        <v>19</v>
      </c>
      <c r="C625" t="str">
        <f t="shared" si="9"/>
        <v>19–21</v>
      </c>
      <c r="D625" t="s">
        <v>19</v>
      </c>
      <c r="E625" t="s">
        <v>14</v>
      </c>
      <c r="F625" t="s">
        <v>55</v>
      </c>
      <c r="G625">
        <v>5.8</v>
      </c>
      <c r="H625" t="s">
        <v>16</v>
      </c>
      <c r="I625" t="str">
        <f>_xlfn.XLOOKUP(H625, 'Platform Lookup'!A:A, 'Platform Lookup'!B:B, "Unknown")</f>
        <v>Mixed</v>
      </c>
      <c r="J625" t="s">
        <v>17</v>
      </c>
      <c r="K625">
        <v>6.6</v>
      </c>
      <c r="L625">
        <v>6</v>
      </c>
      <c r="M625" t="s">
        <v>24</v>
      </c>
      <c r="N625">
        <v>3</v>
      </c>
      <c r="O625">
        <v>7</v>
      </c>
      <c r="P625" t="str" cm="1">
        <f t="array" ref="P625">_xlfn.IFS(
  O625&lt;=3, "Low",
  O625&lt;=6, "Moderate",
  O625&lt;=8, "High",
  O625=9, "Extreme"
)</f>
        <v>High</v>
      </c>
    </row>
    <row r="626" spans="1:16">
      <c r="A626">
        <v>625</v>
      </c>
      <c r="B626">
        <v>24</v>
      </c>
      <c r="C626" t="str">
        <f t="shared" si="9"/>
        <v>22–24</v>
      </c>
      <c r="D626" t="s">
        <v>13</v>
      </c>
      <c r="E626" t="s">
        <v>20</v>
      </c>
      <c r="F626" t="s">
        <v>21</v>
      </c>
      <c r="G626">
        <v>7</v>
      </c>
      <c r="H626" t="s">
        <v>26</v>
      </c>
      <c r="I626" t="str">
        <f>_xlfn.XLOOKUP(H626, 'Platform Lookup'!A:A, 'Platform Lookup'!B:B, "Unknown")</f>
        <v>Entertainment</v>
      </c>
      <c r="J626" t="s">
        <v>17</v>
      </c>
      <c r="K626">
        <v>5.8</v>
      </c>
      <c r="L626">
        <v>4</v>
      </c>
      <c r="M626" t="s">
        <v>24</v>
      </c>
      <c r="N626">
        <v>5</v>
      </c>
      <c r="O626">
        <v>9</v>
      </c>
      <c r="P626" t="str" cm="1">
        <f t="array" ref="P626">_xlfn.IFS(
  O626&lt;=3, "Low",
  O626&lt;=6, "Moderate",
  O626&lt;=8, "High",
  O626=9, "Extreme"
)</f>
        <v>Extreme</v>
      </c>
    </row>
    <row r="627" spans="1:16">
      <c r="A627">
        <v>626</v>
      </c>
      <c r="B627">
        <v>21</v>
      </c>
      <c r="C627" t="str">
        <f t="shared" si="9"/>
        <v>19–21</v>
      </c>
      <c r="D627" t="s">
        <v>19</v>
      </c>
      <c r="E627" t="s">
        <v>14</v>
      </c>
      <c r="F627" t="s">
        <v>51</v>
      </c>
      <c r="G627">
        <v>4.5</v>
      </c>
      <c r="H627" t="s">
        <v>32</v>
      </c>
      <c r="I627" t="str">
        <f>_xlfn.XLOOKUP(H627, 'Platform Lookup'!A:A, 'Platform Lookup'!B:B, "Unknown")</f>
        <v>Mixed</v>
      </c>
      <c r="J627" t="s">
        <v>23</v>
      </c>
      <c r="K627">
        <v>7.3</v>
      </c>
      <c r="L627">
        <v>7</v>
      </c>
      <c r="M627" t="s">
        <v>18</v>
      </c>
      <c r="N627">
        <v>2</v>
      </c>
      <c r="O627">
        <v>5</v>
      </c>
      <c r="P627" t="str" cm="1">
        <f t="array" ref="P627">_xlfn.IFS(
  O627&lt;=3, "Low",
  O627&lt;=6, "Moderate",
  O627&lt;=8, "High",
  O627=9, "Extreme"
)</f>
        <v>Moderate</v>
      </c>
    </row>
    <row r="628" spans="1:16">
      <c r="A628">
        <v>627</v>
      </c>
      <c r="B628">
        <v>23</v>
      </c>
      <c r="C628" t="str">
        <f t="shared" si="9"/>
        <v>22–24</v>
      </c>
      <c r="D628" t="s">
        <v>13</v>
      </c>
      <c r="E628" t="s">
        <v>20</v>
      </c>
      <c r="F628" t="s">
        <v>65</v>
      </c>
      <c r="G628">
        <v>6.7</v>
      </c>
      <c r="H628" t="s">
        <v>16</v>
      </c>
      <c r="I628" t="str">
        <f>_xlfn.XLOOKUP(H628, 'Platform Lookup'!A:A, 'Platform Lookup'!B:B, "Unknown")</f>
        <v>Mixed</v>
      </c>
      <c r="J628" t="s">
        <v>17</v>
      </c>
      <c r="K628">
        <v>6.1</v>
      </c>
      <c r="L628">
        <v>5</v>
      </c>
      <c r="M628" t="s">
        <v>24</v>
      </c>
      <c r="N628">
        <v>4</v>
      </c>
      <c r="O628">
        <v>8</v>
      </c>
      <c r="P628" t="str" cm="1">
        <f t="array" ref="P628">_xlfn.IFS(
  O628&lt;=3, "Low",
  O628&lt;=6, "Moderate",
  O628&lt;=8, "High",
  O628=9, "Extreme"
)</f>
        <v>High</v>
      </c>
    </row>
    <row r="629" spans="1:16">
      <c r="A629">
        <v>628</v>
      </c>
      <c r="B629">
        <v>20</v>
      </c>
      <c r="C629" t="str">
        <f t="shared" si="9"/>
        <v>19–21</v>
      </c>
      <c r="D629" t="s">
        <v>19</v>
      </c>
      <c r="E629" t="s">
        <v>14</v>
      </c>
      <c r="F629" t="s">
        <v>25</v>
      </c>
      <c r="G629">
        <v>5.5</v>
      </c>
      <c r="H629" t="s">
        <v>22</v>
      </c>
      <c r="I629" t="str">
        <f>_xlfn.XLOOKUP(H629, 'Platform Lookup'!A:A, 'Platform Lookup'!B:B, "Unknown")</f>
        <v>News</v>
      </c>
      <c r="J629" t="s">
        <v>17</v>
      </c>
      <c r="K629">
        <v>6.8</v>
      </c>
      <c r="L629">
        <v>6</v>
      </c>
      <c r="M629" t="s">
        <v>18</v>
      </c>
      <c r="N629">
        <v>3</v>
      </c>
      <c r="O629">
        <v>7</v>
      </c>
      <c r="P629" t="str" cm="1">
        <f t="array" ref="P629">_xlfn.IFS(
  O629&lt;=3, "Low",
  O629&lt;=6, "Moderate",
  O629&lt;=8, "High",
  O629=9, "Extreme"
)</f>
        <v>High</v>
      </c>
    </row>
    <row r="630" spans="1:16">
      <c r="A630">
        <v>629</v>
      </c>
      <c r="B630">
        <v>22</v>
      </c>
      <c r="C630" t="str">
        <f t="shared" si="9"/>
        <v>22–24</v>
      </c>
      <c r="D630" t="s">
        <v>13</v>
      </c>
      <c r="E630" t="s">
        <v>20</v>
      </c>
      <c r="F630" t="s">
        <v>43</v>
      </c>
      <c r="G630">
        <v>6.4</v>
      </c>
      <c r="H630" t="s">
        <v>32</v>
      </c>
      <c r="I630" t="str">
        <f>_xlfn.XLOOKUP(H630, 'Platform Lookup'!A:A, 'Platform Lookup'!B:B, "Unknown")</f>
        <v>Mixed</v>
      </c>
      <c r="J630" t="s">
        <v>17</v>
      </c>
      <c r="K630">
        <v>6.2</v>
      </c>
      <c r="L630">
        <v>5</v>
      </c>
      <c r="M630" t="s">
        <v>24</v>
      </c>
      <c r="N630">
        <v>4</v>
      </c>
      <c r="O630">
        <v>8</v>
      </c>
      <c r="P630" t="str" cm="1">
        <f t="array" ref="P630">_xlfn.IFS(
  O630&lt;=3, "Low",
  O630&lt;=6, "Moderate",
  O630&lt;=8, "High",
  O630=9, "Extreme"
)</f>
        <v>High</v>
      </c>
    </row>
    <row r="631" spans="1:16">
      <c r="A631">
        <v>630</v>
      </c>
      <c r="B631">
        <v>19</v>
      </c>
      <c r="C631" t="str">
        <f t="shared" si="9"/>
        <v>19–21</v>
      </c>
      <c r="D631" t="s">
        <v>19</v>
      </c>
      <c r="E631" t="s">
        <v>14</v>
      </c>
      <c r="F631" t="s">
        <v>40</v>
      </c>
      <c r="G631">
        <v>4.7</v>
      </c>
      <c r="H631" t="s">
        <v>16</v>
      </c>
      <c r="I631" t="str">
        <f>_xlfn.XLOOKUP(H631, 'Platform Lookup'!A:A, 'Platform Lookup'!B:B, "Unknown")</f>
        <v>Mixed</v>
      </c>
      <c r="J631" t="s">
        <v>23</v>
      </c>
      <c r="K631">
        <v>7.2</v>
      </c>
      <c r="L631">
        <v>7</v>
      </c>
      <c r="M631" t="s">
        <v>18</v>
      </c>
      <c r="N631">
        <v>2</v>
      </c>
      <c r="O631">
        <v>5</v>
      </c>
      <c r="P631" t="str" cm="1">
        <f t="array" ref="P631">_xlfn.IFS(
  O631&lt;=3, "Low",
  O631&lt;=6, "Moderate",
  O631&lt;=8, "High",
  O631=9, "Extreme"
)</f>
        <v>Moderate</v>
      </c>
    </row>
    <row r="632" spans="1:16">
      <c r="A632">
        <v>631</v>
      </c>
      <c r="B632">
        <v>24</v>
      </c>
      <c r="C632" t="str">
        <f t="shared" si="9"/>
        <v>22–24</v>
      </c>
      <c r="D632" t="s">
        <v>13</v>
      </c>
      <c r="E632" t="s">
        <v>20</v>
      </c>
      <c r="F632" t="s">
        <v>31</v>
      </c>
      <c r="G632">
        <v>5.6</v>
      </c>
      <c r="H632" t="s">
        <v>26</v>
      </c>
      <c r="I632" t="str">
        <f>_xlfn.XLOOKUP(H632, 'Platform Lookup'!A:A, 'Platform Lookup'!B:B, "Unknown")</f>
        <v>Entertainment</v>
      </c>
      <c r="J632" t="s">
        <v>17</v>
      </c>
      <c r="K632">
        <v>6.7</v>
      </c>
      <c r="L632">
        <v>6</v>
      </c>
      <c r="M632" t="s">
        <v>24</v>
      </c>
      <c r="N632">
        <v>3</v>
      </c>
      <c r="O632">
        <v>7</v>
      </c>
      <c r="P632" t="str" cm="1">
        <f t="array" ref="P632">_xlfn.IFS(
  O632&lt;=3, "Low",
  O632&lt;=6, "Moderate",
  O632&lt;=8, "High",
  O632=9, "Extreme"
)</f>
        <v>High</v>
      </c>
    </row>
    <row r="633" spans="1:16">
      <c r="A633">
        <v>632</v>
      </c>
      <c r="B633">
        <v>21</v>
      </c>
      <c r="C633" t="str">
        <f t="shared" si="9"/>
        <v>19–21</v>
      </c>
      <c r="D633" t="s">
        <v>19</v>
      </c>
      <c r="E633" t="s">
        <v>14</v>
      </c>
      <c r="F633" t="s">
        <v>29</v>
      </c>
      <c r="G633">
        <v>6.2</v>
      </c>
      <c r="H633" t="s">
        <v>32</v>
      </c>
      <c r="I633" t="str">
        <f>_xlfn.XLOOKUP(H633, 'Platform Lookup'!A:A, 'Platform Lookup'!B:B, "Unknown")</f>
        <v>Mixed</v>
      </c>
      <c r="J633" t="s">
        <v>17</v>
      </c>
      <c r="K633">
        <v>6.3</v>
      </c>
      <c r="L633">
        <v>5</v>
      </c>
      <c r="M633" t="s">
        <v>24</v>
      </c>
      <c r="N633">
        <v>4</v>
      </c>
      <c r="O633">
        <v>8</v>
      </c>
      <c r="P633" t="str" cm="1">
        <f t="array" ref="P633">_xlfn.IFS(
  O633&lt;=3, "Low",
  O633&lt;=6, "Moderate",
  O633&lt;=8, "High",
  O633=9, "Extreme"
)</f>
        <v>High</v>
      </c>
    </row>
    <row r="634" spans="1:16">
      <c r="A634">
        <v>633</v>
      </c>
      <c r="B634">
        <v>23</v>
      </c>
      <c r="C634" t="str">
        <f t="shared" si="9"/>
        <v>22–24</v>
      </c>
      <c r="D634" t="s">
        <v>13</v>
      </c>
      <c r="E634" t="s">
        <v>20</v>
      </c>
      <c r="F634" t="s">
        <v>42</v>
      </c>
      <c r="G634">
        <v>4.8</v>
      </c>
      <c r="H634" t="s">
        <v>22</v>
      </c>
      <c r="I634" t="str">
        <f>_xlfn.XLOOKUP(H634, 'Platform Lookup'!A:A, 'Platform Lookup'!B:B, "Unknown")</f>
        <v>News</v>
      </c>
      <c r="J634" t="s">
        <v>23</v>
      </c>
      <c r="K634">
        <v>7.1</v>
      </c>
      <c r="L634">
        <v>7</v>
      </c>
      <c r="M634" t="s">
        <v>18</v>
      </c>
      <c r="N634">
        <v>2</v>
      </c>
      <c r="O634">
        <v>5</v>
      </c>
      <c r="P634" t="str" cm="1">
        <f t="array" ref="P634">_xlfn.IFS(
  O634&lt;=3, "Low",
  O634&lt;=6, "Moderate",
  O634&lt;=8, "High",
  O634=9, "Extreme"
)</f>
        <v>Moderate</v>
      </c>
    </row>
    <row r="635" spans="1:16">
      <c r="A635">
        <v>634</v>
      </c>
      <c r="B635">
        <v>20</v>
      </c>
      <c r="C635" t="str">
        <f t="shared" si="9"/>
        <v>19–21</v>
      </c>
      <c r="D635" t="s">
        <v>19</v>
      </c>
      <c r="E635" t="s">
        <v>14</v>
      </c>
      <c r="F635" t="s">
        <v>44</v>
      </c>
      <c r="G635">
        <v>6.9</v>
      </c>
      <c r="H635" t="s">
        <v>16</v>
      </c>
      <c r="I635" t="str">
        <f>_xlfn.XLOOKUP(H635, 'Platform Lookup'!A:A, 'Platform Lookup'!B:B, "Unknown")</f>
        <v>Mixed</v>
      </c>
      <c r="J635" t="s">
        <v>17</v>
      </c>
      <c r="K635">
        <v>5.9</v>
      </c>
      <c r="L635">
        <v>4</v>
      </c>
      <c r="M635" t="s">
        <v>24</v>
      </c>
      <c r="N635">
        <v>5</v>
      </c>
      <c r="O635">
        <v>9</v>
      </c>
      <c r="P635" t="str" cm="1">
        <f t="array" ref="P635">_xlfn.IFS(
  O635&lt;=3, "Low",
  O635&lt;=6, "Moderate",
  O635&lt;=8, "High",
  O635=9, "Extreme"
)</f>
        <v>Extreme</v>
      </c>
    </row>
    <row r="636" spans="1:16">
      <c r="A636">
        <v>635</v>
      </c>
      <c r="B636">
        <v>22</v>
      </c>
      <c r="C636" t="str">
        <f t="shared" si="9"/>
        <v>22–24</v>
      </c>
      <c r="D636" t="s">
        <v>13</v>
      </c>
      <c r="E636" t="s">
        <v>20</v>
      </c>
      <c r="F636" t="s">
        <v>45</v>
      </c>
      <c r="G636">
        <v>5.7</v>
      </c>
      <c r="H636" t="s">
        <v>144</v>
      </c>
      <c r="I636" t="str">
        <f>_xlfn.XLOOKUP(H636, 'Platform Lookup'!A:A, 'Platform Lookup'!B:B, "Unknown")</f>
        <v>Messaging</v>
      </c>
      <c r="J636" t="s">
        <v>17</v>
      </c>
      <c r="K636">
        <v>6.7</v>
      </c>
      <c r="L636">
        <v>6</v>
      </c>
      <c r="M636" t="s">
        <v>18</v>
      </c>
      <c r="N636">
        <v>3</v>
      </c>
      <c r="O636">
        <v>7</v>
      </c>
      <c r="P636" t="str" cm="1">
        <f t="array" ref="P636">_xlfn.IFS(
  O636&lt;=3, "Low",
  O636&lt;=6, "Moderate",
  O636&lt;=8, "High",
  O636=9, "Extreme"
)</f>
        <v>High</v>
      </c>
    </row>
    <row r="637" spans="1:16">
      <c r="A637">
        <v>636</v>
      </c>
      <c r="B637">
        <v>19</v>
      </c>
      <c r="C637" t="str">
        <f t="shared" si="9"/>
        <v>19–21</v>
      </c>
      <c r="D637" t="s">
        <v>19</v>
      </c>
      <c r="E637" t="s">
        <v>14</v>
      </c>
      <c r="F637" t="s">
        <v>38</v>
      </c>
      <c r="G637">
        <v>4.4000000000000004</v>
      </c>
      <c r="H637" t="s">
        <v>22</v>
      </c>
      <c r="I637" t="str">
        <f>_xlfn.XLOOKUP(H637, 'Platform Lookup'!A:A, 'Platform Lookup'!B:B, "Unknown")</f>
        <v>News</v>
      </c>
      <c r="J637" t="s">
        <v>23</v>
      </c>
      <c r="K637">
        <v>7.4</v>
      </c>
      <c r="L637">
        <v>8</v>
      </c>
      <c r="M637" t="s">
        <v>24</v>
      </c>
      <c r="N637">
        <v>2</v>
      </c>
      <c r="O637">
        <v>4</v>
      </c>
      <c r="P637" t="str" cm="1">
        <f t="array" ref="P637">_xlfn.IFS(
  O637&lt;=3, "Low",
  O637&lt;=6, "Moderate",
  O637&lt;=8, "High",
  O637=9, "Extreme"
)</f>
        <v>Moderate</v>
      </c>
    </row>
    <row r="638" spans="1:16">
      <c r="A638">
        <v>637</v>
      </c>
      <c r="B638">
        <v>24</v>
      </c>
      <c r="C638" t="str">
        <f t="shared" si="9"/>
        <v>22–24</v>
      </c>
      <c r="D638" t="s">
        <v>13</v>
      </c>
      <c r="E638" t="s">
        <v>20</v>
      </c>
      <c r="F638" t="s">
        <v>90</v>
      </c>
      <c r="G638">
        <v>6.1</v>
      </c>
      <c r="H638" t="s">
        <v>26</v>
      </c>
      <c r="I638" t="str">
        <f>_xlfn.XLOOKUP(H638, 'Platform Lookup'!A:A, 'Platform Lookup'!B:B, "Unknown")</f>
        <v>Entertainment</v>
      </c>
      <c r="J638" t="s">
        <v>17</v>
      </c>
      <c r="K638">
        <v>6.4</v>
      </c>
      <c r="L638">
        <v>5</v>
      </c>
      <c r="M638" t="s">
        <v>24</v>
      </c>
      <c r="N638">
        <v>4</v>
      </c>
      <c r="O638">
        <v>8</v>
      </c>
      <c r="P638" t="str" cm="1">
        <f t="array" ref="P638">_xlfn.IFS(
  O638&lt;=3, "Low",
  O638&lt;=6, "Moderate",
  O638&lt;=8, "High",
  O638=9, "Extreme"
)</f>
        <v>High</v>
      </c>
    </row>
    <row r="639" spans="1:16">
      <c r="A639">
        <v>638</v>
      </c>
      <c r="B639">
        <v>21</v>
      </c>
      <c r="C639" t="str">
        <f t="shared" si="9"/>
        <v>19–21</v>
      </c>
      <c r="D639" t="s">
        <v>19</v>
      </c>
      <c r="E639" t="s">
        <v>14</v>
      </c>
      <c r="F639" t="s">
        <v>89</v>
      </c>
      <c r="G639">
        <v>4.3</v>
      </c>
      <c r="H639" t="s">
        <v>16</v>
      </c>
      <c r="I639" t="str">
        <f>_xlfn.XLOOKUP(H639, 'Platform Lookup'!A:A, 'Platform Lookup'!B:B, "Unknown")</f>
        <v>Mixed</v>
      </c>
      <c r="J639" t="s">
        <v>23</v>
      </c>
      <c r="K639">
        <v>7.5</v>
      </c>
      <c r="L639">
        <v>7</v>
      </c>
      <c r="M639" t="s">
        <v>18</v>
      </c>
      <c r="N639">
        <v>2</v>
      </c>
      <c r="O639">
        <v>5</v>
      </c>
      <c r="P639" t="str" cm="1">
        <f t="array" ref="P639">_xlfn.IFS(
  O639&lt;=3, "Low",
  O639&lt;=6, "Moderate",
  O639&lt;=8, "High",
  O639=9, "Extreme"
)</f>
        <v>Moderate</v>
      </c>
    </row>
    <row r="640" spans="1:16">
      <c r="A640">
        <v>639</v>
      </c>
      <c r="B640">
        <v>23</v>
      </c>
      <c r="C640" t="str">
        <f t="shared" si="9"/>
        <v>22–24</v>
      </c>
      <c r="D640" t="s">
        <v>13</v>
      </c>
      <c r="E640" t="s">
        <v>20</v>
      </c>
      <c r="F640" t="s">
        <v>41</v>
      </c>
      <c r="G640">
        <v>6.4</v>
      </c>
      <c r="H640" t="s">
        <v>32</v>
      </c>
      <c r="I640" t="str">
        <f>_xlfn.XLOOKUP(H640, 'Platform Lookup'!A:A, 'Platform Lookup'!B:B, "Unknown")</f>
        <v>Mixed</v>
      </c>
      <c r="J640" t="s">
        <v>17</v>
      </c>
      <c r="K640">
        <v>6.2</v>
      </c>
      <c r="L640">
        <v>5</v>
      </c>
      <c r="M640" t="s">
        <v>24</v>
      </c>
      <c r="N640">
        <v>4</v>
      </c>
      <c r="O640">
        <v>8</v>
      </c>
      <c r="P640" t="str" cm="1">
        <f t="array" ref="P640">_xlfn.IFS(
  O640&lt;=3, "Low",
  O640&lt;=6, "Moderate",
  O640&lt;=8, "High",
  O640=9, "Extreme"
)</f>
        <v>High</v>
      </c>
    </row>
    <row r="641" spans="1:16">
      <c r="A641">
        <v>640</v>
      </c>
      <c r="B641">
        <v>20</v>
      </c>
      <c r="C641" t="str">
        <f t="shared" si="9"/>
        <v>19–21</v>
      </c>
      <c r="D641" t="s">
        <v>19</v>
      </c>
      <c r="E641" t="s">
        <v>14</v>
      </c>
      <c r="F641" t="s">
        <v>48</v>
      </c>
      <c r="G641">
        <v>4.5</v>
      </c>
      <c r="H641" t="s">
        <v>22</v>
      </c>
      <c r="I641" t="str">
        <f>_xlfn.XLOOKUP(H641, 'Platform Lookup'!A:A, 'Platform Lookup'!B:B, "Unknown")</f>
        <v>News</v>
      </c>
      <c r="J641" t="s">
        <v>23</v>
      </c>
      <c r="K641">
        <v>7.3</v>
      </c>
      <c r="L641">
        <v>7</v>
      </c>
      <c r="M641" t="s">
        <v>18</v>
      </c>
      <c r="N641">
        <v>2</v>
      </c>
      <c r="O641">
        <v>5</v>
      </c>
      <c r="P641" t="str" cm="1">
        <f t="array" ref="P641">_xlfn.IFS(
  O641&lt;=3, "Low",
  O641&lt;=6, "Moderate",
  O641&lt;=8, "High",
  O641=9, "Extreme"
)</f>
        <v>Moderate</v>
      </c>
    </row>
    <row r="642" spans="1:16">
      <c r="A642">
        <v>641</v>
      </c>
      <c r="B642">
        <v>22</v>
      </c>
      <c r="C642" t="str">
        <f t="shared" si="9"/>
        <v>22–24</v>
      </c>
      <c r="D642" t="s">
        <v>13</v>
      </c>
      <c r="E642" t="s">
        <v>20</v>
      </c>
      <c r="F642" t="s">
        <v>55</v>
      </c>
      <c r="G642">
        <v>5.9</v>
      </c>
      <c r="H642" t="s">
        <v>16</v>
      </c>
      <c r="I642" t="str">
        <f>_xlfn.XLOOKUP(H642, 'Platform Lookup'!A:A, 'Platform Lookup'!B:B, "Unknown")</f>
        <v>Mixed</v>
      </c>
      <c r="J642" t="s">
        <v>17</v>
      </c>
      <c r="K642">
        <v>6.5</v>
      </c>
      <c r="L642">
        <v>6</v>
      </c>
      <c r="M642" t="s">
        <v>24</v>
      </c>
      <c r="N642">
        <v>3</v>
      </c>
      <c r="O642">
        <v>7</v>
      </c>
      <c r="P642" t="str" cm="1">
        <f t="array" ref="P642">_xlfn.IFS(
  O642&lt;=3, "Low",
  O642&lt;=6, "Moderate",
  O642&lt;=8, "High",
  O642=9, "Extreme"
)</f>
        <v>High</v>
      </c>
    </row>
    <row r="643" spans="1:16">
      <c r="A643">
        <v>642</v>
      </c>
      <c r="B643">
        <v>19</v>
      </c>
      <c r="C643" t="str">
        <f t="shared" ref="C643:C706" si="10">IF(B643=18, "18", IF(B643&lt;=21, "19–21", "22–24"))</f>
        <v>19–21</v>
      </c>
      <c r="D643" t="s">
        <v>19</v>
      </c>
      <c r="E643" t="s">
        <v>14</v>
      </c>
      <c r="F643" t="s">
        <v>21</v>
      </c>
      <c r="G643">
        <v>7.2</v>
      </c>
      <c r="H643" t="s">
        <v>26</v>
      </c>
      <c r="I643" t="str">
        <f>_xlfn.XLOOKUP(H643, 'Platform Lookup'!A:A, 'Platform Lookup'!B:B, "Unknown")</f>
        <v>Entertainment</v>
      </c>
      <c r="J643" t="s">
        <v>17</v>
      </c>
      <c r="K643">
        <v>5.7</v>
      </c>
      <c r="L643">
        <v>4</v>
      </c>
      <c r="M643" t="s">
        <v>24</v>
      </c>
      <c r="N643">
        <v>5</v>
      </c>
      <c r="O643">
        <v>9</v>
      </c>
      <c r="P643" t="str" cm="1">
        <f t="array" ref="P643">_xlfn.IFS(
  O643&lt;=3, "Low",
  O643&lt;=6, "Moderate",
  O643&lt;=8, "High",
  O643=9, "Extreme"
)</f>
        <v>Extreme</v>
      </c>
    </row>
    <row r="644" spans="1:16">
      <c r="A644">
        <v>643</v>
      </c>
      <c r="B644">
        <v>24</v>
      </c>
      <c r="C644" t="str">
        <f t="shared" si="10"/>
        <v>22–24</v>
      </c>
      <c r="D644" t="s">
        <v>13</v>
      </c>
      <c r="E644" t="s">
        <v>20</v>
      </c>
      <c r="F644" t="s">
        <v>51</v>
      </c>
      <c r="G644">
        <v>4.5999999999999996</v>
      </c>
      <c r="H644" t="s">
        <v>32</v>
      </c>
      <c r="I644" t="str">
        <f>_xlfn.XLOOKUP(H644, 'Platform Lookup'!A:A, 'Platform Lookup'!B:B, "Unknown")</f>
        <v>Mixed</v>
      </c>
      <c r="J644" t="s">
        <v>23</v>
      </c>
      <c r="K644">
        <v>7.2</v>
      </c>
      <c r="L644">
        <v>7</v>
      </c>
      <c r="M644" t="s">
        <v>18</v>
      </c>
      <c r="N644">
        <v>2</v>
      </c>
      <c r="O644">
        <v>5</v>
      </c>
      <c r="P644" t="str" cm="1">
        <f t="array" ref="P644">_xlfn.IFS(
  O644&lt;=3, "Low",
  O644&lt;=6, "Moderate",
  O644&lt;=8, "High",
  O644=9, "Extreme"
)</f>
        <v>Moderate</v>
      </c>
    </row>
    <row r="645" spans="1:16">
      <c r="A645">
        <v>644</v>
      </c>
      <c r="B645">
        <v>21</v>
      </c>
      <c r="C645" t="str">
        <f t="shared" si="10"/>
        <v>19–21</v>
      </c>
      <c r="D645" t="s">
        <v>19</v>
      </c>
      <c r="E645" t="s">
        <v>14</v>
      </c>
      <c r="F645" t="s">
        <v>65</v>
      </c>
      <c r="G645">
        <v>6.8</v>
      </c>
      <c r="H645" t="s">
        <v>16</v>
      </c>
      <c r="I645" t="str">
        <f>_xlfn.XLOOKUP(H645, 'Platform Lookup'!A:A, 'Platform Lookup'!B:B, "Unknown")</f>
        <v>Mixed</v>
      </c>
      <c r="J645" t="s">
        <v>17</v>
      </c>
      <c r="K645">
        <v>6</v>
      </c>
      <c r="L645">
        <v>5</v>
      </c>
      <c r="M645" t="s">
        <v>24</v>
      </c>
      <c r="N645">
        <v>4</v>
      </c>
      <c r="O645">
        <v>8</v>
      </c>
      <c r="P645" t="str" cm="1">
        <f t="array" ref="P645">_xlfn.IFS(
  O645&lt;=3, "Low",
  O645&lt;=6, "Moderate",
  O645&lt;=8, "High",
  O645=9, "Extreme"
)</f>
        <v>High</v>
      </c>
    </row>
    <row r="646" spans="1:16">
      <c r="A646">
        <v>645</v>
      </c>
      <c r="B646">
        <v>23</v>
      </c>
      <c r="C646" t="str">
        <f t="shared" si="10"/>
        <v>22–24</v>
      </c>
      <c r="D646" t="s">
        <v>13</v>
      </c>
      <c r="E646" t="s">
        <v>20</v>
      </c>
      <c r="F646" t="s">
        <v>25</v>
      </c>
      <c r="G646">
        <v>5.3</v>
      </c>
      <c r="H646" t="s">
        <v>22</v>
      </c>
      <c r="I646" t="str">
        <f>_xlfn.XLOOKUP(H646, 'Platform Lookup'!A:A, 'Platform Lookup'!B:B, "Unknown")</f>
        <v>News</v>
      </c>
      <c r="J646" t="s">
        <v>17</v>
      </c>
      <c r="K646">
        <v>6.8</v>
      </c>
      <c r="L646">
        <v>6</v>
      </c>
      <c r="M646" t="s">
        <v>18</v>
      </c>
      <c r="N646">
        <v>3</v>
      </c>
      <c r="O646">
        <v>7</v>
      </c>
      <c r="P646" t="str" cm="1">
        <f t="array" ref="P646">_xlfn.IFS(
  O646&lt;=3, "Low",
  O646&lt;=6, "Moderate",
  O646&lt;=8, "High",
  O646=9, "Extreme"
)</f>
        <v>High</v>
      </c>
    </row>
    <row r="647" spans="1:16">
      <c r="A647">
        <v>646</v>
      </c>
      <c r="B647">
        <v>22</v>
      </c>
      <c r="C647" t="str">
        <f t="shared" si="10"/>
        <v>22–24</v>
      </c>
      <c r="D647" t="s">
        <v>19</v>
      </c>
      <c r="E647" t="s">
        <v>20</v>
      </c>
      <c r="F647" t="s">
        <v>43</v>
      </c>
      <c r="G647">
        <v>6.3</v>
      </c>
      <c r="H647" t="s">
        <v>32</v>
      </c>
      <c r="I647" t="str">
        <f>_xlfn.XLOOKUP(H647, 'Platform Lookup'!A:A, 'Platform Lookup'!B:B, "Unknown")</f>
        <v>Mixed</v>
      </c>
      <c r="J647" t="s">
        <v>17</v>
      </c>
      <c r="K647">
        <v>6.2</v>
      </c>
      <c r="L647">
        <v>5</v>
      </c>
      <c r="M647" t="s">
        <v>24</v>
      </c>
      <c r="N647">
        <v>4</v>
      </c>
      <c r="O647">
        <v>8</v>
      </c>
      <c r="P647" t="str" cm="1">
        <f t="array" ref="P647">_xlfn.IFS(
  O647&lt;=3, "Low",
  O647&lt;=6, "Moderate",
  O647&lt;=8, "High",
  O647=9, "Extreme"
)</f>
        <v>High</v>
      </c>
    </row>
    <row r="648" spans="1:16">
      <c r="A648">
        <v>647</v>
      </c>
      <c r="B648">
        <v>20</v>
      </c>
      <c r="C648" t="str">
        <f t="shared" si="10"/>
        <v>19–21</v>
      </c>
      <c r="D648" t="s">
        <v>13</v>
      </c>
      <c r="E648" t="s">
        <v>14</v>
      </c>
      <c r="F648" t="s">
        <v>40</v>
      </c>
      <c r="G648">
        <v>4.8</v>
      </c>
      <c r="H648" t="s">
        <v>16</v>
      </c>
      <c r="I648" t="str">
        <f>_xlfn.XLOOKUP(H648, 'Platform Lookup'!A:A, 'Platform Lookup'!B:B, "Unknown")</f>
        <v>Mixed</v>
      </c>
      <c r="J648" t="s">
        <v>23</v>
      </c>
      <c r="K648">
        <v>7.1</v>
      </c>
      <c r="L648">
        <v>7</v>
      </c>
      <c r="M648" t="s">
        <v>18</v>
      </c>
      <c r="N648">
        <v>2</v>
      </c>
      <c r="O648">
        <v>5</v>
      </c>
      <c r="P648" t="str" cm="1">
        <f t="array" ref="P648">_xlfn.IFS(
  O648&lt;=3, "Low",
  O648&lt;=6, "Moderate",
  O648&lt;=8, "High",
  O648=9, "Extreme"
)</f>
        <v>Moderate</v>
      </c>
    </row>
    <row r="649" spans="1:16">
      <c r="A649">
        <v>648</v>
      </c>
      <c r="B649">
        <v>23</v>
      </c>
      <c r="C649" t="str">
        <f t="shared" si="10"/>
        <v>22–24</v>
      </c>
      <c r="D649" t="s">
        <v>19</v>
      </c>
      <c r="E649" t="s">
        <v>20</v>
      </c>
      <c r="F649" t="s">
        <v>31</v>
      </c>
      <c r="G649">
        <v>5.7</v>
      </c>
      <c r="H649" t="s">
        <v>26</v>
      </c>
      <c r="I649" t="str">
        <f>_xlfn.XLOOKUP(H649, 'Platform Lookup'!A:A, 'Platform Lookup'!B:B, "Unknown")</f>
        <v>Entertainment</v>
      </c>
      <c r="J649" t="s">
        <v>17</v>
      </c>
      <c r="K649">
        <v>6.6</v>
      </c>
      <c r="L649">
        <v>6</v>
      </c>
      <c r="M649" t="s">
        <v>24</v>
      </c>
      <c r="N649">
        <v>3</v>
      </c>
      <c r="O649">
        <v>7</v>
      </c>
      <c r="P649" t="str" cm="1">
        <f t="array" ref="P649">_xlfn.IFS(
  O649&lt;=3, "Low",
  O649&lt;=6, "Moderate",
  O649&lt;=8, "High",
  O649=9, "Extreme"
)</f>
        <v>High</v>
      </c>
    </row>
    <row r="650" spans="1:16">
      <c r="A650">
        <v>649</v>
      </c>
      <c r="B650">
        <v>21</v>
      </c>
      <c r="C650" t="str">
        <f t="shared" si="10"/>
        <v>19–21</v>
      </c>
      <c r="D650" t="s">
        <v>13</v>
      </c>
      <c r="E650" t="s">
        <v>14</v>
      </c>
      <c r="F650" t="s">
        <v>29</v>
      </c>
      <c r="G650">
        <v>6.2</v>
      </c>
      <c r="H650" t="s">
        <v>22</v>
      </c>
      <c r="I650" t="str">
        <f>_xlfn.XLOOKUP(H650, 'Platform Lookup'!A:A, 'Platform Lookup'!B:B, "Unknown")</f>
        <v>News</v>
      </c>
      <c r="J650" t="s">
        <v>17</v>
      </c>
      <c r="K650">
        <v>6.3</v>
      </c>
      <c r="L650">
        <v>5</v>
      </c>
      <c r="M650" t="s">
        <v>24</v>
      </c>
      <c r="N650">
        <v>4</v>
      </c>
      <c r="O650">
        <v>8</v>
      </c>
      <c r="P650" t="str" cm="1">
        <f t="array" ref="P650">_xlfn.IFS(
  O650&lt;=3, "Low",
  O650&lt;=6, "Moderate",
  O650&lt;=8, "High",
  O650=9, "Extreme"
)</f>
        <v>High</v>
      </c>
    </row>
    <row r="651" spans="1:16">
      <c r="A651">
        <v>650</v>
      </c>
      <c r="B651">
        <v>24</v>
      </c>
      <c r="C651" t="str">
        <f t="shared" si="10"/>
        <v>22–24</v>
      </c>
      <c r="D651" t="s">
        <v>19</v>
      </c>
      <c r="E651" t="s">
        <v>20</v>
      </c>
      <c r="F651" t="s">
        <v>42</v>
      </c>
      <c r="G651">
        <v>4.7</v>
      </c>
      <c r="H651" t="s">
        <v>32</v>
      </c>
      <c r="I651" t="str">
        <f>_xlfn.XLOOKUP(H651, 'Platform Lookup'!A:A, 'Platform Lookup'!B:B, "Unknown")</f>
        <v>Mixed</v>
      </c>
      <c r="J651" t="s">
        <v>23</v>
      </c>
      <c r="K651">
        <v>7.2</v>
      </c>
      <c r="L651">
        <v>7</v>
      </c>
      <c r="M651" t="s">
        <v>18</v>
      </c>
      <c r="N651">
        <v>2</v>
      </c>
      <c r="O651">
        <v>5</v>
      </c>
      <c r="P651" t="str" cm="1">
        <f t="array" ref="P651">_xlfn.IFS(
  O651&lt;=3, "Low",
  O651&lt;=6, "Moderate",
  O651&lt;=8, "High",
  O651=9, "Extreme"
)</f>
        <v>Moderate</v>
      </c>
    </row>
    <row r="652" spans="1:16">
      <c r="A652">
        <v>651</v>
      </c>
      <c r="B652">
        <v>19</v>
      </c>
      <c r="C652" t="str">
        <f t="shared" si="10"/>
        <v>19–21</v>
      </c>
      <c r="D652" t="s">
        <v>13</v>
      </c>
      <c r="E652" t="s">
        <v>14</v>
      </c>
      <c r="F652" t="s">
        <v>44</v>
      </c>
      <c r="G652">
        <v>6.8</v>
      </c>
      <c r="H652" t="s">
        <v>16</v>
      </c>
      <c r="I652" t="str">
        <f>_xlfn.XLOOKUP(H652, 'Platform Lookup'!A:A, 'Platform Lookup'!B:B, "Unknown")</f>
        <v>Mixed</v>
      </c>
      <c r="J652" t="s">
        <v>17</v>
      </c>
      <c r="K652">
        <v>5.9</v>
      </c>
      <c r="L652">
        <v>4</v>
      </c>
      <c r="M652" t="s">
        <v>24</v>
      </c>
      <c r="N652">
        <v>5</v>
      </c>
      <c r="O652">
        <v>9</v>
      </c>
      <c r="P652" t="str" cm="1">
        <f t="array" ref="P652">_xlfn.IFS(
  O652&lt;=3, "Low",
  O652&lt;=6, "Moderate",
  O652&lt;=8, "High",
  O652=9, "Extreme"
)</f>
        <v>Extreme</v>
      </c>
    </row>
    <row r="653" spans="1:16">
      <c r="A653">
        <v>652</v>
      </c>
      <c r="B653">
        <v>22</v>
      </c>
      <c r="C653" t="str">
        <f t="shared" si="10"/>
        <v>22–24</v>
      </c>
      <c r="D653" t="s">
        <v>19</v>
      </c>
      <c r="E653" t="s">
        <v>20</v>
      </c>
      <c r="F653" t="s">
        <v>45</v>
      </c>
      <c r="G653">
        <v>5.6</v>
      </c>
      <c r="H653" t="s">
        <v>144</v>
      </c>
      <c r="I653" t="str">
        <f>_xlfn.XLOOKUP(H653, 'Platform Lookup'!A:A, 'Platform Lookup'!B:B, "Unknown")</f>
        <v>Messaging</v>
      </c>
      <c r="J653" t="s">
        <v>17</v>
      </c>
      <c r="K653">
        <v>6.7</v>
      </c>
      <c r="L653">
        <v>6</v>
      </c>
      <c r="M653" t="s">
        <v>18</v>
      </c>
      <c r="N653">
        <v>3</v>
      </c>
      <c r="O653">
        <v>7</v>
      </c>
      <c r="P653" t="str" cm="1">
        <f t="array" ref="P653">_xlfn.IFS(
  O653&lt;=3, "Low",
  O653&lt;=6, "Moderate",
  O653&lt;=8, "High",
  O653=9, "Extreme"
)</f>
        <v>High</v>
      </c>
    </row>
    <row r="654" spans="1:16">
      <c r="A654">
        <v>653</v>
      </c>
      <c r="B654">
        <v>20</v>
      </c>
      <c r="C654" t="str">
        <f t="shared" si="10"/>
        <v>19–21</v>
      </c>
      <c r="D654" t="s">
        <v>13</v>
      </c>
      <c r="E654" t="s">
        <v>14</v>
      </c>
      <c r="F654" t="s">
        <v>38</v>
      </c>
      <c r="G654">
        <v>4.3</v>
      </c>
      <c r="H654" t="s">
        <v>22</v>
      </c>
      <c r="I654" t="str">
        <f>_xlfn.XLOOKUP(H654, 'Platform Lookup'!A:A, 'Platform Lookup'!B:B, "Unknown")</f>
        <v>News</v>
      </c>
      <c r="J654" t="s">
        <v>23</v>
      </c>
      <c r="K654">
        <v>7.5</v>
      </c>
      <c r="L654">
        <v>8</v>
      </c>
      <c r="M654" t="s">
        <v>24</v>
      </c>
      <c r="N654">
        <v>2</v>
      </c>
      <c r="O654">
        <v>4</v>
      </c>
      <c r="P654" t="str" cm="1">
        <f t="array" ref="P654">_xlfn.IFS(
  O654&lt;=3, "Low",
  O654&lt;=6, "Moderate",
  O654&lt;=8, "High",
  O654=9, "Extreme"
)</f>
        <v>Moderate</v>
      </c>
    </row>
    <row r="655" spans="1:16">
      <c r="A655">
        <v>654</v>
      </c>
      <c r="B655">
        <v>23</v>
      </c>
      <c r="C655" t="str">
        <f t="shared" si="10"/>
        <v>22–24</v>
      </c>
      <c r="D655" t="s">
        <v>19</v>
      </c>
      <c r="E655" t="s">
        <v>20</v>
      </c>
      <c r="F655" t="s">
        <v>90</v>
      </c>
      <c r="G655">
        <v>6.2</v>
      </c>
      <c r="H655" t="s">
        <v>26</v>
      </c>
      <c r="I655" t="str">
        <f>_xlfn.XLOOKUP(H655, 'Platform Lookup'!A:A, 'Platform Lookup'!B:B, "Unknown")</f>
        <v>Entertainment</v>
      </c>
      <c r="J655" t="s">
        <v>17</v>
      </c>
      <c r="K655">
        <v>6.3</v>
      </c>
      <c r="L655">
        <v>5</v>
      </c>
      <c r="M655" t="s">
        <v>24</v>
      </c>
      <c r="N655">
        <v>4</v>
      </c>
      <c r="O655">
        <v>8</v>
      </c>
      <c r="P655" t="str" cm="1">
        <f t="array" ref="P655">_xlfn.IFS(
  O655&lt;=3, "Low",
  O655&lt;=6, "Moderate",
  O655&lt;=8, "High",
  O655=9, "Extreme"
)</f>
        <v>High</v>
      </c>
    </row>
    <row r="656" spans="1:16">
      <c r="A656">
        <v>655</v>
      </c>
      <c r="B656">
        <v>21</v>
      </c>
      <c r="C656" t="str">
        <f t="shared" si="10"/>
        <v>19–21</v>
      </c>
      <c r="D656" t="s">
        <v>13</v>
      </c>
      <c r="E656" t="s">
        <v>14</v>
      </c>
      <c r="F656" t="s">
        <v>89</v>
      </c>
      <c r="G656">
        <v>4.4000000000000004</v>
      </c>
      <c r="H656" t="s">
        <v>16</v>
      </c>
      <c r="I656" t="str">
        <f>_xlfn.XLOOKUP(H656, 'Platform Lookup'!A:A, 'Platform Lookup'!B:B, "Unknown")</f>
        <v>Mixed</v>
      </c>
      <c r="J656" t="s">
        <v>23</v>
      </c>
      <c r="K656">
        <v>7.4</v>
      </c>
      <c r="L656">
        <v>7</v>
      </c>
      <c r="M656" t="s">
        <v>18</v>
      </c>
      <c r="N656">
        <v>2</v>
      </c>
      <c r="O656">
        <v>5</v>
      </c>
      <c r="P656" t="str" cm="1">
        <f t="array" ref="P656">_xlfn.IFS(
  O656&lt;=3, "Low",
  O656&lt;=6, "Moderate",
  O656&lt;=8, "High",
  O656=9, "Extreme"
)</f>
        <v>Moderate</v>
      </c>
    </row>
    <row r="657" spans="1:16">
      <c r="A657">
        <v>656</v>
      </c>
      <c r="B657">
        <v>24</v>
      </c>
      <c r="C657" t="str">
        <f t="shared" si="10"/>
        <v>22–24</v>
      </c>
      <c r="D657" t="s">
        <v>19</v>
      </c>
      <c r="E657" t="s">
        <v>20</v>
      </c>
      <c r="F657" t="s">
        <v>41</v>
      </c>
      <c r="G657">
        <v>6.5</v>
      </c>
      <c r="H657" t="s">
        <v>32</v>
      </c>
      <c r="I657" t="str">
        <f>_xlfn.XLOOKUP(H657, 'Platform Lookup'!A:A, 'Platform Lookup'!B:B, "Unknown")</f>
        <v>Mixed</v>
      </c>
      <c r="J657" t="s">
        <v>17</v>
      </c>
      <c r="K657">
        <v>6.1</v>
      </c>
      <c r="L657">
        <v>5</v>
      </c>
      <c r="M657" t="s">
        <v>24</v>
      </c>
      <c r="N657">
        <v>4</v>
      </c>
      <c r="O657">
        <v>8</v>
      </c>
      <c r="P657" t="str" cm="1">
        <f t="array" ref="P657">_xlfn.IFS(
  O657&lt;=3, "Low",
  O657&lt;=6, "Moderate",
  O657&lt;=8, "High",
  O657=9, "Extreme"
)</f>
        <v>High</v>
      </c>
    </row>
    <row r="658" spans="1:16">
      <c r="A658">
        <v>657</v>
      </c>
      <c r="B658">
        <v>19</v>
      </c>
      <c r="C658" t="str">
        <f t="shared" si="10"/>
        <v>19–21</v>
      </c>
      <c r="D658" t="s">
        <v>13</v>
      </c>
      <c r="E658" t="s">
        <v>14</v>
      </c>
      <c r="F658" t="s">
        <v>48</v>
      </c>
      <c r="G658">
        <v>4.5999999999999996</v>
      </c>
      <c r="H658" t="s">
        <v>22</v>
      </c>
      <c r="I658" t="str">
        <f>_xlfn.XLOOKUP(H658, 'Platform Lookup'!A:A, 'Platform Lookup'!B:B, "Unknown")</f>
        <v>News</v>
      </c>
      <c r="J658" t="s">
        <v>23</v>
      </c>
      <c r="K658">
        <v>7.3</v>
      </c>
      <c r="L658">
        <v>7</v>
      </c>
      <c r="M658" t="s">
        <v>18</v>
      </c>
      <c r="N658">
        <v>2</v>
      </c>
      <c r="O658">
        <v>5</v>
      </c>
      <c r="P658" t="str" cm="1">
        <f t="array" ref="P658">_xlfn.IFS(
  O658&lt;=3, "Low",
  O658&lt;=6, "Moderate",
  O658&lt;=8, "High",
  O658=9, "Extreme"
)</f>
        <v>Moderate</v>
      </c>
    </row>
    <row r="659" spans="1:16">
      <c r="A659">
        <v>658</v>
      </c>
      <c r="B659">
        <v>22</v>
      </c>
      <c r="C659" t="str">
        <f t="shared" si="10"/>
        <v>22–24</v>
      </c>
      <c r="D659" t="s">
        <v>19</v>
      </c>
      <c r="E659" t="s">
        <v>20</v>
      </c>
      <c r="F659" t="s">
        <v>55</v>
      </c>
      <c r="G659">
        <v>5.8</v>
      </c>
      <c r="H659" t="s">
        <v>16</v>
      </c>
      <c r="I659" t="str">
        <f>_xlfn.XLOOKUP(H659, 'Platform Lookup'!A:A, 'Platform Lookup'!B:B, "Unknown")</f>
        <v>Mixed</v>
      </c>
      <c r="J659" t="s">
        <v>17</v>
      </c>
      <c r="K659">
        <v>6.6</v>
      </c>
      <c r="L659">
        <v>6</v>
      </c>
      <c r="M659" t="s">
        <v>24</v>
      </c>
      <c r="N659">
        <v>3</v>
      </c>
      <c r="O659">
        <v>7</v>
      </c>
      <c r="P659" t="str" cm="1">
        <f t="array" ref="P659">_xlfn.IFS(
  O659&lt;=3, "Low",
  O659&lt;=6, "Moderate",
  O659&lt;=8, "High",
  O659=9, "Extreme"
)</f>
        <v>High</v>
      </c>
    </row>
    <row r="660" spans="1:16">
      <c r="A660">
        <v>659</v>
      </c>
      <c r="B660">
        <v>20</v>
      </c>
      <c r="C660" t="str">
        <f t="shared" si="10"/>
        <v>19–21</v>
      </c>
      <c r="D660" t="s">
        <v>13</v>
      </c>
      <c r="E660" t="s">
        <v>14</v>
      </c>
      <c r="F660" t="s">
        <v>21</v>
      </c>
      <c r="G660">
        <v>7.1</v>
      </c>
      <c r="H660" t="s">
        <v>26</v>
      </c>
      <c r="I660" t="str">
        <f>_xlfn.XLOOKUP(H660, 'Platform Lookup'!A:A, 'Platform Lookup'!B:B, "Unknown")</f>
        <v>Entertainment</v>
      </c>
      <c r="J660" t="s">
        <v>17</v>
      </c>
      <c r="K660">
        <v>5.8</v>
      </c>
      <c r="L660">
        <v>4</v>
      </c>
      <c r="M660" t="s">
        <v>24</v>
      </c>
      <c r="N660">
        <v>5</v>
      </c>
      <c r="O660">
        <v>9</v>
      </c>
      <c r="P660" t="str" cm="1">
        <f t="array" ref="P660">_xlfn.IFS(
  O660&lt;=3, "Low",
  O660&lt;=6, "Moderate",
  O660&lt;=8, "High",
  O660=9, "Extreme"
)</f>
        <v>Extreme</v>
      </c>
    </row>
    <row r="661" spans="1:16">
      <c r="A661">
        <v>660</v>
      </c>
      <c r="B661">
        <v>23</v>
      </c>
      <c r="C661" t="str">
        <f t="shared" si="10"/>
        <v>22–24</v>
      </c>
      <c r="D661" t="s">
        <v>19</v>
      </c>
      <c r="E661" t="s">
        <v>20</v>
      </c>
      <c r="F661" t="s">
        <v>51</v>
      </c>
      <c r="G661">
        <v>4.5</v>
      </c>
      <c r="H661" t="s">
        <v>32</v>
      </c>
      <c r="I661" t="str">
        <f>_xlfn.XLOOKUP(H661, 'Platform Lookup'!A:A, 'Platform Lookup'!B:B, "Unknown")</f>
        <v>Mixed</v>
      </c>
      <c r="J661" t="s">
        <v>23</v>
      </c>
      <c r="K661">
        <v>7.3</v>
      </c>
      <c r="L661">
        <v>7</v>
      </c>
      <c r="M661" t="s">
        <v>18</v>
      </c>
      <c r="N661">
        <v>2</v>
      </c>
      <c r="O661">
        <v>5</v>
      </c>
      <c r="P661" t="str" cm="1">
        <f t="array" ref="P661">_xlfn.IFS(
  O661&lt;=3, "Low",
  O661&lt;=6, "Moderate",
  O661&lt;=8, "High",
  O661=9, "Extreme"
)</f>
        <v>Moderate</v>
      </c>
    </row>
    <row r="662" spans="1:16">
      <c r="A662">
        <v>661</v>
      </c>
      <c r="B662">
        <v>21</v>
      </c>
      <c r="C662" t="str">
        <f t="shared" si="10"/>
        <v>19–21</v>
      </c>
      <c r="D662" t="s">
        <v>13</v>
      </c>
      <c r="E662" t="s">
        <v>14</v>
      </c>
      <c r="F662" t="s">
        <v>65</v>
      </c>
      <c r="G662">
        <v>6.7</v>
      </c>
      <c r="H662" t="s">
        <v>16</v>
      </c>
      <c r="I662" t="str">
        <f>_xlfn.XLOOKUP(H662, 'Platform Lookup'!A:A, 'Platform Lookup'!B:B, "Unknown")</f>
        <v>Mixed</v>
      </c>
      <c r="J662" t="s">
        <v>17</v>
      </c>
      <c r="K662">
        <v>6</v>
      </c>
      <c r="L662">
        <v>5</v>
      </c>
      <c r="M662" t="s">
        <v>24</v>
      </c>
      <c r="N662">
        <v>4</v>
      </c>
      <c r="O662">
        <v>8</v>
      </c>
      <c r="P662" t="str" cm="1">
        <f t="array" ref="P662">_xlfn.IFS(
  O662&lt;=3, "Low",
  O662&lt;=6, "Moderate",
  O662&lt;=8, "High",
  O662=9, "Extreme"
)</f>
        <v>High</v>
      </c>
    </row>
    <row r="663" spans="1:16">
      <c r="A663">
        <v>662</v>
      </c>
      <c r="B663">
        <v>24</v>
      </c>
      <c r="C663" t="str">
        <f t="shared" si="10"/>
        <v>22–24</v>
      </c>
      <c r="D663" t="s">
        <v>19</v>
      </c>
      <c r="E663" t="s">
        <v>20</v>
      </c>
      <c r="F663" t="s">
        <v>25</v>
      </c>
      <c r="G663">
        <v>5.4</v>
      </c>
      <c r="H663" t="s">
        <v>22</v>
      </c>
      <c r="I663" t="str">
        <f>_xlfn.XLOOKUP(H663, 'Platform Lookup'!A:A, 'Platform Lookup'!B:B, "Unknown")</f>
        <v>News</v>
      </c>
      <c r="J663" t="s">
        <v>17</v>
      </c>
      <c r="K663">
        <v>6.8</v>
      </c>
      <c r="L663">
        <v>6</v>
      </c>
      <c r="M663" t="s">
        <v>18</v>
      </c>
      <c r="N663">
        <v>3</v>
      </c>
      <c r="O663">
        <v>7</v>
      </c>
      <c r="P663" t="str" cm="1">
        <f t="array" ref="P663">_xlfn.IFS(
  O663&lt;=3, "Low",
  O663&lt;=6, "Moderate",
  O663&lt;=8, "High",
  O663=9, "Extreme"
)</f>
        <v>High</v>
      </c>
    </row>
    <row r="664" spans="1:16">
      <c r="A664">
        <v>663</v>
      </c>
      <c r="B664">
        <v>19</v>
      </c>
      <c r="C664" t="str">
        <f t="shared" si="10"/>
        <v>19–21</v>
      </c>
      <c r="D664" t="s">
        <v>13</v>
      </c>
      <c r="E664" t="s">
        <v>14</v>
      </c>
      <c r="F664" t="s">
        <v>43</v>
      </c>
      <c r="G664">
        <v>6.4</v>
      </c>
      <c r="H664" t="s">
        <v>26</v>
      </c>
      <c r="I664" t="str">
        <f>_xlfn.XLOOKUP(H664, 'Platform Lookup'!A:A, 'Platform Lookup'!B:B, "Unknown")</f>
        <v>Entertainment</v>
      </c>
      <c r="J664" t="s">
        <v>17</v>
      </c>
      <c r="K664">
        <v>6.2</v>
      </c>
      <c r="L664">
        <v>5</v>
      </c>
      <c r="M664" t="s">
        <v>24</v>
      </c>
      <c r="N664">
        <v>4</v>
      </c>
      <c r="O664">
        <v>8</v>
      </c>
      <c r="P664" t="str" cm="1">
        <f t="array" ref="P664">_xlfn.IFS(
  O664&lt;=3, "Low",
  O664&lt;=6, "Moderate",
  O664&lt;=8, "High",
  O664=9, "Extreme"
)</f>
        <v>High</v>
      </c>
    </row>
    <row r="665" spans="1:16">
      <c r="A665">
        <v>664</v>
      </c>
      <c r="B665">
        <v>22</v>
      </c>
      <c r="C665" t="str">
        <f t="shared" si="10"/>
        <v>22–24</v>
      </c>
      <c r="D665" t="s">
        <v>19</v>
      </c>
      <c r="E665" t="s">
        <v>20</v>
      </c>
      <c r="F665" t="s">
        <v>40</v>
      </c>
      <c r="G665">
        <v>4.7</v>
      </c>
      <c r="H665" t="s">
        <v>32</v>
      </c>
      <c r="I665" t="str">
        <f>_xlfn.XLOOKUP(H665, 'Platform Lookup'!A:A, 'Platform Lookup'!B:B, "Unknown")</f>
        <v>Mixed</v>
      </c>
      <c r="J665" t="s">
        <v>23</v>
      </c>
      <c r="K665">
        <v>7.2</v>
      </c>
      <c r="L665">
        <v>7</v>
      </c>
      <c r="M665" t="s">
        <v>18</v>
      </c>
      <c r="N665">
        <v>2</v>
      </c>
      <c r="O665">
        <v>5</v>
      </c>
      <c r="P665" t="str" cm="1">
        <f t="array" ref="P665">_xlfn.IFS(
  O665&lt;=3, "Low",
  O665&lt;=6, "Moderate",
  O665&lt;=8, "High",
  O665=9, "Extreme"
)</f>
        <v>Moderate</v>
      </c>
    </row>
    <row r="666" spans="1:16">
      <c r="A666">
        <v>665</v>
      </c>
      <c r="B666">
        <v>20</v>
      </c>
      <c r="C666" t="str">
        <f t="shared" si="10"/>
        <v>19–21</v>
      </c>
      <c r="D666" t="s">
        <v>13</v>
      </c>
      <c r="E666" t="s">
        <v>14</v>
      </c>
      <c r="F666" t="s">
        <v>31</v>
      </c>
      <c r="G666">
        <v>5.6</v>
      </c>
      <c r="H666" t="s">
        <v>16</v>
      </c>
      <c r="I666" t="str">
        <f>_xlfn.XLOOKUP(H666, 'Platform Lookup'!A:A, 'Platform Lookup'!B:B, "Unknown")</f>
        <v>Mixed</v>
      </c>
      <c r="J666" t="s">
        <v>17</v>
      </c>
      <c r="K666">
        <v>6.7</v>
      </c>
      <c r="L666">
        <v>6</v>
      </c>
      <c r="M666" t="s">
        <v>24</v>
      </c>
      <c r="N666">
        <v>3</v>
      </c>
      <c r="O666">
        <v>7</v>
      </c>
      <c r="P666" t="str" cm="1">
        <f t="array" ref="P666">_xlfn.IFS(
  O666&lt;=3, "Low",
  O666&lt;=6, "Moderate",
  O666&lt;=8, "High",
  O666=9, "Extreme"
)</f>
        <v>High</v>
      </c>
    </row>
    <row r="667" spans="1:16">
      <c r="A667">
        <v>666</v>
      </c>
      <c r="B667">
        <v>23</v>
      </c>
      <c r="C667" t="str">
        <f t="shared" si="10"/>
        <v>22–24</v>
      </c>
      <c r="D667" t="s">
        <v>19</v>
      </c>
      <c r="E667" t="s">
        <v>20</v>
      </c>
      <c r="F667" t="s">
        <v>29</v>
      </c>
      <c r="G667">
        <v>6.3</v>
      </c>
      <c r="H667" t="s">
        <v>22</v>
      </c>
      <c r="I667" t="str">
        <f>_xlfn.XLOOKUP(H667, 'Platform Lookup'!A:A, 'Platform Lookup'!B:B, "Unknown")</f>
        <v>News</v>
      </c>
      <c r="J667" t="s">
        <v>17</v>
      </c>
      <c r="K667">
        <v>6.2</v>
      </c>
      <c r="L667">
        <v>5</v>
      </c>
      <c r="M667" t="s">
        <v>24</v>
      </c>
      <c r="N667">
        <v>4</v>
      </c>
      <c r="O667">
        <v>8</v>
      </c>
      <c r="P667" t="str" cm="1">
        <f t="array" ref="P667">_xlfn.IFS(
  O667&lt;=3, "Low",
  O667&lt;=6, "Moderate",
  O667&lt;=8, "High",
  O667=9, "Extreme"
)</f>
        <v>High</v>
      </c>
    </row>
    <row r="668" spans="1:16">
      <c r="A668">
        <v>667</v>
      </c>
      <c r="B668">
        <v>21</v>
      </c>
      <c r="C668" t="str">
        <f t="shared" si="10"/>
        <v>19–21</v>
      </c>
      <c r="D668" t="s">
        <v>13</v>
      </c>
      <c r="E668" t="s">
        <v>14</v>
      </c>
      <c r="F668" t="s">
        <v>42</v>
      </c>
      <c r="G668">
        <v>4.8</v>
      </c>
      <c r="H668" t="s">
        <v>26</v>
      </c>
      <c r="I668" t="str">
        <f>_xlfn.XLOOKUP(H668, 'Platform Lookup'!A:A, 'Platform Lookup'!B:B, "Unknown")</f>
        <v>Entertainment</v>
      </c>
      <c r="J668" t="s">
        <v>23</v>
      </c>
      <c r="K668">
        <v>7.1</v>
      </c>
      <c r="L668">
        <v>7</v>
      </c>
      <c r="M668" t="s">
        <v>18</v>
      </c>
      <c r="N668">
        <v>2</v>
      </c>
      <c r="O668">
        <v>5</v>
      </c>
      <c r="P668" t="str" cm="1">
        <f t="array" ref="P668">_xlfn.IFS(
  O668&lt;=3, "Low",
  O668&lt;=6, "Moderate",
  O668&lt;=8, "High",
  O668=9, "Extreme"
)</f>
        <v>Moderate</v>
      </c>
    </row>
    <row r="669" spans="1:16">
      <c r="A669">
        <v>668</v>
      </c>
      <c r="B669">
        <v>24</v>
      </c>
      <c r="C669" t="str">
        <f t="shared" si="10"/>
        <v>22–24</v>
      </c>
      <c r="D669" t="s">
        <v>19</v>
      </c>
      <c r="E669" t="s">
        <v>20</v>
      </c>
      <c r="F669" t="s">
        <v>44</v>
      </c>
      <c r="G669">
        <v>6.9</v>
      </c>
      <c r="H669" t="s">
        <v>16</v>
      </c>
      <c r="I669" t="str">
        <f>_xlfn.XLOOKUP(H669, 'Platform Lookup'!A:A, 'Platform Lookup'!B:B, "Unknown")</f>
        <v>Mixed</v>
      </c>
      <c r="J669" t="s">
        <v>17</v>
      </c>
      <c r="K669">
        <v>5.9</v>
      </c>
      <c r="L669">
        <v>4</v>
      </c>
      <c r="M669" t="s">
        <v>24</v>
      </c>
      <c r="N669">
        <v>5</v>
      </c>
      <c r="O669">
        <v>9</v>
      </c>
      <c r="P669" t="str" cm="1">
        <f t="array" ref="P669">_xlfn.IFS(
  O669&lt;=3, "Low",
  O669&lt;=6, "Moderate",
  O669&lt;=8, "High",
  O669=9, "Extreme"
)</f>
        <v>Extreme</v>
      </c>
    </row>
    <row r="670" spans="1:16">
      <c r="A670">
        <v>669</v>
      </c>
      <c r="B670">
        <v>19</v>
      </c>
      <c r="C670" t="str">
        <f t="shared" si="10"/>
        <v>19–21</v>
      </c>
      <c r="D670" t="s">
        <v>13</v>
      </c>
      <c r="E670" t="s">
        <v>14</v>
      </c>
      <c r="F670" t="s">
        <v>45</v>
      </c>
      <c r="G670">
        <v>5.7</v>
      </c>
      <c r="H670" t="s">
        <v>144</v>
      </c>
      <c r="I670" t="str">
        <f>_xlfn.XLOOKUP(H670, 'Platform Lookup'!A:A, 'Platform Lookup'!B:B, "Unknown")</f>
        <v>Messaging</v>
      </c>
      <c r="J670" t="s">
        <v>17</v>
      </c>
      <c r="K670">
        <v>6.7</v>
      </c>
      <c r="L670">
        <v>6</v>
      </c>
      <c r="M670" t="s">
        <v>18</v>
      </c>
      <c r="N670">
        <v>3</v>
      </c>
      <c r="O670">
        <v>7</v>
      </c>
      <c r="P670" t="str" cm="1">
        <f t="array" ref="P670">_xlfn.IFS(
  O670&lt;=3, "Low",
  O670&lt;=6, "Moderate",
  O670&lt;=8, "High",
  O670=9, "Extreme"
)</f>
        <v>High</v>
      </c>
    </row>
    <row r="671" spans="1:16">
      <c r="A671">
        <v>670</v>
      </c>
      <c r="B671">
        <v>22</v>
      </c>
      <c r="C671" t="str">
        <f t="shared" si="10"/>
        <v>22–24</v>
      </c>
      <c r="D671" t="s">
        <v>19</v>
      </c>
      <c r="E671" t="s">
        <v>20</v>
      </c>
      <c r="F671" t="s">
        <v>38</v>
      </c>
      <c r="G671">
        <v>4.4000000000000004</v>
      </c>
      <c r="H671" t="s">
        <v>22</v>
      </c>
      <c r="I671" t="str">
        <f>_xlfn.XLOOKUP(H671, 'Platform Lookup'!A:A, 'Platform Lookup'!B:B, "Unknown")</f>
        <v>News</v>
      </c>
      <c r="J671" t="s">
        <v>23</v>
      </c>
      <c r="K671">
        <v>7.4</v>
      </c>
      <c r="L671">
        <v>8</v>
      </c>
      <c r="M671" t="s">
        <v>24</v>
      </c>
      <c r="N671">
        <v>2</v>
      </c>
      <c r="O671">
        <v>4</v>
      </c>
      <c r="P671" t="str" cm="1">
        <f t="array" ref="P671">_xlfn.IFS(
  O671&lt;=3, "Low",
  O671&lt;=6, "Moderate",
  O671&lt;=8, "High",
  O671=9, "Extreme"
)</f>
        <v>Moderate</v>
      </c>
    </row>
    <row r="672" spans="1:16">
      <c r="A672">
        <v>671</v>
      </c>
      <c r="B672">
        <v>20</v>
      </c>
      <c r="C672" t="str">
        <f t="shared" si="10"/>
        <v>19–21</v>
      </c>
      <c r="D672" t="s">
        <v>13</v>
      </c>
      <c r="E672" t="s">
        <v>14</v>
      </c>
      <c r="F672" t="s">
        <v>90</v>
      </c>
      <c r="G672">
        <v>6.1</v>
      </c>
      <c r="H672" t="s">
        <v>32</v>
      </c>
      <c r="I672" t="str">
        <f>_xlfn.XLOOKUP(H672, 'Platform Lookup'!A:A, 'Platform Lookup'!B:B, "Unknown")</f>
        <v>Mixed</v>
      </c>
      <c r="J672" t="s">
        <v>17</v>
      </c>
      <c r="K672">
        <v>6.4</v>
      </c>
      <c r="L672">
        <v>5</v>
      </c>
      <c r="M672" t="s">
        <v>24</v>
      </c>
      <c r="N672">
        <v>4</v>
      </c>
      <c r="O672">
        <v>8</v>
      </c>
      <c r="P672" t="str" cm="1">
        <f t="array" ref="P672">_xlfn.IFS(
  O672&lt;=3, "Low",
  O672&lt;=6, "Moderate",
  O672&lt;=8, "High",
  O672=9, "Extreme"
)</f>
        <v>High</v>
      </c>
    </row>
    <row r="673" spans="1:16">
      <c r="A673">
        <v>672</v>
      </c>
      <c r="B673">
        <v>23</v>
      </c>
      <c r="C673" t="str">
        <f t="shared" si="10"/>
        <v>22–24</v>
      </c>
      <c r="D673" t="s">
        <v>19</v>
      </c>
      <c r="E673" t="s">
        <v>20</v>
      </c>
      <c r="F673" t="s">
        <v>89</v>
      </c>
      <c r="G673">
        <v>4.3</v>
      </c>
      <c r="H673" t="s">
        <v>16</v>
      </c>
      <c r="I673" t="str">
        <f>_xlfn.XLOOKUP(H673, 'Platform Lookup'!A:A, 'Platform Lookup'!B:B, "Unknown")</f>
        <v>Mixed</v>
      </c>
      <c r="J673" t="s">
        <v>23</v>
      </c>
      <c r="K673">
        <v>7.5</v>
      </c>
      <c r="L673">
        <v>7</v>
      </c>
      <c r="M673" t="s">
        <v>18</v>
      </c>
      <c r="N673">
        <v>2</v>
      </c>
      <c r="O673">
        <v>5</v>
      </c>
      <c r="P673" t="str" cm="1">
        <f t="array" ref="P673">_xlfn.IFS(
  O673&lt;=3, "Low",
  O673&lt;=6, "Moderate",
  O673&lt;=8, "High",
  O673=9, "Extreme"
)</f>
        <v>Moderate</v>
      </c>
    </row>
    <row r="674" spans="1:16">
      <c r="A674">
        <v>673</v>
      </c>
      <c r="B674">
        <v>21</v>
      </c>
      <c r="C674" t="str">
        <f t="shared" si="10"/>
        <v>19–21</v>
      </c>
      <c r="D674" t="s">
        <v>13</v>
      </c>
      <c r="E674" t="s">
        <v>14</v>
      </c>
      <c r="F674" t="s">
        <v>41</v>
      </c>
      <c r="G674">
        <v>6.4</v>
      </c>
      <c r="H674" t="s">
        <v>26</v>
      </c>
      <c r="I674" t="str">
        <f>_xlfn.XLOOKUP(H674, 'Platform Lookup'!A:A, 'Platform Lookup'!B:B, "Unknown")</f>
        <v>Entertainment</v>
      </c>
      <c r="J674" t="s">
        <v>17</v>
      </c>
      <c r="K674">
        <v>6.2</v>
      </c>
      <c r="L674">
        <v>5</v>
      </c>
      <c r="M674" t="s">
        <v>24</v>
      </c>
      <c r="N674">
        <v>4</v>
      </c>
      <c r="O674">
        <v>8</v>
      </c>
      <c r="P674" t="str" cm="1">
        <f t="array" ref="P674">_xlfn.IFS(
  O674&lt;=3, "Low",
  O674&lt;=6, "Moderate",
  O674&lt;=8, "High",
  O674=9, "Extreme"
)</f>
        <v>High</v>
      </c>
    </row>
    <row r="675" spans="1:16">
      <c r="A675">
        <v>674</v>
      </c>
      <c r="B675">
        <v>24</v>
      </c>
      <c r="C675" t="str">
        <f t="shared" si="10"/>
        <v>22–24</v>
      </c>
      <c r="D675" t="s">
        <v>19</v>
      </c>
      <c r="E675" t="s">
        <v>20</v>
      </c>
      <c r="F675" t="s">
        <v>48</v>
      </c>
      <c r="G675">
        <v>4.5</v>
      </c>
      <c r="H675" t="s">
        <v>22</v>
      </c>
      <c r="I675" t="str">
        <f>_xlfn.XLOOKUP(H675, 'Platform Lookup'!A:A, 'Platform Lookup'!B:B, "Unknown")</f>
        <v>News</v>
      </c>
      <c r="J675" t="s">
        <v>23</v>
      </c>
      <c r="K675">
        <v>7.3</v>
      </c>
      <c r="L675">
        <v>7</v>
      </c>
      <c r="M675" t="s">
        <v>18</v>
      </c>
      <c r="N675">
        <v>2</v>
      </c>
      <c r="O675">
        <v>5</v>
      </c>
      <c r="P675" t="str" cm="1">
        <f t="array" ref="P675">_xlfn.IFS(
  O675&lt;=3, "Low",
  O675&lt;=6, "Moderate",
  O675&lt;=8, "High",
  O675=9, "Extreme"
)</f>
        <v>Moderate</v>
      </c>
    </row>
    <row r="676" spans="1:16">
      <c r="A676">
        <v>675</v>
      </c>
      <c r="B676">
        <v>19</v>
      </c>
      <c r="C676" t="str">
        <f t="shared" si="10"/>
        <v>19–21</v>
      </c>
      <c r="D676" t="s">
        <v>13</v>
      </c>
      <c r="E676" t="s">
        <v>14</v>
      </c>
      <c r="F676" t="s">
        <v>55</v>
      </c>
      <c r="G676">
        <v>5.9</v>
      </c>
      <c r="H676" t="s">
        <v>16</v>
      </c>
      <c r="I676" t="str">
        <f>_xlfn.XLOOKUP(H676, 'Platform Lookup'!A:A, 'Platform Lookup'!B:B, "Unknown")</f>
        <v>Mixed</v>
      </c>
      <c r="J676" t="s">
        <v>17</v>
      </c>
      <c r="K676">
        <v>6.5</v>
      </c>
      <c r="L676">
        <v>6</v>
      </c>
      <c r="M676" t="s">
        <v>24</v>
      </c>
      <c r="N676">
        <v>3</v>
      </c>
      <c r="O676">
        <v>7</v>
      </c>
      <c r="P676" t="str" cm="1">
        <f t="array" ref="P676">_xlfn.IFS(
  O676&lt;=3, "Low",
  O676&lt;=6, "Moderate",
  O676&lt;=8, "High",
  O676=9, "Extreme"
)</f>
        <v>High</v>
      </c>
    </row>
    <row r="677" spans="1:16">
      <c r="A677">
        <v>676</v>
      </c>
      <c r="B677">
        <v>22</v>
      </c>
      <c r="C677" t="str">
        <f t="shared" si="10"/>
        <v>22–24</v>
      </c>
      <c r="D677" t="s">
        <v>19</v>
      </c>
      <c r="E677" t="s">
        <v>20</v>
      </c>
      <c r="F677" t="s">
        <v>21</v>
      </c>
      <c r="G677">
        <v>7.2</v>
      </c>
      <c r="H677" t="s">
        <v>32</v>
      </c>
      <c r="I677" t="str">
        <f>_xlfn.XLOOKUP(H677, 'Platform Lookup'!A:A, 'Platform Lookup'!B:B, "Unknown")</f>
        <v>Mixed</v>
      </c>
      <c r="J677" t="s">
        <v>17</v>
      </c>
      <c r="K677">
        <v>5.7</v>
      </c>
      <c r="L677">
        <v>4</v>
      </c>
      <c r="M677" t="s">
        <v>24</v>
      </c>
      <c r="N677">
        <v>5</v>
      </c>
      <c r="O677">
        <v>9</v>
      </c>
      <c r="P677" t="str" cm="1">
        <f t="array" ref="P677">_xlfn.IFS(
  O677&lt;=3, "Low",
  O677&lt;=6, "Moderate",
  O677&lt;=8, "High",
  O677=9, "Extreme"
)</f>
        <v>Extreme</v>
      </c>
    </row>
    <row r="678" spans="1:16">
      <c r="A678">
        <v>677</v>
      </c>
      <c r="B678">
        <v>20</v>
      </c>
      <c r="C678" t="str">
        <f t="shared" si="10"/>
        <v>19–21</v>
      </c>
      <c r="D678" t="s">
        <v>13</v>
      </c>
      <c r="E678" t="s">
        <v>14</v>
      </c>
      <c r="F678" t="s">
        <v>51</v>
      </c>
      <c r="G678">
        <v>4.5999999999999996</v>
      </c>
      <c r="H678" t="s">
        <v>26</v>
      </c>
      <c r="I678" t="str">
        <f>_xlfn.XLOOKUP(H678, 'Platform Lookup'!A:A, 'Platform Lookup'!B:B, "Unknown")</f>
        <v>Entertainment</v>
      </c>
      <c r="J678" t="s">
        <v>23</v>
      </c>
      <c r="K678">
        <v>7.2</v>
      </c>
      <c r="L678">
        <v>7</v>
      </c>
      <c r="M678" t="s">
        <v>18</v>
      </c>
      <c r="N678">
        <v>2</v>
      </c>
      <c r="O678">
        <v>5</v>
      </c>
      <c r="P678" t="str" cm="1">
        <f t="array" ref="P678">_xlfn.IFS(
  O678&lt;=3, "Low",
  O678&lt;=6, "Moderate",
  O678&lt;=8, "High",
  O678=9, "Extreme"
)</f>
        <v>Moderate</v>
      </c>
    </row>
    <row r="679" spans="1:16">
      <c r="A679">
        <v>678</v>
      </c>
      <c r="B679">
        <v>23</v>
      </c>
      <c r="C679" t="str">
        <f t="shared" si="10"/>
        <v>22–24</v>
      </c>
      <c r="D679" t="s">
        <v>19</v>
      </c>
      <c r="E679" t="s">
        <v>20</v>
      </c>
      <c r="F679" t="s">
        <v>65</v>
      </c>
      <c r="G679">
        <v>6.8</v>
      </c>
      <c r="H679" t="s">
        <v>16</v>
      </c>
      <c r="I679" t="str">
        <f>_xlfn.XLOOKUP(H679, 'Platform Lookup'!A:A, 'Platform Lookup'!B:B, "Unknown")</f>
        <v>Mixed</v>
      </c>
      <c r="J679" t="s">
        <v>17</v>
      </c>
      <c r="K679">
        <v>6</v>
      </c>
      <c r="L679">
        <v>5</v>
      </c>
      <c r="M679" t="s">
        <v>24</v>
      </c>
      <c r="N679">
        <v>4</v>
      </c>
      <c r="O679">
        <v>8</v>
      </c>
      <c r="P679" t="str" cm="1">
        <f t="array" ref="P679">_xlfn.IFS(
  O679&lt;=3, "Low",
  O679&lt;=6, "Moderate",
  O679&lt;=8, "High",
  O679=9, "Extreme"
)</f>
        <v>High</v>
      </c>
    </row>
    <row r="680" spans="1:16">
      <c r="A680">
        <v>679</v>
      </c>
      <c r="B680">
        <v>21</v>
      </c>
      <c r="C680" t="str">
        <f t="shared" si="10"/>
        <v>19–21</v>
      </c>
      <c r="D680" t="s">
        <v>13</v>
      </c>
      <c r="E680" t="s">
        <v>14</v>
      </c>
      <c r="F680" t="s">
        <v>25</v>
      </c>
      <c r="G680">
        <v>5.3</v>
      </c>
      <c r="H680" t="s">
        <v>22</v>
      </c>
      <c r="I680" t="str">
        <f>_xlfn.XLOOKUP(H680, 'Platform Lookup'!A:A, 'Platform Lookup'!B:B, "Unknown")</f>
        <v>News</v>
      </c>
      <c r="J680" t="s">
        <v>17</v>
      </c>
      <c r="K680">
        <v>6.8</v>
      </c>
      <c r="L680">
        <v>6</v>
      </c>
      <c r="M680" t="s">
        <v>18</v>
      </c>
      <c r="N680">
        <v>3</v>
      </c>
      <c r="O680">
        <v>7</v>
      </c>
      <c r="P680" t="str" cm="1">
        <f t="array" ref="P680">_xlfn.IFS(
  O680&lt;=3, "Low",
  O680&lt;=6, "Moderate",
  O680&lt;=8, "High",
  O680=9, "Extreme"
)</f>
        <v>High</v>
      </c>
    </row>
    <row r="681" spans="1:16">
      <c r="A681">
        <v>680</v>
      </c>
      <c r="B681">
        <v>24</v>
      </c>
      <c r="C681" t="str">
        <f t="shared" si="10"/>
        <v>22–24</v>
      </c>
      <c r="D681" t="s">
        <v>19</v>
      </c>
      <c r="E681" t="s">
        <v>20</v>
      </c>
      <c r="F681" t="s">
        <v>43</v>
      </c>
      <c r="G681">
        <v>6.2</v>
      </c>
      <c r="H681" t="s">
        <v>32</v>
      </c>
      <c r="I681" t="str">
        <f>_xlfn.XLOOKUP(H681, 'Platform Lookup'!A:A, 'Platform Lookup'!B:B, "Unknown")</f>
        <v>Mixed</v>
      </c>
      <c r="J681" t="s">
        <v>17</v>
      </c>
      <c r="K681">
        <v>6.3</v>
      </c>
      <c r="L681">
        <v>5</v>
      </c>
      <c r="M681" t="s">
        <v>24</v>
      </c>
      <c r="N681">
        <v>4</v>
      </c>
      <c r="O681">
        <v>8</v>
      </c>
      <c r="P681" t="str" cm="1">
        <f t="array" ref="P681">_xlfn.IFS(
  O681&lt;=3, "Low",
  O681&lt;=6, "Moderate",
  O681&lt;=8, "High",
  O681=9, "Extreme"
)</f>
        <v>High</v>
      </c>
    </row>
    <row r="682" spans="1:16">
      <c r="A682">
        <v>681</v>
      </c>
      <c r="B682">
        <v>19</v>
      </c>
      <c r="C682" t="str">
        <f t="shared" si="10"/>
        <v>19–21</v>
      </c>
      <c r="D682" t="s">
        <v>13</v>
      </c>
      <c r="E682" t="s">
        <v>14</v>
      </c>
      <c r="F682" t="s">
        <v>40</v>
      </c>
      <c r="G682">
        <v>4.7</v>
      </c>
      <c r="H682" t="s">
        <v>16</v>
      </c>
      <c r="I682" t="str">
        <f>_xlfn.XLOOKUP(H682, 'Platform Lookup'!A:A, 'Platform Lookup'!B:B, "Unknown")</f>
        <v>Mixed</v>
      </c>
      <c r="J682" t="s">
        <v>23</v>
      </c>
      <c r="K682">
        <v>7.2</v>
      </c>
      <c r="L682">
        <v>7</v>
      </c>
      <c r="M682" t="s">
        <v>18</v>
      </c>
      <c r="N682">
        <v>2</v>
      </c>
      <c r="O682">
        <v>5</v>
      </c>
      <c r="P682" t="str" cm="1">
        <f t="array" ref="P682">_xlfn.IFS(
  O682&lt;=3, "Low",
  O682&lt;=6, "Moderate",
  O682&lt;=8, "High",
  O682=9, "Extreme"
)</f>
        <v>Moderate</v>
      </c>
    </row>
    <row r="683" spans="1:16">
      <c r="A683">
        <v>682</v>
      </c>
      <c r="B683">
        <v>22</v>
      </c>
      <c r="C683" t="str">
        <f t="shared" si="10"/>
        <v>22–24</v>
      </c>
      <c r="D683" t="s">
        <v>19</v>
      </c>
      <c r="E683" t="s">
        <v>20</v>
      </c>
      <c r="F683" t="s">
        <v>31</v>
      </c>
      <c r="G683">
        <v>5.8</v>
      </c>
      <c r="H683" t="s">
        <v>26</v>
      </c>
      <c r="I683" t="str">
        <f>_xlfn.XLOOKUP(H683, 'Platform Lookup'!A:A, 'Platform Lookup'!B:B, "Unknown")</f>
        <v>Entertainment</v>
      </c>
      <c r="J683" t="s">
        <v>17</v>
      </c>
      <c r="K683">
        <v>6.6</v>
      </c>
      <c r="L683">
        <v>6</v>
      </c>
      <c r="M683" t="s">
        <v>24</v>
      </c>
      <c r="N683">
        <v>3</v>
      </c>
      <c r="O683">
        <v>7</v>
      </c>
      <c r="P683" t="str" cm="1">
        <f t="array" ref="P683">_xlfn.IFS(
  O683&lt;=3, "Low",
  O683&lt;=6, "Moderate",
  O683&lt;=8, "High",
  O683=9, "Extreme"
)</f>
        <v>High</v>
      </c>
    </row>
    <row r="684" spans="1:16">
      <c r="A684">
        <v>683</v>
      </c>
      <c r="B684">
        <v>20</v>
      </c>
      <c r="C684" t="str">
        <f t="shared" si="10"/>
        <v>19–21</v>
      </c>
      <c r="D684" t="s">
        <v>13</v>
      </c>
      <c r="E684" t="s">
        <v>14</v>
      </c>
      <c r="F684" t="s">
        <v>29</v>
      </c>
      <c r="G684">
        <v>6.1</v>
      </c>
      <c r="H684" t="s">
        <v>22</v>
      </c>
      <c r="I684" t="str">
        <f>_xlfn.XLOOKUP(H684, 'Platform Lookup'!A:A, 'Platform Lookup'!B:B, "Unknown")</f>
        <v>News</v>
      </c>
      <c r="J684" t="s">
        <v>17</v>
      </c>
      <c r="K684">
        <v>6.4</v>
      </c>
      <c r="L684">
        <v>5</v>
      </c>
      <c r="M684" t="s">
        <v>24</v>
      </c>
      <c r="N684">
        <v>4</v>
      </c>
      <c r="O684">
        <v>8</v>
      </c>
      <c r="P684" t="str" cm="1">
        <f t="array" ref="P684">_xlfn.IFS(
  O684&lt;=3, "Low",
  O684&lt;=6, "Moderate",
  O684&lt;=8, "High",
  O684=9, "Extreme"
)</f>
        <v>High</v>
      </c>
    </row>
    <row r="685" spans="1:16">
      <c r="A685">
        <v>684</v>
      </c>
      <c r="B685">
        <v>23</v>
      </c>
      <c r="C685" t="str">
        <f t="shared" si="10"/>
        <v>22–24</v>
      </c>
      <c r="D685" t="s">
        <v>19</v>
      </c>
      <c r="E685" t="s">
        <v>20</v>
      </c>
      <c r="F685" t="s">
        <v>42</v>
      </c>
      <c r="G685">
        <v>4.8</v>
      </c>
      <c r="H685" t="s">
        <v>32</v>
      </c>
      <c r="I685" t="str">
        <f>_xlfn.XLOOKUP(H685, 'Platform Lookup'!A:A, 'Platform Lookup'!B:B, "Unknown")</f>
        <v>Mixed</v>
      </c>
      <c r="J685" t="s">
        <v>23</v>
      </c>
      <c r="K685">
        <v>7.1</v>
      </c>
      <c r="L685">
        <v>7</v>
      </c>
      <c r="M685" t="s">
        <v>18</v>
      </c>
      <c r="N685">
        <v>2</v>
      </c>
      <c r="O685">
        <v>5</v>
      </c>
      <c r="P685" t="str" cm="1">
        <f t="array" ref="P685">_xlfn.IFS(
  O685&lt;=3, "Low",
  O685&lt;=6, "Moderate",
  O685&lt;=8, "High",
  O685=9, "Extreme"
)</f>
        <v>Moderate</v>
      </c>
    </row>
    <row r="686" spans="1:16">
      <c r="A686">
        <v>685</v>
      </c>
      <c r="B686">
        <v>21</v>
      </c>
      <c r="C686" t="str">
        <f t="shared" si="10"/>
        <v>19–21</v>
      </c>
      <c r="D686" t="s">
        <v>13</v>
      </c>
      <c r="E686" t="s">
        <v>14</v>
      </c>
      <c r="F686" t="s">
        <v>44</v>
      </c>
      <c r="G686">
        <v>6.7</v>
      </c>
      <c r="H686" t="s">
        <v>16</v>
      </c>
      <c r="I686" t="str">
        <f>_xlfn.XLOOKUP(H686, 'Platform Lookup'!A:A, 'Platform Lookup'!B:B, "Unknown")</f>
        <v>Mixed</v>
      </c>
      <c r="J686" t="s">
        <v>17</v>
      </c>
      <c r="K686">
        <v>6</v>
      </c>
      <c r="L686">
        <v>4</v>
      </c>
      <c r="M686" t="s">
        <v>24</v>
      </c>
      <c r="N686">
        <v>5</v>
      </c>
      <c r="O686">
        <v>9</v>
      </c>
      <c r="P686" t="str" cm="1">
        <f t="array" ref="P686">_xlfn.IFS(
  O686&lt;=3, "Low",
  O686&lt;=6, "Moderate",
  O686&lt;=8, "High",
  O686=9, "Extreme"
)</f>
        <v>Extreme</v>
      </c>
    </row>
    <row r="687" spans="1:16">
      <c r="A687">
        <v>686</v>
      </c>
      <c r="B687">
        <v>24</v>
      </c>
      <c r="C687" t="str">
        <f t="shared" si="10"/>
        <v>22–24</v>
      </c>
      <c r="D687" t="s">
        <v>19</v>
      </c>
      <c r="E687" t="s">
        <v>20</v>
      </c>
      <c r="F687" t="s">
        <v>45</v>
      </c>
      <c r="G687">
        <v>5.5</v>
      </c>
      <c r="H687" t="s">
        <v>144</v>
      </c>
      <c r="I687" t="str">
        <f>_xlfn.XLOOKUP(H687, 'Platform Lookup'!A:A, 'Platform Lookup'!B:B, "Unknown")</f>
        <v>Messaging</v>
      </c>
      <c r="J687" t="s">
        <v>17</v>
      </c>
      <c r="K687">
        <v>6.8</v>
      </c>
      <c r="L687">
        <v>6</v>
      </c>
      <c r="M687" t="s">
        <v>18</v>
      </c>
      <c r="N687">
        <v>3</v>
      </c>
      <c r="O687">
        <v>7</v>
      </c>
      <c r="P687" t="str" cm="1">
        <f t="array" ref="P687">_xlfn.IFS(
  O687&lt;=3, "Low",
  O687&lt;=6, "Moderate",
  O687&lt;=8, "High",
  O687=9, "Extreme"
)</f>
        <v>High</v>
      </c>
    </row>
    <row r="688" spans="1:16">
      <c r="A688">
        <v>687</v>
      </c>
      <c r="B688">
        <v>19</v>
      </c>
      <c r="C688" t="str">
        <f t="shared" si="10"/>
        <v>19–21</v>
      </c>
      <c r="D688" t="s">
        <v>13</v>
      </c>
      <c r="E688" t="s">
        <v>14</v>
      </c>
      <c r="F688" t="s">
        <v>38</v>
      </c>
      <c r="G688">
        <v>4.2</v>
      </c>
      <c r="H688" t="s">
        <v>22</v>
      </c>
      <c r="I688" t="str">
        <f>_xlfn.XLOOKUP(H688, 'Platform Lookup'!A:A, 'Platform Lookup'!B:B, "Unknown")</f>
        <v>News</v>
      </c>
      <c r="J688" t="s">
        <v>23</v>
      </c>
      <c r="K688">
        <v>7.5</v>
      </c>
      <c r="L688">
        <v>8</v>
      </c>
      <c r="M688" t="s">
        <v>24</v>
      </c>
      <c r="N688">
        <v>2</v>
      </c>
      <c r="O688">
        <v>4</v>
      </c>
      <c r="P688" t="str" cm="1">
        <f t="array" ref="P688">_xlfn.IFS(
  O688&lt;=3, "Low",
  O688&lt;=6, "Moderate",
  O688&lt;=8, "High",
  O688=9, "Extreme"
)</f>
        <v>Moderate</v>
      </c>
    </row>
    <row r="689" spans="1:16">
      <c r="A689">
        <v>688</v>
      </c>
      <c r="B689">
        <v>22</v>
      </c>
      <c r="C689" t="str">
        <f t="shared" si="10"/>
        <v>22–24</v>
      </c>
      <c r="D689" t="s">
        <v>19</v>
      </c>
      <c r="E689" t="s">
        <v>20</v>
      </c>
      <c r="F689" t="s">
        <v>90</v>
      </c>
      <c r="G689">
        <v>6.3</v>
      </c>
      <c r="H689" t="s">
        <v>26</v>
      </c>
      <c r="I689" t="str">
        <f>_xlfn.XLOOKUP(H689, 'Platform Lookup'!A:A, 'Platform Lookup'!B:B, "Unknown")</f>
        <v>Entertainment</v>
      </c>
      <c r="J689" t="s">
        <v>17</v>
      </c>
      <c r="K689">
        <v>6.2</v>
      </c>
      <c r="L689">
        <v>5</v>
      </c>
      <c r="M689" t="s">
        <v>24</v>
      </c>
      <c r="N689">
        <v>4</v>
      </c>
      <c r="O689">
        <v>8</v>
      </c>
      <c r="P689" t="str" cm="1">
        <f t="array" ref="P689">_xlfn.IFS(
  O689&lt;=3, "Low",
  O689&lt;=6, "Moderate",
  O689&lt;=8, "High",
  O689=9, "Extreme"
)</f>
        <v>High</v>
      </c>
    </row>
    <row r="690" spans="1:16">
      <c r="A690">
        <v>689</v>
      </c>
      <c r="B690">
        <v>20</v>
      </c>
      <c r="C690" t="str">
        <f t="shared" si="10"/>
        <v>19–21</v>
      </c>
      <c r="D690" t="s">
        <v>13</v>
      </c>
      <c r="E690" t="s">
        <v>14</v>
      </c>
      <c r="F690" t="s">
        <v>89</v>
      </c>
      <c r="G690">
        <v>4.4000000000000004</v>
      </c>
      <c r="H690" t="s">
        <v>16</v>
      </c>
      <c r="I690" t="str">
        <f>_xlfn.XLOOKUP(H690, 'Platform Lookup'!A:A, 'Platform Lookup'!B:B, "Unknown")</f>
        <v>Mixed</v>
      </c>
      <c r="J690" t="s">
        <v>23</v>
      </c>
      <c r="K690">
        <v>7.4</v>
      </c>
      <c r="L690">
        <v>7</v>
      </c>
      <c r="M690" t="s">
        <v>18</v>
      </c>
      <c r="N690">
        <v>2</v>
      </c>
      <c r="O690">
        <v>5</v>
      </c>
      <c r="P690" t="str" cm="1">
        <f t="array" ref="P690">_xlfn.IFS(
  O690&lt;=3, "Low",
  O690&lt;=6, "Moderate",
  O690&lt;=8, "High",
  O690=9, "Extreme"
)</f>
        <v>Moderate</v>
      </c>
    </row>
    <row r="691" spans="1:16">
      <c r="A691">
        <v>690</v>
      </c>
      <c r="B691">
        <v>23</v>
      </c>
      <c r="C691" t="str">
        <f t="shared" si="10"/>
        <v>22–24</v>
      </c>
      <c r="D691" t="s">
        <v>19</v>
      </c>
      <c r="E691" t="s">
        <v>20</v>
      </c>
      <c r="F691" t="s">
        <v>41</v>
      </c>
      <c r="G691">
        <v>6.5</v>
      </c>
      <c r="H691" t="s">
        <v>32</v>
      </c>
      <c r="I691" t="str">
        <f>_xlfn.XLOOKUP(H691, 'Platform Lookup'!A:A, 'Platform Lookup'!B:B, "Unknown")</f>
        <v>Mixed</v>
      </c>
      <c r="J691" t="s">
        <v>17</v>
      </c>
      <c r="K691">
        <v>6.1</v>
      </c>
      <c r="L691">
        <v>5</v>
      </c>
      <c r="M691" t="s">
        <v>24</v>
      </c>
      <c r="N691">
        <v>4</v>
      </c>
      <c r="O691">
        <v>8</v>
      </c>
      <c r="P691" t="str" cm="1">
        <f t="array" ref="P691">_xlfn.IFS(
  O691&lt;=3, "Low",
  O691&lt;=6, "Moderate",
  O691&lt;=8, "High",
  O691=9, "Extreme"
)</f>
        <v>High</v>
      </c>
    </row>
    <row r="692" spans="1:16">
      <c r="A692">
        <v>691</v>
      </c>
      <c r="B692">
        <v>21</v>
      </c>
      <c r="C692" t="str">
        <f t="shared" si="10"/>
        <v>19–21</v>
      </c>
      <c r="D692" t="s">
        <v>13</v>
      </c>
      <c r="E692" t="s">
        <v>14</v>
      </c>
      <c r="F692" t="s">
        <v>48</v>
      </c>
      <c r="G692">
        <v>4.5999999999999996</v>
      </c>
      <c r="H692" t="s">
        <v>22</v>
      </c>
      <c r="I692" t="str">
        <f>_xlfn.XLOOKUP(H692, 'Platform Lookup'!A:A, 'Platform Lookup'!B:B, "Unknown")</f>
        <v>News</v>
      </c>
      <c r="J692" t="s">
        <v>23</v>
      </c>
      <c r="K692">
        <v>7.3</v>
      </c>
      <c r="L692">
        <v>7</v>
      </c>
      <c r="M692" t="s">
        <v>18</v>
      </c>
      <c r="N692">
        <v>2</v>
      </c>
      <c r="O692">
        <v>5</v>
      </c>
      <c r="P692" t="str" cm="1">
        <f t="array" ref="P692">_xlfn.IFS(
  O692&lt;=3, "Low",
  O692&lt;=6, "Moderate",
  O692&lt;=8, "High",
  O692=9, "Extreme"
)</f>
        <v>Moderate</v>
      </c>
    </row>
    <row r="693" spans="1:16">
      <c r="A693">
        <v>692</v>
      </c>
      <c r="B693">
        <v>24</v>
      </c>
      <c r="C693" t="str">
        <f t="shared" si="10"/>
        <v>22–24</v>
      </c>
      <c r="D693" t="s">
        <v>19</v>
      </c>
      <c r="E693" t="s">
        <v>20</v>
      </c>
      <c r="F693" t="s">
        <v>55</v>
      </c>
      <c r="G693">
        <v>5.9</v>
      </c>
      <c r="H693" t="s">
        <v>16</v>
      </c>
      <c r="I693" t="str">
        <f>_xlfn.XLOOKUP(H693, 'Platform Lookup'!A:A, 'Platform Lookup'!B:B, "Unknown")</f>
        <v>Mixed</v>
      </c>
      <c r="J693" t="s">
        <v>17</v>
      </c>
      <c r="K693">
        <v>6.5</v>
      </c>
      <c r="L693">
        <v>6</v>
      </c>
      <c r="M693" t="s">
        <v>24</v>
      </c>
      <c r="N693">
        <v>3</v>
      </c>
      <c r="O693">
        <v>7</v>
      </c>
      <c r="P693" t="str" cm="1">
        <f t="array" ref="P693">_xlfn.IFS(
  O693&lt;=3, "Low",
  O693&lt;=6, "Moderate",
  O693&lt;=8, "High",
  O693=9, "Extreme"
)</f>
        <v>High</v>
      </c>
    </row>
    <row r="694" spans="1:16">
      <c r="A694">
        <v>693</v>
      </c>
      <c r="B694">
        <v>19</v>
      </c>
      <c r="C694" t="str">
        <f t="shared" si="10"/>
        <v>19–21</v>
      </c>
      <c r="D694" t="s">
        <v>13</v>
      </c>
      <c r="E694" t="s">
        <v>14</v>
      </c>
      <c r="F694" t="s">
        <v>21</v>
      </c>
      <c r="G694">
        <v>7</v>
      </c>
      <c r="H694" t="s">
        <v>26</v>
      </c>
      <c r="I694" t="str">
        <f>_xlfn.XLOOKUP(H694, 'Platform Lookup'!A:A, 'Platform Lookup'!B:B, "Unknown")</f>
        <v>Entertainment</v>
      </c>
      <c r="J694" t="s">
        <v>17</v>
      </c>
      <c r="K694">
        <v>5.8</v>
      </c>
      <c r="L694">
        <v>4</v>
      </c>
      <c r="M694" t="s">
        <v>24</v>
      </c>
      <c r="N694">
        <v>5</v>
      </c>
      <c r="O694">
        <v>9</v>
      </c>
      <c r="P694" t="str" cm="1">
        <f t="array" ref="P694">_xlfn.IFS(
  O694&lt;=3, "Low",
  O694&lt;=6, "Moderate",
  O694&lt;=8, "High",
  O694=9, "Extreme"
)</f>
        <v>Extreme</v>
      </c>
    </row>
    <row r="695" spans="1:16">
      <c r="A695">
        <v>694</v>
      </c>
      <c r="B695">
        <v>22</v>
      </c>
      <c r="C695" t="str">
        <f t="shared" si="10"/>
        <v>22–24</v>
      </c>
      <c r="D695" t="s">
        <v>19</v>
      </c>
      <c r="E695" t="s">
        <v>20</v>
      </c>
      <c r="F695" t="s">
        <v>51</v>
      </c>
      <c r="G695">
        <v>4.5</v>
      </c>
      <c r="H695" t="s">
        <v>32</v>
      </c>
      <c r="I695" t="str">
        <f>_xlfn.XLOOKUP(H695, 'Platform Lookup'!A:A, 'Platform Lookup'!B:B, "Unknown")</f>
        <v>Mixed</v>
      </c>
      <c r="J695" t="s">
        <v>23</v>
      </c>
      <c r="K695">
        <v>7.3</v>
      </c>
      <c r="L695">
        <v>7</v>
      </c>
      <c r="M695" t="s">
        <v>18</v>
      </c>
      <c r="N695">
        <v>2</v>
      </c>
      <c r="O695">
        <v>5</v>
      </c>
      <c r="P695" t="str" cm="1">
        <f t="array" ref="P695">_xlfn.IFS(
  O695&lt;=3, "Low",
  O695&lt;=6, "Moderate",
  O695&lt;=8, "High",
  O695=9, "Extreme"
)</f>
        <v>Moderate</v>
      </c>
    </row>
    <row r="696" spans="1:16">
      <c r="A696">
        <v>695</v>
      </c>
      <c r="B696">
        <v>20</v>
      </c>
      <c r="C696" t="str">
        <f t="shared" si="10"/>
        <v>19–21</v>
      </c>
      <c r="D696" t="s">
        <v>13</v>
      </c>
      <c r="E696" t="s">
        <v>14</v>
      </c>
      <c r="F696" t="s">
        <v>65</v>
      </c>
      <c r="G696">
        <v>6.6</v>
      </c>
      <c r="H696" t="s">
        <v>16</v>
      </c>
      <c r="I696" t="str">
        <f>_xlfn.XLOOKUP(H696, 'Platform Lookup'!A:A, 'Platform Lookup'!B:B, "Unknown")</f>
        <v>Mixed</v>
      </c>
      <c r="J696" t="s">
        <v>17</v>
      </c>
      <c r="K696">
        <v>6.1</v>
      </c>
      <c r="L696">
        <v>5</v>
      </c>
      <c r="M696" t="s">
        <v>24</v>
      </c>
      <c r="N696">
        <v>4</v>
      </c>
      <c r="O696">
        <v>8</v>
      </c>
      <c r="P696" t="str" cm="1">
        <f t="array" ref="P696">_xlfn.IFS(
  O696&lt;=3, "Low",
  O696&lt;=6, "Moderate",
  O696&lt;=8, "High",
  O696=9, "Extreme"
)</f>
        <v>High</v>
      </c>
    </row>
    <row r="697" spans="1:16">
      <c r="A697">
        <v>696</v>
      </c>
      <c r="B697">
        <v>23</v>
      </c>
      <c r="C697" t="str">
        <f t="shared" si="10"/>
        <v>22–24</v>
      </c>
      <c r="D697" t="s">
        <v>19</v>
      </c>
      <c r="E697" t="s">
        <v>20</v>
      </c>
      <c r="F697" t="s">
        <v>25</v>
      </c>
      <c r="G697">
        <v>5.5</v>
      </c>
      <c r="H697" t="s">
        <v>22</v>
      </c>
      <c r="I697" t="str">
        <f>_xlfn.XLOOKUP(H697, 'Platform Lookup'!A:A, 'Platform Lookup'!B:B, "Unknown")</f>
        <v>News</v>
      </c>
      <c r="J697" t="s">
        <v>17</v>
      </c>
      <c r="K697">
        <v>6.7</v>
      </c>
      <c r="L697">
        <v>6</v>
      </c>
      <c r="M697" t="s">
        <v>18</v>
      </c>
      <c r="N697">
        <v>3</v>
      </c>
      <c r="O697">
        <v>7</v>
      </c>
      <c r="P697" t="str" cm="1">
        <f t="array" ref="P697">_xlfn.IFS(
  O697&lt;=3, "Low",
  O697&lt;=6, "Moderate",
  O697&lt;=8, "High",
  O697=9, "Extreme"
)</f>
        <v>High</v>
      </c>
    </row>
    <row r="698" spans="1:16">
      <c r="A698">
        <v>697</v>
      </c>
      <c r="B698">
        <v>21</v>
      </c>
      <c r="C698" t="str">
        <f t="shared" si="10"/>
        <v>19–21</v>
      </c>
      <c r="D698" t="s">
        <v>13</v>
      </c>
      <c r="E698" t="s">
        <v>14</v>
      </c>
      <c r="F698" t="s">
        <v>43</v>
      </c>
      <c r="G698">
        <v>6.3</v>
      </c>
      <c r="H698" t="s">
        <v>26</v>
      </c>
      <c r="I698" t="str">
        <f>_xlfn.XLOOKUP(H698, 'Platform Lookup'!A:A, 'Platform Lookup'!B:B, "Unknown")</f>
        <v>Entertainment</v>
      </c>
      <c r="J698" t="s">
        <v>17</v>
      </c>
      <c r="K698">
        <v>6.2</v>
      </c>
      <c r="L698">
        <v>5</v>
      </c>
      <c r="M698" t="s">
        <v>24</v>
      </c>
      <c r="N698">
        <v>4</v>
      </c>
      <c r="O698">
        <v>8</v>
      </c>
      <c r="P698" t="str" cm="1">
        <f t="array" ref="P698">_xlfn.IFS(
  O698&lt;=3, "Low",
  O698&lt;=6, "Moderate",
  O698&lt;=8, "High",
  O698=9, "Extreme"
)</f>
        <v>High</v>
      </c>
    </row>
    <row r="699" spans="1:16">
      <c r="A699">
        <v>698</v>
      </c>
      <c r="B699">
        <v>24</v>
      </c>
      <c r="C699" t="str">
        <f t="shared" si="10"/>
        <v>22–24</v>
      </c>
      <c r="D699" t="s">
        <v>19</v>
      </c>
      <c r="E699" t="s">
        <v>20</v>
      </c>
      <c r="F699" t="s">
        <v>40</v>
      </c>
      <c r="G699">
        <v>4.8</v>
      </c>
      <c r="H699" t="s">
        <v>32</v>
      </c>
      <c r="I699" t="str">
        <f>_xlfn.XLOOKUP(H699, 'Platform Lookup'!A:A, 'Platform Lookup'!B:B, "Unknown")</f>
        <v>Mixed</v>
      </c>
      <c r="J699" t="s">
        <v>23</v>
      </c>
      <c r="K699">
        <v>7.1</v>
      </c>
      <c r="L699">
        <v>7</v>
      </c>
      <c r="M699" t="s">
        <v>18</v>
      </c>
      <c r="N699">
        <v>2</v>
      </c>
      <c r="O699">
        <v>5</v>
      </c>
      <c r="P699" t="str" cm="1">
        <f t="array" ref="P699">_xlfn.IFS(
  O699&lt;=3, "Low",
  O699&lt;=6, "Moderate",
  O699&lt;=8, "High",
  O699=9, "Extreme"
)</f>
        <v>Moderate</v>
      </c>
    </row>
    <row r="700" spans="1:16">
      <c r="A700">
        <v>699</v>
      </c>
      <c r="B700">
        <v>19</v>
      </c>
      <c r="C700" t="str">
        <f t="shared" si="10"/>
        <v>19–21</v>
      </c>
      <c r="D700" t="s">
        <v>13</v>
      </c>
      <c r="E700" t="s">
        <v>14</v>
      </c>
      <c r="F700" t="s">
        <v>31</v>
      </c>
      <c r="G700">
        <v>5.7</v>
      </c>
      <c r="H700" t="s">
        <v>16</v>
      </c>
      <c r="I700" t="str">
        <f>_xlfn.XLOOKUP(H700, 'Platform Lookup'!A:A, 'Platform Lookup'!B:B, "Unknown")</f>
        <v>Mixed</v>
      </c>
      <c r="J700" t="s">
        <v>17</v>
      </c>
      <c r="K700">
        <v>6.6</v>
      </c>
      <c r="L700">
        <v>6</v>
      </c>
      <c r="M700" t="s">
        <v>24</v>
      </c>
      <c r="N700">
        <v>3</v>
      </c>
      <c r="O700">
        <v>7</v>
      </c>
      <c r="P700" t="str" cm="1">
        <f t="array" ref="P700">_xlfn.IFS(
  O700&lt;=3, "Low",
  O700&lt;=6, "Moderate",
  O700&lt;=8, "High",
  O700=9, "Extreme"
)</f>
        <v>High</v>
      </c>
    </row>
    <row r="701" spans="1:16">
      <c r="A701">
        <v>700</v>
      </c>
      <c r="B701">
        <v>22</v>
      </c>
      <c r="C701" t="str">
        <f t="shared" si="10"/>
        <v>22–24</v>
      </c>
      <c r="D701" t="s">
        <v>19</v>
      </c>
      <c r="E701" t="s">
        <v>20</v>
      </c>
      <c r="F701" t="s">
        <v>29</v>
      </c>
      <c r="G701">
        <v>6.2</v>
      </c>
      <c r="H701" t="s">
        <v>22</v>
      </c>
      <c r="I701" t="str">
        <f>_xlfn.XLOOKUP(H701, 'Platform Lookup'!A:A, 'Platform Lookup'!B:B, "Unknown")</f>
        <v>News</v>
      </c>
      <c r="J701" t="s">
        <v>17</v>
      </c>
      <c r="K701">
        <v>6.3</v>
      </c>
      <c r="L701">
        <v>5</v>
      </c>
      <c r="M701" t="s">
        <v>24</v>
      </c>
      <c r="N701">
        <v>4</v>
      </c>
      <c r="O701">
        <v>8</v>
      </c>
      <c r="P701" t="str" cm="1">
        <f t="array" ref="P701">_xlfn.IFS(
  O701&lt;=3, "Low",
  O701&lt;=6, "Moderate",
  O701&lt;=8, "High",
  O701=9, "Extreme"
)</f>
        <v>High</v>
      </c>
    </row>
    <row r="702" spans="1:16">
      <c r="A702">
        <v>701</v>
      </c>
      <c r="B702">
        <v>20</v>
      </c>
      <c r="C702" t="str">
        <f t="shared" si="10"/>
        <v>19–21</v>
      </c>
      <c r="D702" t="s">
        <v>13</v>
      </c>
      <c r="E702" t="s">
        <v>14</v>
      </c>
      <c r="F702" t="s">
        <v>42</v>
      </c>
      <c r="G702">
        <v>4.7</v>
      </c>
      <c r="H702" t="s">
        <v>26</v>
      </c>
      <c r="I702" t="str">
        <f>_xlfn.XLOOKUP(H702, 'Platform Lookup'!A:A, 'Platform Lookup'!B:B, "Unknown")</f>
        <v>Entertainment</v>
      </c>
      <c r="J702" t="s">
        <v>23</v>
      </c>
      <c r="K702">
        <v>7.2</v>
      </c>
      <c r="L702">
        <v>7</v>
      </c>
      <c r="M702" t="s">
        <v>18</v>
      </c>
      <c r="N702">
        <v>2</v>
      </c>
      <c r="O702">
        <v>5</v>
      </c>
      <c r="P702" t="str" cm="1">
        <f t="array" ref="P702">_xlfn.IFS(
  O702&lt;=3, "Low",
  O702&lt;=6, "Moderate",
  O702&lt;=8, "High",
  O702=9, "Extreme"
)</f>
        <v>Moderate</v>
      </c>
    </row>
    <row r="703" spans="1:16">
      <c r="A703">
        <v>702</v>
      </c>
      <c r="B703">
        <v>23</v>
      </c>
      <c r="C703" t="str">
        <f t="shared" si="10"/>
        <v>22–24</v>
      </c>
      <c r="D703" t="s">
        <v>19</v>
      </c>
      <c r="E703" t="s">
        <v>20</v>
      </c>
      <c r="F703" t="s">
        <v>44</v>
      </c>
      <c r="G703">
        <v>6.8</v>
      </c>
      <c r="H703" t="s">
        <v>16</v>
      </c>
      <c r="I703" t="str">
        <f>_xlfn.XLOOKUP(H703, 'Platform Lookup'!A:A, 'Platform Lookup'!B:B, "Unknown")</f>
        <v>Mixed</v>
      </c>
      <c r="J703" t="s">
        <v>17</v>
      </c>
      <c r="K703">
        <v>5.9</v>
      </c>
      <c r="L703">
        <v>4</v>
      </c>
      <c r="M703" t="s">
        <v>24</v>
      </c>
      <c r="N703">
        <v>5</v>
      </c>
      <c r="O703">
        <v>9</v>
      </c>
      <c r="P703" t="str" cm="1">
        <f t="array" ref="P703">_xlfn.IFS(
  O703&lt;=3, "Low",
  O703&lt;=6, "Moderate",
  O703&lt;=8, "High",
  O703=9, "Extreme"
)</f>
        <v>Extreme</v>
      </c>
    </row>
    <row r="704" spans="1:16">
      <c r="A704">
        <v>703</v>
      </c>
      <c r="B704">
        <v>21</v>
      </c>
      <c r="C704" t="str">
        <f t="shared" si="10"/>
        <v>19–21</v>
      </c>
      <c r="D704" t="s">
        <v>13</v>
      </c>
      <c r="E704" t="s">
        <v>14</v>
      </c>
      <c r="F704" t="s">
        <v>45</v>
      </c>
      <c r="G704">
        <v>5.6</v>
      </c>
      <c r="H704" t="s">
        <v>144</v>
      </c>
      <c r="I704" t="str">
        <f>_xlfn.XLOOKUP(H704, 'Platform Lookup'!A:A, 'Platform Lookup'!B:B, "Unknown")</f>
        <v>Messaging</v>
      </c>
      <c r="J704" t="s">
        <v>17</v>
      </c>
      <c r="K704">
        <v>6.7</v>
      </c>
      <c r="L704">
        <v>6</v>
      </c>
      <c r="M704" t="s">
        <v>18</v>
      </c>
      <c r="N704">
        <v>3</v>
      </c>
      <c r="O704">
        <v>7</v>
      </c>
      <c r="P704" t="str" cm="1">
        <f t="array" ref="P704">_xlfn.IFS(
  O704&lt;=3, "Low",
  O704&lt;=6, "Moderate",
  O704&lt;=8, "High",
  O704=9, "Extreme"
)</f>
        <v>High</v>
      </c>
    </row>
    <row r="705" spans="1:16">
      <c r="A705">
        <v>704</v>
      </c>
      <c r="B705">
        <v>24</v>
      </c>
      <c r="C705" t="str">
        <f t="shared" si="10"/>
        <v>22–24</v>
      </c>
      <c r="D705" t="s">
        <v>19</v>
      </c>
      <c r="E705" t="s">
        <v>20</v>
      </c>
      <c r="F705" t="s">
        <v>38</v>
      </c>
      <c r="G705">
        <v>4.3</v>
      </c>
      <c r="H705" t="s">
        <v>22</v>
      </c>
      <c r="I705" t="str">
        <f>_xlfn.XLOOKUP(H705, 'Platform Lookup'!A:A, 'Platform Lookup'!B:B, "Unknown")</f>
        <v>News</v>
      </c>
      <c r="J705" t="s">
        <v>23</v>
      </c>
      <c r="K705">
        <v>7.5</v>
      </c>
      <c r="L705">
        <v>8</v>
      </c>
      <c r="M705" t="s">
        <v>24</v>
      </c>
      <c r="N705">
        <v>2</v>
      </c>
      <c r="O705">
        <v>4</v>
      </c>
      <c r="P705" t="str" cm="1">
        <f t="array" ref="P705">_xlfn.IFS(
  O705&lt;=3, "Low",
  O705&lt;=6, "Moderate",
  O705&lt;=8, "High",
  O705=9, "Extreme"
)</f>
        <v>Moderate</v>
      </c>
    </row>
    <row r="706" spans="1:16">
      <c r="A706">
        <v>705</v>
      </c>
      <c r="B706">
        <v>19</v>
      </c>
      <c r="C706" t="str">
        <f t="shared" si="10"/>
        <v>19–21</v>
      </c>
      <c r="D706" t="s">
        <v>13</v>
      </c>
      <c r="E706" t="s">
        <v>14</v>
      </c>
      <c r="F706" t="s">
        <v>90</v>
      </c>
      <c r="G706">
        <v>6.2</v>
      </c>
      <c r="H706" t="s">
        <v>32</v>
      </c>
      <c r="I706" t="str">
        <f>_xlfn.XLOOKUP(H706, 'Platform Lookup'!A:A, 'Platform Lookup'!B:B, "Unknown")</f>
        <v>Mixed</v>
      </c>
      <c r="J706" t="s">
        <v>17</v>
      </c>
      <c r="K706">
        <v>6.3</v>
      </c>
      <c r="L706">
        <v>5</v>
      </c>
      <c r="M706" t="s">
        <v>24</v>
      </c>
      <c r="N706">
        <v>4</v>
      </c>
      <c r="O706">
        <v>8</v>
      </c>
      <c r="P706" t="str" cm="1">
        <f t="array" ref="P706">_xlfn.IFS(
  O706&lt;=3, "Low",
  O706&lt;=6, "Moderate",
  O706&lt;=8, "High",
  O706=9, "Extreme"
)</f>
        <v>High</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CD417-81D1-E348-B351-874EBD16B360}">
  <dimension ref="A1:E19"/>
  <sheetViews>
    <sheetView topLeftCell="A16" workbookViewId="0">
      <selection activeCell="H14" sqref="H14"/>
    </sheetView>
  </sheetViews>
  <sheetFormatPr baseColWidth="10" defaultRowHeight="15"/>
  <cols>
    <col min="1" max="1" width="22.33203125" bestFit="1" customWidth="1"/>
    <col min="2" max="2" width="14.83203125" style="37" bestFit="1" customWidth="1"/>
    <col min="3" max="3" width="5.1640625" style="37" bestFit="1" customWidth="1"/>
    <col min="4" max="4" width="10" style="37" bestFit="1" customWidth="1"/>
    <col min="5" max="5" width="7.6640625" bestFit="1" customWidth="1"/>
    <col min="6" max="7" width="4.6640625" bestFit="1" customWidth="1"/>
    <col min="8" max="8" width="9" bestFit="1" customWidth="1"/>
    <col min="9" max="9" width="7.6640625" bestFit="1" customWidth="1"/>
    <col min="10" max="11" width="4.6640625" bestFit="1" customWidth="1"/>
    <col min="12" max="12" width="9" bestFit="1" customWidth="1"/>
    <col min="13" max="13" width="10" bestFit="1" customWidth="1"/>
  </cols>
  <sheetData>
    <row r="1" spans="1:5" s="30" customFormat="1" ht="21">
      <c r="B1" s="38"/>
      <c r="C1" s="38"/>
      <c r="D1" s="38"/>
      <c r="E1" s="39" t="s">
        <v>185</v>
      </c>
    </row>
    <row r="3" spans="1:5">
      <c r="A3" s="1" t="s">
        <v>170</v>
      </c>
      <c r="B3" s="36" t="s">
        <v>181</v>
      </c>
    </row>
    <row r="4" spans="1:5">
      <c r="A4" s="1" t="s">
        <v>182</v>
      </c>
      <c r="B4" s="37" t="s">
        <v>13</v>
      </c>
      <c r="C4" s="37" t="s">
        <v>19</v>
      </c>
      <c r="D4" s="37" t="s">
        <v>171</v>
      </c>
    </row>
    <row r="5" spans="1:5">
      <c r="A5" s="27" t="s">
        <v>173</v>
      </c>
    </row>
    <row r="6" spans="1:5">
      <c r="A6" s="28" t="s">
        <v>176</v>
      </c>
      <c r="B6" s="37">
        <v>9</v>
      </c>
      <c r="D6" s="37">
        <v>9</v>
      </c>
    </row>
    <row r="7" spans="1:5">
      <c r="A7" s="28" t="s">
        <v>177</v>
      </c>
      <c r="B7" s="37">
        <v>8</v>
      </c>
      <c r="C7" s="37">
        <v>8</v>
      </c>
      <c r="D7" s="37">
        <v>8</v>
      </c>
    </row>
    <row r="8" spans="1:5">
      <c r="A8" s="28" t="s">
        <v>178</v>
      </c>
      <c r="C8" s="37">
        <v>4.5</v>
      </c>
      <c r="D8" s="37">
        <v>4.5</v>
      </c>
    </row>
    <row r="9" spans="1:5">
      <c r="A9" s="27" t="s">
        <v>174</v>
      </c>
    </row>
    <row r="10" spans="1:5">
      <c r="A10" s="28" t="s">
        <v>176</v>
      </c>
      <c r="B10" s="37">
        <v>9</v>
      </c>
      <c r="C10" s="37">
        <v>9</v>
      </c>
      <c r="D10" s="37">
        <v>9</v>
      </c>
    </row>
    <row r="11" spans="1:5">
      <c r="A11" s="28" t="s">
        <v>177</v>
      </c>
      <c r="B11" s="37">
        <v>7.4525547445255471</v>
      </c>
      <c r="C11" s="37">
        <v>7.3185840707964598</v>
      </c>
      <c r="D11" s="37">
        <v>7.3920000000000003</v>
      </c>
    </row>
    <row r="12" spans="1:5">
      <c r="A12" s="28" t="s">
        <v>179</v>
      </c>
      <c r="B12" s="37">
        <v>3</v>
      </c>
      <c r="D12" s="37">
        <v>3</v>
      </c>
    </row>
    <row r="13" spans="1:5">
      <c r="A13" s="28" t="s">
        <v>178</v>
      </c>
      <c r="B13" s="37">
        <v>5.0081967213114753</v>
      </c>
      <c r="C13" s="37">
        <v>5.1090909090909093</v>
      </c>
      <c r="D13" s="37">
        <v>5.0395480225988702</v>
      </c>
    </row>
    <row r="14" spans="1:5">
      <c r="A14" s="27" t="s">
        <v>175</v>
      </c>
    </row>
    <row r="15" spans="1:5">
      <c r="A15" s="28" t="s">
        <v>176</v>
      </c>
      <c r="B15" s="37">
        <v>9</v>
      </c>
      <c r="C15" s="37">
        <v>9</v>
      </c>
      <c r="D15" s="37">
        <v>9</v>
      </c>
    </row>
    <row r="16" spans="1:5">
      <c r="A16" s="28" t="s">
        <v>177</v>
      </c>
      <c r="B16" s="37">
        <v>7.5</v>
      </c>
      <c r="C16" s="37">
        <v>7.3797468354430382</v>
      </c>
      <c r="D16" s="37">
        <v>7.4</v>
      </c>
    </row>
    <row r="17" spans="1:4">
      <c r="A17" s="28" t="s">
        <v>179</v>
      </c>
      <c r="C17" s="37">
        <v>2.8</v>
      </c>
      <c r="D17" s="37">
        <v>2.8</v>
      </c>
    </row>
    <row r="18" spans="1:4">
      <c r="A18" s="28" t="s">
        <v>178</v>
      </c>
      <c r="B18" s="37">
        <v>4.5</v>
      </c>
      <c r="C18" s="37">
        <v>4.7710843373493974</v>
      </c>
      <c r="D18" s="37">
        <v>4.7227722772277225</v>
      </c>
    </row>
    <row r="19" spans="1:4">
      <c r="A19" s="27" t="s">
        <v>171</v>
      </c>
      <c r="B19" s="37">
        <v>6.5155807365439093</v>
      </c>
      <c r="C19" s="37">
        <v>6.3579545454545459</v>
      </c>
      <c r="D19" s="37">
        <v>6.4368794326241137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5C9E0-B5E1-5842-857C-84C15288A777}">
  <dimension ref="A1:D35"/>
  <sheetViews>
    <sheetView topLeftCell="A4" workbookViewId="0">
      <selection activeCell="H29" sqref="H29"/>
    </sheetView>
  </sheetViews>
  <sheetFormatPr baseColWidth="10" defaultRowHeight="15"/>
  <cols>
    <col min="1" max="1" width="12.1640625" bestFit="1" customWidth="1"/>
    <col min="2" max="2" width="22.33203125" style="2" bestFit="1" customWidth="1"/>
  </cols>
  <sheetData>
    <row r="1" spans="1:4" s="30" customFormat="1" ht="21">
      <c r="B1" s="40"/>
      <c r="D1" s="41" t="s">
        <v>184</v>
      </c>
    </row>
    <row r="3" spans="1:4">
      <c r="A3" s="1" t="s">
        <v>182</v>
      </c>
      <c r="B3" s="2" t="s">
        <v>166</v>
      </c>
    </row>
    <row r="4" spans="1:4">
      <c r="A4" s="27" t="s">
        <v>23</v>
      </c>
      <c r="B4" s="2">
        <v>3.8043650793650787</v>
      </c>
    </row>
    <row r="5" spans="1:4">
      <c r="A5" s="27" t="s">
        <v>17</v>
      </c>
      <c r="B5" s="2">
        <v>5.5386313465783656</v>
      </c>
    </row>
    <row r="6" spans="1:4">
      <c r="A6" s="27" t="s">
        <v>171</v>
      </c>
      <c r="B6" s="2">
        <v>4.9187234042553172</v>
      </c>
    </row>
    <row r="33" spans="2:2">
      <c r="B33" s="42" t="s">
        <v>187</v>
      </c>
    </row>
    <row r="34" spans="2:2">
      <c r="B34" t="s">
        <v>186</v>
      </c>
    </row>
    <row r="35" spans="2:2">
      <c r="B35" s="42"/>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41911-6A88-254C-8160-79F353D41C06}">
  <dimension ref="A1:E36"/>
  <sheetViews>
    <sheetView workbookViewId="0">
      <selection activeCell="G32" sqref="G32"/>
    </sheetView>
  </sheetViews>
  <sheetFormatPr baseColWidth="10" defaultRowHeight="15"/>
  <cols>
    <col min="1" max="1" width="12.1640625" bestFit="1" customWidth="1"/>
    <col min="2" max="2" width="17.83203125" style="2" bestFit="1" customWidth="1"/>
  </cols>
  <sheetData>
    <row r="1" spans="1:5" s="26" customFormat="1" ht="21">
      <c r="B1" s="3"/>
      <c r="E1" s="41" t="s">
        <v>188</v>
      </c>
    </row>
    <row r="3" spans="1:5">
      <c r="A3" s="1" t="s">
        <v>182</v>
      </c>
      <c r="B3" s="2" t="s">
        <v>167</v>
      </c>
    </row>
    <row r="4" spans="1:5">
      <c r="A4" s="27" t="s">
        <v>179</v>
      </c>
      <c r="B4" s="2">
        <v>8.1352941176470601</v>
      </c>
    </row>
    <row r="5" spans="1:5">
      <c r="A5" s="27" t="s">
        <v>178</v>
      </c>
      <c r="B5" s="2">
        <v>7.7571428571428571</v>
      </c>
    </row>
    <row r="6" spans="1:5">
      <c r="A6" s="27" t="s">
        <v>177</v>
      </c>
      <c r="B6" s="2">
        <v>6.3558073654390919</v>
      </c>
    </row>
    <row r="7" spans="1:5">
      <c r="A7" s="27" t="s">
        <v>176</v>
      </c>
      <c r="B7" s="2">
        <v>5.249090909090909</v>
      </c>
    </row>
    <row r="8" spans="1:5">
      <c r="A8" s="27" t="s">
        <v>171</v>
      </c>
      <c r="B8" s="2">
        <v>6.8689361702127636</v>
      </c>
    </row>
    <row r="34" spans="3:3">
      <c r="C34" s="42" t="s">
        <v>189</v>
      </c>
    </row>
    <row r="35" spans="3:3">
      <c r="C35" t="s">
        <v>190</v>
      </c>
    </row>
    <row r="36" spans="3:3">
      <c r="C36" s="42" t="s">
        <v>191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5126B-32DC-5748-90D0-BEF34F382514}">
  <dimension ref="A1:D37"/>
  <sheetViews>
    <sheetView topLeftCell="A6" workbookViewId="0">
      <selection activeCell="E8" sqref="E8"/>
    </sheetView>
  </sheetViews>
  <sheetFormatPr baseColWidth="10" defaultRowHeight="15"/>
  <cols>
    <col min="1" max="1" width="12.1640625" bestFit="1" customWidth="1"/>
    <col min="2" max="2" width="27" style="2" bestFit="1" customWidth="1"/>
  </cols>
  <sheetData>
    <row r="1" spans="1:4" s="26" customFormat="1" ht="21">
      <c r="B1" s="3"/>
      <c r="D1" s="41" t="s">
        <v>192</v>
      </c>
    </row>
    <row r="3" spans="1:4">
      <c r="A3" s="1" t="s">
        <v>182</v>
      </c>
      <c r="B3" s="2" t="s">
        <v>169</v>
      </c>
    </row>
    <row r="4" spans="1:4">
      <c r="A4" s="27" t="s">
        <v>176</v>
      </c>
      <c r="B4" s="2">
        <v>4.2727272727272725</v>
      </c>
    </row>
    <row r="5" spans="1:4">
      <c r="A5" s="27" t="s">
        <v>177</v>
      </c>
      <c r="B5" s="2">
        <v>3.3711048158640224</v>
      </c>
    </row>
    <row r="6" spans="1:4">
      <c r="A6" s="27" t="s">
        <v>178</v>
      </c>
      <c r="B6" s="2">
        <v>2.0392857142857141</v>
      </c>
    </row>
    <row r="7" spans="1:4">
      <c r="A7" s="27" t="s">
        <v>179</v>
      </c>
      <c r="B7" s="2">
        <v>0.76470588235294112</v>
      </c>
    </row>
    <row r="8" spans="1:4">
      <c r="A8" s="27" t="s">
        <v>171</v>
      </c>
      <c r="B8" s="2">
        <v>2.849645390070922</v>
      </c>
    </row>
    <row r="35" spans="2:2">
      <c r="B35" s="42" t="s">
        <v>198</v>
      </c>
    </row>
    <row r="36" spans="2:2">
      <c r="B36" s="42" t="s">
        <v>197</v>
      </c>
    </row>
    <row r="37" spans="2:2">
      <c r="B37" s="42" t="s">
        <v>199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C3A3C-1C06-A84A-85BA-6582393C1E1C}">
  <dimension ref="A1:E42"/>
  <sheetViews>
    <sheetView workbookViewId="0">
      <selection activeCell="B45" sqref="B45"/>
    </sheetView>
  </sheetViews>
  <sheetFormatPr baseColWidth="10" defaultRowHeight="15"/>
  <cols>
    <col min="1" max="1" width="20" bestFit="1" customWidth="1"/>
    <col min="2" max="2" width="25.83203125" style="2" bestFit="1" customWidth="1"/>
  </cols>
  <sheetData>
    <row r="1" spans="1:5" s="43" customFormat="1" ht="21">
      <c r="B1" s="44"/>
      <c r="E1" s="43" t="s">
        <v>193</v>
      </c>
    </row>
    <row r="3" spans="1:5">
      <c r="A3" s="1" t="s">
        <v>182</v>
      </c>
      <c r="B3" s="2" t="s">
        <v>168</v>
      </c>
    </row>
    <row r="4" spans="1:5">
      <c r="A4" s="27" t="s">
        <v>150</v>
      </c>
      <c r="B4" s="2">
        <v>8</v>
      </c>
    </row>
    <row r="5" spans="1:5">
      <c r="A5" s="27" t="s">
        <v>152</v>
      </c>
      <c r="B5" s="2">
        <v>6.833333333333333</v>
      </c>
    </row>
    <row r="6" spans="1:5">
      <c r="A6" s="27" t="s">
        <v>148</v>
      </c>
      <c r="B6" s="2">
        <v>6.341145833333333</v>
      </c>
    </row>
    <row r="7" spans="1:5">
      <c r="A7" s="27" t="s">
        <v>149</v>
      </c>
      <c r="B7" s="2">
        <v>6</v>
      </c>
    </row>
    <row r="8" spans="1:5">
      <c r="A8" s="27" t="s">
        <v>151</v>
      </c>
      <c r="B8" s="2">
        <v>5.7682926829268295</v>
      </c>
    </row>
    <row r="9" spans="1:5">
      <c r="A9" s="27" t="s">
        <v>171</v>
      </c>
      <c r="B9" s="2">
        <v>6.2269503546099294</v>
      </c>
    </row>
    <row r="10" spans="1:5">
      <c r="B10"/>
    </row>
    <row r="11" spans="1:5">
      <c r="A11" s="45" t="s">
        <v>150</v>
      </c>
      <c r="B11" s="46">
        <v>8</v>
      </c>
    </row>
    <row r="12" spans="1:5">
      <c r="A12" s="45" t="s">
        <v>152</v>
      </c>
      <c r="B12" s="46">
        <v>6.833333333333333</v>
      </c>
    </row>
    <row r="13" spans="1:5">
      <c r="A13" s="45" t="s">
        <v>148</v>
      </c>
      <c r="B13" s="46">
        <v>6.341145833333333</v>
      </c>
    </row>
    <row r="14" spans="1:5">
      <c r="A14" s="45" t="s">
        <v>149</v>
      </c>
      <c r="B14" s="46">
        <v>6</v>
      </c>
    </row>
    <row r="15" spans="1:5">
      <c r="A15" s="45" t="s">
        <v>151</v>
      </c>
      <c r="B15" s="46">
        <v>5.7682926829268295</v>
      </c>
    </row>
    <row r="16" spans="1:5">
      <c r="B16"/>
    </row>
    <row r="17" spans="2:3">
      <c r="B17"/>
    </row>
    <row r="18" spans="2:3">
      <c r="B18"/>
    </row>
    <row r="19" spans="2:3">
      <c r="B19"/>
    </row>
    <row r="20" spans="2:3">
      <c r="B20" s="27"/>
      <c r="C20" s="2"/>
    </row>
    <row r="21" spans="2:3">
      <c r="B21" s="27"/>
      <c r="C21" s="2"/>
    </row>
    <row r="22" spans="2:3">
      <c r="B22" s="27"/>
      <c r="C22" s="2"/>
    </row>
    <row r="23" spans="2:3">
      <c r="B23" s="27"/>
      <c r="C23" s="2"/>
    </row>
    <row r="24" spans="2:3">
      <c r="B24" s="27"/>
      <c r="C24" s="2"/>
    </row>
    <row r="25" spans="2:3">
      <c r="B25"/>
    </row>
    <row r="26" spans="2:3">
      <c r="B26"/>
    </row>
    <row r="27" spans="2:3">
      <c r="B27"/>
    </row>
    <row r="40" spans="2:2">
      <c r="B40" s="42" t="s">
        <v>200</v>
      </c>
    </row>
    <row r="41" spans="2:2">
      <c r="B41" s="42" t="s">
        <v>201</v>
      </c>
    </row>
    <row r="42" spans="2:2">
      <c r="B42" s="42" t="s">
        <v>202</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B9CE0-D1EC-8340-9B1E-DF897559AFA9}">
  <dimension ref="A1:D41"/>
  <sheetViews>
    <sheetView topLeftCell="A4" workbookViewId="0">
      <selection activeCell="C16" sqref="C16"/>
    </sheetView>
  </sheetViews>
  <sheetFormatPr baseColWidth="10" defaultRowHeight="15"/>
  <cols>
    <col min="1" max="1" width="12.1640625" bestFit="1" customWidth="1"/>
    <col min="2" max="2" width="22.33203125" style="2" bestFit="1" customWidth="1"/>
  </cols>
  <sheetData>
    <row r="1" spans="1:4" s="43" customFormat="1" ht="21">
      <c r="B1" s="44"/>
      <c r="D1" s="41" t="s">
        <v>194</v>
      </c>
    </row>
    <row r="3" spans="1:4">
      <c r="A3" s="1" t="s">
        <v>182</v>
      </c>
      <c r="B3" s="2" t="s">
        <v>170</v>
      </c>
    </row>
    <row r="4" spans="1:4">
      <c r="A4" s="27" t="s">
        <v>140</v>
      </c>
      <c r="B4" s="2">
        <v>3</v>
      </c>
    </row>
    <row r="5" spans="1:4">
      <c r="A5" s="27" t="s">
        <v>35</v>
      </c>
      <c r="B5" s="2">
        <v>3.8095238095238093</v>
      </c>
    </row>
    <row r="6" spans="1:4">
      <c r="A6" s="27" t="s">
        <v>142</v>
      </c>
      <c r="B6" s="2">
        <v>5</v>
      </c>
    </row>
    <row r="7" spans="1:4">
      <c r="A7" s="27" t="s">
        <v>22</v>
      </c>
      <c r="B7" s="2">
        <v>5.5</v>
      </c>
    </row>
    <row r="8" spans="1:4">
      <c r="A8" s="27" t="s">
        <v>32</v>
      </c>
      <c r="B8" s="2">
        <v>5.666666666666667</v>
      </c>
    </row>
    <row r="9" spans="1:4">
      <c r="A9" s="27" t="s">
        <v>141</v>
      </c>
      <c r="B9" s="2">
        <v>6</v>
      </c>
    </row>
    <row r="10" spans="1:4">
      <c r="A10" s="27" t="s">
        <v>144</v>
      </c>
      <c r="B10" s="2">
        <v>6.0666666666666664</v>
      </c>
    </row>
    <row r="11" spans="1:4">
      <c r="A11" s="27" t="s">
        <v>30</v>
      </c>
      <c r="B11" s="2">
        <v>6.1</v>
      </c>
    </row>
    <row r="12" spans="1:4">
      <c r="A12" s="27" t="s">
        <v>16</v>
      </c>
      <c r="B12" s="2">
        <v>6.5542168674698793</v>
      </c>
    </row>
    <row r="13" spans="1:4">
      <c r="A13" s="27" t="s">
        <v>26</v>
      </c>
      <c r="B13" s="2">
        <v>7.4285714285714288</v>
      </c>
    </row>
    <row r="14" spans="1:4">
      <c r="A14" s="27" t="s">
        <v>37</v>
      </c>
      <c r="B14" s="2">
        <v>7.4615384615384617</v>
      </c>
    </row>
    <row r="15" spans="1:4">
      <c r="A15" s="27" t="s">
        <v>143</v>
      </c>
      <c r="B15" s="2">
        <v>7.4629629629629628</v>
      </c>
    </row>
    <row r="16" spans="1:4">
      <c r="A16" s="27" t="s">
        <v>171</v>
      </c>
      <c r="B16" s="2">
        <v>6.4368794326241137</v>
      </c>
    </row>
    <row r="41" spans="2:2">
      <c r="B41" s="42" t="s">
        <v>195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CDC62-89F1-1E4D-AEB6-BEE40972D833}">
  <dimension ref="A1:E34"/>
  <sheetViews>
    <sheetView workbookViewId="0">
      <selection activeCell="B38" sqref="B38"/>
    </sheetView>
  </sheetViews>
  <sheetFormatPr baseColWidth="10" defaultRowHeight="15"/>
  <cols>
    <col min="1" max="1" width="12.5" bestFit="1" customWidth="1"/>
    <col min="2" max="2" width="22.33203125" style="2" bestFit="1" customWidth="1"/>
    <col min="3" max="3" width="27" style="2" bestFit="1" customWidth="1"/>
  </cols>
  <sheetData>
    <row r="1" spans="1:5" s="43" customFormat="1" ht="21">
      <c r="B1" s="44"/>
      <c r="C1" s="44"/>
      <c r="E1" s="41" t="s">
        <v>196</v>
      </c>
    </row>
    <row r="3" spans="1:5">
      <c r="A3" s="1" t="s">
        <v>182</v>
      </c>
      <c r="B3" s="2" t="s">
        <v>166</v>
      </c>
      <c r="C3" s="2" t="s">
        <v>169</v>
      </c>
    </row>
    <row r="4" spans="1:5">
      <c r="A4" s="27" t="s">
        <v>27</v>
      </c>
      <c r="B4" s="2">
        <v>4.7218750000000016</v>
      </c>
      <c r="C4" s="2">
        <v>3.03125</v>
      </c>
    </row>
    <row r="5" spans="1:5">
      <c r="A5" s="27" t="s">
        <v>24</v>
      </c>
      <c r="B5" s="2">
        <v>4.9260416666666673</v>
      </c>
      <c r="C5" s="2">
        <v>2.9010416666666665</v>
      </c>
    </row>
    <row r="6" spans="1:5">
      <c r="A6" s="27" t="s">
        <v>18</v>
      </c>
      <c r="B6" s="2">
        <v>4.9307958477508631</v>
      </c>
      <c r="C6" s="2">
        <v>2.7612456747404845</v>
      </c>
    </row>
    <row r="7" spans="1:5">
      <c r="A7" s="27" t="s">
        <v>171</v>
      </c>
      <c r="B7" s="2">
        <v>4.9187234042553154</v>
      </c>
      <c r="C7" s="2">
        <v>2.849645390070922</v>
      </c>
    </row>
    <row r="32" spans="2:2">
      <c r="B32" s="42" t="s">
        <v>203</v>
      </c>
    </row>
    <row r="33" spans="2:2">
      <c r="B33" s="42" t="s">
        <v>204</v>
      </c>
    </row>
    <row r="34" spans="2:2">
      <c r="B34" s="42" t="s">
        <v>205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C9EAC-8F34-1447-A8A3-E36561552DD3}">
  <dimension ref="L1"/>
  <sheetViews>
    <sheetView tabSelected="1" topLeftCell="D1" workbookViewId="0">
      <selection activeCell="H13" sqref="H13"/>
    </sheetView>
  </sheetViews>
  <sheetFormatPr baseColWidth="10" defaultRowHeight="15"/>
  <cols>
    <col min="1" max="16384" width="10.83203125" style="26"/>
  </cols>
  <sheetData>
    <row r="1" spans="12:12" s="24" customFormat="1" ht="21">
      <c r="L1" s="47" t="s">
        <v>206</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Raw data</vt:lpstr>
      <vt:lpstr>Addiction Flag</vt:lpstr>
      <vt:lpstr>Platform Lookup</vt:lpstr>
      <vt:lpstr>IFS,LOOKUP</vt:lpstr>
      <vt:lpstr>Data Validation</vt:lpstr>
      <vt:lpstr>Platform Summary</vt:lpstr>
      <vt:lpstr>Student Dashboard</vt:lpstr>
      <vt:lpstr>Dashboard 1</vt:lpstr>
      <vt:lpstr>NEW DATA</vt:lpstr>
      <vt:lpstr>GOAL1</vt:lpstr>
      <vt:lpstr>GOAL2</vt:lpstr>
      <vt:lpstr>GOAL3</vt:lpstr>
      <vt:lpstr>GOAL4</vt:lpstr>
      <vt:lpstr>GOAL5</vt:lpstr>
      <vt:lpstr>GOAL6</vt:lpstr>
      <vt:lpstr>GOAL7</vt:lpstr>
      <vt:lpstr>DASHBOARD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Meghana Atluri</cp:lastModifiedBy>
  <cp:revision/>
  <dcterms:created xsi:type="dcterms:W3CDTF">2025-05-26T04:21:57Z</dcterms:created>
  <dcterms:modified xsi:type="dcterms:W3CDTF">2025-05-30T11:30:37Z</dcterms:modified>
  <cp:category/>
  <cp:contentStatus/>
</cp:coreProperties>
</file>