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<sst xmlns="http://schemas.openxmlformats.org/spreadsheetml/2006/main" count="117" uniqueCount="72">
  <si>
    <t>sno</t>
  </si>
  <si>
    <t>resource</t>
  </si>
  <si>
    <t>alloc type</t>
  </si>
  <si>
    <t>category</t>
  </si>
  <si>
    <t>bhanu</t>
  </si>
  <si>
    <t>dedicated</t>
  </si>
  <si>
    <t>UI &amp; support</t>
  </si>
  <si>
    <t>bhargav</t>
  </si>
  <si>
    <t>temp</t>
  </si>
  <si>
    <t>backend &amp; followups &amp; support</t>
  </si>
  <si>
    <t>rajesh</t>
  </si>
  <si>
    <t>integration &amp; app flow</t>
  </si>
  <si>
    <t>shekar</t>
  </si>
  <si>
    <t>UI</t>
  </si>
  <si>
    <t>srinu</t>
  </si>
  <si>
    <t>backend</t>
  </si>
  <si>
    <t>pushpa</t>
  </si>
  <si>
    <t>UI masters &amp; testing</t>
  </si>
  <si>
    <t>ramesh</t>
  </si>
  <si>
    <t>create all entities by looking through draw.io</t>
  </si>
  <si>
    <t>arun</t>
  </si>
  <si>
    <t>deployments</t>
  </si>
  <si>
    <t>module</t>
  </si>
  <si>
    <t>screen</t>
  </si>
  <si>
    <t>ui</t>
  </si>
  <si>
    <t>buffer (30%)</t>
  </si>
  <si>
    <t>hours</t>
  </si>
  <si>
    <t>%</t>
  </si>
  <si>
    <t>effort</t>
  </si>
  <si>
    <t>days</t>
  </si>
  <si>
    <t>end date</t>
  </si>
  <si>
    <t>start date</t>
  </si>
  <si>
    <t>oms</t>
  </si>
  <si>
    <t>oms layout</t>
  </si>
  <si>
    <t>orders summary</t>
  </si>
  <si>
    <t>pps</t>
  </si>
  <si>
    <t>step 2</t>
  </si>
  <si>
    <t>cps</t>
  </si>
  <si>
    <t>sizes confirmation</t>
  </si>
  <si>
    <t>wms</t>
  </si>
  <si>
    <t>rm sku mapping</t>
  </si>
  <si>
    <t>line breakdown</t>
  </si>
  <si>
    <t>rm sku comps mapping</t>
  </si>
  <si>
    <t>other integrations &amp; validations</t>
  </si>
  <si>
    <t>sai</t>
  </si>
  <si>
    <t>pps layout</t>
  </si>
  <si>
    <t>rajeswari</t>
  </si>
  <si>
    <t>po creation</t>
  </si>
  <si>
    <t>uma</t>
  </si>
  <si>
    <t>oq update</t>
  </si>
  <si>
    <t>manisha</t>
  </si>
  <si>
    <t>fabric props</t>
  </si>
  <si>
    <t>me/srinu</t>
  </si>
  <si>
    <t>other - eff</t>
  </si>
  <si>
    <t>jaswanth</t>
  </si>
  <si>
    <t>ratios</t>
  </si>
  <si>
    <t>dileep</t>
  </si>
  <si>
    <t>markers</t>
  </si>
  <si>
    <t>opversion</t>
  </si>
  <si>
    <t>docket generation</t>
  </si>
  <si>
    <t>prints and other barcodes</t>
  </si>
  <si>
    <t>cps layout</t>
  </si>
  <si>
    <t>cut planning screen</t>
  </si>
  <si>
    <t>docket material request</t>
  </si>
  <si>
    <t>docket material allocation</t>
  </si>
  <si>
    <t>lay reporting</t>
  </si>
  <si>
    <t>cut reporting</t>
  </si>
  <si>
    <t>dashboard</t>
  </si>
  <si>
    <t>missing</t>
  </si>
  <si>
    <t>others misc</t>
  </si>
  <si>
    <t>other new screens</t>
  </si>
  <si>
    <t>user auth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</si>
</sst>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8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E13" sqref="E13"/>
    </sheetView>
  </sheetViews>
  <sheetFormatPr defaultColWidth="9.14285714285714" defaultRowHeight="15" outlineLevelCol="4"/>
  <cols>
    <col min="2" max="2" width="14.4285714285714" customWidth="1"/>
    <col min="3" max="3" width="13.8571428571429" customWidth="1"/>
    <col min="4" max="4" width="30.5714285714286" customWidth="1"/>
    <col min="5" max="5" width="4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8</v>
      </c>
      <c r="D5" t="s">
        <v>11</v>
      </c>
    </row>
    <row r="6" spans="1:4">
      <c r="A6">
        <v>4</v>
      </c>
      <c r="B6" t="s">
        <v>12</v>
      </c>
      <c r="C6" t="s">
        <v>8</v>
      </c>
      <c r="D6" t="s">
        <v>13</v>
      </c>
    </row>
    <row r="7" spans="1:4">
      <c r="A7">
        <v>5</v>
      </c>
      <c r="B7" t="s">
        <v>14</v>
      </c>
      <c r="C7" t="s">
        <v>8</v>
      </c>
      <c r="D7" t="s">
        <v>15</v>
      </c>
    </row>
    <row r="8" spans="1:4">
      <c r="A8">
        <v>6</v>
      </c>
      <c r="B8" t="s">
        <v>16</v>
      </c>
      <c r="C8" t="s">
        <v>8</v>
      </c>
      <c r="D8" t="s">
        <v>17</v>
      </c>
    </row>
    <row r="9" spans="1:5">
      <c r="A9">
        <v>7</v>
      </c>
      <c r="B9" t="s">
        <v>18</v>
      </c>
      <c r="C9" t="s">
        <v>5</v>
      </c>
      <c r="D9" t="s">
        <v>13</v>
      </c>
      <c r="E9" t="s">
        <v>19</v>
      </c>
    </row>
    <row r="10" spans="1:4">
      <c r="A10">
        <v>8</v>
      </c>
      <c r="B10" t="s">
        <v>20</v>
      </c>
      <c r="C10" t="s">
        <v>8</v>
      </c>
      <c r="D10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workbookViewId="0">
      <selection activeCell="F6" sqref="F6"/>
    </sheetView>
  </sheetViews>
  <sheetFormatPr defaultColWidth="9.14285714285714" defaultRowHeight="15"/>
  <cols>
    <col min="2" max="2" width="18" customWidth="1"/>
    <col min="3" max="3" width="32" customWidth="1"/>
    <col min="4" max="4" width="11.2857142857143" customWidth="1"/>
    <col min="6" max="6" width="12.8571428571429"/>
    <col min="11" max="11" width="11.647619047619" customWidth="1"/>
    <col min="14" max="14" width="12.8571428571429"/>
    <col min="15" max="15" width="13.952380952381" customWidth="1"/>
    <col min="16" max="16" width="19.3333333333333" style="1" customWidth="1"/>
    <col min="17" max="17" width="14.6095238095238" style="1" customWidth="1"/>
  </cols>
  <sheetData>
    <row r="1" spans="1:17">
      <c r="A1" t="s">
        <v>0</v>
      </c>
      <c r="B1" t="s">
        <v>22</v>
      </c>
      <c r="C1" t="s">
        <v>23</v>
      </c>
      <c r="D1" t="s">
        <v>1</v>
      </c>
      <c r="E1" t="s">
        <v>24</v>
      </c>
      <c r="F1" t="s">
        <v>25</v>
      </c>
      <c r="G1" t="s">
        <v>15</v>
      </c>
      <c r="K1" s="2" t="s">
        <v>26</v>
      </c>
      <c r="L1" s="3" t="s">
        <v>22</v>
      </c>
      <c r="M1" s="3" t="s">
        <v>27</v>
      </c>
      <c r="N1" s="4" t="s">
        <v>28</v>
      </c>
      <c r="O1" s="4" t="s">
        <v>29</v>
      </c>
      <c r="P1" s="5" t="s">
        <v>30</v>
      </c>
      <c r="Q1" s="7" t="s">
        <v>31</v>
      </c>
    </row>
    <row r="2" spans="1:17">
      <c r="A2">
        <v>1</v>
      </c>
      <c r="B2" t="s">
        <v>32</v>
      </c>
      <c r="C2" t="s">
        <v>33</v>
      </c>
      <c r="D2"/>
      <c r="E2">
        <v>8</v>
      </c>
      <c r="F2">
        <f>30*E2/100</f>
        <v>2.4</v>
      </c>
      <c r="K2">
        <v>18</v>
      </c>
      <c r="L2" t="s">
        <v>32</v>
      </c>
      <c r="M2">
        <v>20</v>
      </c>
      <c r="N2">
        <v>96</v>
      </c>
      <c r="O2">
        <f>ROUND(N2/$K$2,0)</f>
        <v>5</v>
      </c>
      <c r="P2" s="1">
        <f>Q2+O2</f>
        <v>45266</v>
      </c>
      <c r="Q2" s="1">
        <v>45261</v>
      </c>
    </row>
    <row r="3" spans="1:17">
      <c r="A3">
        <v>2</v>
      </c>
      <c r="B3" t="s">
        <v>32</v>
      </c>
      <c r="C3" t="s">
        <v>34</v>
      </c>
      <c r="E3">
        <v>8</v>
      </c>
      <c r="F3">
        <f t="shared" ref="F3:F31" si="0">30*E3/100</f>
        <v>2.4</v>
      </c>
      <c r="L3" t="s">
        <v>35</v>
      </c>
      <c r="M3">
        <v>60</v>
      </c>
      <c r="N3">
        <v>213</v>
      </c>
      <c r="O3">
        <f>ROUND(N3/$K$2,0)</f>
        <v>12</v>
      </c>
      <c r="P3" s="1">
        <f>Q3+O3</f>
        <v>45278</v>
      </c>
      <c r="Q3" s="1">
        <f>P2</f>
        <v>45266</v>
      </c>
    </row>
    <row r="4" spans="1:17">
      <c r="A4">
        <v>3</v>
      </c>
      <c r="B4" t="s">
        <v>32</v>
      </c>
      <c r="C4" t="s">
        <v>36</v>
      </c>
      <c r="E4">
        <v>6</v>
      </c>
      <c r="F4">
        <f t="shared" si="0"/>
        <v>1.8</v>
      </c>
      <c r="L4" t="s">
        <v>37</v>
      </c>
      <c r="M4">
        <v>90</v>
      </c>
      <c r="N4">
        <v>208</v>
      </c>
      <c r="O4">
        <f>ROUND(N4/$K$2,0)</f>
        <v>12</v>
      </c>
      <c r="P4" s="1">
        <f>Q4+O4</f>
        <v>45290</v>
      </c>
      <c r="Q4" s="1">
        <f>P3</f>
        <v>45278</v>
      </c>
    </row>
    <row r="5" spans="1:17">
      <c r="A5">
        <v>4</v>
      </c>
      <c r="B5" t="s">
        <v>32</v>
      </c>
      <c r="C5" t="s">
        <v>38</v>
      </c>
      <c r="E5">
        <v>6</v>
      </c>
      <c r="F5">
        <f t="shared" si="0"/>
        <v>1.8</v>
      </c>
      <c r="L5" t="s">
        <v>39</v>
      </c>
      <c r="M5">
        <v>100</v>
      </c>
      <c r="N5">
        <v>140</v>
      </c>
      <c r="O5">
        <f>ROUND(N5/$K$2,0)</f>
        <v>8</v>
      </c>
      <c r="P5" s="1">
        <f>Q5+O5</f>
        <v>45298</v>
      </c>
      <c r="Q5" s="1">
        <f>P4</f>
        <v>45290</v>
      </c>
    </row>
    <row r="6" spans="1:6">
      <c r="A6">
        <v>5</v>
      </c>
      <c r="B6" t="s">
        <v>32</v>
      </c>
      <c r="C6" t="s">
        <v>40</v>
      </c>
      <c r="E6">
        <v>6</v>
      </c>
      <c r="F6">
        <f t="shared" si="0"/>
        <v>1.8</v>
      </c>
    </row>
    <row r="7" spans="1:6">
      <c r="A7">
        <v>6</v>
      </c>
      <c r="B7" t="s">
        <v>32</v>
      </c>
      <c r="C7" t="s">
        <v>41</v>
      </c>
      <c r="E7">
        <v>12</v>
      </c>
      <c r="F7">
        <f t="shared" si="0"/>
        <v>3.6</v>
      </c>
    </row>
    <row r="8" spans="1:6">
      <c r="A8">
        <v>7</v>
      </c>
      <c r="B8" t="s">
        <v>32</v>
      </c>
      <c r="C8" t="s">
        <v>42</v>
      </c>
      <c r="E8">
        <v>12</v>
      </c>
      <c r="F8">
        <f t="shared" si="0"/>
        <v>3.6</v>
      </c>
    </row>
    <row r="9" spans="1:6">
      <c r="A9">
        <v>8</v>
      </c>
      <c r="B9" t="s">
        <v>32</v>
      </c>
      <c r="C9" t="s">
        <v>43</v>
      </c>
      <c r="E9">
        <v>16</v>
      </c>
      <c r="F9">
        <f t="shared" si="0"/>
        <v>4.8</v>
      </c>
    </row>
    <row r="10" spans="1:6">
      <c r="A10">
        <v>9</v>
      </c>
      <c r="F10">
        <f t="shared" si="0"/>
        <v>0</v>
      </c>
    </row>
    <row r="11" spans="1:6">
      <c r="A11">
        <v>10</v>
      </c>
      <c r="F11">
        <f t="shared" si="0"/>
        <v>0</v>
      </c>
    </row>
    <row r="12" spans="1:16">
      <c r="A12">
        <v>11</v>
      </c>
      <c r="F12">
        <f t="shared" si="0"/>
        <v>0</v>
      </c>
      <c r="K12" t="s">
        <v>28</v>
      </c>
      <c r="L12">
        <v>720</v>
      </c>
      <c r="N12">
        <f>L12/L20</f>
        <v>40</v>
      </c>
      <c r="P12" s="1" t="s">
        <v>44</v>
      </c>
    </row>
    <row r="13" spans="1:16">
      <c r="A13">
        <v>12</v>
      </c>
      <c r="B13" t="s">
        <v>35</v>
      </c>
      <c r="C13" t="s">
        <v>45</v>
      </c>
      <c r="E13">
        <v>8</v>
      </c>
      <c r="F13">
        <f t="shared" si="0"/>
        <v>2.4</v>
      </c>
      <c r="P13" t="s">
        <v>46</v>
      </c>
    </row>
    <row r="14" spans="1:16">
      <c r="A14">
        <v>13</v>
      </c>
      <c r="B14" t="s">
        <v>35</v>
      </c>
      <c r="C14" t="s">
        <v>47</v>
      </c>
      <c r="E14">
        <v>12</v>
      </c>
      <c r="F14">
        <f t="shared" si="0"/>
        <v>3.6</v>
      </c>
      <c r="K14" t="s">
        <v>4</v>
      </c>
      <c r="L14">
        <v>6</v>
      </c>
      <c r="P14" s="1" t="s">
        <v>48</v>
      </c>
    </row>
    <row r="15" spans="1:16">
      <c r="A15">
        <v>14</v>
      </c>
      <c r="B15" t="s">
        <v>35</v>
      </c>
      <c r="C15" t="s">
        <v>49</v>
      </c>
      <c r="E15">
        <v>16</v>
      </c>
      <c r="F15">
        <f t="shared" si="0"/>
        <v>4.8</v>
      </c>
      <c r="K15" t="s">
        <v>12</v>
      </c>
      <c r="L15">
        <v>4</v>
      </c>
      <c r="P15" s="1" t="s">
        <v>50</v>
      </c>
    </row>
    <row r="16" spans="1:16">
      <c r="A16">
        <v>15</v>
      </c>
      <c r="B16" t="s">
        <v>35</v>
      </c>
      <c r="C16" t="s">
        <v>51</v>
      </c>
      <c r="E16">
        <v>12</v>
      </c>
      <c r="F16">
        <f t="shared" si="0"/>
        <v>3.6</v>
      </c>
      <c r="J16" t="s">
        <v>52</v>
      </c>
      <c r="K16" t="s">
        <v>53</v>
      </c>
      <c r="L16">
        <v>4</v>
      </c>
      <c r="P16" s="1" t="s">
        <v>54</v>
      </c>
    </row>
    <row r="17" spans="1:16">
      <c r="A17">
        <v>16</v>
      </c>
      <c r="B17" t="s">
        <v>35</v>
      </c>
      <c r="C17" t="s">
        <v>55</v>
      </c>
      <c r="E17">
        <v>24</v>
      </c>
      <c r="F17">
        <f t="shared" si="0"/>
        <v>7.2</v>
      </c>
      <c r="J17" t="s">
        <v>46</v>
      </c>
      <c r="K17" t="s">
        <v>53</v>
      </c>
      <c r="L17">
        <v>4</v>
      </c>
      <c r="P17" s="1" t="s">
        <v>56</v>
      </c>
    </row>
    <row r="18" spans="1:6">
      <c r="A18">
        <v>17</v>
      </c>
      <c r="B18" t="s">
        <v>35</v>
      </c>
      <c r="C18" t="s">
        <v>57</v>
      </c>
      <c r="E18">
        <v>8</v>
      </c>
      <c r="F18">
        <f t="shared" si="0"/>
        <v>2.4</v>
      </c>
    </row>
    <row r="19" spans="1:6">
      <c r="A19">
        <v>18</v>
      </c>
      <c r="B19" t="s">
        <v>35</v>
      </c>
      <c r="C19" t="s">
        <v>58</v>
      </c>
      <c r="E19">
        <v>16</v>
      </c>
      <c r="F19">
        <f t="shared" si="0"/>
        <v>4.8</v>
      </c>
    </row>
    <row r="20" spans="1:12">
      <c r="A20">
        <v>19</v>
      </c>
      <c r="B20" t="s">
        <v>35</v>
      </c>
      <c r="C20" t="s">
        <v>43</v>
      </c>
      <c r="E20">
        <v>24</v>
      </c>
      <c r="F20">
        <f t="shared" si="0"/>
        <v>7.2</v>
      </c>
      <c r="L20" s="6">
        <f>SUM(L14:L17)</f>
        <v>18</v>
      </c>
    </row>
    <row r="21" spans="1:6">
      <c r="A21">
        <v>20</v>
      </c>
      <c r="B21" t="s">
        <v>35</v>
      </c>
      <c r="C21" t="s">
        <v>59</v>
      </c>
      <c r="E21">
        <v>12</v>
      </c>
      <c r="F21">
        <f t="shared" si="0"/>
        <v>3.6</v>
      </c>
    </row>
    <row r="22" spans="1:6">
      <c r="A22">
        <v>21</v>
      </c>
      <c r="B22" t="s">
        <v>35</v>
      </c>
      <c r="C22" t="s">
        <v>60</v>
      </c>
      <c r="E22">
        <v>32</v>
      </c>
      <c r="F22">
        <f t="shared" si="0"/>
        <v>9.6</v>
      </c>
    </row>
    <row r="23" spans="1:6">
      <c r="A23">
        <v>22</v>
      </c>
      <c r="F23">
        <f t="shared" si="0"/>
        <v>0</v>
      </c>
    </row>
    <row r="24" spans="1:6">
      <c r="A24">
        <v>23</v>
      </c>
      <c r="B24" t="s">
        <v>37</v>
      </c>
      <c r="C24" t="s">
        <v>61</v>
      </c>
      <c r="E24">
        <v>8</v>
      </c>
      <c r="F24">
        <f t="shared" si="0"/>
        <v>2.4</v>
      </c>
    </row>
    <row r="25" spans="1:6">
      <c r="A25">
        <v>24</v>
      </c>
      <c r="B25" t="s">
        <v>37</v>
      </c>
      <c r="C25" t="s">
        <v>62</v>
      </c>
      <c r="E25">
        <v>32</v>
      </c>
      <c r="F25">
        <f t="shared" ref="F25:F35" si="1">30*E25/100</f>
        <v>9.6</v>
      </c>
    </row>
    <row r="26" spans="1:6">
      <c r="A26">
        <v>25</v>
      </c>
      <c r="B26" t="s">
        <v>37</v>
      </c>
      <c r="C26" t="s">
        <v>63</v>
      </c>
      <c r="E26">
        <v>16</v>
      </c>
      <c r="F26">
        <f t="shared" si="1"/>
        <v>4.8</v>
      </c>
    </row>
    <row r="27" spans="1:6">
      <c r="A27">
        <v>26</v>
      </c>
      <c r="B27" t="s">
        <v>37</v>
      </c>
      <c r="C27" t="s">
        <v>64</v>
      </c>
      <c r="E27">
        <v>8</v>
      </c>
      <c r="F27">
        <f t="shared" si="1"/>
        <v>2.4</v>
      </c>
    </row>
    <row r="28" spans="1:6">
      <c r="A28">
        <v>27</v>
      </c>
      <c r="B28" t="s">
        <v>37</v>
      </c>
      <c r="C28" t="s">
        <v>65</v>
      </c>
      <c r="E28">
        <v>24</v>
      </c>
      <c r="F28">
        <f t="shared" si="1"/>
        <v>7.2</v>
      </c>
    </row>
    <row r="29" spans="1:6">
      <c r="A29">
        <v>28</v>
      </c>
      <c r="B29" t="s">
        <v>37</v>
      </c>
      <c r="C29" t="s">
        <v>66</v>
      </c>
      <c r="E29">
        <v>16</v>
      </c>
      <c r="F29">
        <f t="shared" si="1"/>
        <v>4.8</v>
      </c>
    </row>
    <row r="30" spans="1:6">
      <c r="A30">
        <v>29</v>
      </c>
      <c r="B30" t="s">
        <v>37</v>
      </c>
      <c r="C30" t="s">
        <v>60</v>
      </c>
      <c r="E30">
        <v>40</v>
      </c>
      <c r="F30">
        <f t="shared" si="1"/>
        <v>12</v>
      </c>
    </row>
    <row r="31" spans="1:6">
      <c r="A31">
        <v>30</v>
      </c>
      <c r="B31" t="s">
        <v>37</v>
      </c>
      <c r="C31" t="s">
        <v>67</v>
      </c>
      <c r="E31">
        <v>16</v>
      </c>
      <c r="F31">
        <f t="shared" si="1"/>
        <v>4.8</v>
      </c>
    </row>
    <row r="32" spans="1:6">
      <c r="A32">
        <v>31</v>
      </c>
      <c r="B32" t="s">
        <v>68</v>
      </c>
      <c r="C32" t="s">
        <v>69</v>
      </c>
      <c r="E32">
        <v>48</v>
      </c>
      <c r="F32">
        <f t="shared" si="1"/>
        <v>14.4</v>
      </c>
    </row>
    <row r="33" spans="1:6">
      <c r="A33">
        <v>32</v>
      </c>
      <c r="B33" t="s">
        <v>39</v>
      </c>
      <c r="C33" t="s">
        <v>70</v>
      </c>
      <c r="E33">
        <v>60</v>
      </c>
      <c r="F33">
        <f t="shared" si="1"/>
        <v>18</v>
      </c>
    </row>
    <row r="34" spans="1:6">
      <c r="A34">
        <v>33</v>
      </c>
      <c r="B34" t="s">
        <v>71</v>
      </c>
      <c r="E34">
        <v>48</v>
      </c>
      <c r="F34">
        <f t="shared" si="1"/>
        <v>14.4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</dc:creator>
  <cp:lastModifiedBy>nalam</cp:lastModifiedBy>
  <dcterms:created xsi:type="dcterms:W3CDTF">2023-11-30T05:47:10Z</dcterms:created>
  <dcterms:modified xsi:type="dcterms:W3CDTF">2023-12-01T03:38:32Z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17023FA916CF4C79A13BF23DC6B05F0E_11</vt:lpwstr>
  </property>
  <property fmtid="{D5CDD505-2E9C-101B-9397-08002B2CF9AE}" pid="3" name="KSOProductBuildVer">
    <vt:lpwstr>1033-12.2.0.13306</vt:lpwstr>
  </property>
</Properties>
</file>