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4118\Downloads\"/>
    </mc:Choice>
  </mc:AlternateContent>
  <xr:revisionPtr revIDLastSave="0" documentId="13_ncr:1_{5A56B5B1-0D86-4A74-923D-9D96AD45B97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18" i="1"/>
  <c r="E20" i="1"/>
  <c r="D13" i="1"/>
  <c r="D12" i="1"/>
  <c r="D11" i="1"/>
  <c r="E10" i="1" s="1"/>
  <c r="E25" i="1" l="1"/>
  <c r="D24" i="1"/>
  <c r="D23" i="1"/>
  <c r="D22" i="1"/>
  <c r="D19" i="1"/>
  <c r="D17" i="1"/>
  <c r="D16" i="1"/>
  <c r="D15" i="1"/>
  <c r="D9" i="1"/>
  <c r="D8" i="1"/>
  <c r="D7" i="1"/>
  <c r="D6" i="1"/>
  <c r="E14" i="1" l="1"/>
  <c r="E21" i="1"/>
  <c r="E5" i="1"/>
  <c r="E30" i="1" l="1"/>
  <c r="F25" i="1" s="1"/>
  <c r="F10" i="1" l="1"/>
  <c r="F21" i="1"/>
  <c r="F5" i="1"/>
  <c r="F14" i="1"/>
  <c r="F20" i="1"/>
  <c r="F29" i="1"/>
  <c r="F30" i="1" l="1"/>
</calcChain>
</file>

<file path=xl/sharedStrings.xml><?xml version="1.0" encoding="utf-8"?>
<sst xmlns="http://schemas.openxmlformats.org/spreadsheetml/2006/main" count="35" uniqueCount="35">
  <si>
    <t>Date:</t>
  </si>
  <si>
    <t>Units/Hrs.</t>
  </si>
  <si>
    <t>Cost/Unit/Hrs.</t>
  </si>
  <si>
    <t>Subtotals</t>
  </si>
  <si>
    <t>WBS Level 2 totals</t>
  </si>
  <si>
    <t>% of totals</t>
  </si>
  <si>
    <t>WBS Items</t>
  </si>
  <si>
    <t>1.Project Management</t>
  </si>
  <si>
    <t>2.Hardware</t>
  </si>
  <si>
    <t xml:space="preserve">3.Software      </t>
  </si>
  <si>
    <t xml:space="preserve">      3.1 MS Office licenses</t>
  </si>
  <si>
    <t xml:space="preserve">      3.3 Cloud Database </t>
  </si>
  <si>
    <t>5.Training and support</t>
  </si>
  <si>
    <t xml:space="preserve">        5.1 Trainee cost</t>
  </si>
  <si>
    <t xml:space="preserve">        5.2 Travel cost</t>
  </si>
  <si>
    <t xml:space="preserve">         5.3 Project Team members</t>
  </si>
  <si>
    <t xml:space="preserve"> 6.Reserves</t>
  </si>
  <si>
    <t>Total Project Cost Estimates</t>
  </si>
  <si>
    <t xml:space="preserve">      1.2 Team Lead</t>
  </si>
  <si>
    <t xml:space="preserve">      1.4 HR and testing </t>
  </si>
  <si>
    <t xml:space="preserve">      1.3 Software Developer &amp; DB administrator </t>
  </si>
  <si>
    <t xml:space="preserve">      3.2 Windows Operating System</t>
  </si>
  <si>
    <t>PuMpUp Project Cost Estimate</t>
  </si>
  <si>
    <t>Prepared by: Ankit Prakash</t>
  </si>
  <si>
    <t xml:space="preserve">      1.1 Project Manager</t>
  </si>
  <si>
    <t xml:space="preserve">      2.1 Mobile Devices</t>
  </si>
  <si>
    <t xml:space="preserve">      2.2 Laptops</t>
  </si>
  <si>
    <t xml:space="preserve">      2.3 Desktop</t>
  </si>
  <si>
    <t>4.Testing (25% of total project cost)</t>
  </si>
  <si>
    <t xml:space="preserve">      3.4 Project management tools</t>
  </si>
  <si>
    <t xml:space="preserve">      3.5 Server</t>
  </si>
  <si>
    <t xml:space="preserve">6. Recruiting </t>
  </si>
  <si>
    <t xml:space="preserve">        5.1 Travel cost</t>
  </si>
  <si>
    <t xml:space="preserve">        5.2 Lodging</t>
  </si>
  <si>
    <t xml:space="preserve">        5.3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</si>
</sst>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6" fontId="5" fillId="3" borderId="4" xfId="0" applyNumberFormat="1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6" fontId="5" fillId="2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9" fontId="5" fillId="2" borderId="4" xfId="2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0" xfId="0" applyFont="1" applyFill="1" applyAlignment="1"/>
    <xf numFmtId="164" fontId="2" fillId="2" borderId="0" xfId="1" applyNumberFormat="1" applyFont="1" applyFill="1"/>
    <xf numFmtId="6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6" fontId="2" fillId="2" borderId="0" xfId="0" applyNumberFormat="1" applyFont="1" applyFill="1"/>
    <xf numFmtId="43" fontId="2" fillId="2" borderId="0" xfId="0" applyNumberFormat="1" applyFont="1" applyFill="1"/>
    <xf numFmtId="164" fontId="4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C7" sqref="C7"/>
    </sheetView>
  </sheetViews>
  <sheetFormatPr defaultColWidth="9.140625" defaultRowHeight="15.75" x14ac:dyDescent="0.25"/>
  <cols>
    <col min="1" max="1" width="50.85546875" style="1" customWidth="1"/>
    <col min="2" max="2" width="12" style="1" customWidth="1"/>
    <col min="3" max="3" width="13.42578125" style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6" ht="20.25" x14ac:dyDescent="0.3">
      <c r="B1" s="2" t="s">
        <v>22</v>
      </c>
      <c r="C1" s="3"/>
      <c r="D1" s="3"/>
    </row>
    <row r="2" spans="1:6" ht="16.5" thickBot="1" x14ac:dyDescent="0.3">
      <c r="A2" s="4" t="s">
        <v>23</v>
      </c>
      <c r="B2" s="3" t="s">
        <v>0</v>
      </c>
      <c r="C2" s="5">
        <v>43609</v>
      </c>
      <c r="D2" s="3"/>
    </row>
    <row r="3" spans="1:6" ht="32.25" thickBot="1" x14ac:dyDescent="0.3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ht="16.5" thickBot="1" x14ac:dyDescent="0.3">
      <c r="A4" s="8" t="s">
        <v>6</v>
      </c>
      <c r="B4" s="9"/>
      <c r="C4" s="9"/>
      <c r="D4" s="9"/>
      <c r="E4" s="9"/>
      <c r="F4" s="9"/>
    </row>
    <row r="5" spans="1:6" ht="16.5" thickBot="1" x14ac:dyDescent="0.3">
      <c r="A5" s="10" t="s">
        <v>7</v>
      </c>
      <c r="B5" s="11"/>
      <c r="C5" s="11"/>
      <c r="D5" s="11"/>
      <c r="E5" s="12">
        <f>SUM(D6:D9)</f>
        <v>132200</v>
      </c>
      <c r="F5" s="13">
        <f>E5/E30</f>
        <v>0.51003086419753085</v>
      </c>
    </row>
    <row r="6" spans="1:6" ht="16.5" thickBot="1" x14ac:dyDescent="0.3">
      <c r="A6" s="8" t="s">
        <v>24</v>
      </c>
      <c r="B6" s="9">
        <v>110</v>
      </c>
      <c r="C6" s="14">
        <v>220</v>
      </c>
      <c r="D6" s="14">
        <f>(B6*C6)</f>
        <v>24200</v>
      </c>
      <c r="E6" s="9"/>
      <c r="F6" s="9"/>
    </row>
    <row r="7" spans="1:6" s="4" customFormat="1" ht="16.5" thickBot="1" x14ac:dyDescent="0.3">
      <c r="A7" s="8" t="s">
        <v>18</v>
      </c>
      <c r="B7" s="9">
        <v>80</v>
      </c>
      <c r="C7" s="14">
        <v>200</v>
      </c>
      <c r="D7" s="14">
        <f t="shared" ref="D7:D9" si="0">(B7*C7)</f>
        <v>16000</v>
      </c>
      <c r="E7" s="9"/>
      <c r="F7" s="9"/>
    </row>
    <row r="8" spans="1:6" ht="16.5" thickBot="1" x14ac:dyDescent="0.3">
      <c r="A8" s="10" t="s">
        <v>20</v>
      </c>
      <c r="B8" s="11">
        <v>400</v>
      </c>
      <c r="C8" s="12">
        <v>200</v>
      </c>
      <c r="D8" s="14">
        <f t="shared" si="0"/>
        <v>80000</v>
      </c>
      <c r="E8" s="11"/>
      <c r="F8" s="11"/>
    </row>
    <row r="9" spans="1:6" ht="16.5" thickBot="1" x14ac:dyDescent="0.3">
      <c r="A9" s="8" t="s">
        <v>19</v>
      </c>
      <c r="B9" s="9">
        <v>100</v>
      </c>
      <c r="C9" s="14">
        <v>120</v>
      </c>
      <c r="D9" s="14">
        <f t="shared" si="0"/>
        <v>12000</v>
      </c>
      <c r="E9" s="9"/>
      <c r="F9" s="9"/>
    </row>
    <row r="10" spans="1:6" s="4" customFormat="1" ht="16.5" thickBot="1" x14ac:dyDescent="0.3">
      <c r="A10" s="8" t="s">
        <v>8</v>
      </c>
      <c r="B10" s="9"/>
      <c r="C10" s="9"/>
      <c r="D10" s="9"/>
      <c r="E10" s="14">
        <f>(D11+D13+D12)</f>
        <v>9100</v>
      </c>
      <c r="F10" s="15">
        <f>E10/E30</f>
        <v>3.5108024691358028E-2</v>
      </c>
    </row>
    <row r="11" spans="1:6" s="4" customFormat="1" ht="16.5" thickBot="1" x14ac:dyDescent="0.3">
      <c r="A11" s="8" t="s">
        <v>25</v>
      </c>
      <c r="B11" s="9">
        <v>4</v>
      </c>
      <c r="C11" s="14">
        <v>400</v>
      </c>
      <c r="D11" s="14">
        <f>(B11*C11)</f>
        <v>1600</v>
      </c>
      <c r="E11" s="9"/>
      <c r="F11" s="9"/>
    </row>
    <row r="12" spans="1:6" s="4" customFormat="1" ht="16.5" thickBot="1" x14ac:dyDescent="0.3">
      <c r="A12" s="8" t="s">
        <v>26</v>
      </c>
      <c r="B12" s="9">
        <v>5</v>
      </c>
      <c r="C12" s="14">
        <v>1500</v>
      </c>
      <c r="D12" s="14">
        <f>(B12*C12)</f>
        <v>7500</v>
      </c>
      <c r="E12" s="9"/>
      <c r="F12" s="9"/>
    </row>
    <row r="13" spans="1:6" s="4" customFormat="1" ht="16.5" thickBot="1" x14ac:dyDescent="0.3">
      <c r="A13" s="8" t="s">
        <v>27</v>
      </c>
      <c r="B13" s="9">
        <v>0</v>
      </c>
      <c r="C13" s="14">
        <v>0</v>
      </c>
      <c r="D13" s="14">
        <f>(B13*C13)</f>
        <v>0</v>
      </c>
      <c r="E13" s="9"/>
      <c r="F13" s="9"/>
    </row>
    <row r="14" spans="1:6" ht="16.5" thickBot="1" x14ac:dyDescent="0.3">
      <c r="A14" s="10" t="s">
        <v>9</v>
      </c>
      <c r="B14" s="11"/>
      <c r="C14" s="11"/>
      <c r="D14" s="11"/>
      <c r="E14" s="12">
        <f>(D15+D16+D17+D18+D19)</f>
        <v>3800</v>
      </c>
      <c r="F14" s="13">
        <f>E14/E30</f>
        <v>1.4660493827160493E-2</v>
      </c>
    </row>
    <row r="15" spans="1:6" ht="16.5" thickBot="1" x14ac:dyDescent="0.3">
      <c r="A15" s="8" t="s">
        <v>10</v>
      </c>
      <c r="B15" s="9">
        <v>5</v>
      </c>
      <c r="C15" s="14">
        <v>100</v>
      </c>
      <c r="D15" s="14">
        <f>(B15*C15)</f>
        <v>500</v>
      </c>
      <c r="E15" s="9"/>
      <c r="F15" s="9"/>
    </row>
    <row r="16" spans="1:6" s="4" customFormat="1" ht="16.5" thickBot="1" x14ac:dyDescent="0.3">
      <c r="A16" s="10" t="s">
        <v>21</v>
      </c>
      <c r="B16" s="11">
        <v>4</v>
      </c>
      <c r="C16" s="12">
        <v>100</v>
      </c>
      <c r="D16" s="12">
        <f t="shared" ref="D16:D19" si="1">(B16*C16)</f>
        <v>400</v>
      </c>
      <c r="E16" s="11"/>
      <c r="F16" s="11"/>
    </row>
    <row r="17" spans="1:6" s="4" customFormat="1" ht="16.5" thickBot="1" x14ac:dyDescent="0.3">
      <c r="A17" s="8" t="s">
        <v>11</v>
      </c>
      <c r="B17" s="9">
        <v>20</v>
      </c>
      <c r="C17" s="14">
        <v>30</v>
      </c>
      <c r="D17" s="14">
        <f t="shared" si="1"/>
        <v>600</v>
      </c>
      <c r="E17" s="9"/>
      <c r="F17" s="9"/>
    </row>
    <row r="18" spans="1:6" s="4" customFormat="1" ht="16.5" thickBot="1" x14ac:dyDescent="0.3">
      <c r="A18" s="8" t="s">
        <v>29</v>
      </c>
      <c r="B18" s="9">
        <v>10</v>
      </c>
      <c r="C18" s="14">
        <v>30</v>
      </c>
      <c r="D18" s="14">
        <f t="shared" si="1"/>
        <v>300</v>
      </c>
      <c r="E18" s="9"/>
      <c r="F18" s="9"/>
    </row>
    <row r="19" spans="1:6" ht="16.5" thickBot="1" x14ac:dyDescent="0.3">
      <c r="A19" s="10" t="s">
        <v>30</v>
      </c>
      <c r="B19" s="11">
        <v>5</v>
      </c>
      <c r="C19" s="12">
        <v>400</v>
      </c>
      <c r="D19" s="12">
        <f t="shared" si="1"/>
        <v>2000</v>
      </c>
      <c r="E19" s="11"/>
      <c r="F19" s="11"/>
    </row>
    <row r="20" spans="1:6" ht="16.5" thickBot="1" x14ac:dyDescent="0.3">
      <c r="A20" s="8" t="s">
        <v>28</v>
      </c>
      <c r="B20" s="9"/>
      <c r="C20" s="9"/>
      <c r="D20" s="9"/>
      <c r="E20" s="14">
        <f>(300000*20/100)</f>
        <v>60000</v>
      </c>
      <c r="F20" s="15">
        <f>E20/E30</f>
        <v>0.23148148148148148</v>
      </c>
    </row>
    <row r="21" spans="1:6" ht="16.5" thickBot="1" x14ac:dyDescent="0.3">
      <c r="A21" s="10" t="s">
        <v>12</v>
      </c>
      <c r="B21" s="11"/>
      <c r="C21" s="11"/>
      <c r="D21" s="11"/>
      <c r="E21" s="12">
        <f>(D22+D23+D24)</f>
        <v>29500</v>
      </c>
      <c r="F21" s="13">
        <f>E21/E30</f>
        <v>0.11381172839506173</v>
      </c>
    </row>
    <row r="22" spans="1:6" s="4" customFormat="1" ht="16.5" thickBot="1" x14ac:dyDescent="0.3">
      <c r="A22" s="8" t="s">
        <v>13</v>
      </c>
      <c r="B22" s="9">
        <v>80</v>
      </c>
      <c r="C22" s="14">
        <v>105</v>
      </c>
      <c r="D22" s="14">
        <f>(B22*C22)</f>
        <v>8400</v>
      </c>
      <c r="E22" s="9"/>
      <c r="F22" s="9"/>
    </row>
    <row r="23" spans="1:6" ht="16.5" thickBot="1" x14ac:dyDescent="0.3">
      <c r="A23" s="10" t="s">
        <v>14</v>
      </c>
      <c r="B23" s="11">
        <v>50</v>
      </c>
      <c r="C23" s="12">
        <v>100</v>
      </c>
      <c r="D23" s="12">
        <f t="shared" ref="D23:D24" si="2">(B23*C23)</f>
        <v>5000</v>
      </c>
      <c r="E23" s="11"/>
      <c r="F23" s="11"/>
    </row>
    <row r="24" spans="1:6" ht="16.5" thickBot="1" x14ac:dyDescent="0.3">
      <c r="A24" s="8" t="s">
        <v>15</v>
      </c>
      <c r="B24" s="9">
        <v>230</v>
      </c>
      <c r="C24" s="14">
        <v>70</v>
      </c>
      <c r="D24" s="14">
        <f t="shared" si="2"/>
        <v>16100</v>
      </c>
      <c r="E24" s="9"/>
      <c r="F24" s="9"/>
    </row>
    <row r="25" spans="1:6" ht="16.5" thickBot="1" x14ac:dyDescent="0.3">
      <c r="A25" s="10" t="s">
        <v>31</v>
      </c>
      <c r="B25" s="11"/>
      <c r="C25" s="11"/>
      <c r="D25" s="11"/>
      <c r="E25" s="12">
        <f>(D26+D27+D28)</f>
        <v>16600</v>
      </c>
      <c r="F25" s="13">
        <f>E25/E30</f>
        <v>6.4043209876543217E-2</v>
      </c>
    </row>
    <row r="26" spans="1:6" ht="16.5" thickBot="1" x14ac:dyDescent="0.3">
      <c r="A26" s="8" t="s">
        <v>32</v>
      </c>
      <c r="B26" s="9">
        <v>30</v>
      </c>
      <c r="C26" s="14">
        <v>300</v>
      </c>
      <c r="D26" s="14">
        <f>(B26*C26)</f>
        <v>9000</v>
      </c>
      <c r="E26" s="9"/>
      <c r="F26" s="9"/>
    </row>
    <row r="27" spans="1:6" ht="16.5" thickBot="1" x14ac:dyDescent="0.3">
      <c r="A27" s="10" t="s">
        <v>33</v>
      </c>
      <c r="B27" s="11">
        <v>20</v>
      </c>
      <c r="C27" s="12">
        <v>100</v>
      </c>
      <c r="D27" s="12">
        <f t="shared" ref="D27:D28" si="3">(B27*C27)</f>
        <v>2000</v>
      </c>
      <c r="E27" s="11"/>
      <c r="F27" s="11"/>
    </row>
    <row r="28" spans="1:6" ht="16.5" thickBot="1" x14ac:dyDescent="0.3">
      <c r="A28" s="8" t="s">
        <v>34</v>
      </c>
      <c r="B28" s="9">
        <v>80</v>
      </c>
      <c r="C28" s="14">
        <v>70</v>
      </c>
      <c r="D28" s="14">
        <f t="shared" si="3"/>
        <v>5600</v>
      </c>
      <c r="E28" s="9"/>
      <c r="F28" s="9"/>
    </row>
    <row r="29" spans="1:6" ht="16.5" thickBot="1" x14ac:dyDescent="0.3">
      <c r="A29" s="10" t="s">
        <v>16</v>
      </c>
      <c r="B29" s="11"/>
      <c r="C29" s="11"/>
      <c r="D29" s="11"/>
      <c r="E29" s="12">
        <v>8000</v>
      </c>
      <c r="F29" s="13">
        <f>E29/E30</f>
        <v>3.0864197530864196E-2</v>
      </c>
    </row>
    <row r="30" spans="1:6" ht="16.5" thickBot="1" x14ac:dyDescent="0.3">
      <c r="A30" s="8" t="s">
        <v>17</v>
      </c>
      <c r="B30" s="9"/>
      <c r="C30" s="9"/>
      <c r="D30" s="9"/>
      <c r="E30" s="14">
        <f>(E5+E10+E14+E20+E21+E29+E25)</f>
        <v>259200</v>
      </c>
      <c r="F30" s="16">
        <f>(F5+F10+F14+F20+F21+F29+F25)</f>
        <v>1</v>
      </c>
    </row>
    <row r="31" spans="1:6" x14ac:dyDescent="0.25">
      <c r="A31" s="17"/>
      <c r="B31" s="18"/>
      <c r="D31" s="19"/>
      <c r="E31" s="20"/>
    </row>
    <row r="32" spans="1:6" x14ac:dyDescent="0.25">
      <c r="A32" s="17"/>
      <c r="B32" s="18"/>
      <c r="D32" s="19"/>
      <c r="E32" s="20"/>
    </row>
    <row r="33" spans="1:5" x14ac:dyDescent="0.25">
      <c r="A33" s="17"/>
      <c r="B33" s="18"/>
      <c r="D33" s="19"/>
      <c r="E33" s="20"/>
    </row>
    <row r="34" spans="1:5" x14ac:dyDescent="0.25">
      <c r="A34" s="17"/>
      <c r="B34" s="18"/>
      <c r="D34" s="19"/>
      <c r="E34" s="20"/>
    </row>
    <row r="35" spans="1:5" x14ac:dyDescent="0.25">
      <c r="A35" s="17"/>
      <c r="B35" s="18"/>
      <c r="D35" s="19"/>
      <c r="E35" s="20"/>
    </row>
    <row r="36" spans="1:5" x14ac:dyDescent="0.25">
      <c r="A36" s="17"/>
      <c r="B36" s="18"/>
      <c r="D36" s="19"/>
      <c r="E36" s="20"/>
    </row>
    <row r="37" spans="1:5" x14ac:dyDescent="0.25">
      <c r="A37" s="17"/>
      <c r="B37" s="18"/>
      <c r="D37" s="19"/>
      <c r="E37" s="20"/>
    </row>
    <row r="38" spans="1:5" x14ac:dyDescent="0.25">
      <c r="A38" s="17"/>
      <c r="B38" s="18"/>
      <c r="D38" s="19"/>
      <c r="E38" s="20"/>
    </row>
    <row r="39" spans="1:5" x14ac:dyDescent="0.25">
      <c r="A39" s="21"/>
      <c r="B39" s="3"/>
      <c r="C39" s="22"/>
      <c r="D39" s="19"/>
      <c r="E39" s="20"/>
    </row>
    <row r="40" spans="1:5" x14ac:dyDescent="0.25">
      <c r="A40" s="21"/>
      <c r="B40" s="21"/>
      <c r="C40" s="22"/>
      <c r="D40" s="19"/>
      <c r="E40" s="20"/>
    </row>
    <row r="42" spans="1:5" x14ac:dyDescent="0.25">
      <c r="C42" s="23"/>
      <c r="D42" s="23"/>
    </row>
    <row r="43" spans="1:5" x14ac:dyDescent="0.25">
      <c r="C43" s="23"/>
      <c r="D43" s="23"/>
    </row>
    <row r="44" spans="1:5" x14ac:dyDescent="0.25">
      <c r="A44" s="4"/>
      <c r="B44" s="4"/>
      <c r="C44" s="4"/>
      <c r="D44" s="20"/>
    </row>
    <row r="45" spans="1:5" x14ac:dyDescent="0.25">
      <c r="A45" s="4"/>
      <c r="B45" s="4"/>
      <c r="C45" s="4"/>
      <c r="D45" s="20"/>
    </row>
    <row r="54" spans="1:4" x14ac:dyDescent="0.25">
      <c r="D54" s="19"/>
    </row>
    <row r="55" spans="1:4" x14ac:dyDescent="0.25">
      <c r="D55" s="24"/>
    </row>
    <row r="56" spans="1:4" x14ac:dyDescent="0.25">
      <c r="D56" s="24"/>
    </row>
    <row r="57" spans="1:4" x14ac:dyDescent="0.25">
      <c r="D57" s="23"/>
    </row>
    <row r="58" spans="1:4" x14ac:dyDescent="0.25">
      <c r="A58" s="4"/>
      <c r="B58" s="4"/>
      <c r="C58" s="4"/>
      <c r="D58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Chandoor,Vipul</dc:creator>
  <cp:lastModifiedBy>-,Rayaan Ahmed</cp:lastModifiedBy>
  <dcterms:created xsi:type="dcterms:W3CDTF">2018-05-23T04:33:42Z</dcterms:created>
  <dcterms:modified xsi:type="dcterms:W3CDTF">2019-05-25T01:36:57Z</dcterms:modified>
</cp:coreProperties>
</file>