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megha_a_dsft4\Megha_A_DSFT4_C1\Megha_A_DSFT4_C1_S4\"/>
    </mc:Choice>
  </mc:AlternateContent>
  <bookViews>
    <workbookView xWindow="0" yWindow="0" windowWidth="20490" windowHeight="7620" activeTab="7"/>
  </bookViews>
  <sheets>
    <sheet name="Sheet1" sheetId="1" r:id="rId1"/>
    <sheet name="Task 1 pivot" sheetId="6" r:id="rId2"/>
    <sheet name="Task 1b" sheetId="5" r:id="rId3"/>
    <sheet name="Task1c" sheetId="4" r:id="rId4"/>
    <sheet name="Task 1c" sheetId="3" r:id="rId5"/>
    <sheet name="Task2" sheetId="8" r:id="rId6"/>
    <sheet name="Task 2" sheetId="9" r:id="rId7"/>
    <sheet name="Task 3" sheetId="10" r:id="rId8"/>
  </sheets>
  <definedNames>
    <definedName name="_xlnm._FilterDatabase" localSheetId="0" hidden="1">Sheet1!$A$1:$M$215</definedName>
    <definedName name="_xlnm._FilterDatabase" localSheetId="4" hidden="1">'Task 1c'!$A$1:$C$213</definedName>
    <definedName name="_xlnm._FilterDatabase" localSheetId="6" hidden="1">'Task 2'!$A$1:$B$215</definedName>
    <definedName name="_xlnm._FilterDatabase" localSheetId="3" hidden="1">Task1c!$A$1:$C$121</definedName>
    <definedName name="_xlnm._FilterDatabase" localSheetId="5" hidden="1">Task2!$A$1:$B$215</definedName>
  </definedNames>
  <calcPr calcId="152511"/>
  <pivotCaches>
    <pivotCache cacheId="8" r:id="rId9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0" l="1"/>
  <c r="F9" i="10"/>
  <c r="R7" i="10"/>
  <c r="E7" i="10"/>
  <c r="A1" i="3" l="1"/>
  <c r="S4" i="10" l="1"/>
  <c r="R4" i="10"/>
  <c r="F4" i="10"/>
  <c r="E4" i="10"/>
  <c r="G4" i="10" l="1"/>
  <c r="I4" i="10" s="1"/>
  <c r="T4" i="10"/>
  <c r="V4" i="10" s="1"/>
  <c r="E2" i="9"/>
  <c r="D2" i="9"/>
  <c r="E3" i="8"/>
  <c r="D3" i="8"/>
  <c r="C5" i="5"/>
  <c r="B5" i="5"/>
  <c r="D3" i="3"/>
  <c r="D23" i="4"/>
  <c r="U4" i="10" l="1"/>
  <c r="F3" i="8"/>
  <c r="H3" i="8" s="1"/>
  <c r="Q5" i="10"/>
  <c r="Q9" i="10"/>
  <c r="Q13" i="10"/>
  <c r="Q17" i="10"/>
  <c r="Q21" i="10"/>
  <c r="Q25" i="10"/>
  <c r="Q29" i="10"/>
  <c r="Q33" i="10"/>
  <c r="Q37" i="10"/>
  <c r="Q41" i="10"/>
  <c r="Q45" i="10"/>
  <c r="Q49" i="10"/>
  <c r="Q53" i="10"/>
  <c r="Q57" i="10"/>
  <c r="Q61" i="10"/>
  <c r="Q65" i="10"/>
  <c r="Q69" i="10"/>
  <c r="Q73" i="10"/>
  <c r="Q77" i="10"/>
  <c r="Q81" i="10"/>
  <c r="Q85" i="10"/>
  <c r="Q89" i="10"/>
  <c r="Q93" i="10"/>
  <c r="Q97" i="10"/>
  <c r="Q101" i="10"/>
  <c r="Q105" i="10"/>
  <c r="Q109" i="10"/>
  <c r="Q113" i="10"/>
  <c r="Q117" i="10"/>
  <c r="Q121" i="10"/>
  <c r="Q6" i="10"/>
  <c r="Q10" i="10"/>
  <c r="Q14" i="10"/>
  <c r="Q18" i="10"/>
  <c r="Q22" i="10"/>
  <c r="Q26" i="10"/>
  <c r="Q30" i="10"/>
  <c r="Q34" i="10"/>
  <c r="Q38" i="10"/>
  <c r="Q42" i="10"/>
  <c r="Q46" i="10"/>
  <c r="Q50" i="10"/>
  <c r="Q54" i="10"/>
  <c r="Q58" i="10"/>
  <c r="Q62" i="10"/>
  <c r="Q66" i="10"/>
  <c r="Q70" i="10"/>
  <c r="Q74" i="10"/>
  <c r="Q78" i="10"/>
  <c r="Q82" i="10"/>
  <c r="Q86" i="10"/>
  <c r="Q90" i="10"/>
  <c r="Q94" i="10"/>
  <c r="Q98" i="10"/>
  <c r="Q102" i="10"/>
  <c r="Q106" i="10"/>
  <c r="Q110" i="10"/>
  <c r="Q114" i="10"/>
  <c r="Q118" i="10"/>
  <c r="Q122" i="10"/>
  <c r="Q7" i="10"/>
  <c r="Q11" i="10"/>
  <c r="Q15" i="10"/>
  <c r="Q19" i="10"/>
  <c r="Q23" i="10"/>
  <c r="Q27" i="10"/>
  <c r="Q31" i="10"/>
  <c r="Q35" i="10"/>
  <c r="Q39" i="10"/>
  <c r="Q43" i="10"/>
  <c r="Q47" i="10"/>
  <c r="Q51" i="10"/>
  <c r="Q55" i="10"/>
  <c r="Q59" i="10"/>
  <c r="Q63" i="10"/>
  <c r="Q67" i="10"/>
  <c r="Q71" i="10"/>
  <c r="Q75" i="10"/>
  <c r="Q79" i="10"/>
  <c r="Q83" i="10"/>
  <c r="Q87" i="10"/>
  <c r="Q91" i="10"/>
  <c r="Q95" i="10"/>
  <c r="Q99" i="10"/>
  <c r="Q103" i="10"/>
  <c r="Q107" i="10"/>
  <c r="Q111" i="10"/>
  <c r="Q115" i="10"/>
  <c r="Q119" i="10"/>
  <c r="Q4" i="10"/>
  <c r="Q8" i="10"/>
  <c r="Q12" i="10"/>
  <c r="Q16" i="10"/>
  <c r="Q20" i="10"/>
  <c r="Q24" i="10"/>
  <c r="Q28" i="10"/>
  <c r="Q32" i="10"/>
  <c r="Q36" i="10"/>
  <c r="Q40" i="10"/>
  <c r="Q44" i="10"/>
  <c r="Q48" i="10"/>
  <c r="Q52" i="10"/>
  <c r="Q56" i="10"/>
  <c r="Q60" i="10"/>
  <c r="Q64" i="10"/>
  <c r="Q68" i="10"/>
  <c r="Q72" i="10"/>
  <c r="Q76" i="10"/>
  <c r="Q80" i="10"/>
  <c r="Q84" i="10"/>
  <c r="Q88" i="10"/>
  <c r="Q92" i="10"/>
  <c r="Q96" i="10"/>
  <c r="Q100" i="10"/>
  <c r="Q104" i="10"/>
  <c r="Q108" i="10"/>
  <c r="Q112" i="10"/>
  <c r="Q116" i="10"/>
  <c r="Q120" i="10"/>
  <c r="F2" i="9"/>
  <c r="H2" i="9" s="1"/>
  <c r="H4" i="10"/>
  <c r="G3" i="8" l="1"/>
  <c r="G2" i="9"/>
  <c r="D5" i="10"/>
  <c r="D9" i="10"/>
  <c r="D13" i="10"/>
  <c r="D17" i="10"/>
  <c r="D21" i="10"/>
  <c r="D25" i="10"/>
  <c r="D29" i="10"/>
  <c r="D33" i="10"/>
  <c r="D37" i="10"/>
  <c r="D41" i="10"/>
  <c r="D45" i="10"/>
  <c r="D6" i="10"/>
  <c r="D10" i="10"/>
  <c r="D14" i="10"/>
  <c r="D18" i="10"/>
  <c r="D22" i="10"/>
  <c r="D26" i="10"/>
  <c r="D30" i="10"/>
  <c r="D34" i="10"/>
  <c r="D38" i="10"/>
  <c r="D42" i="10"/>
  <c r="D46" i="10"/>
  <c r="D7" i="10"/>
  <c r="D11" i="10"/>
  <c r="D15" i="10"/>
  <c r="D19" i="10"/>
  <c r="D23" i="10"/>
  <c r="D27" i="10"/>
  <c r="D31" i="10"/>
  <c r="D35" i="10"/>
  <c r="D39" i="10"/>
  <c r="D43" i="10"/>
  <c r="D47" i="10"/>
  <c r="D8" i="10"/>
  <c r="D12" i="10"/>
  <c r="D16" i="10"/>
  <c r="D20" i="10"/>
  <c r="D24" i="10"/>
  <c r="D28" i="10"/>
  <c r="D32" i="10"/>
  <c r="D36" i="10"/>
  <c r="D40" i="10"/>
  <c r="D44" i="10"/>
  <c r="D4" i="10"/>
  <c r="C214" i="9" l="1"/>
  <c r="C202" i="9"/>
  <c r="C196" i="9"/>
  <c r="C184" i="9"/>
  <c r="C177" i="9"/>
  <c r="C171" i="9"/>
  <c r="C162" i="9"/>
  <c r="C156" i="9"/>
  <c r="C142" i="9"/>
  <c r="C133" i="9"/>
  <c r="C124" i="9"/>
  <c r="C115" i="9"/>
  <c r="C110" i="9"/>
  <c r="C104" i="9"/>
  <c r="C92" i="9"/>
  <c r="C81" i="9"/>
  <c r="C67" i="9"/>
  <c r="C55" i="9"/>
  <c r="C51" i="9"/>
  <c r="C44" i="9"/>
  <c r="C36" i="9"/>
  <c r="C31" i="9"/>
  <c r="C19" i="9"/>
  <c r="C5" i="9"/>
  <c r="C209" i="9"/>
  <c r="C200" i="9"/>
  <c r="C194" i="9"/>
  <c r="C182" i="9"/>
  <c r="C176" i="9"/>
  <c r="C170" i="9"/>
  <c r="C161" i="9"/>
  <c r="C150" i="9"/>
  <c r="C138" i="9"/>
  <c r="C129" i="9"/>
  <c r="C122" i="9"/>
  <c r="C113" i="9"/>
  <c r="C108" i="9"/>
  <c r="C102" i="9"/>
  <c r="C90" i="9"/>
  <c r="C80" i="9"/>
  <c r="C66" i="9"/>
  <c r="C54" i="9"/>
  <c r="C50" i="9"/>
  <c r="C42" i="9"/>
  <c r="C35" i="9"/>
  <c r="C28" i="9"/>
  <c r="C15" i="9"/>
  <c r="C2" i="9"/>
  <c r="C204" i="9"/>
  <c r="C199" i="9"/>
  <c r="C186" i="9"/>
  <c r="C180" i="9"/>
  <c r="C174" i="9"/>
  <c r="C169" i="9"/>
  <c r="C160" i="9"/>
  <c r="C147" i="9"/>
  <c r="C136" i="9"/>
  <c r="C128" i="9"/>
  <c r="C121" i="9"/>
  <c r="C112" i="9"/>
  <c r="C106" i="9"/>
  <c r="C101" i="9"/>
  <c r="C89" i="9"/>
  <c r="C76" i="9"/>
  <c r="C64" i="9"/>
  <c r="C53" i="9"/>
  <c r="C47" i="9"/>
  <c r="C39" i="9"/>
  <c r="C33" i="9"/>
  <c r="C23" i="9"/>
  <c r="C13" i="9"/>
  <c r="C215" i="9"/>
  <c r="C203" i="9"/>
  <c r="C198" i="9"/>
  <c r="C185" i="9"/>
  <c r="C179" i="9"/>
  <c r="C173" i="9"/>
  <c r="C167" i="9"/>
  <c r="C157" i="9"/>
  <c r="C146" i="9"/>
  <c r="C134" i="9"/>
  <c r="C125" i="9"/>
  <c r="C119" i="9"/>
  <c r="C111" i="9"/>
  <c r="C105" i="9"/>
  <c r="C94" i="9"/>
  <c r="C88" i="9"/>
  <c r="C69" i="9"/>
  <c r="C56" i="9"/>
  <c r="C52" i="9"/>
  <c r="C46" i="9"/>
  <c r="C38" i="9"/>
  <c r="C32" i="9"/>
  <c r="C21" i="9"/>
  <c r="C11" i="9"/>
  <c r="C213" i="8"/>
  <c r="C208" i="8"/>
  <c r="C201" i="8"/>
  <c r="C192" i="8"/>
  <c r="C188" i="8"/>
  <c r="C178" i="8"/>
  <c r="C166" i="8"/>
  <c r="C159" i="8"/>
  <c r="C153" i="8"/>
  <c r="C148" i="8"/>
  <c r="C141" i="8"/>
  <c r="C135" i="8"/>
  <c r="C127" i="8"/>
  <c r="C118" i="8"/>
  <c r="C109" i="8"/>
  <c r="C99" i="8"/>
  <c r="C95" i="8"/>
  <c r="C86" i="8"/>
  <c r="C82" i="8"/>
  <c r="C75" i="8"/>
  <c r="C71" i="8"/>
  <c r="C63" i="8"/>
  <c r="C59" i="8"/>
  <c r="C48" i="8"/>
  <c r="C40" i="8"/>
  <c r="C29" i="8"/>
  <c r="C24" i="8"/>
  <c r="C17" i="8"/>
  <c r="C10" i="8"/>
  <c r="C4" i="8"/>
  <c r="C207" i="8"/>
  <c r="C197" i="8"/>
  <c r="C191" i="8"/>
  <c r="C187" i="8"/>
  <c r="C175" i="8"/>
  <c r="C165" i="8"/>
  <c r="C158" i="8"/>
  <c r="C152" i="8"/>
  <c r="C145" i="8"/>
  <c r="C140" i="8"/>
  <c r="C132" i="8"/>
  <c r="C126" i="8"/>
  <c r="C117" i="8"/>
  <c r="C107" i="8"/>
  <c r="C98" i="8"/>
  <c r="C93" i="8"/>
  <c r="C85" i="8"/>
  <c r="C79" i="8"/>
  <c r="C74" i="8"/>
  <c r="C70" i="8"/>
  <c r="C62" i="8"/>
  <c r="C58" i="8"/>
  <c r="C45" i="8"/>
  <c r="C37" i="8"/>
  <c r="C27" i="8"/>
  <c r="C22" i="8"/>
  <c r="C16" i="8"/>
  <c r="C212" i="8"/>
  <c r="C6" i="8"/>
  <c r="C205" i="8"/>
  <c r="C189" i="8"/>
  <c r="C168" i="8"/>
  <c r="C154" i="8"/>
  <c r="C143" i="8"/>
  <c r="C130" i="8"/>
  <c r="C114" i="8"/>
  <c r="C96" i="8"/>
  <c r="C83" i="8"/>
  <c r="C72" i="8"/>
  <c r="C60" i="8"/>
  <c r="C41" i="8"/>
  <c r="C25" i="8"/>
  <c r="C12" i="8"/>
  <c r="C3" i="8"/>
  <c r="C211" i="8"/>
  <c r="C195" i="8"/>
  <c r="C183" i="8"/>
  <c r="C164" i="8"/>
  <c r="C151" i="8"/>
  <c r="C139" i="8"/>
  <c r="C123" i="8"/>
  <c r="C103" i="8"/>
  <c r="C91" i="8"/>
  <c r="C78" i="8"/>
  <c r="C68" i="8"/>
  <c r="C57" i="8"/>
  <c r="C34" i="8"/>
  <c r="C20" i="8"/>
  <c r="C9" i="8"/>
  <c r="C193" i="8"/>
  <c r="C149" i="8"/>
  <c r="C120" i="8"/>
  <c r="C87" i="8"/>
  <c r="C77" i="8"/>
  <c r="C49" i="8"/>
  <c r="C30" i="8"/>
  <c r="C8" i="8"/>
  <c r="C206" i="8"/>
  <c r="C190" i="8"/>
  <c r="C155" i="8"/>
  <c r="C131" i="8"/>
  <c r="C97" i="8"/>
  <c r="C73" i="8"/>
  <c r="C43" i="8"/>
  <c r="C14" i="8"/>
  <c r="C7" i="8"/>
  <c r="C210" i="8"/>
  <c r="C181" i="8"/>
  <c r="C163" i="8"/>
  <c r="C137" i="8"/>
  <c r="C100" i="8"/>
  <c r="C65" i="8"/>
  <c r="C18" i="8"/>
  <c r="C172" i="8"/>
  <c r="C144" i="8"/>
  <c r="C116" i="8"/>
  <c r="C84" i="8"/>
  <c r="C61" i="8"/>
  <c r="C26" i="8"/>
  <c r="A2" i="4"/>
</calcChain>
</file>

<file path=xl/sharedStrings.xml><?xml version="1.0" encoding="utf-8"?>
<sst xmlns="http://schemas.openxmlformats.org/spreadsheetml/2006/main" count="2278" uniqueCount="45">
  <si>
    <t>Sl. No.</t>
  </si>
  <si>
    <t>gender</t>
  </si>
  <si>
    <t>10th Grade_p</t>
  </si>
  <si>
    <t>12 Grade_p</t>
  </si>
  <si>
    <t>12th Grade_s</t>
  </si>
  <si>
    <t>UG_p</t>
  </si>
  <si>
    <t>UG_t</t>
  </si>
  <si>
    <t>workex</t>
  </si>
  <si>
    <t>etest_p</t>
  </si>
  <si>
    <t>specialisation</t>
  </si>
  <si>
    <t>mba_p</t>
  </si>
  <si>
    <t>status</t>
  </si>
  <si>
    <t>salary</t>
  </si>
  <si>
    <t>M</t>
  </si>
  <si>
    <t>Commerce</t>
  </si>
  <si>
    <t>Sci&amp;Tech</t>
  </si>
  <si>
    <t>No</t>
  </si>
  <si>
    <t>Mkt&amp;HR</t>
  </si>
  <si>
    <t>Placed</t>
  </si>
  <si>
    <t>Science</t>
  </si>
  <si>
    <t>Yes</t>
  </si>
  <si>
    <t>Mkt&amp;Fin</t>
  </si>
  <si>
    <t>Arts</t>
  </si>
  <si>
    <t>Comm&amp;Mgmt</t>
  </si>
  <si>
    <t>Not Placed</t>
  </si>
  <si>
    <t>F</t>
  </si>
  <si>
    <t>Others</t>
  </si>
  <si>
    <t>Row Labels</t>
  </si>
  <si>
    <t>Grand Total</t>
  </si>
  <si>
    <t>Sum of salary</t>
  </si>
  <si>
    <t>Measures</t>
  </si>
  <si>
    <t>Mean</t>
  </si>
  <si>
    <t>Variance (Average of Squared Deviation)</t>
  </si>
  <si>
    <t>Standard Deviation (Average of Deviation)</t>
  </si>
  <si>
    <t>Coefficient of Variation</t>
  </si>
  <si>
    <t>Correlation coefficient</t>
  </si>
  <si>
    <t xml:space="preserve">By looking at the coefficien of variation we can infer that there is no much variation in the salary distribution in these domains </t>
  </si>
  <si>
    <t>Q1</t>
  </si>
  <si>
    <t>IQR</t>
  </si>
  <si>
    <t>UF</t>
  </si>
  <si>
    <t>LF</t>
  </si>
  <si>
    <t>Q3</t>
  </si>
  <si>
    <t>Outliers</t>
  </si>
  <si>
    <t>no. of missing value</t>
  </si>
  <si>
    <t>From the tables in Task 1 and task 3 we can conclude the mean for Mkt&amp;HR is high in Task 1  than task 3, but mean for Mkt&amp;Fin is lower in task 1 than in task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</si>
</sst>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[Megha_A_DS1_C1_S4_Practice_Placement_Data.xlsx]Task 1 pivot!PivotTable16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'Task 1 pivot'!$B$3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'Task 1 pivot'!$A$4:$A$6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'Task 1 pivot'!$B$4:$B$6</c:f>
              <c:numCache>
                <c:formatCode>General</c:formatCode>
                <c:ptCount val="2"/>
                <c:pt idx="0">
                  <c:v>28160000</c:v>
                </c:pt>
                <c:pt idx="1">
                  <c:v>14330000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01857224"/>
        <c:axId val="301860752"/>
      </c:barChart>
      <c:catAx>
        <c:axId val="30185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60752"/>
        <c:crosses val="autoZero"/>
        <c:auto val="1"/>
        <c:lblAlgn val="ctr"/>
        <c:lblOffset val="100"/>
        <c:noMultiLvlLbl val="0"/>
      </c:catAx>
      <c:valAx>
        <c:axId val="301860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5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Task1c!$C$1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multiLvlStrRef>
              <c:f>Task1c!$A$2:$B$121</c:f>
              <c:multiLvlStrCache>
                <c:ptCount val="44"/>
                <c:lvl>
                  <c:pt idx="0">
                    <c:v>62.74</c:v>
                  </c:pt>
                  <c:pt idx="1">
                    <c:v>56.86</c:v>
                  </c:pt>
                  <c:pt idx="2">
                    <c:v>69.76</c:v>
                  </c:pt>
                  <c:pt idx="3">
                    <c:v>62.9</c:v>
                  </c:pt>
                  <c:pt idx="4">
                    <c:v>71.63</c:v>
                  </c:pt>
                  <c:pt idx="5">
                    <c:v>52.71</c:v>
                  </c:pt>
                  <c:pt idx="6">
                    <c:v>59.5</c:v>
                  </c:pt>
                  <c:pt idx="7">
                    <c:v>58.46</c:v>
                  </c:pt>
                  <c:pt idx="8">
                    <c:v>59.24</c:v>
                  </c:pt>
                  <c:pt idx="9">
                    <c:v>67</c:v>
                  </c:pt>
                  <c:pt idx="10">
                    <c:v>62.35</c:v>
                  </c:pt>
                  <c:pt idx="11">
                    <c:v>62.36</c:v>
                  </c:pt>
                  <c:pt idx="12">
                    <c:v>62.79</c:v>
                  </c:pt>
                  <c:pt idx="13">
                    <c:v>55.41</c:v>
                  </c:pt>
                  <c:pt idx="14">
                    <c:v>60.44</c:v>
                  </c:pt>
                  <c:pt idx="15">
                    <c:v>55.3</c:v>
                  </c:pt>
                  <c:pt idx="16">
                    <c:v>73.52</c:v>
                  </c:pt>
                  <c:pt idx="17">
                    <c:v>53.94</c:v>
                  </c:pt>
                  <c:pt idx="18">
                    <c:v>55.01</c:v>
                  </c:pt>
                  <c:pt idx="19">
                    <c:v>70.48</c:v>
                  </c:pt>
                  <c:pt idx="20">
                    <c:v>71.49</c:v>
                  </c:pt>
                  <c:pt idx="21">
                    <c:v>61.26</c:v>
                  </c:pt>
                  <c:pt idx="22">
                    <c:v>76.26</c:v>
                  </c:pt>
                  <c:pt idx="23">
                    <c:v>60.98</c:v>
                  </c:pt>
                  <c:pt idx="24">
                    <c:v>65.63</c:v>
                  </c:pt>
                  <c:pt idx="25">
                    <c:v>60.41</c:v>
                  </c:pt>
                  <c:pt idx="26">
                    <c:v>61.9</c:v>
                  </c:pt>
                  <c:pt idx="27">
                    <c:v>55.14</c:v>
                  </c:pt>
                  <c:pt idx="28">
                    <c:v>58.54</c:v>
                  </c:pt>
                  <c:pt idx="29">
                    <c:v>52.72</c:v>
                  </c:pt>
                  <c:pt idx="30">
                    <c:v>62.72</c:v>
                  </c:pt>
                  <c:pt idx="31">
                    <c:v>52.38</c:v>
                  </c:pt>
                  <c:pt idx="32">
                    <c:v>69.28</c:v>
                  </c:pt>
                  <c:pt idx="33">
                    <c:v>59.32</c:v>
                  </c:pt>
                  <c:pt idx="34">
                    <c:v>57.9</c:v>
                  </c:pt>
                  <c:pt idx="35">
                    <c:v>72.14</c:v>
                  </c:pt>
                  <c:pt idx="36">
                    <c:v>60.02</c:v>
                  </c:pt>
                  <c:pt idx="37">
                    <c:v>71.43</c:v>
                  </c:pt>
                  <c:pt idx="38">
                    <c:v>56.63</c:v>
                  </c:pt>
                  <c:pt idx="39">
                    <c:v>58.95</c:v>
                  </c:pt>
                  <c:pt idx="40">
                    <c:v>55.8</c:v>
                  </c:pt>
                  <c:pt idx="41">
                    <c:v>58.3</c:v>
                  </c:pt>
                  <c:pt idx="42">
                    <c:v>62.92</c:v>
                  </c:pt>
                  <c:pt idx="43">
                    <c:v>60.22</c:v>
                  </c:pt>
                </c:lvl>
                <c:lvl>
                  <c:pt idx="0">
                    <c:v>Mkt&amp;HR</c:v>
                  </c:pt>
                  <c:pt idx="1">
                    <c:v>Mkt&amp;HR</c:v>
                  </c:pt>
                  <c:pt idx="2">
                    <c:v>Mkt&amp;HR</c:v>
                  </c:pt>
                  <c:pt idx="3">
                    <c:v>Mkt&amp;HR</c:v>
                  </c:pt>
                  <c:pt idx="4">
                    <c:v>Mkt&amp;HR</c:v>
                  </c:pt>
                  <c:pt idx="5">
                    <c:v>Mkt&amp;HR</c:v>
                  </c:pt>
                  <c:pt idx="6">
                    <c:v>Mkt&amp;HR</c:v>
                  </c:pt>
                  <c:pt idx="7">
                    <c:v>Mkt&amp;HR</c:v>
                  </c:pt>
                  <c:pt idx="8">
                    <c:v>Mkt&amp;HR</c:v>
                  </c:pt>
                  <c:pt idx="9">
                    <c:v>Mkt&amp;HR</c:v>
                  </c:pt>
                  <c:pt idx="10">
                    <c:v>Mkt&amp;HR</c:v>
                  </c:pt>
                  <c:pt idx="11">
                    <c:v>Mkt&amp;HR</c:v>
                  </c:pt>
                  <c:pt idx="12">
                    <c:v>Mkt&amp;HR</c:v>
                  </c:pt>
                  <c:pt idx="13">
                    <c:v>Mkt&amp;HR</c:v>
                  </c:pt>
                  <c:pt idx="14">
                    <c:v>Mkt&amp;HR</c:v>
                  </c:pt>
                  <c:pt idx="15">
                    <c:v>Mkt&amp;HR</c:v>
                  </c:pt>
                  <c:pt idx="16">
                    <c:v>Mkt&amp;HR</c:v>
                  </c:pt>
                  <c:pt idx="17">
                    <c:v>Mkt&amp;HR</c:v>
                  </c:pt>
                  <c:pt idx="18">
                    <c:v>Mkt&amp;HR</c:v>
                  </c:pt>
                  <c:pt idx="19">
                    <c:v>Mkt&amp;HR</c:v>
                  </c:pt>
                  <c:pt idx="20">
                    <c:v>Mkt&amp;HR</c:v>
                  </c:pt>
                  <c:pt idx="21">
                    <c:v>Mkt&amp;HR</c:v>
                  </c:pt>
                  <c:pt idx="22">
                    <c:v>Mkt&amp;HR</c:v>
                  </c:pt>
                  <c:pt idx="23">
                    <c:v>Mkt&amp;HR</c:v>
                  </c:pt>
                  <c:pt idx="24">
                    <c:v>Mkt&amp;HR</c:v>
                  </c:pt>
                  <c:pt idx="25">
                    <c:v>Mkt&amp;HR</c:v>
                  </c:pt>
                  <c:pt idx="26">
                    <c:v>Mkt&amp;HR</c:v>
                  </c:pt>
                  <c:pt idx="27">
                    <c:v>Mkt&amp;HR</c:v>
                  </c:pt>
                  <c:pt idx="28">
                    <c:v>Mkt&amp;HR</c:v>
                  </c:pt>
                  <c:pt idx="29">
                    <c:v>Mkt&amp;HR</c:v>
                  </c:pt>
                  <c:pt idx="30">
                    <c:v>Mkt&amp;HR</c:v>
                  </c:pt>
                  <c:pt idx="31">
                    <c:v>Mkt&amp;HR</c:v>
                  </c:pt>
                  <c:pt idx="32">
                    <c:v>Mkt&amp;HR</c:v>
                  </c:pt>
                  <c:pt idx="33">
                    <c:v>Mkt&amp;HR</c:v>
                  </c:pt>
                  <c:pt idx="34">
                    <c:v>Mkt&amp;HR</c:v>
                  </c:pt>
                  <c:pt idx="35">
                    <c:v>Mkt&amp;HR</c:v>
                  </c:pt>
                  <c:pt idx="36">
                    <c:v>Mkt&amp;HR</c:v>
                  </c:pt>
                  <c:pt idx="37">
                    <c:v>Mkt&amp;HR</c:v>
                  </c:pt>
                  <c:pt idx="38">
                    <c:v>Mkt&amp;HR</c:v>
                  </c:pt>
                  <c:pt idx="39">
                    <c:v>Mkt&amp;HR</c:v>
                  </c:pt>
                  <c:pt idx="40">
                    <c:v>Mkt&amp;HR</c:v>
                  </c:pt>
                  <c:pt idx="41">
                    <c:v>Mkt&amp;HR</c:v>
                  </c:pt>
                  <c:pt idx="42">
                    <c:v>Mkt&amp;HR</c:v>
                  </c:pt>
                  <c:pt idx="43">
                    <c:v>Mkt&amp;HR</c:v>
                  </c:pt>
                </c:lvl>
              </c:multiLvlStrCache>
            </c:multiLvlStrRef>
          </c:xVal>
          <c:yVal>
            <c:numRef>
              <c:f>Task1c!$C$2:$C$121</c:f>
              <c:numCache>
                <c:formatCode>General</c:formatCode>
                <c:ptCount val="44"/>
                <c:pt idx="0">
                  <c:v>300000</c:v>
                </c:pt>
                <c:pt idx="1">
                  <c:v>240000</c:v>
                </c:pt>
                <c:pt idx="3">
                  <c:v>300000</c:v>
                </c:pt>
                <c:pt idx="5">
                  <c:v>220000</c:v>
                </c:pt>
                <c:pt idx="7">
                  <c:v>275000</c:v>
                </c:pt>
                <c:pt idx="10">
                  <c:v>240000</c:v>
                </c:pt>
                <c:pt idx="11">
                  <c:v>210000</c:v>
                </c:pt>
                <c:pt idx="14">
                  <c:v>380000</c:v>
                </c:pt>
                <c:pt idx="16">
                  <c:v>200000</c:v>
                </c:pt>
                <c:pt idx="17">
                  <c:v>250000</c:v>
                </c:pt>
                <c:pt idx="18">
                  <c:v>250000</c:v>
                </c:pt>
                <c:pt idx="19">
                  <c:v>276000</c:v>
                </c:pt>
                <c:pt idx="20">
                  <c:v>250000</c:v>
                </c:pt>
                <c:pt idx="21">
                  <c:v>250000</c:v>
                </c:pt>
                <c:pt idx="22">
                  <c:v>400000</c:v>
                </c:pt>
                <c:pt idx="23">
                  <c:v>250000</c:v>
                </c:pt>
                <c:pt idx="24">
                  <c:v>200000</c:v>
                </c:pt>
                <c:pt idx="25">
                  <c:v>225000</c:v>
                </c:pt>
                <c:pt idx="27">
                  <c:v>233000</c:v>
                </c:pt>
                <c:pt idx="29">
                  <c:v>255000</c:v>
                </c:pt>
                <c:pt idx="31">
                  <c:v>240000</c:v>
                </c:pt>
                <c:pt idx="34">
                  <c:v>220000</c:v>
                </c:pt>
                <c:pt idx="37">
                  <c:v>252000</c:v>
                </c:pt>
                <c:pt idx="38">
                  <c:v>300000</c:v>
                </c:pt>
                <c:pt idx="39">
                  <c:v>275000</c:v>
                </c:pt>
                <c:pt idx="40">
                  <c:v>265000</c:v>
                </c:pt>
                <c:pt idx="41">
                  <c:v>260000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Task1c!$E$1</c:f>
              <c:strCache>
                <c:ptCount val="1"/>
                <c:pt idx="0">
                  <c:v>Correlation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Task1c!$A$2:$B$121</c:f>
              <c:multiLvlStrCache>
                <c:ptCount val="44"/>
                <c:lvl>
                  <c:pt idx="0">
                    <c:v>62.74</c:v>
                  </c:pt>
                  <c:pt idx="1">
                    <c:v>56.86</c:v>
                  </c:pt>
                  <c:pt idx="2">
                    <c:v>69.76</c:v>
                  </c:pt>
                  <c:pt idx="3">
                    <c:v>62.9</c:v>
                  </c:pt>
                  <c:pt idx="4">
                    <c:v>71.63</c:v>
                  </c:pt>
                  <c:pt idx="5">
                    <c:v>52.71</c:v>
                  </c:pt>
                  <c:pt idx="6">
                    <c:v>59.5</c:v>
                  </c:pt>
                  <c:pt idx="7">
                    <c:v>58.46</c:v>
                  </c:pt>
                  <c:pt idx="8">
                    <c:v>59.24</c:v>
                  </c:pt>
                  <c:pt idx="9">
                    <c:v>67</c:v>
                  </c:pt>
                  <c:pt idx="10">
                    <c:v>62.35</c:v>
                  </c:pt>
                  <c:pt idx="11">
                    <c:v>62.36</c:v>
                  </c:pt>
                  <c:pt idx="12">
                    <c:v>62.79</c:v>
                  </c:pt>
                  <c:pt idx="13">
                    <c:v>55.41</c:v>
                  </c:pt>
                  <c:pt idx="14">
                    <c:v>60.44</c:v>
                  </c:pt>
                  <c:pt idx="15">
                    <c:v>55.3</c:v>
                  </c:pt>
                  <c:pt idx="16">
                    <c:v>73.52</c:v>
                  </c:pt>
                  <c:pt idx="17">
                    <c:v>53.94</c:v>
                  </c:pt>
                  <c:pt idx="18">
                    <c:v>55.01</c:v>
                  </c:pt>
                  <c:pt idx="19">
                    <c:v>70.48</c:v>
                  </c:pt>
                  <c:pt idx="20">
                    <c:v>71.49</c:v>
                  </c:pt>
                  <c:pt idx="21">
                    <c:v>61.26</c:v>
                  </c:pt>
                  <c:pt idx="22">
                    <c:v>76.26</c:v>
                  </c:pt>
                  <c:pt idx="23">
                    <c:v>60.98</c:v>
                  </c:pt>
                  <c:pt idx="24">
                    <c:v>65.63</c:v>
                  </c:pt>
                  <c:pt idx="25">
                    <c:v>60.41</c:v>
                  </c:pt>
                  <c:pt idx="26">
                    <c:v>61.9</c:v>
                  </c:pt>
                  <c:pt idx="27">
                    <c:v>55.14</c:v>
                  </c:pt>
                  <c:pt idx="28">
                    <c:v>58.54</c:v>
                  </c:pt>
                  <c:pt idx="29">
                    <c:v>52.72</c:v>
                  </c:pt>
                  <c:pt idx="30">
                    <c:v>62.72</c:v>
                  </c:pt>
                  <c:pt idx="31">
                    <c:v>52.38</c:v>
                  </c:pt>
                  <c:pt idx="32">
                    <c:v>69.28</c:v>
                  </c:pt>
                  <c:pt idx="33">
                    <c:v>59.32</c:v>
                  </c:pt>
                  <c:pt idx="34">
                    <c:v>57.9</c:v>
                  </c:pt>
                  <c:pt idx="35">
                    <c:v>72.14</c:v>
                  </c:pt>
                  <c:pt idx="36">
                    <c:v>60.02</c:v>
                  </c:pt>
                  <c:pt idx="37">
                    <c:v>71.43</c:v>
                  </c:pt>
                  <c:pt idx="38">
                    <c:v>56.63</c:v>
                  </c:pt>
                  <c:pt idx="39">
                    <c:v>58.95</c:v>
                  </c:pt>
                  <c:pt idx="40">
                    <c:v>55.8</c:v>
                  </c:pt>
                  <c:pt idx="41">
                    <c:v>58.3</c:v>
                  </c:pt>
                  <c:pt idx="42">
                    <c:v>62.92</c:v>
                  </c:pt>
                  <c:pt idx="43">
                    <c:v>60.22</c:v>
                  </c:pt>
                </c:lvl>
                <c:lvl>
                  <c:pt idx="0">
                    <c:v>Mkt&amp;HR</c:v>
                  </c:pt>
                  <c:pt idx="1">
                    <c:v>Mkt&amp;HR</c:v>
                  </c:pt>
                  <c:pt idx="2">
                    <c:v>Mkt&amp;HR</c:v>
                  </c:pt>
                  <c:pt idx="3">
                    <c:v>Mkt&amp;HR</c:v>
                  </c:pt>
                  <c:pt idx="4">
                    <c:v>Mkt&amp;HR</c:v>
                  </c:pt>
                  <c:pt idx="5">
                    <c:v>Mkt&amp;HR</c:v>
                  </c:pt>
                  <c:pt idx="6">
                    <c:v>Mkt&amp;HR</c:v>
                  </c:pt>
                  <c:pt idx="7">
                    <c:v>Mkt&amp;HR</c:v>
                  </c:pt>
                  <c:pt idx="8">
                    <c:v>Mkt&amp;HR</c:v>
                  </c:pt>
                  <c:pt idx="9">
                    <c:v>Mkt&amp;HR</c:v>
                  </c:pt>
                  <c:pt idx="10">
                    <c:v>Mkt&amp;HR</c:v>
                  </c:pt>
                  <c:pt idx="11">
                    <c:v>Mkt&amp;HR</c:v>
                  </c:pt>
                  <c:pt idx="12">
                    <c:v>Mkt&amp;HR</c:v>
                  </c:pt>
                  <c:pt idx="13">
                    <c:v>Mkt&amp;HR</c:v>
                  </c:pt>
                  <c:pt idx="14">
                    <c:v>Mkt&amp;HR</c:v>
                  </c:pt>
                  <c:pt idx="15">
                    <c:v>Mkt&amp;HR</c:v>
                  </c:pt>
                  <c:pt idx="16">
                    <c:v>Mkt&amp;HR</c:v>
                  </c:pt>
                  <c:pt idx="17">
                    <c:v>Mkt&amp;HR</c:v>
                  </c:pt>
                  <c:pt idx="18">
                    <c:v>Mkt&amp;HR</c:v>
                  </c:pt>
                  <c:pt idx="19">
                    <c:v>Mkt&amp;HR</c:v>
                  </c:pt>
                  <c:pt idx="20">
                    <c:v>Mkt&amp;HR</c:v>
                  </c:pt>
                  <c:pt idx="21">
                    <c:v>Mkt&amp;HR</c:v>
                  </c:pt>
                  <c:pt idx="22">
                    <c:v>Mkt&amp;HR</c:v>
                  </c:pt>
                  <c:pt idx="23">
                    <c:v>Mkt&amp;HR</c:v>
                  </c:pt>
                  <c:pt idx="24">
                    <c:v>Mkt&amp;HR</c:v>
                  </c:pt>
                  <c:pt idx="25">
                    <c:v>Mkt&amp;HR</c:v>
                  </c:pt>
                  <c:pt idx="26">
                    <c:v>Mkt&amp;HR</c:v>
                  </c:pt>
                  <c:pt idx="27">
                    <c:v>Mkt&amp;HR</c:v>
                  </c:pt>
                  <c:pt idx="28">
                    <c:v>Mkt&amp;HR</c:v>
                  </c:pt>
                  <c:pt idx="29">
                    <c:v>Mkt&amp;HR</c:v>
                  </c:pt>
                  <c:pt idx="30">
                    <c:v>Mkt&amp;HR</c:v>
                  </c:pt>
                  <c:pt idx="31">
                    <c:v>Mkt&amp;HR</c:v>
                  </c:pt>
                  <c:pt idx="32">
                    <c:v>Mkt&amp;HR</c:v>
                  </c:pt>
                  <c:pt idx="33">
                    <c:v>Mkt&amp;HR</c:v>
                  </c:pt>
                  <c:pt idx="34">
                    <c:v>Mkt&amp;HR</c:v>
                  </c:pt>
                  <c:pt idx="35">
                    <c:v>Mkt&amp;HR</c:v>
                  </c:pt>
                  <c:pt idx="36">
                    <c:v>Mkt&amp;HR</c:v>
                  </c:pt>
                  <c:pt idx="37">
                    <c:v>Mkt&amp;HR</c:v>
                  </c:pt>
                  <c:pt idx="38">
                    <c:v>Mkt&amp;HR</c:v>
                  </c:pt>
                  <c:pt idx="39">
                    <c:v>Mkt&amp;HR</c:v>
                  </c:pt>
                  <c:pt idx="40">
                    <c:v>Mkt&amp;HR</c:v>
                  </c:pt>
                  <c:pt idx="41">
                    <c:v>Mkt&amp;HR</c:v>
                  </c:pt>
                  <c:pt idx="42">
                    <c:v>Mkt&amp;HR</c:v>
                  </c:pt>
                  <c:pt idx="43">
                    <c:v>Mkt&amp;HR</c:v>
                  </c:pt>
                </c:lvl>
              </c:multiLvlStrCache>
            </c:multiLvlStrRef>
          </c:xVal>
          <c:yVal>
            <c:numRef>
              <c:f>Task1c!$E$2:$E$121</c:f>
              <c:numCache>
                <c:formatCode>General</c:formatCode>
                <c:ptCount val="44"/>
              </c:numCache>
            </c:numRef>
          </c:yVal>
          <c:smooth val="0"/>
        </c:ser>
        <c:ser>
          <c:idx val="1"/>
          <c:order val="2"/>
          <c:tx>
            <c:strRef>
              <c:f>Task1c!$B$1</c:f>
              <c:strCache>
                <c:ptCount val="1"/>
                <c:pt idx="0">
                  <c:v>mba_p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Task1c!$B$23:$B$121</c:f>
              <c:numCache>
                <c:formatCode>General</c:formatCode>
                <c:ptCount val="44"/>
                <c:pt idx="0">
                  <c:v>62.74</c:v>
                </c:pt>
                <c:pt idx="1">
                  <c:v>56.86</c:v>
                </c:pt>
                <c:pt idx="2">
                  <c:v>69.760000000000005</c:v>
                </c:pt>
                <c:pt idx="3">
                  <c:v>62.9</c:v>
                </c:pt>
                <c:pt idx="4">
                  <c:v>71.63</c:v>
                </c:pt>
                <c:pt idx="5">
                  <c:v>52.71</c:v>
                </c:pt>
                <c:pt idx="6">
                  <c:v>59.5</c:v>
                </c:pt>
                <c:pt idx="7">
                  <c:v>58.46</c:v>
                </c:pt>
                <c:pt idx="8">
                  <c:v>59.24</c:v>
                </c:pt>
                <c:pt idx="9">
                  <c:v>67</c:v>
                </c:pt>
                <c:pt idx="10">
                  <c:v>62.35</c:v>
                </c:pt>
                <c:pt idx="11">
                  <c:v>62.36</c:v>
                </c:pt>
                <c:pt idx="12">
                  <c:v>62.79</c:v>
                </c:pt>
                <c:pt idx="13">
                  <c:v>55.41</c:v>
                </c:pt>
                <c:pt idx="14">
                  <c:v>60.44</c:v>
                </c:pt>
                <c:pt idx="15">
                  <c:v>55.3</c:v>
                </c:pt>
                <c:pt idx="16">
                  <c:v>73.52</c:v>
                </c:pt>
                <c:pt idx="17">
                  <c:v>53.94</c:v>
                </c:pt>
                <c:pt idx="18">
                  <c:v>55.01</c:v>
                </c:pt>
                <c:pt idx="19">
                  <c:v>70.48</c:v>
                </c:pt>
                <c:pt idx="20">
                  <c:v>71.489999999999995</c:v>
                </c:pt>
                <c:pt idx="21">
                  <c:v>61.26</c:v>
                </c:pt>
                <c:pt idx="22">
                  <c:v>76.260000000000005</c:v>
                </c:pt>
                <c:pt idx="23">
                  <c:v>60.98</c:v>
                </c:pt>
                <c:pt idx="24">
                  <c:v>65.63</c:v>
                </c:pt>
                <c:pt idx="25">
                  <c:v>60.41</c:v>
                </c:pt>
                <c:pt idx="26">
                  <c:v>61.9</c:v>
                </c:pt>
                <c:pt idx="27">
                  <c:v>55.14</c:v>
                </c:pt>
                <c:pt idx="28">
                  <c:v>58.54</c:v>
                </c:pt>
                <c:pt idx="29">
                  <c:v>52.72</c:v>
                </c:pt>
                <c:pt idx="30">
                  <c:v>62.72</c:v>
                </c:pt>
                <c:pt idx="31">
                  <c:v>52.38</c:v>
                </c:pt>
                <c:pt idx="32">
                  <c:v>69.28</c:v>
                </c:pt>
                <c:pt idx="33">
                  <c:v>59.32</c:v>
                </c:pt>
                <c:pt idx="34">
                  <c:v>57.9</c:v>
                </c:pt>
                <c:pt idx="35">
                  <c:v>72.14</c:v>
                </c:pt>
                <c:pt idx="36">
                  <c:v>60.02</c:v>
                </c:pt>
                <c:pt idx="37">
                  <c:v>71.430000000000007</c:v>
                </c:pt>
                <c:pt idx="38">
                  <c:v>56.63</c:v>
                </c:pt>
                <c:pt idx="39">
                  <c:v>58.95</c:v>
                </c:pt>
                <c:pt idx="40">
                  <c:v>55.8</c:v>
                </c:pt>
                <c:pt idx="41">
                  <c:v>58.3</c:v>
                </c:pt>
                <c:pt idx="42">
                  <c:v>62.92</c:v>
                </c:pt>
                <c:pt idx="43">
                  <c:v>60.22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3760"/>
        <c:axId val="409047680"/>
      </c:scatterChart>
      <c:valAx>
        <c:axId val="4090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47680"/>
        <c:crosses val="autoZero"/>
        <c:crossBetween val="midCat"/>
      </c:valAx>
      <c:valAx>
        <c:axId val="4090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4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'Task 1c'!$C$1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'Task 1c'!$B$2:$B$213</c:f>
              <c:numCache>
                <c:formatCode>General</c:formatCode>
                <c:ptCount val="119"/>
                <c:pt idx="0">
                  <c:v>66.28</c:v>
                </c:pt>
                <c:pt idx="1">
                  <c:v>57.8</c:v>
                </c:pt>
                <c:pt idx="2">
                  <c:v>55.5</c:v>
                </c:pt>
                <c:pt idx="3">
                  <c:v>51.58</c:v>
                </c:pt>
                <c:pt idx="4">
                  <c:v>53.29</c:v>
                </c:pt>
                <c:pt idx="5">
                  <c:v>62.14</c:v>
                </c:pt>
                <c:pt idx="6">
                  <c:v>52.21</c:v>
                </c:pt>
                <c:pt idx="7">
                  <c:v>63.7</c:v>
                </c:pt>
                <c:pt idx="8">
                  <c:v>68.63</c:v>
                </c:pt>
                <c:pt idx="9">
                  <c:v>64.66</c:v>
                </c:pt>
                <c:pt idx="10">
                  <c:v>62.54</c:v>
                </c:pt>
                <c:pt idx="11">
                  <c:v>67.28</c:v>
                </c:pt>
                <c:pt idx="12">
                  <c:v>77.89</c:v>
                </c:pt>
                <c:pt idx="13">
                  <c:v>69.06</c:v>
                </c:pt>
                <c:pt idx="14">
                  <c:v>63.62</c:v>
                </c:pt>
                <c:pt idx="15">
                  <c:v>74.010000000000005</c:v>
                </c:pt>
                <c:pt idx="16">
                  <c:v>65.33</c:v>
                </c:pt>
                <c:pt idx="17">
                  <c:v>57.55</c:v>
                </c:pt>
                <c:pt idx="18">
                  <c:v>64.150000000000006</c:v>
                </c:pt>
                <c:pt idx="19">
                  <c:v>51.29</c:v>
                </c:pt>
                <c:pt idx="20">
                  <c:v>72.78</c:v>
                </c:pt>
                <c:pt idx="21">
                  <c:v>51.45</c:v>
                </c:pt>
                <c:pt idx="22">
                  <c:v>62.56</c:v>
                </c:pt>
                <c:pt idx="23">
                  <c:v>66.72</c:v>
                </c:pt>
                <c:pt idx="24">
                  <c:v>51.21</c:v>
                </c:pt>
                <c:pt idx="25">
                  <c:v>69.7</c:v>
                </c:pt>
                <c:pt idx="26">
                  <c:v>54.55</c:v>
                </c:pt>
                <c:pt idx="27">
                  <c:v>62.46</c:v>
                </c:pt>
                <c:pt idx="28">
                  <c:v>66.88</c:v>
                </c:pt>
                <c:pt idx="29">
                  <c:v>63.59</c:v>
                </c:pt>
                <c:pt idx="30">
                  <c:v>57.99</c:v>
                </c:pt>
                <c:pt idx="31">
                  <c:v>56.66</c:v>
                </c:pt>
                <c:pt idx="32">
                  <c:v>57.24</c:v>
                </c:pt>
                <c:pt idx="33">
                  <c:v>62.48</c:v>
                </c:pt>
                <c:pt idx="34">
                  <c:v>59.69</c:v>
                </c:pt>
                <c:pt idx="35">
                  <c:v>58.78</c:v>
                </c:pt>
                <c:pt idx="36">
                  <c:v>60.99</c:v>
                </c:pt>
                <c:pt idx="37">
                  <c:v>68.069999999999993</c:v>
                </c:pt>
                <c:pt idx="38">
                  <c:v>65.45</c:v>
                </c:pt>
                <c:pt idx="39">
                  <c:v>66.94</c:v>
                </c:pt>
                <c:pt idx="40">
                  <c:v>68.53</c:v>
                </c:pt>
                <c:pt idx="41">
                  <c:v>59.75</c:v>
                </c:pt>
                <c:pt idx="42">
                  <c:v>67.2</c:v>
                </c:pt>
                <c:pt idx="43">
                  <c:v>64.27</c:v>
                </c:pt>
                <c:pt idx="44">
                  <c:v>57.65</c:v>
                </c:pt>
                <c:pt idx="45">
                  <c:v>59.42</c:v>
                </c:pt>
                <c:pt idx="46">
                  <c:v>70.2</c:v>
                </c:pt>
                <c:pt idx="47">
                  <c:v>60.44</c:v>
                </c:pt>
                <c:pt idx="48">
                  <c:v>66.69</c:v>
                </c:pt>
                <c:pt idx="49">
                  <c:v>62</c:v>
                </c:pt>
                <c:pt idx="50">
                  <c:v>76.180000000000007</c:v>
                </c:pt>
                <c:pt idx="51">
                  <c:v>57.03</c:v>
                </c:pt>
                <c:pt idx="52">
                  <c:v>68.03</c:v>
                </c:pt>
                <c:pt idx="53">
                  <c:v>59.47</c:v>
                </c:pt>
                <c:pt idx="54">
                  <c:v>54.97</c:v>
                </c:pt>
                <c:pt idx="55">
                  <c:v>62.16</c:v>
                </c:pt>
                <c:pt idx="56">
                  <c:v>64.44</c:v>
                </c:pt>
                <c:pt idx="57">
                  <c:v>69.03</c:v>
                </c:pt>
                <c:pt idx="58">
                  <c:v>57.31</c:v>
                </c:pt>
                <c:pt idx="59">
                  <c:v>59.47</c:v>
                </c:pt>
                <c:pt idx="60">
                  <c:v>61.31</c:v>
                </c:pt>
                <c:pt idx="61">
                  <c:v>65.69</c:v>
                </c:pt>
                <c:pt idx="62">
                  <c:v>58.31</c:v>
                </c:pt>
                <c:pt idx="63">
                  <c:v>63.08</c:v>
                </c:pt>
                <c:pt idx="64">
                  <c:v>60.5</c:v>
                </c:pt>
                <c:pt idx="65">
                  <c:v>70.849999999999994</c:v>
                </c:pt>
                <c:pt idx="66">
                  <c:v>67.05</c:v>
                </c:pt>
                <c:pt idx="67">
                  <c:v>64.34</c:v>
                </c:pt>
                <c:pt idx="68">
                  <c:v>71</c:v>
                </c:pt>
                <c:pt idx="69">
                  <c:v>73.33</c:v>
                </c:pt>
                <c:pt idx="70">
                  <c:v>68.2</c:v>
                </c:pt>
                <c:pt idx="71">
                  <c:v>68.55</c:v>
                </c:pt>
                <c:pt idx="72">
                  <c:v>64.150000000000006</c:v>
                </c:pt>
                <c:pt idx="73">
                  <c:v>60.78</c:v>
                </c:pt>
                <c:pt idx="74">
                  <c:v>67.13</c:v>
                </c:pt>
                <c:pt idx="75">
                  <c:v>61.58</c:v>
                </c:pt>
                <c:pt idx="76">
                  <c:v>71.77</c:v>
                </c:pt>
                <c:pt idx="77">
                  <c:v>54.43</c:v>
                </c:pt>
                <c:pt idx="78">
                  <c:v>56.94</c:v>
                </c:pt>
                <c:pt idx="79">
                  <c:v>61.29</c:v>
                </c:pt>
                <c:pt idx="80">
                  <c:v>60.39</c:v>
                </c:pt>
                <c:pt idx="81">
                  <c:v>58.52</c:v>
                </c:pt>
                <c:pt idx="82">
                  <c:v>62.28</c:v>
                </c:pt>
                <c:pt idx="83">
                  <c:v>64.08</c:v>
                </c:pt>
                <c:pt idx="84">
                  <c:v>61.3</c:v>
                </c:pt>
                <c:pt idx="85">
                  <c:v>58.87</c:v>
                </c:pt>
                <c:pt idx="86">
                  <c:v>65.25</c:v>
                </c:pt>
                <c:pt idx="87">
                  <c:v>62.48</c:v>
                </c:pt>
                <c:pt idx="88">
                  <c:v>53.2</c:v>
                </c:pt>
                <c:pt idx="89">
                  <c:v>55.03</c:v>
                </c:pt>
                <c:pt idx="90">
                  <c:v>61.87</c:v>
                </c:pt>
                <c:pt idx="91">
                  <c:v>66.06</c:v>
                </c:pt>
                <c:pt idx="92">
                  <c:v>66.459999999999994</c:v>
                </c:pt>
                <c:pt idx="93">
                  <c:v>65.52</c:v>
                </c:pt>
                <c:pt idx="94">
                  <c:v>74.56</c:v>
                </c:pt>
                <c:pt idx="95">
                  <c:v>75.709999999999994</c:v>
                </c:pt>
                <c:pt idx="96">
                  <c:v>66.040000000000006</c:v>
                </c:pt>
                <c:pt idx="97">
                  <c:v>66.23</c:v>
                </c:pt>
                <c:pt idx="98">
                  <c:v>70.81</c:v>
                </c:pt>
                <c:pt idx="99">
                  <c:v>56.6</c:v>
                </c:pt>
                <c:pt idx="100">
                  <c:v>59.81</c:v>
                </c:pt>
                <c:pt idx="101">
                  <c:v>62.93</c:v>
                </c:pt>
                <c:pt idx="102">
                  <c:v>64.86</c:v>
                </c:pt>
                <c:pt idx="103">
                  <c:v>56.13</c:v>
                </c:pt>
                <c:pt idx="104">
                  <c:v>66.94</c:v>
                </c:pt>
                <c:pt idx="105">
                  <c:v>62.5</c:v>
                </c:pt>
                <c:pt idx="106">
                  <c:v>61.01</c:v>
                </c:pt>
                <c:pt idx="107">
                  <c:v>57.34</c:v>
                </c:pt>
                <c:pt idx="108">
                  <c:v>64.739999999999995</c:v>
                </c:pt>
                <c:pt idx="109">
                  <c:v>54.48</c:v>
                </c:pt>
                <c:pt idx="110">
                  <c:v>52.81</c:v>
                </c:pt>
                <c:pt idx="111">
                  <c:v>67.69</c:v>
                </c:pt>
                <c:pt idx="112">
                  <c:v>56.81</c:v>
                </c:pt>
                <c:pt idx="113">
                  <c:v>53.39</c:v>
                </c:pt>
                <c:pt idx="114">
                  <c:v>71.55</c:v>
                </c:pt>
                <c:pt idx="115">
                  <c:v>56.49</c:v>
                </c:pt>
                <c:pt idx="116">
                  <c:v>74.489999999999995</c:v>
                </c:pt>
                <c:pt idx="117">
                  <c:v>53.62</c:v>
                </c:pt>
                <c:pt idx="118">
                  <c:v>69.72</c:v>
                </c:pt>
              </c:numCache>
            </c:numRef>
          </c:xVal>
          <c:yVal>
            <c:numRef>
              <c:f>'Task 1c'!$C$2:$C$213</c:f>
              <c:numCache>
                <c:formatCode>General</c:formatCode>
                <c:ptCount val="119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5">
                  <c:v>252000</c:v>
                </c:pt>
                <c:pt idx="7">
                  <c:v>250000</c:v>
                </c:pt>
                <c:pt idx="8">
                  <c:v>218000</c:v>
                </c:pt>
                <c:pt idx="9">
                  <c:v>200000</c:v>
                </c:pt>
                <c:pt idx="10">
                  <c:v>300000</c:v>
                </c:pt>
                <c:pt idx="12">
                  <c:v>236000</c:v>
                </c:pt>
                <c:pt idx="13">
                  <c:v>393000</c:v>
                </c:pt>
                <c:pt idx="14">
                  <c:v>300000</c:v>
                </c:pt>
                <c:pt idx="15">
                  <c:v>360000</c:v>
                </c:pt>
                <c:pt idx="17">
                  <c:v>240000</c:v>
                </c:pt>
                <c:pt idx="18">
                  <c:v>350000</c:v>
                </c:pt>
                <c:pt idx="20">
                  <c:v>260000</c:v>
                </c:pt>
                <c:pt idx="22">
                  <c:v>411000</c:v>
                </c:pt>
                <c:pt idx="23">
                  <c:v>287000</c:v>
                </c:pt>
                <c:pt idx="25">
                  <c:v>200000</c:v>
                </c:pt>
                <c:pt idx="26">
                  <c:v>204000</c:v>
                </c:pt>
                <c:pt idx="27">
                  <c:v>250000</c:v>
                </c:pt>
                <c:pt idx="28">
                  <c:v>240000</c:v>
                </c:pt>
                <c:pt idx="29">
                  <c:v>360000</c:v>
                </c:pt>
                <c:pt idx="30">
                  <c:v>268000</c:v>
                </c:pt>
                <c:pt idx="31">
                  <c:v>265000</c:v>
                </c:pt>
                <c:pt idx="32">
                  <c:v>260000</c:v>
                </c:pt>
                <c:pt idx="33">
                  <c:v>300000</c:v>
                </c:pt>
                <c:pt idx="34">
                  <c:v>240000</c:v>
                </c:pt>
                <c:pt idx="35">
                  <c:v>240000</c:v>
                </c:pt>
                <c:pt idx="36">
                  <c:v>275000</c:v>
                </c:pt>
                <c:pt idx="37">
                  <c:v>275000</c:v>
                </c:pt>
                <c:pt idx="38">
                  <c:v>360000</c:v>
                </c:pt>
                <c:pt idx="39">
                  <c:v>240000</c:v>
                </c:pt>
                <c:pt idx="40">
                  <c:v>240000</c:v>
                </c:pt>
                <c:pt idx="41">
                  <c:v>218000</c:v>
                </c:pt>
                <c:pt idx="42">
                  <c:v>336000</c:v>
                </c:pt>
                <c:pt idx="43">
                  <c:v>230000</c:v>
                </c:pt>
                <c:pt idx="44">
                  <c:v>500000</c:v>
                </c:pt>
                <c:pt idx="45">
                  <c:v>270000</c:v>
                </c:pt>
                <c:pt idx="46">
                  <c:v>300000</c:v>
                </c:pt>
                <c:pt idx="48">
                  <c:v>300000</c:v>
                </c:pt>
                <c:pt idx="49">
                  <c:v>300000</c:v>
                </c:pt>
                <c:pt idx="50">
                  <c:v>400000</c:v>
                </c:pt>
                <c:pt idx="51">
                  <c:v>220000</c:v>
                </c:pt>
                <c:pt idx="52">
                  <c:v>300000</c:v>
                </c:pt>
                <c:pt idx="53">
                  <c:v>230000</c:v>
                </c:pt>
                <c:pt idx="54">
                  <c:v>260000</c:v>
                </c:pt>
                <c:pt idx="55">
                  <c:v>420000</c:v>
                </c:pt>
                <c:pt idx="56">
                  <c:v>300000</c:v>
                </c:pt>
                <c:pt idx="58">
                  <c:v>220000</c:v>
                </c:pt>
                <c:pt idx="60">
                  <c:v>300000</c:v>
                </c:pt>
                <c:pt idx="62">
                  <c:v>300000</c:v>
                </c:pt>
                <c:pt idx="63">
                  <c:v>280000</c:v>
                </c:pt>
                <c:pt idx="64">
                  <c:v>216000</c:v>
                </c:pt>
                <c:pt idx="65">
                  <c:v>300000</c:v>
                </c:pt>
                <c:pt idx="66">
                  <c:v>240000</c:v>
                </c:pt>
                <c:pt idx="67">
                  <c:v>940000</c:v>
                </c:pt>
                <c:pt idx="68">
                  <c:v>236000</c:v>
                </c:pt>
                <c:pt idx="69">
                  <c:v>350000</c:v>
                </c:pt>
                <c:pt idx="70">
                  <c:v>210000</c:v>
                </c:pt>
                <c:pt idx="71">
                  <c:v>250000</c:v>
                </c:pt>
                <c:pt idx="73">
                  <c:v>360000</c:v>
                </c:pt>
                <c:pt idx="74">
                  <c:v>250000</c:v>
                </c:pt>
                <c:pt idx="76">
                  <c:v>250000</c:v>
                </c:pt>
                <c:pt idx="77">
                  <c:v>220000</c:v>
                </c:pt>
                <c:pt idx="78">
                  <c:v>265000</c:v>
                </c:pt>
                <c:pt idx="79">
                  <c:v>260000</c:v>
                </c:pt>
                <c:pt idx="80">
                  <c:v>300000</c:v>
                </c:pt>
                <c:pt idx="82">
                  <c:v>300000</c:v>
                </c:pt>
                <c:pt idx="83">
                  <c:v>240000</c:v>
                </c:pt>
                <c:pt idx="84">
                  <c:v>690000</c:v>
                </c:pt>
                <c:pt idx="85">
                  <c:v>270000</c:v>
                </c:pt>
                <c:pt idx="86">
                  <c:v>240000</c:v>
                </c:pt>
                <c:pt idx="87">
                  <c:v>340000</c:v>
                </c:pt>
                <c:pt idx="88">
                  <c:v>250000</c:v>
                </c:pt>
                <c:pt idx="89">
                  <c:v>300000</c:v>
                </c:pt>
                <c:pt idx="91">
                  <c:v>285000</c:v>
                </c:pt>
                <c:pt idx="92">
                  <c:v>500000</c:v>
                </c:pt>
                <c:pt idx="93">
                  <c:v>250000</c:v>
                </c:pt>
                <c:pt idx="96">
                  <c:v>290000</c:v>
                </c:pt>
                <c:pt idx="97">
                  <c:v>500000</c:v>
                </c:pt>
                <c:pt idx="98">
                  <c:v>650000</c:v>
                </c:pt>
                <c:pt idx="99">
                  <c:v>265000</c:v>
                </c:pt>
                <c:pt idx="102">
                  <c:v>280000</c:v>
                </c:pt>
                <c:pt idx="106">
                  <c:v>264000</c:v>
                </c:pt>
                <c:pt idx="107">
                  <c:v>270000</c:v>
                </c:pt>
                <c:pt idx="109">
                  <c:v>250000</c:v>
                </c:pt>
                <c:pt idx="110">
                  <c:v>300000</c:v>
                </c:pt>
                <c:pt idx="111">
                  <c:v>210000</c:v>
                </c:pt>
                <c:pt idx="112">
                  <c:v>250000</c:v>
                </c:pt>
                <c:pt idx="114">
                  <c:v>300000</c:v>
                </c:pt>
                <c:pt idx="115">
                  <c:v>216000</c:v>
                </c:pt>
                <c:pt idx="116">
                  <c:v>400000</c:v>
                </c:pt>
                <c:pt idx="117">
                  <c:v>275000</c:v>
                </c:pt>
                <c:pt idx="118">
                  <c:v>295000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 1c'!$D$1</c:f>
              <c:strCache>
                <c:ptCount val="1"/>
                <c:pt idx="0">
                  <c:v>Correlation coefficient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'Task 1c'!$B$2:$B$213</c:f>
              <c:numCache>
                <c:formatCode>General</c:formatCode>
                <c:ptCount val="119"/>
                <c:pt idx="0">
                  <c:v>66.28</c:v>
                </c:pt>
                <c:pt idx="1">
                  <c:v>57.8</c:v>
                </c:pt>
                <c:pt idx="2">
                  <c:v>55.5</c:v>
                </c:pt>
                <c:pt idx="3">
                  <c:v>51.58</c:v>
                </c:pt>
                <c:pt idx="4">
                  <c:v>53.29</c:v>
                </c:pt>
                <c:pt idx="5">
                  <c:v>62.14</c:v>
                </c:pt>
                <c:pt idx="6">
                  <c:v>52.21</c:v>
                </c:pt>
                <c:pt idx="7">
                  <c:v>63.7</c:v>
                </c:pt>
                <c:pt idx="8">
                  <c:v>68.63</c:v>
                </c:pt>
                <c:pt idx="9">
                  <c:v>64.66</c:v>
                </c:pt>
                <c:pt idx="10">
                  <c:v>62.54</c:v>
                </c:pt>
                <c:pt idx="11">
                  <c:v>67.28</c:v>
                </c:pt>
                <c:pt idx="12">
                  <c:v>77.89</c:v>
                </c:pt>
                <c:pt idx="13">
                  <c:v>69.06</c:v>
                </c:pt>
                <c:pt idx="14">
                  <c:v>63.62</c:v>
                </c:pt>
                <c:pt idx="15">
                  <c:v>74.010000000000005</c:v>
                </c:pt>
                <c:pt idx="16">
                  <c:v>65.33</c:v>
                </c:pt>
                <c:pt idx="17">
                  <c:v>57.55</c:v>
                </c:pt>
                <c:pt idx="18">
                  <c:v>64.150000000000006</c:v>
                </c:pt>
                <c:pt idx="19">
                  <c:v>51.29</c:v>
                </c:pt>
                <c:pt idx="20">
                  <c:v>72.78</c:v>
                </c:pt>
                <c:pt idx="21">
                  <c:v>51.45</c:v>
                </c:pt>
                <c:pt idx="22">
                  <c:v>62.56</c:v>
                </c:pt>
                <c:pt idx="23">
                  <c:v>66.72</c:v>
                </c:pt>
                <c:pt idx="24">
                  <c:v>51.21</c:v>
                </c:pt>
                <c:pt idx="25">
                  <c:v>69.7</c:v>
                </c:pt>
                <c:pt idx="26">
                  <c:v>54.55</c:v>
                </c:pt>
                <c:pt idx="27">
                  <c:v>62.46</c:v>
                </c:pt>
                <c:pt idx="28">
                  <c:v>66.88</c:v>
                </c:pt>
                <c:pt idx="29">
                  <c:v>63.59</c:v>
                </c:pt>
                <c:pt idx="30">
                  <c:v>57.99</c:v>
                </c:pt>
                <c:pt idx="31">
                  <c:v>56.66</c:v>
                </c:pt>
                <c:pt idx="32">
                  <c:v>57.24</c:v>
                </c:pt>
                <c:pt idx="33">
                  <c:v>62.48</c:v>
                </c:pt>
                <c:pt idx="34">
                  <c:v>59.69</c:v>
                </c:pt>
                <c:pt idx="35">
                  <c:v>58.78</c:v>
                </c:pt>
                <c:pt idx="36">
                  <c:v>60.99</c:v>
                </c:pt>
                <c:pt idx="37">
                  <c:v>68.069999999999993</c:v>
                </c:pt>
                <c:pt idx="38">
                  <c:v>65.45</c:v>
                </c:pt>
                <c:pt idx="39">
                  <c:v>66.94</c:v>
                </c:pt>
                <c:pt idx="40">
                  <c:v>68.53</c:v>
                </c:pt>
                <c:pt idx="41">
                  <c:v>59.75</c:v>
                </c:pt>
                <c:pt idx="42">
                  <c:v>67.2</c:v>
                </c:pt>
                <c:pt idx="43">
                  <c:v>64.27</c:v>
                </c:pt>
                <c:pt idx="44">
                  <c:v>57.65</c:v>
                </c:pt>
                <c:pt idx="45">
                  <c:v>59.42</c:v>
                </c:pt>
                <c:pt idx="46">
                  <c:v>70.2</c:v>
                </c:pt>
                <c:pt idx="47">
                  <c:v>60.44</c:v>
                </c:pt>
                <c:pt idx="48">
                  <c:v>66.69</c:v>
                </c:pt>
                <c:pt idx="49">
                  <c:v>62</c:v>
                </c:pt>
                <c:pt idx="50">
                  <c:v>76.180000000000007</c:v>
                </c:pt>
                <c:pt idx="51">
                  <c:v>57.03</c:v>
                </c:pt>
                <c:pt idx="52">
                  <c:v>68.03</c:v>
                </c:pt>
                <c:pt idx="53">
                  <c:v>59.47</c:v>
                </c:pt>
                <c:pt idx="54">
                  <c:v>54.97</c:v>
                </c:pt>
                <c:pt idx="55">
                  <c:v>62.16</c:v>
                </c:pt>
                <c:pt idx="56">
                  <c:v>64.44</c:v>
                </c:pt>
                <c:pt idx="57">
                  <c:v>69.03</c:v>
                </c:pt>
                <c:pt idx="58">
                  <c:v>57.31</c:v>
                </c:pt>
                <c:pt idx="59">
                  <c:v>59.47</c:v>
                </c:pt>
                <c:pt idx="60">
                  <c:v>61.31</c:v>
                </c:pt>
                <c:pt idx="61">
                  <c:v>65.69</c:v>
                </c:pt>
                <c:pt idx="62">
                  <c:v>58.31</c:v>
                </c:pt>
                <c:pt idx="63">
                  <c:v>63.08</c:v>
                </c:pt>
                <c:pt idx="64">
                  <c:v>60.5</c:v>
                </c:pt>
                <c:pt idx="65">
                  <c:v>70.849999999999994</c:v>
                </c:pt>
                <c:pt idx="66">
                  <c:v>67.05</c:v>
                </c:pt>
                <c:pt idx="67">
                  <c:v>64.34</c:v>
                </c:pt>
                <c:pt idx="68">
                  <c:v>71</c:v>
                </c:pt>
                <c:pt idx="69">
                  <c:v>73.33</c:v>
                </c:pt>
                <c:pt idx="70">
                  <c:v>68.2</c:v>
                </c:pt>
                <c:pt idx="71">
                  <c:v>68.55</c:v>
                </c:pt>
                <c:pt idx="72">
                  <c:v>64.150000000000006</c:v>
                </c:pt>
                <c:pt idx="73">
                  <c:v>60.78</c:v>
                </c:pt>
                <c:pt idx="74">
                  <c:v>67.13</c:v>
                </c:pt>
                <c:pt idx="75">
                  <c:v>61.58</c:v>
                </c:pt>
                <c:pt idx="76">
                  <c:v>71.77</c:v>
                </c:pt>
                <c:pt idx="77">
                  <c:v>54.43</c:v>
                </c:pt>
                <c:pt idx="78">
                  <c:v>56.94</c:v>
                </c:pt>
                <c:pt idx="79">
                  <c:v>61.29</c:v>
                </c:pt>
                <c:pt idx="80">
                  <c:v>60.39</c:v>
                </c:pt>
                <c:pt idx="81">
                  <c:v>58.52</c:v>
                </c:pt>
                <c:pt idx="82">
                  <c:v>62.28</c:v>
                </c:pt>
                <c:pt idx="83">
                  <c:v>64.08</c:v>
                </c:pt>
                <c:pt idx="84">
                  <c:v>61.3</c:v>
                </c:pt>
                <c:pt idx="85">
                  <c:v>58.87</c:v>
                </c:pt>
                <c:pt idx="86">
                  <c:v>65.25</c:v>
                </c:pt>
                <c:pt idx="87">
                  <c:v>62.48</c:v>
                </c:pt>
                <c:pt idx="88">
                  <c:v>53.2</c:v>
                </c:pt>
                <c:pt idx="89">
                  <c:v>55.03</c:v>
                </c:pt>
                <c:pt idx="90">
                  <c:v>61.87</c:v>
                </c:pt>
                <c:pt idx="91">
                  <c:v>66.06</c:v>
                </c:pt>
                <c:pt idx="92">
                  <c:v>66.459999999999994</c:v>
                </c:pt>
                <c:pt idx="93">
                  <c:v>65.52</c:v>
                </c:pt>
                <c:pt idx="94">
                  <c:v>74.56</c:v>
                </c:pt>
                <c:pt idx="95">
                  <c:v>75.709999999999994</c:v>
                </c:pt>
                <c:pt idx="96">
                  <c:v>66.040000000000006</c:v>
                </c:pt>
                <c:pt idx="97">
                  <c:v>66.23</c:v>
                </c:pt>
                <c:pt idx="98">
                  <c:v>70.81</c:v>
                </c:pt>
                <c:pt idx="99">
                  <c:v>56.6</c:v>
                </c:pt>
                <c:pt idx="100">
                  <c:v>59.81</c:v>
                </c:pt>
                <c:pt idx="101">
                  <c:v>62.93</c:v>
                </c:pt>
                <c:pt idx="102">
                  <c:v>64.86</c:v>
                </c:pt>
                <c:pt idx="103">
                  <c:v>56.13</c:v>
                </c:pt>
                <c:pt idx="104">
                  <c:v>66.94</c:v>
                </c:pt>
                <c:pt idx="105">
                  <c:v>62.5</c:v>
                </c:pt>
                <c:pt idx="106">
                  <c:v>61.01</c:v>
                </c:pt>
                <c:pt idx="107">
                  <c:v>57.34</c:v>
                </c:pt>
                <c:pt idx="108">
                  <c:v>64.739999999999995</c:v>
                </c:pt>
                <c:pt idx="109">
                  <c:v>54.48</c:v>
                </c:pt>
                <c:pt idx="110">
                  <c:v>52.81</c:v>
                </c:pt>
                <c:pt idx="111">
                  <c:v>67.69</c:v>
                </c:pt>
                <c:pt idx="112">
                  <c:v>56.81</c:v>
                </c:pt>
                <c:pt idx="113">
                  <c:v>53.39</c:v>
                </c:pt>
                <c:pt idx="114">
                  <c:v>71.55</c:v>
                </c:pt>
                <c:pt idx="115">
                  <c:v>56.49</c:v>
                </c:pt>
                <c:pt idx="116">
                  <c:v>74.489999999999995</c:v>
                </c:pt>
                <c:pt idx="117">
                  <c:v>53.62</c:v>
                </c:pt>
                <c:pt idx="118">
                  <c:v>69.72</c:v>
                </c:pt>
              </c:numCache>
            </c:numRef>
          </c:xVal>
          <c:yVal>
            <c:numRef>
              <c:f>'Task 1c'!$D$2:$D$213</c:f>
              <c:numCache>
                <c:formatCode>General</c:formatCode>
                <c:ptCount val="119"/>
                <c:pt idx="0">
                  <c:v>0.17176515348721622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 1c'!$B$1</c:f>
              <c:strCache>
                <c:ptCount val="1"/>
                <c:pt idx="0">
                  <c:v>mba_p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'Task 1c'!$B$3:$B$213</c:f>
              <c:numCache>
                <c:formatCode>General</c:formatCode>
                <c:ptCount val="119"/>
                <c:pt idx="0">
                  <c:v>66.28</c:v>
                </c:pt>
                <c:pt idx="1">
                  <c:v>57.8</c:v>
                </c:pt>
                <c:pt idx="2">
                  <c:v>55.5</c:v>
                </c:pt>
                <c:pt idx="3">
                  <c:v>51.58</c:v>
                </c:pt>
                <c:pt idx="4">
                  <c:v>53.29</c:v>
                </c:pt>
                <c:pt idx="5">
                  <c:v>62.14</c:v>
                </c:pt>
                <c:pt idx="6">
                  <c:v>52.21</c:v>
                </c:pt>
                <c:pt idx="7">
                  <c:v>63.7</c:v>
                </c:pt>
                <c:pt idx="8">
                  <c:v>68.63</c:v>
                </c:pt>
                <c:pt idx="9">
                  <c:v>64.66</c:v>
                </c:pt>
                <c:pt idx="10">
                  <c:v>62.54</c:v>
                </c:pt>
                <c:pt idx="11">
                  <c:v>67.28</c:v>
                </c:pt>
                <c:pt idx="12">
                  <c:v>77.89</c:v>
                </c:pt>
                <c:pt idx="13">
                  <c:v>69.06</c:v>
                </c:pt>
                <c:pt idx="14">
                  <c:v>63.62</c:v>
                </c:pt>
                <c:pt idx="15">
                  <c:v>74.010000000000005</c:v>
                </c:pt>
                <c:pt idx="16">
                  <c:v>65.33</c:v>
                </c:pt>
                <c:pt idx="17">
                  <c:v>57.55</c:v>
                </c:pt>
                <c:pt idx="18">
                  <c:v>64.150000000000006</c:v>
                </c:pt>
                <c:pt idx="19">
                  <c:v>51.29</c:v>
                </c:pt>
                <c:pt idx="20">
                  <c:v>72.78</c:v>
                </c:pt>
                <c:pt idx="21">
                  <c:v>51.45</c:v>
                </c:pt>
                <c:pt idx="22">
                  <c:v>62.56</c:v>
                </c:pt>
                <c:pt idx="23">
                  <c:v>66.72</c:v>
                </c:pt>
                <c:pt idx="24">
                  <c:v>51.21</c:v>
                </c:pt>
                <c:pt idx="25">
                  <c:v>69.7</c:v>
                </c:pt>
                <c:pt idx="26">
                  <c:v>54.55</c:v>
                </c:pt>
                <c:pt idx="27">
                  <c:v>62.46</c:v>
                </c:pt>
                <c:pt idx="28">
                  <c:v>66.88</c:v>
                </c:pt>
                <c:pt idx="29">
                  <c:v>63.59</c:v>
                </c:pt>
                <c:pt idx="30">
                  <c:v>57.99</c:v>
                </c:pt>
                <c:pt idx="31">
                  <c:v>56.66</c:v>
                </c:pt>
                <c:pt idx="32">
                  <c:v>57.24</c:v>
                </c:pt>
                <c:pt idx="33">
                  <c:v>62.48</c:v>
                </c:pt>
                <c:pt idx="34">
                  <c:v>59.69</c:v>
                </c:pt>
                <c:pt idx="35">
                  <c:v>58.78</c:v>
                </c:pt>
                <c:pt idx="36">
                  <c:v>60.99</c:v>
                </c:pt>
                <c:pt idx="37">
                  <c:v>68.069999999999993</c:v>
                </c:pt>
                <c:pt idx="38">
                  <c:v>65.45</c:v>
                </c:pt>
                <c:pt idx="39">
                  <c:v>66.94</c:v>
                </c:pt>
                <c:pt idx="40">
                  <c:v>68.53</c:v>
                </c:pt>
                <c:pt idx="41">
                  <c:v>59.75</c:v>
                </c:pt>
                <c:pt idx="42">
                  <c:v>67.2</c:v>
                </c:pt>
                <c:pt idx="43">
                  <c:v>64.27</c:v>
                </c:pt>
                <c:pt idx="44">
                  <c:v>57.65</c:v>
                </c:pt>
                <c:pt idx="45">
                  <c:v>59.42</c:v>
                </c:pt>
                <c:pt idx="46">
                  <c:v>70.2</c:v>
                </c:pt>
                <c:pt idx="47">
                  <c:v>60.44</c:v>
                </c:pt>
                <c:pt idx="48">
                  <c:v>66.69</c:v>
                </c:pt>
                <c:pt idx="49">
                  <c:v>62</c:v>
                </c:pt>
                <c:pt idx="50">
                  <c:v>76.180000000000007</c:v>
                </c:pt>
                <c:pt idx="51">
                  <c:v>57.03</c:v>
                </c:pt>
                <c:pt idx="52">
                  <c:v>68.03</c:v>
                </c:pt>
                <c:pt idx="53">
                  <c:v>59.47</c:v>
                </c:pt>
                <c:pt idx="54">
                  <c:v>54.97</c:v>
                </c:pt>
                <c:pt idx="55">
                  <c:v>62.16</c:v>
                </c:pt>
                <c:pt idx="56">
                  <c:v>64.44</c:v>
                </c:pt>
                <c:pt idx="57">
                  <c:v>69.03</c:v>
                </c:pt>
                <c:pt idx="58">
                  <c:v>57.31</c:v>
                </c:pt>
                <c:pt idx="59">
                  <c:v>59.47</c:v>
                </c:pt>
                <c:pt idx="60">
                  <c:v>61.31</c:v>
                </c:pt>
                <c:pt idx="61">
                  <c:v>65.69</c:v>
                </c:pt>
                <c:pt idx="62">
                  <c:v>58.31</c:v>
                </c:pt>
                <c:pt idx="63">
                  <c:v>63.08</c:v>
                </c:pt>
                <c:pt idx="64">
                  <c:v>60.5</c:v>
                </c:pt>
                <c:pt idx="65">
                  <c:v>70.849999999999994</c:v>
                </c:pt>
                <c:pt idx="66">
                  <c:v>67.05</c:v>
                </c:pt>
                <c:pt idx="67">
                  <c:v>64.34</c:v>
                </c:pt>
                <c:pt idx="68">
                  <c:v>71</c:v>
                </c:pt>
                <c:pt idx="69">
                  <c:v>73.33</c:v>
                </c:pt>
                <c:pt idx="70">
                  <c:v>68.2</c:v>
                </c:pt>
                <c:pt idx="71">
                  <c:v>68.55</c:v>
                </c:pt>
                <c:pt idx="72">
                  <c:v>64.150000000000006</c:v>
                </c:pt>
                <c:pt idx="73">
                  <c:v>60.78</c:v>
                </c:pt>
                <c:pt idx="74">
                  <c:v>67.13</c:v>
                </c:pt>
                <c:pt idx="75">
                  <c:v>61.58</c:v>
                </c:pt>
                <c:pt idx="76">
                  <c:v>71.77</c:v>
                </c:pt>
                <c:pt idx="77">
                  <c:v>54.43</c:v>
                </c:pt>
                <c:pt idx="78">
                  <c:v>56.94</c:v>
                </c:pt>
                <c:pt idx="79">
                  <c:v>61.29</c:v>
                </c:pt>
                <c:pt idx="80">
                  <c:v>60.39</c:v>
                </c:pt>
                <c:pt idx="81">
                  <c:v>58.52</c:v>
                </c:pt>
                <c:pt idx="82">
                  <c:v>62.28</c:v>
                </c:pt>
                <c:pt idx="83">
                  <c:v>64.08</c:v>
                </c:pt>
                <c:pt idx="84">
                  <c:v>61.3</c:v>
                </c:pt>
                <c:pt idx="85">
                  <c:v>58.87</c:v>
                </c:pt>
                <c:pt idx="86">
                  <c:v>65.25</c:v>
                </c:pt>
                <c:pt idx="87">
                  <c:v>62.48</c:v>
                </c:pt>
                <c:pt idx="88">
                  <c:v>53.2</c:v>
                </c:pt>
                <c:pt idx="89">
                  <c:v>55.03</c:v>
                </c:pt>
                <c:pt idx="90">
                  <c:v>61.87</c:v>
                </c:pt>
                <c:pt idx="91">
                  <c:v>66.06</c:v>
                </c:pt>
                <c:pt idx="92">
                  <c:v>66.459999999999994</c:v>
                </c:pt>
                <c:pt idx="93">
                  <c:v>65.52</c:v>
                </c:pt>
                <c:pt idx="94">
                  <c:v>74.56</c:v>
                </c:pt>
                <c:pt idx="95">
                  <c:v>75.709999999999994</c:v>
                </c:pt>
                <c:pt idx="96">
                  <c:v>66.040000000000006</c:v>
                </c:pt>
                <c:pt idx="97">
                  <c:v>66.23</c:v>
                </c:pt>
                <c:pt idx="98">
                  <c:v>70.81</c:v>
                </c:pt>
                <c:pt idx="99">
                  <c:v>56.6</c:v>
                </c:pt>
                <c:pt idx="100">
                  <c:v>59.81</c:v>
                </c:pt>
                <c:pt idx="101">
                  <c:v>62.93</c:v>
                </c:pt>
                <c:pt idx="102">
                  <c:v>64.86</c:v>
                </c:pt>
                <c:pt idx="103">
                  <c:v>56.13</c:v>
                </c:pt>
                <c:pt idx="104">
                  <c:v>66.94</c:v>
                </c:pt>
                <c:pt idx="105">
                  <c:v>62.5</c:v>
                </c:pt>
                <c:pt idx="106">
                  <c:v>61.01</c:v>
                </c:pt>
                <c:pt idx="107">
                  <c:v>57.34</c:v>
                </c:pt>
                <c:pt idx="108">
                  <c:v>64.739999999999995</c:v>
                </c:pt>
                <c:pt idx="109">
                  <c:v>54.48</c:v>
                </c:pt>
                <c:pt idx="110">
                  <c:v>52.81</c:v>
                </c:pt>
                <c:pt idx="111">
                  <c:v>67.69</c:v>
                </c:pt>
                <c:pt idx="112">
                  <c:v>56.81</c:v>
                </c:pt>
                <c:pt idx="113">
                  <c:v>53.39</c:v>
                </c:pt>
                <c:pt idx="114">
                  <c:v>71.55</c:v>
                </c:pt>
                <c:pt idx="115">
                  <c:v>56.49</c:v>
                </c:pt>
                <c:pt idx="116">
                  <c:v>74.489999999999995</c:v>
                </c:pt>
                <c:pt idx="117">
                  <c:v>53.62</c:v>
                </c:pt>
                <c:pt idx="118">
                  <c:v>69.72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4544"/>
        <c:axId val="409042976"/>
      </c:scatterChart>
      <c:valAx>
        <c:axId val="4090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42976"/>
        <c:crosses val="autoZero"/>
        <c:crossBetween val="midCat"/>
      </c:valAx>
      <c:valAx>
        <c:axId val="4090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14287</xdr:rowOff>
    </xdr:from>
    <xdr:to>
      <xdr:col>9</xdr:col>
      <xdr:colOff>133350</xdr:colOff>
      <xdr:row>11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27</xdr:row>
      <xdr:rowOff>4762</xdr:rowOff>
    </xdr:from>
    <xdr:to>
      <xdr:col>14</xdr:col>
      <xdr:colOff>28575</xdr:colOff>
      <xdr:row>65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28573</xdr:colOff>
      <xdr:row>3</xdr:row>
      <xdr:rowOff>157161</xdr:rowOff>
    </xdr:from>
    <xdr:to>
      <xdr:col>15</xdr:col>
      <xdr:colOff>371474</xdr:colOff>
      <xdr:row>28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579.402715046293" createdVersion="5" refreshedVersion="5" minRefreshableVersion="3" recordCount="214">
  <cacheSource type="worksheet">
    <worksheetSource ref="A1:M215" sheet="Sheet1"/>
  </cacheSource>
  <cacheFields count="13">
    <cacheField name="Sl. No." numFmtId="0">
      <sharedItems containsSemiMixedTypes="0" containsString="0" containsNumber="1" containsInteger="1" minValue="1" maxValue="215"/>
    </cacheField>
    <cacheField name="gender" numFmtId="0">
      <sharedItems/>
    </cacheField>
    <cacheField name="10th Grade_p" numFmtId="0">
      <sharedItems containsSemiMixedTypes="0" containsString="0" containsNumber="1" minValue="40.89" maxValue="89.4"/>
    </cacheField>
    <cacheField name="12 Grade_p" numFmtId="0">
      <sharedItems containsSemiMixedTypes="0" containsString="0" containsNumber="1" minValue="37" maxValue="97.7"/>
    </cacheField>
    <cacheField name="12th Grade_s" numFmtId="0">
      <sharedItems/>
    </cacheField>
    <cacheField name="UG_p" numFmtId="0">
      <sharedItems containsSemiMixedTypes="0" containsString="0" containsNumber="1" minValue="50" maxValue="91"/>
    </cacheField>
    <cacheField name="UG_t" numFmtId="0">
      <sharedItems/>
    </cacheField>
    <cacheField name="workex" numFmtId="0">
      <sharedItems/>
    </cacheField>
    <cacheField name="etest_p" numFmtId="0">
      <sharedItems containsSemiMixedTypes="0" containsString="0" containsNumber="1" minValue="50" maxValue="98"/>
    </cacheField>
    <cacheField name="specialisation" numFmtId="0">
      <sharedItems count="2">
        <s v="Mkt&amp;HR"/>
        <s v="Mkt&amp;Fin"/>
      </sharedItems>
    </cacheField>
    <cacheField name="mba_p" numFmtId="0">
      <sharedItems containsSemiMixedTypes="0" containsString="0" containsNumber="1" minValue="51.21" maxValue="77.89"/>
    </cacheField>
    <cacheField name="status" numFmtId="0">
      <sharedItems/>
    </cacheField>
    <cacheField name="salary" numFmtId="0">
      <sharedItems containsString="0" containsBlank="1" containsNumber="1" containsInteger="1" minValue="200000" maxValue="940000" count="45">
        <n v="270000"/>
        <n v="200000"/>
        <n v="250000"/>
        <m/>
        <n v="425000"/>
        <n v="252000"/>
        <n v="260000"/>
        <n v="218000"/>
        <n v="300000"/>
        <n v="236000"/>
        <n v="265000"/>
        <n v="393000"/>
        <n v="360000"/>
        <n v="240000"/>
        <n v="350000"/>
        <n v="278000"/>
        <n v="320000"/>
        <n v="411000"/>
        <n v="287000"/>
        <n v="204000"/>
        <n v="450000"/>
        <n v="216000"/>
        <n v="220000"/>
        <n v="268000"/>
        <n v="275000"/>
        <n v="336000"/>
        <n v="230000"/>
        <n v="500000"/>
        <n v="400000"/>
        <n v="210000"/>
        <n v="420000"/>
        <n v="380000"/>
        <n v="280000"/>
        <n v="276000"/>
        <n v="940000"/>
        <n v="225000"/>
        <n v="233000"/>
        <n v="690000"/>
        <n v="340000"/>
        <n v="255000"/>
        <n v="285000"/>
        <n v="290000"/>
        <n v="650000"/>
        <n v="264000"/>
        <n v="2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">
  <r>
    <n v="1"/>
    <s v="M"/>
    <n v="67"/>
    <n v="91"/>
    <s v="Commerce"/>
    <n v="58"/>
    <s v="Sci&amp;Tech"/>
    <s v="No"/>
    <n v="55"/>
    <x v="0"/>
    <n v="58.8"/>
    <s v="Placed"/>
    <x v="0"/>
  </r>
  <r>
    <n v="2"/>
    <s v="M"/>
    <n v="79.33"/>
    <n v="78.33"/>
    <s v="Science"/>
    <n v="77.48"/>
    <s v="Sci&amp;Tech"/>
    <s v="Yes"/>
    <n v="86.5"/>
    <x v="1"/>
    <n v="66.28"/>
    <s v="Placed"/>
    <x v="1"/>
  </r>
  <r>
    <n v="3"/>
    <s v="M"/>
    <n v="65"/>
    <n v="68"/>
    <s v="Arts"/>
    <n v="64"/>
    <s v="Comm&amp;Mgmt"/>
    <s v="No"/>
    <n v="75"/>
    <x v="1"/>
    <n v="57.8"/>
    <s v="Placed"/>
    <x v="2"/>
  </r>
  <r>
    <n v="4"/>
    <s v="M"/>
    <n v="56"/>
    <n v="52"/>
    <s v="Science"/>
    <n v="52"/>
    <s v="Sci&amp;Tech"/>
    <s v="No"/>
    <n v="66"/>
    <x v="0"/>
    <n v="59.43"/>
    <s v="Not Placed"/>
    <x v="3"/>
  </r>
  <r>
    <n v="5"/>
    <s v="M"/>
    <n v="85.8"/>
    <n v="73.599999999999994"/>
    <s v="Commerce"/>
    <n v="73.3"/>
    <s v="Comm&amp;Mgmt"/>
    <s v="No"/>
    <n v="96.8"/>
    <x v="1"/>
    <n v="55.5"/>
    <s v="Placed"/>
    <x v="4"/>
  </r>
  <r>
    <n v="6"/>
    <s v="M"/>
    <n v="55"/>
    <n v="49.8"/>
    <s v="Science"/>
    <n v="67.25"/>
    <s v="Sci&amp;Tech"/>
    <s v="Yes"/>
    <n v="55"/>
    <x v="1"/>
    <n v="51.58"/>
    <s v="Not Placed"/>
    <x v="3"/>
  </r>
  <r>
    <n v="7"/>
    <s v="F"/>
    <n v="46"/>
    <n v="49.2"/>
    <s v="Commerce"/>
    <n v="79"/>
    <s v="Comm&amp;Mgmt"/>
    <s v="No"/>
    <n v="74.28"/>
    <x v="1"/>
    <n v="53.29"/>
    <s v="Not Placed"/>
    <x v="3"/>
  </r>
  <r>
    <n v="8"/>
    <s v="M"/>
    <n v="82"/>
    <n v="64"/>
    <s v="Science"/>
    <n v="66"/>
    <s v="Sci&amp;Tech"/>
    <s v="Yes"/>
    <n v="67"/>
    <x v="1"/>
    <n v="62.14"/>
    <s v="Placed"/>
    <x v="5"/>
  </r>
  <r>
    <n v="10"/>
    <s v="M"/>
    <n v="58"/>
    <n v="70"/>
    <s v="Commerce"/>
    <n v="61"/>
    <s v="Comm&amp;Mgmt"/>
    <s v="No"/>
    <n v="54"/>
    <x v="1"/>
    <n v="52.21"/>
    <s v="Not Placed"/>
    <x v="3"/>
  </r>
  <r>
    <n v="11"/>
    <s v="M"/>
    <n v="58"/>
    <n v="61"/>
    <s v="Commerce"/>
    <n v="60"/>
    <s v="Comm&amp;Mgmt"/>
    <s v="Yes"/>
    <n v="62"/>
    <x v="0"/>
    <n v="60.85"/>
    <s v="Placed"/>
    <x v="6"/>
  </r>
  <r>
    <n v="12"/>
    <s v="M"/>
    <n v="69.599999999999994"/>
    <n v="68.400000000000006"/>
    <s v="Commerce"/>
    <n v="78.3"/>
    <s v="Comm&amp;Mgmt"/>
    <s v="Yes"/>
    <n v="60"/>
    <x v="1"/>
    <n v="63.7"/>
    <s v="Placed"/>
    <x v="2"/>
  </r>
  <r>
    <n v="13"/>
    <s v="F"/>
    <n v="47"/>
    <n v="55"/>
    <s v="Science"/>
    <n v="65"/>
    <s v="Comm&amp;Mgmt"/>
    <s v="No"/>
    <n v="62"/>
    <x v="0"/>
    <n v="65.040000000000006"/>
    <s v="Not Placed"/>
    <x v="3"/>
  </r>
  <r>
    <n v="14"/>
    <s v="F"/>
    <n v="77"/>
    <n v="87"/>
    <s v="Commerce"/>
    <n v="59"/>
    <s v="Comm&amp;Mgmt"/>
    <s v="No"/>
    <n v="68"/>
    <x v="1"/>
    <n v="68.63"/>
    <s v="Placed"/>
    <x v="7"/>
  </r>
  <r>
    <n v="15"/>
    <s v="M"/>
    <n v="62"/>
    <n v="47"/>
    <s v="Commerce"/>
    <n v="50"/>
    <s v="Comm&amp;Mgmt"/>
    <s v="No"/>
    <n v="76"/>
    <x v="0"/>
    <n v="54.96"/>
    <s v="Not Placed"/>
    <x v="3"/>
  </r>
  <r>
    <n v="16"/>
    <s v="F"/>
    <n v="65"/>
    <n v="75"/>
    <s v="Commerce"/>
    <n v="69"/>
    <s v="Comm&amp;Mgmt"/>
    <s v="Yes"/>
    <n v="72"/>
    <x v="1"/>
    <n v="64.66"/>
    <s v="Placed"/>
    <x v="1"/>
  </r>
  <r>
    <n v="17"/>
    <s v="M"/>
    <n v="63"/>
    <n v="66.2"/>
    <s v="Commerce"/>
    <n v="65.599999999999994"/>
    <s v="Comm&amp;Mgmt"/>
    <s v="Yes"/>
    <n v="60"/>
    <x v="1"/>
    <n v="62.54"/>
    <s v="Placed"/>
    <x v="8"/>
  </r>
  <r>
    <n v="18"/>
    <s v="F"/>
    <n v="55"/>
    <n v="67"/>
    <s v="Commerce"/>
    <n v="64"/>
    <s v="Comm&amp;Mgmt"/>
    <s v="No"/>
    <n v="60"/>
    <x v="1"/>
    <n v="67.28"/>
    <s v="Not Placed"/>
    <x v="3"/>
  </r>
  <r>
    <n v="19"/>
    <s v="F"/>
    <n v="63"/>
    <n v="66"/>
    <s v="Commerce"/>
    <n v="64"/>
    <s v="Comm&amp;Mgmt"/>
    <s v="No"/>
    <n v="68"/>
    <x v="0"/>
    <n v="64.08"/>
    <s v="Not Placed"/>
    <x v="3"/>
  </r>
  <r>
    <n v="20"/>
    <s v="M"/>
    <n v="60"/>
    <n v="67"/>
    <s v="Arts"/>
    <n v="70"/>
    <s v="Comm&amp;Mgmt"/>
    <s v="Yes"/>
    <n v="50.48"/>
    <x v="1"/>
    <n v="77.89"/>
    <s v="Placed"/>
    <x v="9"/>
  </r>
  <r>
    <n v="21"/>
    <s v="M"/>
    <n v="62"/>
    <n v="65"/>
    <s v="Commerce"/>
    <n v="66"/>
    <s v="Comm&amp;Mgmt"/>
    <s v="No"/>
    <n v="50"/>
    <x v="0"/>
    <n v="56.7"/>
    <s v="Placed"/>
    <x v="10"/>
  </r>
  <r>
    <n v="22"/>
    <s v="F"/>
    <n v="79"/>
    <n v="76"/>
    <s v="Commerce"/>
    <n v="85"/>
    <s v="Comm&amp;Mgmt"/>
    <s v="No"/>
    <n v="95"/>
    <x v="1"/>
    <n v="69.06"/>
    <s v="Placed"/>
    <x v="11"/>
  </r>
  <r>
    <n v="23"/>
    <s v="F"/>
    <n v="69.8"/>
    <n v="60.8"/>
    <s v="Science"/>
    <n v="72.23"/>
    <s v="Sci&amp;Tech"/>
    <s v="No"/>
    <n v="55.53"/>
    <x v="0"/>
    <n v="68.81"/>
    <s v="Placed"/>
    <x v="12"/>
  </r>
  <r>
    <n v="24"/>
    <s v="F"/>
    <n v="77.400000000000006"/>
    <n v="60"/>
    <s v="Science"/>
    <n v="64.739999999999995"/>
    <s v="Sci&amp;Tech"/>
    <s v="Yes"/>
    <n v="92"/>
    <x v="1"/>
    <n v="63.62"/>
    <s v="Placed"/>
    <x v="8"/>
  </r>
  <r>
    <n v="25"/>
    <s v="M"/>
    <n v="76.5"/>
    <n v="97.7"/>
    <s v="Science"/>
    <n v="78.86"/>
    <s v="Sci&amp;Tech"/>
    <s v="No"/>
    <n v="97.4"/>
    <x v="1"/>
    <n v="74.010000000000005"/>
    <s v="Placed"/>
    <x v="12"/>
  </r>
  <r>
    <n v="26"/>
    <s v="F"/>
    <n v="52.58"/>
    <n v="54.6"/>
    <s v="Commerce"/>
    <n v="50.2"/>
    <s v="Comm&amp;Mgmt"/>
    <s v="Yes"/>
    <n v="76"/>
    <x v="1"/>
    <n v="65.33"/>
    <s v="Not Placed"/>
    <x v="3"/>
  </r>
  <r>
    <n v="27"/>
    <s v="M"/>
    <n v="71"/>
    <n v="79"/>
    <s v="Commerce"/>
    <n v="66"/>
    <s v="Comm&amp;Mgmt"/>
    <s v="Yes"/>
    <n v="94"/>
    <x v="1"/>
    <n v="57.55"/>
    <s v="Placed"/>
    <x v="13"/>
  </r>
  <r>
    <n v="28"/>
    <s v="M"/>
    <n v="63"/>
    <n v="67"/>
    <s v="Commerce"/>
    <n v="66"/>
    <s v="Comm&amp;Mgmt"/>
    <s v="No"/>
    <n v="68"/>
    <x v="0"/>
    <n v="57.69"/>
    <s v="Placed"/>
    <x v="10"/>
  </r>
  <r>
    <n v="29"/>
    <s v="M"/>
    <n v="76.760000000000005"/>
    <n v="76.5"/>
    <s v="Commerce"/>
    <n v="67.5"/>
    <s v="Comm&amp;Mgmt"/>
    <s v="Yes"/>
    <n v="73.349999999999994"/>
    <x v="1"/>
    <n v="64.150000000000006"/>
    <s v="Placed"/>
    <x v="14"/>
  </r>
  <r>
    <n v="30"/>
    <s v="M"/>
    <n v="62"/>
    <n v="67"/>
    <s v="Commerce"/>
    <n v="58"/>
    <s v="Comm&amp;Mgmt"/>
    <s v="No"/>
    <n v="77"/>
    <x v="1"/>
    <n v="51.29"/>
    <s v="Not Placed"/>
    <x v="3"/>
  </r>
  <r>
    <n v="31"/>
    <s v="F"/>
    <n v="64"/>
    <n v="73.5"/>
    <s v="Commerce"/>
    <n v="73"/>
    <s v="Comm&amp;Mgmt"/>
    <s v="No"/>
    <n v="52"/>
    <x v="0"/>
    <n v="56.7"/>
    <s v="Placed"/>
    <x v="2"/>
  </r>
  <r>
    <n v="32"/>
    <s v="F"/>
    <n v="67"/>
    <n v="53"/>
    <s v="Science"/>
    <n v="65"/>
    <s v="Sci&amp;Tech"/>
    <s v="No"/>
    <n v="64"/>
    <x v="0"/>
    <n v="58.32"/>
    <s v="Not Placed"/>
    <x v="3"/>
  </r>
  <r>
    <n v="33"/>
    <s v="F"/>
    <n v="61"/>
    <n v="81"/>
    <s v="Commerce"/>
    <n v="66.400000000000006"/>
    <s v="Comm&amp;Mgmt"/>
    <s v="No"/>
    <n v="50.89"/>
    <x v="0"/>
    <n v="62.21"/>
    <s v="Placed"/>
    <x v="15"/>
  </r>
  <r>
    <n v="34"/>
    <s v="F"/>
    <n v="87"/>
    <n v="65"/>
    <s v="Science"/>
    <n v="81"/>
    <s v="Comm&amp;Mgmt"/>
    <s v="Yes"/>
    <n v="88"/>
    <x v="1"/>
    <n v="72.78"/>
    <s v="Placed"/>
    <x v="6"/>
  </r>
  <r>
    <n v="35"/>
    <s v="M"/>
    <n v="62"/>
    <n v="51"/>
    <s v="Science"/>
    <n v="52"/>
    <s v="Others"/>
    <s v="No"/>
    <n v="68.44"/>
    <x v="0"/>
    <n v="62.77"/>
    <s v="Not Placed"/>
    <x v="3"/>
  </r>
  <r>
    <n v="36"/>
    <s v="F"/>
    <n v="69"/>
    <n v="78"/>
    <s v="Commerce"/>
    <n v="72"/>
    <s v="Comm&amp;Mgmt"/>
    <s v="No"/>
    <n v="71"/>
    <x v="0"/>
    <n v="62.74"/>
    <s v="Placed"/>
    <x v="8"/>
  </r>
  <r>
    <n v="37"/>
    <s v="M"/>
    <n v="51"/>
    <n v="44"/>
    <s v="Commerce"/>
    <n v="57"/>
    <s v="Comm&amp;Mgmt"/>
    <s v="No"/>
    <n v="64"/>
    <x v="1"/>
    <n v="51.45"/>
    <s v="Not Placed"/>
    <x v="3"/>
  </r>
  <r>
    <n v="38"/>
    <s v="F"/>
    <n v="79"/>
    <n v="76"/>
    <s v="Science"/>
    <n v="65.599999999999994"/>
    <s v="Sci&amp;Tech"/>
    <s v="No"/>
    <n v="58"/>
    <x v="0"/>
    <n v="55.47"/>
    <s v="Placed"/>
    <x v="16"/>
  </r>
  <r>
    <n v="39"/>
    <s v="F"/>
    <n v="73"/>
    <n v="58"/>
    <s v="Science"/>
    <n v="66"/>
    <s v="Comm&amp;Mgmt"/>
    <s v="No"/>
    <n v="53.7"/>
    <x v="0"/>
    <n v="56.86"/>
    <s v="Placed"/>
    <x v="13"/>
  </r>
  <r>
    <n v="40"/>
    <s v="M"/>
    <n v="81"/>
    <n v="68"/>
    <s v="Science"/>
    <n v="64"/>
    <s v="Sci&amp;Tech"/>
    <s v="No"/>
    <n v="93"/>
    <x v="1"/>
    <n v="62.56"/>
    <s v="Placed"/>
    <x v="17"/>
  </r>
  <r>
    <n v="41"/>
    <s v="F"/>
    <n v="78"/>
    <n v="77"/>
    <s v="Commerce"/>
    <n v="80"/>
    <s v="Comm&amp;Mgmt"/>
    <s v="No"/>
    <n v="60"/>
    <x v="1"/>
    <n v="66.72"/>
    <s v="Placed"/>
    <x v="18"/>
  </r>
  <r>
    <n v="42"/>
    <s v="F"/>
    <n v="74"/>
    <n v="63.16"/>
    <s v="Commerce"/>
    <n v="65"/>
    <s v="Comm&amp;Mgmt"/>
    <s v="Yes"/>
    <n v="65"/>
    <x v="0"/>
    <n v="69.760000000000005"/>
    <s v="Not Placed"/>
    <x v="3"/>
  </r>
  <r>
    <n v="43"/>
    <s v="M"/>
    <n v="49"/>
    <n v="39"/>
    <s v="Science"/>
    <n v="65"/>
    <s v="Others"/>
    <s v="No"/>
    <n v="63"/>
    <x v="1"/>
    <n v="51.21"/>
    <s v="Not Placed"/>
    <x v="3"/>
  </r>
  <r>
    <n v="44"/>
    <s v="M"/>
    <n v="87"/>
    <n v="87"/>
    <s v="Commerce"/>
    <n v="68"/>
    <s v="Comm&amp;Mgmt"/>
    <s v="No"/>
    <n v="95"/>
    <x v="0"/>
    <n v="62.9"/>
    <s v="Placed"/>
    <x v="8"/>
  </r>
  <r>
    <n v="45"/>
    <s v="F"/>
    <n v="77"/>
    <n v="73"/>
    <s v="Commerce"/>
    <n v="81"/>
    <s v="Comm&amp;Mgmt"/>
    <s v="Yes"/>
    <n v="89"/>
    <x v="1"/>
    <n v="69.7"/>
    <s v="Placed"/>
    <x v="1"/>
  </r>
  <r>
    <n v="46"/>
    <s v="F"/>
    <n v="76"/>
    <n v="64"/>
    <s v="Science"/>
    <n v="72"/>
    <s v="Sci&amp;Tech"/>
    <s v="No"/>
    <n v="58"/>
    <x v="0"/>
    <n v="66.53"/>
    <s v="Not Placed"/>
    <x v="3"/>
  </r>
  <r>
    <n v="47"/>
    <s v="F"/>
    <n v="70.89"/>
    <n v="71.98"/>
    <s v="Science"/>
    <n v="65.599999999999994"/>
    <s v="Comm&amp;Mgmt"/>
    <s v="No"/>
    <n v="68"/>
    <x v="0"/>
    <n v="71.63"/>
    <s v="Not Placed"/>
    <x v="3"/>
  </r>
  <r>
    <n v="48"/>
    <s v="M"/>
    <n v="63"/>
    <n v="60"/>
    <s v="Commerce"/>
    <n v="57"/>
    <s v="Comm&amp;Mgmt"/>
    <s v="Yes"/>
    <n v="78"/>
    <x v="1"/>
    <n v="54.55"/>
    <s v="Placed"/>
    <x v="19"/>
  </r>
  <r>
    <n v="49"/>
    <s v="M"/>
    <n v="63"/>
    <n v="62"/>
    <s v="Commerce"/>
    <n v="68"/>
    <s v="Comm&amp;Mgmt"/>
    <s v="No"/>
    <n v="64"/>
    <x v="1"/>
    <n v="62.46"/>
    <s v="Placed"/>
    <x v="2"/>
  </r>
  <r>
    <n v="50"/>
    <s v="F"/>
    <n v="50"/>
    <n v="37"/>
    <s v="Arts"/>
    <n v="52"/>
    <s v="Others"/>
    <s v="No"/>
    <n v="65"/>
    <x v="0"/>
    <n v="56.11"/>
    <s v="Not Placed"/>
    <x v="3"/>
  </r>
  <r>
    <n v="51"/>
    <s v="F"/>
    <n v="75.2"/>
    <n v="73.2"/>
    <s v="Science"/>
    <n v="68.400000000000006"/>
    <s v="Comm&amp;Mgmt"/>
    <s v="No"/>
    <n v="65"/>
    <x v="0"/>
    <n v="62.98"/>
    <s v="Placed"/>
    <x v="1"/>
  </r>
  <r>
    <n v="52"/>
    <s v="M"/>
    <n v="54.4"/>
    <n v="61.12"/>
    <s v="Commerce"/>
    <n v="56.2"/>
    <s v="Comm&amp;Mgmt"/>
    <s v="No"/>
    <n v="67"/>
    <x v="0"/>
    <n v="62.65"/>
    <s v="Not Placed"/>
    <x v="3"/>
  </r>
  <r>
    <n v="53"/>
    <s v="F"/>
    <n v="40.89"/>
    <n v="45.83"/>
    <s v="Commerce"/>
    <n v="53"/>
    <s v="Comm&amp;Mgmt"/>
    <s v="No"/>
    <n v="71.2"/>
    <x v="0"/>
    <n v="65.489999999999995"/>
    <s v="Not Placed"/>
    <x v="3"/>
  </r>
  <r>
    <n v="54"/>
    <s v="M"/>
    <n v="80"/>
    <n v="70"/>
    <s v="Science"/>
    <n v="72"/>
    <s v="Sci&amp;Tech"/>
    <s v="No"/>
    <n v="87"/>
    <x v="0"/>
    <n v="71.040000000000006"/>
    <s v="Placed"/>
    <x v="20"/>
  </r>
  <r>
    <n v="55"/>
    <s v="F"/>
    <n v="74"/>
    <n v="60"/>
    <s v="Science"/>
    <n v="69"/>
    <s v="Comm&amp;Mgmt"/>
    <s v="No"/>
    <n v="78"/>
    <x v="0"/>
    <n v="65.56"/>
    <s v="Placed"/>
    <x v="21"/>
  </r>
  <r>
    <n v="56"/>
    <s v="M"/>
    <n v="60.4"/>
    <n v="66.599999999999994"/>
    <s v="Science"/>
    <n v="65"/>
    <s v="Comm&amp;Mgmt"/>
    <s v="No"/>
    <n v="71"/>
    <x v="0"/>
    <n v="52.71"/>
    <s v="Placed"/>
    <x v="22"/>
  </r>
  <r>
    <n v="57"/>
    <s v="M"/>
    <n v="63"/>
    <n v="71.400000000000006"/>
    <s v="Commerce"/>
    <n v="61.4"/>
    <s v="Comm&amp;Mgmt"/>
    <s v="No"/>
    <n v="68"/>
    <x v="1"/>
    <n v="66.88"/>
    <s v="Placed"/>
    <x v="13"/>
  </r>
  <r>
    <n v="58"/>
    <s v="M"/>
    <n v="68"/>
    <n v="76"/>
    <s v="Commerce"/>
    <n v="74"/>
    <s v="Comm&amp;Mgmt"/>
    <s v="No"/>
    <n v="80"/>
    <x v="1"/>
    <n v="63.59"/>
    <s v="Placed"/>
    <x v="12"/>
  </r>
  <r>
    <n v="59"/>
    <s v="M"/>
    <n v="74"/>
    <n v="62"/>
    <s v="Science"/>
    <n v="68"/>
    <s v="Comm&amp;Mgmt"/>
    <s v="No"/>
    <n v="74"/>
    <x v="1"/>
    <n v="57.99"/>
    <s v="Placed"/>
    <x v="23"/>
  </r>
  <r>
    <n v="60"/>
    <s v="M"/>
    <n v="52.6"/>
    <n v="65.58"/>
    <s v="Science"/>
    <n v="72.11"/>
    <s v="Sci&amp;Tech"/>
    <s v="No"/>
    <n v="57.6"/>
    <x v="1"/>
    <n v="56.66"/>
    <s v="Placed"/>
    <x v="10"/>
  </r>
  <r>
    <n v="61"/>
    <s v="M"/>
    <n v="74"/>
    <n v="70"/>
    <s v="Science"/>
    <n v="72"/>
    <s v="Comm&amp;Mgmt"/>
    <s v="Yes"/>
    <n v="60"/>
    <x v="1"/>
    <n v="57.24"/>
    <s v="Placed"/>
    <x v="6"/>
  </r>
  <r>
    <n v="62"/>
    <s v="M"/>
    <n v="84.2"/>
    <n v="73.400000000000006"/>
    <s v="Commerce"/>
    <n v="66.89"/>
    <s v="Comm&amp;Mgmt"/>
    <s v="No"/>
    <n v="61.6"/>
    <x v="1"/>
    <n v="62.48"/>
    <s v="Placed"/>
    <x v="8"/>
  </r>
  <r>
    <n v="63"/>
    <s v="F"/>
    <n v="86.5"/>
    <n v="64.2"/>
    <s v="Science"/>
    <n v="67.400000000000006"/>
    <s v="Sci&amp;Tech"/>
    <s v="No"/>
    <n v="59"/>
    <x v="1"/>
    <n v="59.69"/>
    <s v="Placed"/>
    <x v="13"/>
  </r>
  <r>
    <n v="64"/>
    <s v="M"/>
    <n v="61"/>
    <n v="70"/>
    <s v="Commerce"/>
    <n v="64"/>
    <s v="Comm&amp;Mgmt"/>
    <s v="No"/>
    <n v="68.5"/>
    <x v="0"/>
    <n v="59.5"/>
    <s v="Not Placed"/>
    <x v="3"/>
  </r>
  <r>
    <n v="65"/>
    <s v="M"/>
    <n v="80"/>
    <n v="73"/>
    <s v="Commerce"/>
    <n v="75"/>
    <s v="Comm&amp;Mgmt"/>
    <s v="No"/>
    <n v="61"/>
    <x v="1"/>
    <n v="58.78"/>
    <s v="Placed"/>
    <x v="13"/>
  </r>
  <r>
    <n v="66"/>
    <s v="M"/>
    <n v="54"/>
    <n v="47"/>
    <s v="Science"/>
    <n v="57"/>
    <s v="Comm&amp;Mgmt"/>
    <s v="No"/>
    <n v="89.69"/>
    <x v="0"/>
    <n v="57.1"/>
    <s v="Not Placed"/>
    <x v="3"/>
  </r>
  <r>
    <n v="67"/>
    <s v="M"/>
    <n v="83"/>
    <n v="74"/>
    <s v="Science"/>
    <n v="66"/>
    <s v="Comm&amp;Mgmt"/>
    <s v="No"/>
    <n v="68.92"/>
    <x v="0"/>
    <n v="58.46"/>
    <s v="Placed"/>
    <x v="24"/>
  </r>
  <r>
    <n v="68"/>
    <s v="M"/>
    <n v="80.92"/>
    <n v="78.5"/>
    <s v="Commerce"/>
    <n v="67"/>
    <s v="Comm&amp;Mgmt"/>
    <s v="No"/>
    <n v="68.709999999999994"/>
    <x v="1"/>
    <n v="60.99"/>
    <s v="Placed"/>
    <x v="24"/>
  </r>
  <r>
    <n v="69"/>
    <s v="F"/>
    <n v="69.7"/>
    <n v="47"/>
    <s v="Commerce"/>
    <n v="72.7"/>
    <s v="Sci&amp;Tech"/>
    <s v="No"/>
    <n v="79"/>
    <x v="0"/>
    <n v="59.24"/>
    <s v="Not Placed"/>
    <x v="3"/>
  </r>
  <r>
    <n v="70"/>
    <s v="M"/>
    <n v="73"/>
    <n v="73"/>
    <s v="Science"/>
    <n v="66"/>
    <s v="Sci&amp;Tech"/>
    <s v="Yes"/>
    <n v="70"/>
    <x v="1"/>
    <n v="68.069999999999993"/>
    <s v="Placed"/>
    <x v="24"/>
  </r>
  <r>
    <n v="71"/>
    <s v="M"/>
    <n v="82"/>
    <n v="61"/>
    <s v="Science"/>
    <n v="62"/>
    <s v="Sci&amp;Tech"/>
    <s v="No"/>
    <n v="89"/>
    <x v="1"/>
    <n v="65.45"/>
    <s v="Placed"/>
    <x v="12"/>
  </r>
  <r>
    <n v="72"/>
    <s v="M"/>
    <n v="75"/>
    <n v="70.290000000000006"/>
    <s v="Commerce"/>
    <n v="71"/>
    <s v="Comm&amp;Mgmt"/>
    <s v="No"/>
    <n v="95"/>
    <x v="1"/>
    <n v="66.94"/>
    <s v="Placed"/>
    <x v="13"/>
  </r>
  <r>
    <n v="73"/>
    <s v="M"/>
    <n v="84.86"/>
    <n v="67"/>
    <s v="Science"/>
    <n v="78"/>
    <s v="Comm&amp;Mgmt"/>
    <s v="No"/>
    <n v="95.5"/>
    <x v="1"/>
    <n v="68.53"/>
    <s v="Placed"/>
    <x v="13"/>
  </r>
  <r>
    <n v="74"/>
    <s v="M"/>
    <n v="64.599999999999994"/>
    <n v="83.83"/>
    <s v="Commerce"/>
    <n v="71.72"/>
    <s v="Comm&amp;Mgmt"/>
    <s v="No"/>
    <n v="86"/>
    <x v="1"/>
    <n v="59.75"/>
    <s v="Placed"/>
    <x v="7"/>
  </r>
  <r>
    <n v="75"/>
    <s v="M"/>
    <n v="56.6"/>
    <n v="64.8"/>
    <s v="Commerce"/>
    <n v="70.2"/>
    <s v="Comm&amp;Mgmt"/>
    <s v="No"/>
    <n v="84.27"/>
    <x v="1"/>
    <n v="67.2"/>
    <s v="Placed"/>
    <x v="25"/>
  </r>
  <r>
    <n v="76"/>
    <s v="F"/>
    <n v="59"/>
    <n v="62"/>
    <s v="Commerce"/>
    <n v="77.5"/>
    <s v="Comm&amp;Mgmt"/>
    <s v="No"/>
    <n v="74"/>
    <x v="0"/>
    <n v="67"/>
    <s v="Not Placed"/>
    <x v="3"/>
  </r>
  <r>
    <n v="77"/>
    <s v="F"/>
    <n v="66.5"/>
    <n v="70.400000000000006"/>
    <s v="Arts"/>
    <n v="71.930000000000007"/>
    <s v="Comm&amp;Mgmt"/>
    <s v="No"/>
    <n v="61"/>
    <x v="1"/>
    <n v="64.27"/>
    <s v="Placed"/>
    <x v="26"/>
  </r>
  <r>
    <n v="78"/>
    <s v="M"/>
    <n v="64"/>
    <n v="80"/>
    <s v="Science"/>
    <n v="65"/>
    <s v="Sci&amp;Tech"/>
    <s v="Yes"/>
    <n v="69"/>
    <x v="1"/>
    <n v="57.65"/>
    <s v="Placed"/>
    <x v="27"/>
  </r>
  <r>
    <n v="79"/>
    <s v="M"/>
    <n v="84"/>
    <n v="90.9"/>
    <s v="Science"/>
    <n v="64.5"/>
    <s v="Sci&amp;Tech"/>
    <s v="No"/>
    <n v="86.04"/>
    <x v="1"/>
    <n v="59.42"/>
    <s v="Placed"/>
    <x v="0"/>
  </r>
  <r>
    <n v="80"/>
    <s v="F"/>
    <n v="69"/>
    <n v="62"/>
    <s v="Science"/>
    <n v="66"/>
    <s v="Sci&amp;Tech"/>
    <s v="No"/>
    <n v="75"/>
    <x v="0"/>
    <n v="67.989999999999995"/>
    <s v="Not Placed"/>
    <x v="3"/>
  </r>
  <r>
    <n v="81"/>
    <s v="F"/>
    <n v="69"/>
    <n v="62"/>
    <s v="Commerce"/>
    <n v="69"/>
    <s v="Comm&amp;Mgmt"/>
    <s v="Yes"/>
    <n v="67"/>
    <x v="0"/>
    <n v="62.35"/>
    <s v="Placed"/>
    <x v="13"/>
  </r>
  <r>
    <n v="82"/>
    <s v="M"/>
    <n v="81.7"/>
    <n v="63"/>
    <s v="Science"/>
    <n v="67"/>
    <s v="Comm&amp;Mgmt"/>
    <s v="Yes"/>
    <n v="86"/>
    <x v="1"/>
    <n v="70.2"/>
    <s v="Placed"/>
    <x v="8"/>
  </r>
  <r>
    <n v="83"/>
    <s v="M"/>
    <n v="63"/>
    <n v="67"/>
    <s v="Commerce"/>
    <n v="74"/>
    <s v="Comm&amp;Mgmt"/>
    <s v="No"/>
    <n v="82"/>
    <x v="1"/>
    <n v="60.44"/>
    <s v="Not Placed"/>
    <x v="3"/>
  </r>
  <r>
    <n v="84"/>
    <s v="M"/>
    <n v="84"/>
    <n v="79"/>
    <s v="Science"/>
    <n v="68"/>
    <s v="Sci&amp;Tech"/>
    <s v="Yes"/>
    <n v="84"/>
    <x v="1"/>
    <n v="66.69"/>
    <s v="Placed"/>
    <x v="8"/>
  </r>
  <r>
    <n v="85"/>
    <s v="M"/>
    <n v="70"/>
    <n v="63"/>
    <s v="Science"/>
    <n v="70"/>
    <s v="Sci&amp;Tech"/>
    <s v="Yes"/>
    <n v="55"/>
    <x v="1"/>
    <n v="62"/>
    <s v="Placed"/>
    <x v="8"/>
  </r>
  <r>
    <n v="86"/>
    <s v="F"/>
    <n v="83.84"/>
    <n v="89.83"/>
    <s v="Commerce"/>
    <n v="77.2"/>
    <s v="Comm&amp;Mgmt"/>
    <s v="Yes"/>
    <n v="78.739999999999995"/>
    <x v="1"/>
    <n v="76.180000000000007"/>
    <s v="Placed"/>
    <x v="28"/>
  </r>
  <r>
    <n v="87"/>
    <s v="M"/>
    <n v="62"/>
    <n v="63"/>
    <s v="Commerce"/>
    <n v="64"/>
    <s v="Comm&amp;Mgmt"/>
    <s v="No"/>
    <n v="67"/>
    <x v="1"/>
    <n v="57.03"/>
    <s v="Placed"/>
    <x v="22"/>
  </r>
  <r>
    <n v="88"/>
    <s v="M"/>
    <n v="59.6"/>
    <n v="51"/>
    <s v="Science"/>
    <n v="60"/>
    <s v="Others"/>
    <s v="No"/>
    <n v="75"/>
    <x v="0"/>
    <n v="59.08"/>
    <s v="Not Placed"/>
    <x v="3"/>
  </r>
  <r>
    <n v="89"/>
    <s v="F"/>
    <n v="66"/>
    <n v="62"/>
    <s v="Commerce"/>
    <n v="73"/>
    <s v="Comm&amp;Mgmt"/>
    <s v="No"/>
    <n v="58"/>
    <x v="0"/>
    <n v="64.36"/>
    <s v="Placed"/>
    <x v="29"/>
  </r>
  <r>
    <n v="90"/>
    <s v="F"/>
    <n v="84"/>
    <n v="75"/>
    <s v="Science"/>
    <n v="69"/>
    <s v="Sci&amp;Tech"/>
    <s v="Yes"/>
    <n v="62"/>
    <x v="0"/>
    <n v="62.36"/>
    <s v="Placed"/>
    <x v="29"/>
  </r>
  <r>
    <n v="91"/>
    <s v="F"/>
    <n v="85"/>
    <n v="90"/>
    <s v="Commerce"/>
    <n v="82"/>
    <s v="Comm&amp;Mgmt"/>
    <s v="No"/>
    <n v="92"/>
    <x v="1"/>
    <n v="68.03"/>
    <s v="Placed"/>
    <x v="8"/>
  </r>
  <r>
    <n v="92"/>
    <s v="M"/>
    <n v="52"/>
    <n v="57"/>
    <s v="Commerce"/>
    <n v="50.8"/>
    <s v="Comm&amp;Mgmt"/>
    <s v="No"/>
    <n v="67"/>
    <x v="0"/>
    <n v="62.79"/>
    <s v="Not Placed"/>
    <x v="3"/>
  </r>
  <r>
    <n v="93"/>
    <s v="F"/>
    <n v="60.23"/>
    <n v="69"/>
    <s v="Science"/>
    <n v="66"/>
    <s v="Comm&amp;Mgmt"/>
    <s v="No"/>
    <n v="72"/>
    <x v="1"/>
    <n v="59.47"/>
    <s v="Placed"/>
    <x v="26"/>
  </r>
  <r>
    <n v="94"/>
    <s v="M"/>
    <n v="52"/>
    <n v="62"/>
    <s v="Commerce"/>
    <n v="54"/>
    <s v="Comm&amp;Mgmt"/>
    <s v="No"/>
    <n v="72"/>
    <x v="0"/>
    <n v="55.41"/>
    <s v="Not Placed"/>
    <x v="3"/>
  </r>
  <r>
    <n v="95"/>
    <s v="M"/>
    <n v="58"/>
    <n v="62"/>
    <s v="Commerce"/>
    <n v="64"/>
    <s v="Comm&amp;Mgmt"/>
    <s v="No"/>
    <n v="53.88"/>
    <x v="1"/>
    <n v="54.97"/>
    <s v="Placed"/>
    <x v="6"/>
  </r>
  <r>
    <n v="96"/>
    <s v="M"/>
    <n v="73"/>
    <n v="78"/>
    <s v="Commerce"/>
    <n v="65"/>
    <s v="Comm&amp;Mgmt"/>
    <s v="Yes"/>
    <n v="95.46"/>
    <x v="1"/>
    <n v="62.16"/>
    <s v="Placed"/>
    <x v="30"/>
  </r>
  <r>
    <n v="97"/>
    <s v="F"/>
    <n v="76"/>
    <n v="70"/>
    <s v="Science"/>
    <n v="76"/>
    <s v="Comm&amp;Mgmt"/>
    <s v="Yes"/>
    <n v="66"/>
    <x v="1"/>
    <n v="64.44"/>
    <s v="Placed"/>
    <x v="8"/>
  </r>
  <r>
    <n v="98"/>
    <s v="F"/>
    <n v="70.5"/>
    <n v="62.5"/>
    <s v="Commerce"/>
    <n v="61"/>
    <s v="Comm&amp;Mgmt"/>
    <s v="No"/>
    <n v="93.91"/>
    <x v="1"/>
    <n v="69.03"/>
    <s v="Not Placed"/>
    <x v="3"/>
  </r>
  <r>
    <n v="99"/>
    <s v="F"/>
    <n v="69"/>
    <n v="73"/>
    <s v="Commerce"/>
    <n v="65"/>
    <s v="Comm&amp;Mgmt"/>
    <s v="No"/>
    <n v="70"/>
    <x v="1"/>
    <n v="57.31"/>
    <s v="Placed"/>
    <x v="22"/>
  </r>
  <r>
    <n v="100"/>
    <s v="M"/>
    <n v="54"/>
    <n v="82"/>
    <s v="Commerce"/>
    <n v="63"/>
    <s v="Sci&amp;Tech"/>
    <s v="No"/>
    <n v="50"/>
    <x v="1"/>
    <n v="59.47"/>
    <s v="Not Placed"/>
    <x v="3"/>
  </r>
  <r>
    <n v="101"/>
    <s v="F"/>
    <n v="45"/>
    <n v="57"/>
    <s v="Commerce"/>
    <n v="58"/>
    <s v="Comm&amp;Mgmt"/>
    <s v="Yes"/>
    <n v="56.39"/>
    <x v="0"/>
    <n v="64.95"/>
    <s v="Not Placed"/>
    <x v="3"/>
  </r>
  <r>
    <n v="102"/>
    <s v="M"/>
    <n v="63"/>
    <n v="72"/>
    <s v="Commerce"/>
    <n v="68"/>
    <s v="Comm&amp;Mgmt"/>
    <s v="No"/>
    <n v="78"/>
    <x v="0"/>
    <n v="60.44"/>
    <s v="Placed"/>
    <x v="31"/>
  </r>
  <r>
    <n v="103"/>
    <s v="F"/>
    <n v="77"/>
    <n v="61"/>
    <s v="Commerce"/>
    <n v="68"/>
    <s v="Comm&amp;Mgmt"/>
    <s v="Yes"/>
    <n v="57.5"/>
    <x v="1"/>
    <n v="61.31"/>
    <s v="Placed"/>
    <x v="8"/>
  </r>
  <r>
    <n v="104"/>
    <s v="M"/>
    <n v="73"/>
    <n v="78"/>
    <s v="Science"/>
    <n v="73"/>
    <s v="Sci&amp;Tech"/>
    <s v="Yes"/>
    <n v="85"/>
    <x v="0"/>
    <n v="65.83"/>
    <s v="Placed"/>
    <x v="13"/>
  </r>
  <r>
    <n v="105"/>
    <s v="M"/>
    <n v="69"/>
    <n v="63"/>
    <s v="Science"/>
    <n v="65"/>
    <s v="Comm&amp;Mgmt"/>
    <s v="Yes"/>
    <n v="55"/>
    <x v="0"/>
    <n v="58.23"/>
    <s v="Placed"/>
    <x v="12"/>
  </r>
  <r>
    <n v="106"/>
    <s v="M"/>
    <n v="59"/>
    <n v="64"/>
    <s v="Science"/>
    <n v="58"/>
    <s v="Sci&amp;Tech"/>
    <s v="No"/>
    <n v="85"/>
    <x v="0"/>
    <n v="55.3"/>
    <s v="Not Placed"/>
    <x v="3"/>
  </r>
  <r>
    <n v="107"/>
    <s v="M"/>
    <n v="61.08"/>
    <n v="50"/>
    <s v="Science"/>
    <n v="54"/>
    <s v="Sci&amp;Tech"/>
    <s v="No"/>
    <n v="71"/>
    <x v="1"/>
    <n v="65.69"/>
    <s v="Not Placed"/>
    <x v="3"/>
  </r>
  <r>
    <n v="108"/>
    <s v="M"/>
    <n v="82"/>
    <n v="90"/>
    <s v="Commerce"/>
    <n v="83"/>
    <s v="Comm&amp;Mgmt"/>
    <s v="No"/>
    <n v="80"/>
    <x v="0"/>
    <n v="73.52"/>
    <s v="Placed"/>
    <x v="1"/>
  </r>
  <r>
    <n v="109"/>
    <s v="M"/>
    <n v="61"/>
    <n v="82"/>
    <s v="Commerce"/>
    <n v="69"/>
    <s v="Comm&amp;Mgmt"/>
    <s v="No"/>
    <n v="84"/>
    <x v="1"/>
    <n v="58.31"/>
    <s v="Placed"/>
    <x v="8"/>
  </r>
  <r>
    <n v="110"/>
    <s v="M"/>
    <n v="52"/>
    <n v="63"/>
    <s v="Science"/>
    <n v="65"/>
    <s v="Sci&amp;Tech"/>
    <s v="Yes"/>
    <n v="86"/>
    <x v="0"/>
    <n v="56.09"/>
    <s v="Not Placed"/>
    <x v="3"/>
  </r>
  <r>
    <n v="111"/>
    <s v="F"/>
    <n v="69.5"/>
    <n v="70"/>
    <s v="Science"/>
    <n v="72"/>
    <s v="Sci&amp;Tech"/>
    <s v="No"/>
    <n v="57.2"/>
    <x v="0"/>
    <n v="54.8"/>
    <s v="Placed"/>
    <x v="2"/>
  </r>
  <r>
    <n v="112"/>
    <s v="M"/>
    <n v="51"/>
    <n v="54"/>
    <s v="Science"/>
    <n v="61"/>
    <s v="Sci&amp;Tech"/>
    <s v="No"/>
    <n v="60"/>
    <x v="0"/>
    <n v="60.64"/>
    <s v="Not Placed"/>
    <x v="3"/>
  </r>
  <r>
    <n v="113"/>
    <s v="M"/>
    <n v="58"/>
    <n v="61"/>
    <s v="Commerce"/>
    <n v="61"/>
    <s v="Comm&amp;Mgmt"/>
    <s v="No"/>
    <n v="58"/>
    <x v="0"/>
    <n v="53.94"/>
    <s v="Placed"/>
    <x v="2"/>
  </r>
  <r>
    <n v="114"/>
    <s v="F"/>
    <n v="73.959999999999994"/>
    <n v="79"/>
    <s v="Commerce"/>
    <n v="67"/>
    <s v="Comm&amp;Mgmt"/>
    <s v="No"/>
    <n v="72.150000000000006"/>
    <x v="1"/>
    <n v="63.08"/>
    <s v="Placed"/>
    <x v="32"/>
  </r>
  <r>
    <n v="115"/>
    <s v="M"/>
    <n v="65"/>
    <n v="68"/>
    <s v="Science"/>
    <n v="69"/>
    <s v="Comm&amp;Mgmt"/>
    <s v="No"/>
    <n v="53.7"/>
    <x v="0"/>
    <n v="55.01"/>
    <s v="Placed"/>
    <x v="2"/>
  </r>
  <r>
    <n v="116"/>
    <s v="F"/>
    <n v="73"/>
    <n v="63"/>
    <s v="Science"/>
    <n v="66"/>
    <s v="Comm&amp;Mgmt"/>
    <s v="No"/>
    <n v="89"/>
    <x v="1"/>
    <n v="60.5"/>
    <s v="Placed"/>
    <x v="21"/>
  </r>
  <r>
    <n v="117"/>
    <s v="M"/>
    <n v="68.2"/>
    <n v="72.8"/>
    <s v="Commerce"/>
    <n v="66.599999999999994"/>
    <s v="Comm&amp;Mgmt"/>
    <s v="Yes"/>
    <n v="96"/>
    <x v="1"/>
    <n v="70.849999999999994"/>
    <s v="Placed"/>
    <x v="8"/>
  </r>
  <r>
    <n v="118"/>
    <s v="M"/>
    <n v="77"/>
    <n v="75"/>
    <s v="Science"/>
    <n v="73"/>
    <s v="Sci&amp;Tech"/>
    <s v="No"/>
    <n v="80"/>
    <x v="1"/>
    <n v="67.05"/>
    <s v="Placed"/>
    <x v="13"/>
  </r>
  <r>
    <n v="119"/>
    <s v="M"/>
    <n v="76"/>
    <n v="80"/>
    <s v="Science"/>
    <n v="78"/>
    <s v="Sci&amp;Tech"/>
    <s v="Yes"/>
    <n v="97"/>
    <x v="0"/>
    <n v="70.48"/>
    <s v="Placed"/>
    <x v="33"/>
  </r>
  <r>
    <n v="120"/>
    <s v="M"/>
    <n v="60.8"/>
    <n v="68.400000000000006"/>
    <s v="Commerce"/>
    <n v="64.599999999999994"/>
    <s v="Comm&amp;Mgmt"/>
    <s v="Yes"/>
    <n v="82.66"/>
    <x v="1"/>
    <n v="64.34"/>
    <s v="Placed"/>
    <x v="34"/>
  </r>
  <r>
    <n v="121"/>
    <s v="M"/>
    <n v="58"/>
    <n v="40"/>
    <s v="Science"/>
    <n v="59"/>
    <s v="Comm&amp;Mgmt"/>
    <s v="No"/>
    <n v="73"/>
    <x v="0"/>
    <n v="58.81"/>
    <s v="Not Placed"/>
    <x v="3"/>
  </r>
  <r>
    <n v="122"/>
    <s v="F"/>
    <n v="64"/>
    <n v="67"/>
    <s v="Science"/>
    <n v="69.599999999999994"/>
    <s v="Sci&amp;Tech"/>
    <s v="Yes"/>
    <n v="55.67"/>
    <x v="0"/>
    <n v="71.489999999999995"/>
    <s v="Placed"/>
    <x v="2"/>
  </r>
  <r>
    <n v="123"/>
    <s v="F"/>
    <n v="66.5"/>
    <n v="66.8"/>
    <s v="Arts"/>
    <n v="69.3"/>
    <s v="Comm&amp;Mgmt"/>
    <s v="Yes"/>
    <n v="80.400000000000006"/>
    <x v="1"/>
    <n v="71"/>
    <s v="Placed"/>
    <x v="9"/>
  </r>
  <r>
    <n v="124"/>
    <s v="M"/>
    <n v="74"/>
    <n v="59"/>
    <s v="Commerce"/>
    <n v="73"/>
    <s v="Comm&amp;Mgmt"/>
    <s v="Yes"/>
    <n v="60"/>
    <x v="0"/>
    <n v="56.7"/>
    <s v="Placed"/>
    <x v="13"/>
  </r>
  <r>
    <n v="125"/>
    <s v="M"/>
    <n v="67"/>
    <n v="71"/>
    <s v="Science"/>
    <n v="64.33"/>
    <s v="Others"/>
    <s v="Yes"/>
    <n v="64"/>
    <x v="0"/>
    <n v="61.26"/>
    <s v="Placed"/>
    <x v="2"/>
  </r>
  <r>
    <n v="126"/>
    <s v="F"/>
    <n v="84"/>
    <n v="73"/>
    <s v="Commerce"/>
    <n v="73"/>
    <s v="Comm&amp;Mgmt"/>
    <s v="No"/>
    <n v="75"/>
    <x v="1"/>
    <n v="73.33"/>
    <s v="Placed"/>
    <x v="14"/>
  </r>
  <r>
    <n v="127"/>
    <s v="F"/>
    <n v="79"/>
    <n v="61"/>
    <s v="Science"/>
    <n v="75.5"/>
    <s v="Sci&amp;Tech"/>
    <s v="Yes"/>
    <n v="70"/>
    <x v="1"/>
    <n v="68.2"/>
    <s v="Placed"/>
    <x v="29"/>
  </r>
  <r>
    <n v="128"/>
    <s v="F"/>
    <n v="72"/>
    <n v="60"/>
    <s v="Science"/>
    <n v="69"/>
    <s v="Comm&amp;Mgmt"/>
    <s v="No"/>
    <n v="55.5"/>
    <x v="0"/>
    <n v="58.4"/>
    <s v="Placed"/>
    <x v="2"/>
  </r>
  <r>
    <n v="129"/>
    <s v="M"/>
    <n v="80.400000000000006"/>
    <n v="73.400000000000006"/>
    <s v="Science"/>
    <n v="77.72"/>
    <s v="Sci&amp;Tech"/>
    <s v="Yes"/>
    <n v="81.2"/>
    <x v="0"/>
    <n v="76.260000000000005"/>
    <s v="Placed"/>
    <x v="28"/>
  </r>
  <r>
    <n v="130"/>
    <s v="M"/>
    <n v="76.7"/>
    <n v="89.7"/>
    <s v="Commerce"/>
    <n v="66"/>
    <s v="Comm&amp;Mgmt"/>
    <s v="Yes"/>
    <n v="90"/>
    <x v="1"/>
    <n v="68.55"/>
    <s v="Placed"/>
    <x v="2"/>
  </r>
  <r>
    <n v="131"/>
    <s v="M"/>
    <n v="62"/>
    <n v="65"/>
    <s v="Commerce"/>
    <n v="60"/>
    <s v="Comm&amp;Mgmt"/>
    <s v="No"/>
    <n v="84"/>
    <x v="1"/>
    <n v="64.150000000000006"/>
    <s v="Not Placed"/>
    <x v="3"/>
  </r>
  <r>
    <n v="132"/>
    <s v="F"/>
    <n v="74.900000000000006"/>
    <n v="57"/>
    <s v="Science"/>
    <n v="62"/>
    <s v="Others"/>
    <s v="Yes"/>
    <n v="80"/>
    <x v="1"/>
    <n v="60.78"/>
    <s v="Placed"/>
    <x v="12"/>
  </r>
  <r>
    <n v="133"/>
    <s v="M"/>
    <n v="67"/>
    <n v="68"/>
    <s v="Commerce"/>
    <n v="64"/>
    <s v="Comm&amp;Mgmt"/>
    <s v="Yes"/>
    <n v="74.400000000000006"/>
    <x v="0"/>
    <n v="53.49"/>
    <s v="Placed"/>
    <x v="8"/>
  </r>
  <r>
    <n v="134"/>
    <s v="M"/>
    <n v="73"/>
    <n v="64"/>
    <s v="Commerce"/>
    <n v="77"/>
    <s v="Comm&amp;Mgmt"/>
    <s v="Yes"/>
    <n v="65"/>
    <x v="0"/>
    <n v="60.98"/>
    <s v="Placed"/>
    <x v="2"/>
  </r>
  <r>
    <n v="135"/>
    <s v="F"/>
    <n v="77.44"/>
    <n v="92"/>
    <s v="Commerce"/>
    <n v="72"/>
    <s v="Comm&amp;Mgmt"/>
    <s v="Yes"/>
    <n v="94"/>
    <x v="1"/>
    <n v="67.13"/>
    <s v="Placed"/>
    <x v="2"/>
  </r>
  <r>
    <n v="136"/>
    <s v="F"/>
    <n v="72"/>
    <n v="56"/>
    <s v="Science"/>
    <n v="69"/>
    <s v="Comm&amp;Mgmt"/>
    <s v="No"/>
    <n v="55.6"/>
    <x v="0"/>
    <n v="65.63"/>
    <s v="Placed"/>
    <x v="1"/>
  </r>
  <r>
    <n v="137"/>
    <s v="F"/>
    <n v="47"/>
    <n v="59"/>
    <s v="Arts"/>
    <n v="64"/>
    <s v="Comm&amp;Mgmt"/>
    <s v="No"/>
    <n v="78"/>
    <x v="1"/>
    <n v="61.58"/>
    <s v="Not Placed"/>
    <x v="3"/>
  </r>
  <r>
    <n v="138"/>
    <s v="M"/>
    <n v="67"/>
    <n v="63"/>
    <s v="Commerce"/>
    <n v="72"/>
    <s v="Comm&amp;Mgmt"/>
    <s v="No"/>
    <n v="56"/>
    <x v="0"/>
    <n v="60.41"/>
    <s v="Placed"/>
    <x v="35"/>
  </r>
  <r>
    <n v="139"/>
    <s v="F"/>
    <n v="82"/>
    <n v="64"/>
    <s v="Science"/>
    <n v="73"/>
    <s v="Sci&amp;Tech"/>
    <s v="Yes"/>
    <n v="96"/>
    <x v="1"/>
    <n v="71.77"/>
    <s v="Placed"/>
    <x v="2"/>
  </r>
  <r>
    <n v="140"/>
    <s v="M"/>
    <n v="77"/>
    <n v="70"/>
    <s v="Commerce"/>
    <n v="59"/>
    <s v="Comm&amp;Mgmt"/>
    <s v="Yes"/>
    <n v="58"/>
    <x v="1"/>
    <n v="54.43"/>
    <s v="Placed"/>
    <x v="22"/>
  </r>
  <r>
    <n v="141"/>
    <s v="M"/>
    <n v="65"/>
    <n v="64.8"/>
    <s v="Commerce"/>
    <n v="69.5"/>
    <s v="Comm&amp;Mgmt"/>
    <s v="Yes"/>
    <n v="56"/>
    <x v="1"/>
    <n v="56.94"/>
    <s v="Placed"/>
    <x v="10"/>
  </r>
  <r>
    <n v="142"/>
    <s v="M"/>
    <n v="66"/>
    <n v="64"/>
    <s v="Science"/>
    <n v="60"/>
    <s v="Comm&amp;Mgmt"/>
    <s v="No"/>
    <n v="60"/>
    <x v="0"/>
    <n v="61.9"/>
    <s v="Not Placed"/>
    <x v="3"/>
  </r>
  <r>
    <n v="143"/>
    <s v="M"/>
    <n v="85"/>
    <n v="60"/>
    <s v="Science"/>
    <n v="73.430000000000007"/>
    <s v="Sci&amp;Tech"/>
    <s v="Yes"/>
    <n v="60"/>
    <x v="1"/>
    <n v="61.29"/>
    <s v="Placed"/>
    <x v="6"/>
  </r>
  <r>
    <n v="144"/>
    <s v="M"/>
    <n v="77.67"/>
    <n v="64.89"/>
    <s v="Commerce"/>
    <n v="70.67"/>
    <s v="Comm&amp;Mgmt"/>
    <s v="No"/>
    <n v="89"/>
    <x v="1"/>
    <n v="60.39"/>
    <s v="Placed"/>
    <x v="8"/>
  </r>
  <r>
    <n v="145"/>
    <s v="M"/>
    <n v="52"/>
    <n v="50"/>
    <s v="Arts"/>
    <n v="61"/>
    <s v="Comm&amp;Mgmt"/>
    <s v="No"/>
    <n v="60"/>
    <x v="1"/>
    <n v="58.52"/>
    <s v="Not Placed"/>
    <x v="3"/>
  </r>
  <r>
    <n v="146"/>
    <s v="M"/>
    <n v="89.4"/>
    <n v="65.66"/>
    <s v="Science"/>
    <n v="71.25"/>
    <s v="Sci&amp;Tech"/>
    <s v="No"/>
    <n v="72"/>
    <x v="0"/>
    <n v="63.23"/>
    <s v="Placed"/>
    <x v="28"/>
  </r>
  <r>
    <n v="147"/>
    <s v="M"/>
    <n v="62"/>
    <n v="63"/>
    <s v="Science"/>
    <n v="66"/>
    <s v="Comm&amp;Mgmt"/>
    <s v="No"/>
    <n v="85"/>
    <x v="0"/>
    <n v="55.14"/>
    <s v="Placed"/>
    <x v="36"/>
  </r>
  <r>
    <n v="148"/>
    <s v="M"/>
    <n v="70"/>
    <n v="74"/>
    <s v="Commerce"/>
    <n v="65"/>
    <s v="Comm&amp;Mgmt"/>
    <s v="No"/>
    <n v="83"/>
    <x v="1"/>
    <n v="62.28"/>
    <s v="Placed"/>
    <x v="8"/>
  </r>
  <r>
    <n v="149"/>
    <s v="F"/>
    <n v="77"/>
    <n v="86"/>
    <s v="Arts"/>
    <n v="56"/>
    <s v="Others"/>
    <s v="No"/>
    <n v="57"/>
    <x v="1"/>
    <n v="64.08"/>
    <s v="Placed"/>
    <x v="13"/>
  </r>
  <r>
    <n v="150"/>
    <s v="M"/>
    <n v="44"/>
    <n v="58"/>
    <s v="Arts"/>
    <n v="55"/>
    <s v="Comm&amp;Mgmt"/>
    <s v="Yes"/>
    <n v="64.25"/>
    <x v="0"/>
    <n v="58.54"/>
    <s v="Not Placed"/>
    <x v="3"/>
  </r>
  <r>
    <n v="151"/>
    <s v="M"/>
    <n v="71"/>
    <n v="58.66"/>
    <s v="Science"/>
    <n v="58"/>
    <s v="Sci&amp;Tech"/>
    <s v="Yes"/>
    <n v="56"/>
    <x v="1"/>
    <n v="61.3"/>
    <s v="Placed"/>
    <x v="37"/>
  </r>
  <r>
    <n v="152"/>
    <s v="M"/>
    <n v="65"/>
    <n v="65"/>
    <s v="Commerce"/>
    <n v="75"/>
    <s v="Comm&amp;Mgmt"/>
    <s v="No"/>
    <n v="83"/>
    <x v="1"/>
    <n v="58.87"/>
    <s v="Placed"/>
    <x v="0"/>
  </r>
  <r>
    <n v="153"/>
    <s v="F"/>
    <n v="75.400000000000006"/>
    <n v="60.5"/>
    <s v="Science"/>
    <n v="84"/>
    <s v="Sci&amp;Tech"/>
    <s v="No"/>
    <n v="98"/>
    <x v="1"/>
    <n v="65.25"/>
    <s v="Placed"/>
    <x v="13"/>
  </r>
  <r>
    <n v="154"/>
    <s v="M"/>
    <n v="49"/>
    <n v="59"/>
    <s v="Science"/>
    <n v="65"/>
    <s v="Sci&amp;Tech"/>
    <s v="Yes"/>
    <n v="86"/>
    <x v="1"/>
    <n v="62.48"/>
    <s v="Placed"/>
    <x v="38"/>
  </r>
  <r>
    <n v="155"/>
    <s v="M"/>
    <n v="53"/>
    <n v="63"/>
    <s v="Science"/>
    <n v="60"/>
    <s v="Comm&amp;Mgmt"/>
    <s v="Yes"/>
    <n v="70"/>
    <x v="1"/>
    <n v="53.2"/>
    <s v="Placed"/>
    <x v="2"/>
  </r>
  <r>
    <n v="156"/>
    <s v="M"/>
    <n v="51.57"/>
    <n v="74.66"/>
    <s v="Commerce"/>
    <n v="59.9"/>
    <s v="Comm&amp;Mgmt"/>
    <s v="Yes"/>
    <n v="56.15"/>
    <x v="0"/>
    <n v="65.989999999999995"/>
    <s v="Not Placed"/>
    <x v="3"/>
  </r>
  <r>
    <n v="157"/>
    <s v="M"/>
    <n v="84.2"/>
    <n v="69.400000000000006"/>
    <s v="Science"/>
    <n v="65"/>
    <s v="Sci&amp;Tech"/>
    <s v="Yes"/>
    <n v="80"/>
    <x v="0"/>
    <n v="52.72"/>
    <s v="Placed"/>
    <x v="39"/>
  </r>
  <r>
    <n v="158"/>
    <s v="M"/>
    <n v="66.5"/>
    <n v="62.5"/>
    <s v="Commerce"/>
    <n v="60.9"/>
    <s v="Comm&amp;Mgmt"/>
    <s v="No"/>
    <n v="93.4"/>
    <x v="1"/>
    <n v="55.03"/>
    <s v="Placed"/>
    <x v="8"/>
  </r>
  <r>
    <n v="159"/>
    <s v="M"/>
    <n v="67"/>
    <n v="63"/>
    <s v="Science"/>
    <n v="64"/>
    <s v="Sci&amp;Tech"/>
    <s v="No"/>
    <n v="60"/>
    <x v="1"/>
    <n v="61.87"/>
    <s v="Not Placed"/>
    <x v="3"/>
  </r>
  <r>
    <n v="160"/>
    <s v="M"/>
    <n v="52"/>
    <n v="49"/>
    <s v="Commerce"/>
    <n v="58"/>
    <s v="Comm&amp;Mgmt"/>
    <s v="No"/>
    <n v="62"/>
    <x v="0"/>
    <n v="60.59"/>
    <s v="Not Placed"/>
    <x v="3"/>
  </r>
  <r>
    <n v="161"/>
    <s v="M"/>
    <n v="87"/>
    <n v="74"/>
    <s v="Science"/>
    <n v="65"/>
    <s v="Sci&amp;Tech"/>
    <s v="Yes"/>
    <n v="75"/>
    <x v="0"/>
    <n v="72.290000000000006"/>
    <s v="Placed"/>
    <x v="8"/>
  </r>
  <r>
    <n v="162"/>
    <s v="M"/>
    <n v="55.6"/>
    <n v="51"/>
    <s v="Commerce"/>
    <n v="57.5"/>
    <s v="Comm&amp;Mgmt"/>
    <s v="No"/>
    <n v="57.63"/>
    <x v="0"/>
    <n v="62.72"/>
    <s v="Not Placed"/>
    <x v="3"/>
  </r>
  <r>
    <n v="163"/>
    <s v="M"/>
    <n v="74.2"/>
    <n v="87.6"/>
    <s v="Commerce"/>
    <n v="77.25"/>
    <s v="Comm&amp;Mgmt"/>
    <s v="Yes"/>
    <n v="75.2"/>
    <x v="1"/>
    <n v="66.06"/>
    <s v="Placed"/>
    <x v="40"/>
  </r>
  <r>
    <n v="164"/>
    <s v="M"/>
    <n v="63"/>
    <n v="67"/>
    <s v="Science"/>
    <n v="64"/>
    <s v="Sci&amp;Tech"/>
    <s v="No"/>
    <n v="75"/>
    <x v="1"/>
    <n v="66.459999999999994"/>
    <s v="Placed"/>
    <x v="27"/>
  </r>
  <r>
    <n v="165"/>
    <s v="F"/>
    <n v="67.16"/>
    <n v="72.5"/>
    <s v="Commerce"/>
    <n v="63.35"/>
    <s v="Comm&amp;Mgmt"/>
    <s v="No"/>
    <n v="53.04"/>
    <x v="1"/>
    <n v="65.52"/>
    <s v="Placed"/>
    <x v="2"/>
  </r>
  <r>
    <n v="166"/>
    <s v="F"/>
    <n v="63.3"/>
    <n v="78.33"/>
    <s v="Commerce"/>
    <n v="74"/>
    <s v="Comm&amp;Mgmt"/>
    <s v="No"/>
    <n v="80"/>
    <x v="1"/>
    <n v="74.56"/>
    <s v="Not Placed"/>
    <x v="3"/>
  </r>
  <r>
    <n v="167"/>
    <s v="M"/>
    <n v="62"/>
    <n v="62"/>
    <s v="Commerce"/>
    <n v="60"/>
    <s v="Comm&amp;Mgmt"/>
    <s v="Yes"/>
    <n v="63"/>
    <x v="0"/>
    <n v="52.38"/>
    <s v="Placed"/>
    <x v="13"/>
  </r>
  <r>
    <n v="168"/>
    <s v="M"/>
    <n v="67.900000000000006"/>
    <n v="62"/>
    <s v="Science"/>
    <n v="67"/>
    <s v="Sci&amp;Tech"/>
    <s v="Yes"/>
    <n v="58.1"/>
    <x v="1"/>
    <n v="75.709999999999994"/>
    <s v="Not Placed"/>
    <x v="3"/>
  </r>
  <r>
    <n v="169"/>
    <s v="F"/>
    <n v="48"/>
    <n v="51"/>
    <s v="Commerce"/>
    <n v="58"/>
    <s v="Comm&amp;Mgmt"/>
    <s v="Yes"/>
    <n v="60"/>
    <x v="0"/>
    <n v="58.79"/>
    <s v="Not Placed"/>
    <x v="3"/>
  </r>
  <r>
    <n v="170"/>
    <s v="M"/>
    <n v="59.96"/>
    <n v="42.16"/>
    <s v="Science"/>
    <n v="61.26"/>
    <s v="Sci&amp;Tech"/>
    <s v="No"/>
    <n v="54.48"/>
    <x v="0"/>
    <n v="65.48"/>
    <s v="Not Placed"/>
    <x v="3"/>
  </r>
  <r>
    <n v="171"/>
    <s v="F"/>
    <n v="63.4"/>
    <n v="67.2"/>
    <s v="Commerce"/>
    <n v="60"/>
    <s v="Comm&amp;Mgmt"/>
    <s v="No"/>
    <n v="58.06"/>
    <x v="0"/>
    <n v="69.28"/>
    <s v="Not Placed"/>
    <x v="3"/>
  </r>
  <r>
    <n v="172"/>
    <s v="M"/>
    <n v="80"/>
    <n v="80"/>
    <s v="Commerce"/>
    <n v="72"/>
    <s v="Comm&amp;Mgmt"/>
    <s v="Yes"/>
    <n v="63.79"/>
    <x v="1"/>
    <n v="66.040000000000006"/>
    <s v="Placed"/>
    <x v="41"/>
  </r>
  <r>
    <n v="173"/>
    <s v="M"/>
    <n v="73"/>
    <n v="58"/>
    <s v="Commerce"/>
    <n v="56"/>
    <s v="Comm&amp;Mgmt"/>
    <s v="No"/>
    <n v="84"/>
    <x v="0"/>
    <n v="52.64"/>
    <s v="Placed"/>
    <x v="8"/>
  </r>
  <r>
    <n v="174"/>
    <s v="F"/>
    <n v="52"/>
    <n v="52"/>
    <s v="Science"/>
    <n v="55"/>
    <s v="Sci&amp;Tech"/>
    <s v="No"/>
    <n v="67"/>
    <x v="0"/>
    <n v="59.32"/>
    <s v="Not Placed"/>
    <x v="3"/>
  </r>
  <r>
    <n v="175"/>
    <s v="M"/>
    <n v="73.239999999999995"/>
    <n v="50.83"/>
    <s v="Science"/>
    <n v="64.27"/>
    <s v="Sci&amp;Tech"/>
    <s v="Yes"/>
    <n v="64"/>
    <x v="1"/>
    <n v="66.23"/>
    <s v="Placed"/>
    <x v="27"/>
  </r>
  <r>
    <n v="176"/>
    <s v="M"/>
    <n v="63"/>
    <n v="62"/>
    <s v="Science"/>
    <n v="65"/>
    <s v="Sci&amp;Tech"/>
    <s v="No"/>
    <n v="87.5"/>
    <x v="0"/>
    <n v="60.69"/>
    <s v="Not Placed"/>
    <x v="3"/>
  </r>
  <r>
    <n v="177"/>
    <s v="F"/>
    <n v="59"/>
    <n v="60"/>
    <s v="Commerce"/>
    <n v="56"/>
    <s v="Comm&amp;Mgmt"/>
    <s v="No"/>
    <n v="55"/>
    <x v="0"/>
    <n v="57.9"/>
    <s v="Placed"/>
    <x v="22"/>
  </r>
  <r>
    <n v="178"/>
    <s v="F"/>
    <n v="73"/>
    <n v="97"/>
    <s v="Commerce"/>
    <n v="79"/>
    <s v="Comm&amp;Mgmt"/>
    <s v="Yes"/>
    <n v="89"/>
    <x v="1"/>
    <n v="70.81"/>
    <s v="Placed"/>
    <x v="42"/>
  </r>
  <r>
    <n v="179"/>
    <s v="M"/>
    <n v="68"/>
    <n v="56"/>
    <s v="Science"/>
    <n v="68"/>
    <s v="Sci&amp;Tech"/>
    <s v="No"/>
    <n v="73"/>
    <x v="0"/>
    <n v="68.069999999999993"/>
    <s v="Placed"/>
    <x v="14"/>
  </r>
  <r>
    <n v="180"/>
    <s v="F"/>
    <n v="77.8"/>
    <n v="64"/>
    <s v="Science"/>
    <n v="64.2"/>
    <s v="Sci&amp;Tech"/>
    <s v="No"/>
    <n v="75.5"/>
    <x v="0"/>
    <n v="72.14"/>
    <s v="Not Placed"/>
    <x v="3"/>
  </r>
  <r>
    <n v="181"/>
    <s v="M"/>
    <n v="65"/>
    <n v="71.5"/>
    <s v="Commerce"/>
    <n v="62.8"/>
    <s v="Comm&amp;Mgmt"/>
    <s v="Yes"/>
    <n v="57"/>
    <x v="1"/>
    <n v="56.6"/>
    <s v="Placed"/>
    <x v="10"/>
  </r>
  <r>
    <n v="182"/>
    <s v="M"/>
    <n v="62"/>
    <n v="60.33"/>
    <s v="Science"/>
    <n v="64.209999999999994"/>
    <s v="Sci&amp;Tech"/>
    <s v="No"/>
    <n v="63"/>
    <x v="0"/>
    <n v="60.02"/>
    <s v="Not Placed"/>
    <x v="3"/>
  </r>
  <r>
    <n v="183"/>
    <s v="M"/>
    <n v="52"/>
    <n v="65"/>
    <s v="Arts"/>
    <n v="57"/>
    <s v="Others"/>
    <s v="Yes"/>
    <n v="75"/>
    <x v="1"/>
    <n v="59.81"/>
    <s v="Not Placed"/>
    <x v="3"/>
  </r>
  <r>
    <n v="184"/>
    <s v="M"/>
    <n v="65"/>
    <n v="77"/>
    <s v="Commerce"/>
    <n v="69"/>
    <s v="Comm&amp;Mgmt"/>
    <s v="No"/>
    <n v="60"/>
    <x v="0"/>
    <n v="61.82"/>
    <s v="Placed"/>
    <x v="33"/>
  </r>
  <r>
    <n v="185"/>
    <s v="F"/>
    <n v="56.28"/>
    <n v="62.83"/>
    <s v="Commerce"/>
    <n v="59.79"/>
    <s v="Comm&amp;Mgmt"/>
    <s v="No"/>
    <n v="60"/>
    <x v="0"/>
    <n v="57.29"/>
    <s v="Not Placed"/>
    <x v="3"/>
  </r>
  <r>
    <n v="186"/>
    <s v="F"/>
    <n v="88"/>
    <n v="72"/>
    <s v="Science"/>
    <n v="78"/>
    <s v="Others"/>
    <s v="No"/>
    <n v="82"/>
    <x v="0"/>
    <n v="71.430000000000007"/>
    <s v="Placed"/>
    <x v="5"/>
  </r>
  <r>
    <n v="187"/>
    <s v="F"/>
    <n v="52"/>
    <n v="64"/>
    <s v="Commerce"/>
    <n v="61"/>
    <s v="Comm&amp;Mgmt"/>
    <s v="No"/>
    <n v="55"/>
    <x v="1"/>
    <n v="62.93"/>
    <s v="Not Placed"/>
    <x v="3"/>
  </r>
  <r>
    <n v="188"/>
    <s v="M"/>
    <n v="78.5"/>
    <n v="65.5"/>
    <s v="Science"/>
    <n v="67"/>
    <s v="Sci&amp;Tech"/>
    <s v="Yes"/>
    <n v="95"/>
    <x v="1"/>
    <n v="64.86"/>
    <s v="Placed"/>
    <x v="32"/>
  </r>
  <r>
    <n v="189"/>
    <s v="M"/>
    <n v="61.8"/>
    <n v="47"/>
    <s v="Commerce"/>
    <n v="54.38"/>
    <s v="Comm&amp;Mgmt"/>
    <s v="No"/>
    <n v="57"/>
    <x v="1"/>
    <n v="56.13"/>
    <s v="Not Placed"/>
    <x v="3"/>
  </r>
  <r>
    <n v="190"/>
    <s v="F"/>
    <n v="54"/>
    <n v="77.599999999999994"/>
    <s v="Commerce"/>
    <n v="69.2"/>
    <s v="Comm&amp;Mgmt"/>
    <s v="No"/>
    <n v="95.65"/>
    <x v="1"/>
    <n v="66.94"/>
    <s v="Not Placed"/>
    <x v="3"/>
  </r>
  <r>
    <n v="191"/>
    <s v="F"/>
    <n v="64"/>
    <n v="70.2"/>
    <s v="Commerce"/>
    <n v="61"/>
    <s v="Comm&amp;Mgmt"/>
    <s v="No"/>
    <n v="50"/>
    <x v="1"/>
    <n v="62.5"/>
    <s v="Not Placed"/>
    <x v="3"/>
  </r>
  <r>
    <n v="192"/>
    <s v="M"/>
    <n v="67"/>
    <n v="61"/>
    <s v="Science"/>
    <n v="72"/>
    <s v="Comm&amp;Mgmt"/>
    <s v="No"/>
    <n v="72"/>
    <x v="1"/>
    <n v="61.01"/>
    <s v="Placed"/>
    <x v="43"/>
  </r>
  <r>
    <n v="193"/>
    <s v="M"/>
    <n v="65.2"/>
    <n v="61.4"/>
    <s v="Commerce"/>
    <n v="64.8"/>
    <s v="Comm&amp;Mgmt"/>
    <s v="Yes"/>
    <n v="93.4"/>
    <x v="1"/>
    <n v="57.34"/>
    <s v="Placed"/>
    <x v="0"/>
  </r>
  <r>
    <n v="194"/>
    <s v="F"/>
    <n v="60"/>
    <n v="63"/>
    <s v="Arts"/>
    <n v="56"/>
    <s v="Others"/>
    <s v="Yes"/>
    <n v="80"/>
    <x v="0"/>
    <n v="56.63"/>
    <s v="Placed"/>
    <x v="8"/>
  </r>
  <r>
    <n v="195"/>
    <s v="M"/>
    <n v="52"/>
    <n v="55"/>
    <s v="Commerce"/>
    <n v="56.3"/>
    <s v="Comm&amp;Mgmt"/>
    <s v="No"/>
    <n v="59"/>
    <x v="1"/>
    <n v="64.739999999999995"/>
    <s v="Not Placed"/>
    <x v="3"/>
  </r>
  <r>
    <n v="196"/>
    <s v="M"/>
    <n v="66"/>
    <n v="76"/>
    <s v="Commerce"/>
    <n v="72"/>
    <s v="Comm&amp;Mgmt"/>
    <s v="Yes"/>
    <n v="84"/>
    <x v="0"/>
    <n v="58.95"/>
    <s v="Placed"/>
    <x v="24"/>
  </r>
  <r>
    <n v="197"/>
    <s v="M"/>
    <n v="72"/>
    <n v="63"/>
    <s v="Science"/>
    <n v="77.5"/>
    <s v="Sci&amp;Tech"/>
    <s v="Yes"/>
    <n v="78"/>
    <x v="1"/>
    <n v="54.48"/>
    <s v="Placed"/>
    <x v="2"/>
  </r>
  <r>
    <n v="198"/>
    <s v="F"/>
    <n v="83.96"/>
    <n v="53"/>
    <s v="Science"/>
    <n v="91"/>
    <s v="Sci&amp;Tech"/>
    <s v="No"/>
    <n v="59.32"/>
    <x v="0"/>
    <n v="69.709999999999994"/>
    <s v="Placed"/>
    <x v="6"/>
  </r>
  <r>
    <n v="199"/>
    <s v="F"/>
    <n v="67"/>
    <n v="70"/>
    <s v="Commerce"/>
    <n v="65"/>
    <s v="Others"/>
    <s v="No"/>
    <n v="88"/>
    <x v="0"/>
    <n v="71.959999999999994"/>
    <s v="Not Placed"/>
    <x v="3"/>
  </r>
  <r>
    <n v="200"/>
    <s v="M"/>
    <n v="69"/>
    <n v="65"/>
    <s v="Commerce"/>
    <n v="57"/>
    <s v="Comm&amp;Mgmt"/>
    <s v="No"/>
    <n v="73"/>
    <x v="0"/>
    <n v="55.8"/>
    <s v="Placed"/>
    <x v="10"/>
  </r>
  <r>
    <n v="201"/>
    <s v="M"/>
    <n v="69"/>
    <n v="60"/>
    <s v="Commerce"/>
    <n v="65"/>
    <s v="Comm&amp;Mgmt"/>
    <s v="No"/>
    <n v="87.55"/>
    <x v="1"/>
    <n v="52.81"/>
    <s v="Placed"/>
    <x v="8"/>
  </r>
  <r>
    <n v="202"/>
    <s v="M"/>
    <n v="54.2"/>
    <n v="63"/>
    <s v="Science"/>
    <n v="58"/>
    <s v="Comm&amp;Mgmt"/>
    <s v="No"/>
    <n v="79"/>
    <x v="0"/>
    <n v="58.44"/>
    <s v="Not Placed"/>
    <x v="3"/>
  </r>
  <r>
    <n v="203"/>
    <s v="M"/>
    <n v="70"/>
    <n v="63"/>
    <s v="Science"/>
    <n v="66"/>
    <s v="Sci&amp;Tech"/>
    <s v="No"/>
    <n v="61.28"/>
    <x v="0"/>
    <n v="60.11"/>
    <s v="Placed"/>
    <x v="13"/>
  </r>
  <r>
    <n v="204"/>
    <s v="M"/>
    <n v="55.68"/>
    <n v="61.33"/>
    <s v="Commerce"/>
    <n v="56.87"/>
    <s v="Comm&amp;Mgmt"/>
    <s v="No"/>
    <n v="66"/>
    <x v="0"/>
    <n v="58.3"/>
    <s v="Placed"/>
    <x v="6"/>
  </r>
  <r>
    <n v="205"/>
    <s v="F"/>
    <n v="74"/>
    <n v="73"/>
    <s v="Commerce"/>
    <n v="73"/>
    <s v="Comm&amp;Mgmt"/>
    <s v="Yes"/>
    <n v="80"/>
    <x v="1"/>
    <n v="67.69"/>
    <s v="Placed"/>
    <x v="29"/>
  </r>
  <r>
    <n v="206"/>
    <s v="M"/>
    <n v="61"/>
    <n v="62"/>
    <s v="Commerce"/>
    <n v="65"/>
    <s v="Comm&amp;Mgmt"/>
    <s v="No"/>
    <n v="62"/>
    <x v="1"/>
    <n v="56.81"/>
    <s v="Placed"/>
    <x v="2"/>
  </r>
  <r>
    <n v="207"/>
    <s v="M"/>
    <n v="41"/>
    <n v="42"/>
    <s v="Science"/>
    <n v="60"/>
    <s v="Comm&amp;Mgmt"/>
    <s v="No"/>
    <n v="97"/>
    <x v="1"/>
    <n v="53.39"/>
    <s v="Not Placed"/>
    <x v="3"/>
  </r>
  <r>
    <n v="208"/>
    <s v="M"/>
    <n v="83.33"/>
    <n v="78"/>
    <s v="Commerce"/>
    <n v="61"/>
    <s v="Comm&amp;Mgmt"/>
    <s v="Yes"/>
    <n v="88.56"/>
    <x v="1"/>
    <n v="71.55"/>
    <s v="Placed"/>
    <x v="8"/>
  </r>
  <r>
    <n v="209"/>
    <s v="F"/>
    <n v="43"/>
    <n v="60"/>
    <s v="Science"/>
    <n v="65"/>
    <s v="Comm&amp;Mgmt"/>
    <s v="No"/>
    <n v="92.66"/>
    <x v="0"/>
    <n v="62.92"/>
    <s v="Not Placed"/>
    <x v="3"/>
  </r>
  <r>
    <n v="210"/>
    <s v="M"/>
    <n v="62"/>
    <n v="72"/>
    <s v="Commerce"/>
    <n v="65"/>
    <s v="Comm&amp;Mgmt"/>
    <s v="No"/>
    <n v="67"/>
    <x v="1"/>
    <n v="56.49"/>
    <s v="Placed"/>
    <x v="21"/>
  </r>
  <r>
    <n v="211"/>
    <s v="M"/>
    <n v="80.599999999999994"/>
    <n v="82"/>
    <s v="Commerce"/>
    <n v="77.599999999999994"/>
    <s v="Comm&amp;Mgmt"/>
    <s v="No"/>
    <n v="91"/>
    <x v="1"/>
    <n v="74.489999999999995"/>
    <s v="Placed"/>
    <x v="28"/>
  </r>
  <r>
    <n v="212"/>
    <s v="M"/>
    <n v="58"/>
    <n v="60"/>
    <s v="Science"/>
    <n v="72"/>
    <s v="Sci&amp;Tech"/>
    <s v="No"/>
    <n v="74"/>
    <x v="1"/>
    <n v="53.62"/>
    <s v="Placed"/>
    <x v="24"/>
  </r>
  <r>
    <n v="213"/>
    <s v="M"/>
    <n v="67"/>
    <n v="67"/>
    <s v="Commerce"/>
    <n v="73"/>
    <s v="Comm&amp;Mgmt"/>
    <s v="Yes"/>
    <n v="59"/>
    <x v="1"/>
    <n v="69.72"/>
    <s v="Placed"/>
    <x v="44"/>
  </r>
  <r>
    <n v="214"/>
    <s v="F"/>
    <n v="74"/>
    <n v="66"/>
    <s v="Commerce"/>
    <n v="58"/>
    <s v="Comm&amp;Mgmt"/>
    <s v="No"/>
    <n v="70"/>
    <x v="0"/>
    <n v="60.23"/>
    <s v="Placed"/>
    <x v="19"/>
  </r>
  <r>
    <n v="215"/>
    <s v="M"/>
    <n v="62"/>
    <n v="58"/>
    <s v="Science"/>
    <n v="53"/>
    <s v="Comm&amp;Mgmt"/>
    <s v="No"/>
    <n v="89"/>
    <x v="0"/>
    <n v="60.22"/>
    <s v="Not Placed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>
      <items count="46">
        <item x="1"/>
        <item x="19"/>
        <item x="29"/>
        <item x="21"/>
        <item x="7"/>
        <item x="22"/>
        <item x="35"/>
        <item x="26"/>
        <item x="36"/>
        <item x="9"/>
        <item x="13"/>
        <item x="2"/>
        <item x="5"/>
        <item x="39"/>
        <item x="6"/>
        <item x="43"/>
        <item x="10"/>
        <item x="23"/>
        <item x="0"/>
        <item x="24"/>
        <item x="33"/>
        <item x="15"/>
        <item x="32"/>
        <item x="40"/>
        <item x="18"/>
        <item x="41"/>
        <item x="44"/>
        <item x="8"/>
        <item x="16"/>
        <item x="25"/>
        <item x="38"/>
        <item x="14"/>
        <item x="12"/>
        <item x="31"/>
        <item x="11"/>
        <item x="28"/>
        <item x="17"/>
        <item x="30"/>
        <item x="4"/>
        <item x="20"/>
        <item x="27"/>
        <item x="42"/>
        <item x="37"/>
        <item x="34"/>
        <item x="3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um of salary" fld="12" baseField="9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15"/>
  <sheetViews>
    <sheetView topLeftCell="A163" workbookViewId="0">
      <selection activeCell="N189" sqref="N189"/>
    </sheetView>
  </sheetViews>
  <sheetFormatPr defaultRowHeight="15" x14ac:dyDescent="0.25"/>
  <cols>
    <col min="14" max="14" width="11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/>
    </row>
    <row r="2" spans="1:14" hidden="1" x14ac:dyDescent="0.25">
      <c r="A2" s="1">
        <v>1</v>
      </c>
      <c r="B2" s="1" t="s">
        <v>13</v>
      </c>
      <c r="C2" s="1">
        <v>67</v>
      </c>
      <c r="D2" s="1">
        <v>91</v>
      </c>
      <c r="E2" s="1" t="s">
        <v>14</v>
      </c>
      <c r="F2" s="1">
        <v>58</v>
      </c>
      <c r="G2" s="1" t="s">
        <v>15</v>
      </c>
      <c r="H2" s="1" t="s">
        <v>16</v>
      </c>
      <c r="I2" s="1">
        <v>55</v>
      </c>
      <c r="J2" s="1" t="s">
        <v>17</v>
      </c>
      <c r="K2" s="1">
        <v>58.8</v>
      </c>
      <c r="L2" s="1" t="s">
        <v>18</v>
      </c>
      <c r="M2" s="1">
        <v>270000</v>
      </c>
    </row>
    <row r="3" spans="1:14" x14ac:dyDescent="0.25">
      <c r="A3" s="1">
        <v>2</v>
      </c>
      <c r="B3" s="1" t="s">
        <v>13</v>
      </c>
      <c r="C3" s="1">
        <v>79.33</v>
      </c>
      <c r="D3" s="1">
        <v>78.33</v>
      </c>
      <c r="E3" s="1" t="s">
        <v>19</v>
      </c>
      <c r="F3" s="1">
        <v>77.48</v>
      </c>
      <c r="G3" s="1" t="s">
        <v>15</v>
      </c>
      <c r="H3" s="1" t="s">
        <v>20</v>
      </c>
      <c r="I3" s="1">
        <v>86.5</v>
      </c>
      <c r="J3" s="1" t="s">
        <v>21</v>
      </c>
      <c r="K3" s="1">
        <v>66.28</v>
      </c>
      <c r="L3" s="1" t="s">
        <v>18</v>
      </c>
      <c r="M3" s="1">
        <v>200000</v>
      </c>
    </row>
    <row r="4" spans="1:14" x14ac:dyDescent="0.25">
      <c r="A4" s="1">
        <v>3</v>
      </c>
      <c r="B4" s="1" t="s">
        <v>13</v>
      </c>
      <c r="C4" s="1">
        <v>65</v>
      </c>
      <c r="D4" s="1">
        <v>68</v>
      </c>
      <c r="E4" s="1" t="s">
        <v>22</v>
      </c>
      <c r="F4" s="1">
        <v>64</v>
      </c>
      <c r="G4" s="1" t="s">
        <v>23</v>
      </c>
      <c r="H4" s="1" t="s">
        <v>16</v>
      </c>
      <c r="I4" s="1">
        <v>75</v>
      </c>
      <c r="J4" s="1" t="s">
        <v>21</v>
      </c>
      <c r="K4" s="1">
        <v>57.8</v>
      </c>
      <c r="L4" s="1" t="s">
        <v>18</v>
      </c>
      <c r="M4" s="1">
        <v>250000</v>
      </c>
    </row>
    <row r="5" spans="1:14" hidden="1" x14ac:dyDescent="0.25">
      <c r="A5" s="1">
        <v>4</v>
      </c>
      <c r="B5" s="1" t="s">
        <v>13</v>
      </c>
      <c r="C5" s="1">
        <v>56</v>
      </c>
      <c r="D5" s="1">
        <v>52</v>
      </c>
      <c r="E5" s="1" t="s">
        <v>19</v>
      </c>
      <c r="F5" s="1">
        <v>52</v>
      </c>
      <c r="G5" s="1" t="s">
        <v>15</v>
      </c>
      <c r="H5" s="1" t="s">
        <v>16</v>
      </c>
      <c r="I5" s="1">
        <v>66</v>
      </c>
      <c r="J5" s="1" t="s">
        <v>17</v>
      </c>
      <c r="K5" s="1">
        <v>59.43</v>
      </c>
      <c r="L5" s="1" t="s">
        <v>24</v>
      </c>
      <c r="M5" s="1"/>
    </row>
    <row r="6" spans="1:14" x14ac:dyDescent="0.25">
      <c r="A6" s="1">
        <v>5</v>
      </c>
      <c r="B6" s="1" t="s">
        <v>13</v>
      </c>
      <c r="C6" s="1">
        <v>85.8</v>
      </c>
      <c r="D6" s="1">
        <v>73.599999999999994</v>
      </c>
      <c r="E6" s="1" t="s">
        <v>14</v>
      </c>
      <c r="F6" s="1">
        <v>73.3</v>
      </c>
      <c r="G6" s="1" t="s">
        <v>23</v>
      </c>
      <c r="H6" s="1" t="s">
        <v>16</v>
      </c>
      <c r="I6" s="1">
        <v>96.8</v>
      </c>
      <c r="J6" s="1" t="s">
        <v>21</v>
      </c>
      <c r="K6" s="1">
        <v>55.5</v>
      </c>
      <c r="L6" s="1" t="s">
        <v>18</v>
      </c>
      <c r="M6" s="1">
        <v>425000</v>
      </c>
    </row>
    <row r="7" spans="1:14" x14ac:dyDescent="0.25">
      <c r="A7" s="1">
        <v>6</v>
      </c>
      <c r="B7" s="1" t="s">
        <v>13</v>
      </c>
      <c r="C7" s="1">
        <v>55</v>
      </c>
      <c r="D7" s="1">
        <v>49.8</v>
      </c>
      <c r="E7" s="1" t="s">
        <v>19</v>
      </c>
      <c r="F7" s="1">
        <v>67.25</v>
      </c>
      <c r="G7" s="1" t="s">
        <v>15</v>
      </c>
      <c r="H7" s="1" t="s">
        <v>20</v>
      </c>
      <c r="I7" s="1">
        <v>55</v>
      </c>
      <c r="J7" s="1" t="s">
        <v>21</v>
      </c>
      <c r="K7" s="1">
        <v>51.58</v>
      </c>
      <c r="L7" s="1" t="s">
        <v>24</v>
      </c>
      <c r="M7" s="1"/>
    </row>
    <row r="8" spans="1:14" x14ac:dyDescent="0.25">
      <c r="A8" s="1">
        <v>7</v>
      </c>
      <c r="B8" s="1" t="s">
        <v>25</v>
      </c>
      <c r="C8" s="1">
        <v>46</v>
      </c>
      <c r="D8" s="1">
        <v>49.2</v>
      </c>
      <c r="E8" s="1" t="s">
        <v>14</v>
      </c>
      <c r="F8" s="1">
        <v>79</v>
      </c>
      <c r="G8" s="1" t="s">
        <v>23</v>
      </c>
      <c r="H8" s="1" t="s">
        <v>16</v>
      </c>
      <c r="I8" s="1">
        <v>74.28</v>
      </c>
      <c r="J8" s="1" t="s">
        <v>21</v>
      </c>
      <c r="K8" s="1">
        <v>53.29</v>
      </c>
      <c r="L8" s="1" t="s">
        <v>24</v>
      </c>
      <c r="M8" s="1"/>
    </row>
    <row r="9" spans="1:14" x14ac:dyDescent="0.25">
      <c r="A9" s="1">
        <v>8</v>
      </c>
      <c r="B9" s="1" t="s">
        <v>13</v>
      </c>
      <c r="C9" s="1">
        <v>82</v>
      </c>
      <c r="D9" s="1">
        <v>64</v>
      </c>
      <c r="E9" s="1" t="s">
        <v>19</v>
      </c>
      <c r="F9" s="1">
        <v>66</v>
      </c>
      <c r="G9" s="1" t="s">
        <v>15</v>
      </c>
      <c r="H9" s="1" t="s">
        <v>20</v>
      </c>
      <c r="I9" s="1">
        <v>67</v>
      </c>
      <c r="J9" s="1" t="s">
        <v>21</v>
      </c>
      <c r="K9" s="1">
        <v>62.14</v>
      </c>
      <c r="L9" s="1" t="s">
        <v>18</v>
      </c>
      <c r="M9" s="1">
        <v>252000</v>
      </c>
    </row>
    <row r="10" spans="1:14" x14ac:dyDescent="0.25">
      <c r="A10" s="1">
        <v>10</v>
      </c>
      <c r="B10" s="1" t="s">
        <v>13</v>
      </c>
      <c r="C10" s="1">
        <v>58</v>
      </c>
      <c r="D10" s="1">
        <v>70</v>
      </c>
      <c r="E10" s="1" t="s">
        <v>14</v>
      </c>
      <c r="F10" s="1">
        <v>61</v>
      </c>
      <c r="G10" s="1" t="s">
        <v>23</v>
      </c>
      <c r="H10" s="1" t="s">
        <v>16</v>
      </c>
      <c r="I10" s="1">
        <v>54</v>
      </c>
      <c r="J10" s="1" t="s">
        <v>21</v>
      </c>
      <c r="K10" s="1">
        <v>52.21</v>
      </c>
      <c r="L10" s="1" t="s">
        <v>24</v>
      </c>
      <c r="M10" s="1"/>
    </row>
    <row r="11" spans="1:14" hidden="1" x14ac:dyDescent="0.25">
      <c r="A11" s="1">
        <v>11</v>
      </c>
      <c r="B11" s="1" t="s">
        <v>13</v>
      </c>
      <c r="C11" s="1">
        <v>58</v>
      </c>
      <c r="D11" s="1">
        <v>61</v>
      </c>
      <c r="E11" s="1" t="s">
        <v>14</v>
      </c>
      <c r="F11" s="1">
        <v>60</v>
      </c>
      <c r="G11" s="1" t="s">
        <v>23</v>
      </c>
      <c r="H11" s="1" t="s">
        <v>20</v>
      </c>
      <c r="I11" s="1">
        <v>62</v>
      </c>
      <c r="J11" s="1" t="s">
        <v>17</v>
      </c>
      <c r="K11" s="1">
        <v>60.85</v>
      </c>
      <c r="L11" s="1" t="s">
        <v>18</v>
      </c>
      <c r="M11" s="1">
        <v>260000</v>
      </c>
    </row>
    <row r="12" spans="1:14" x14ac:dyDescent="0.25">
      <c r="A12" s="1">
        <v>12</v>
      </c>
      <c r="B12" s="1" t="s">
        <v>13</v>
      </c>
      <c r="C12" s="1">
        <v>69.599999999999994</v>
      </c>
      <c r="D12" s="1">
        <v>68.400000000000006</v>
      </c>
      <c r="E12" s="1" t="s">
        <v>14</v>
      </c>
      <c r="F12" s="1">
        <v>78.3</v>
      </c>
      <c r="G12" s="1" t="s">
        <v>23</v>
      </c>
      <c r="H12" s="1" t="s">
        <v>20</v>
      </c>
      <c r="I12" s="1">
        <v>60</v>
      </c>
      <c r="J12" s="1" t="s">
        <v>21</v>
      </c>
      <c r="K12" s="1">
        <v>63.7</v>
      </c>
      <c r="L12" s="1" t="s">
        <v>18</v>
      </c>
      <c r="M12" s="1">
        <v>250000</v>
      </c>
    </row>
    <row r="13" spans="1:14" hidden="1" x14ac:dyDescent="0.25">
      <c r="A13" s="1">
        <v>13</v>
      </c>
      <c r="B13" s="1" t="s">
        <v>25</v>
      </c>
      <c r="C13" s="1">
        <v>47</v>
      </c>
      <c r="D13" s="1">
        <v>55</v>
      </c>
      <c r="E13" s="1" t="s">
        <v>19</v>
      </c>
      <c r="F13" s="1">
        <v>65</v>
      </c>
      <c r="G13" s="1" t="s">
        <v>23</v>
      </c>
      <c r="H13" s="1" t="s">
        <v>16</v>
      </c>
      <c r="I13" s="1">
        <v>62</v>
      </c>
      <c r="J13" s="1" t="s">
        <v>17</v>
      </c>
      <c r="K13" s="1">
        <v>65.040000000000006</v>
      </c>
      <c r="L13" s="1" t="s">
        <v>24</v>
      </c>
      <c r="M13" s="1"/>
    </row>
    <row r="14" spans="1:14" x14ac:dyDescent="0.25">
      <c r="A14" s="1">
        <v>14</v>
      </c>
      <c r="B14" s="1" t="s">
        <v>25</v>
      </c>
      <c r="C14" s="1">
        <v>77</v>
      </c>
      <c r="D14" s="1">
        <v>87</v>
      </c>
      <c r="E14" s="1" t="s">
        <v>14</v>
      </c>
      <c r="F14" s="1">
        <v>59</v>
      </c>
      <c r="G14" s="1" t="s">
        <v>23</v>
      </c>
      <c r="H14" s="1" t="s">
        <v>16</v>
      </c>
      <c r="I14" s="1">
        <v>68</v>
      </c>
      <c r="J14" s="1" t="s">
        <v>21</v>
      </c>
      <c r="K14" s="1">
        <v>68.63</v>
      </c>
      <c r="L14" s="1" t="s">
        <v>18</v>
      </c>
      <c r="M14" s="1">
        <v>218000</v>
      </c>
    </row>
    <row r="15" spans="1:14" hidden="1" x14ac:dyDescent="0.25">
      <c r="A15" s="1">
        <v>15</v>
      </c>
      <c r="B15" s="1" t="s">
        <v>13</v>
      </c>
      <c r="C15" s="1">
        <v>62</v>
      </c>
      <c r="D15" s="1">
        <v>47</v>
      </c>
      <c r="E15" s="1" t="s">
        <v>14</v>
      </c>
      <c r="F15" s="1">
        <v>50</v>
      </c>
      <c r="G15" s="1" t="s">
        <v>23</v>
      </c>
      <c r="H15" s="1" t="s">
        <v>16</v>
      </c>
      <c r="I15" s="1">
        <v>76</v>
      </c>
      <c r="J15" s="1" t="s">
        <v>17</v>
      </c>
      <c r="K15" s="1">
        <v>54.96</v>
      </c>
      <c r="L15" s="1" t="s">
        <v>24</v>
      </c>
      <c r="M15" s="1"/>
    </row>
    <row r="16" spans="1:14" x14ac:dyDescent="0.25">
      <c r="A16" s="1">
        <v>16</v>
      </c>
      <c r="B16" s="1" t="s">
        <v>25</v>
      </c>
      <c r="C16" s="1">
        <v>65</v>
      </c>
      <c r="D16" s="1">
        <v>75</v>
      </c>
      <c r="E16" s="1" t="s">
        <v>14</v>
      </c>
      <c r="F16" s="1">
        <v>69</v>
      </c>
      <c r="G16" s="1" t="s">
        <v>23</v>
      </c>
      <c r="H16" s="1" t="s">
        <v>20</v>
      </c>
      <c r="I16" s="1">
        <v>72</v>
      </c>
      <c r="J16" s="1" t="s">
        <v>21</v>
      </c>
      <c r="K16" s="1">
        <v>64.66</v>
      </c>
      <c r="L16" s="1" t="s">
        <v>18</v>
      </c>
      <c r="M16" s="1">
        <v>200000</v>
      </c>
    </row>
    <row r="17" spans="1:13" x14ac:dyDescent="0.25">
      <c r="A17" s="1">
        <v>17</v>
      </c>
      <c r="B17" s="1" t="s">
        <v>13</v>
      </c>
      <c r="C17" s="1">
        <v>63</v>
      </c>
      <c r="D17" s="1">
        <v>66.2</v>
      </c>
      <c r="E17" s="1" t="s">
        <v>14</v>
      </c>
      <c r="F17" s="1">
        <v>65.599999999999994</v>
      </c>
      <c r="G17" s="1" t="s">
        <v>23</v>
      </c>
      <c r="H17" s="1" t="s">
        <v>20</v>
      </c>
      <c r="I17" s="1">
        <v>60</v>
      </c>
      <c r="J17" s="1" t="s">
        <v>21</v>
      </c>
      <c r="K17" s="1">
        <v>62.54</v>
      </c>
      <c r="L17" s="1" t="s">
        <v>18</v>
      </c>
      <c r="M17" s="1">
        <v>300000</v>
      </c>
    </row>
    <row r="18" spans="1:13" x14ac:dyDescent="0.25">
      <c r="A18" s="1">
        <v>18</v>
      </c>
      <c r="B18" s="1" t="s">
        <v>25</v>
      </c>
      <c r="C18" s="1">
        <v>55</v>
      </c>
      <c r="D18" s="1">
        <v>67</v>
      </c>
      <c r="E18" s="1" t="s">
        <v>14</v>
      </c>
      <c r="F18" s="1">
        <v>64</v>
      </c>
      <c r="G18" s="1" t="s">
        <v>23</v>
      </c>
      <c r="H18" s="1" t="s">
        <v>16</v>
      </c>
      <c r="I18" s="1">
        <v>60</v>
      </c>
      <c r="J18" s="1" t="s">
        <v>21</v>
      </c>
      <c r="K18" s="1">
        <v>67.28</v>
      </c>
      <c r="L18" s="1" t="s">
        <v>24</v>
      </c>
      <c r="M18" s="1"/>
    </row>
    <row r="19" spans="1:13" hidden="1" x14ac:dyDescent="0.25">
      <c r="A19" s="1">
        <v>19</v>
      </c>
      <c r="B19" s="1" t="s">
        <v>25</v>
      </c>
      <c r="C19" s="1">
        <v>63</v>
      </c>
      <c r="D19" s="1">
        <v>66</v>
      </c>
      <c r="E19" s="1" t="s">
        <v>14</v>
      </c>
      <c r="F19" s="1">
        <v>64</v>
      </c>
      <c r="G19" s="1" t="s">
        <v>23</v>
      </c>
      <c r="H19" s="1" t="s">
        <v>16</v>
      </c>
      <c r="I19" s="1">
        <v>68</v>
      </c>
      <c r="J19" s="1" t="s">
        <v>17</v>
      </c>
      <c r="K19" s="1">
        <v>64.08</v>
      </c>
      <c r="L19" s="1" t="s">
        <v>24</v>
      </c>
      <c r="M19" s="1"/>
    </row>
    <row r="20" spans="1:13" x14ac:dyDescent="0.25">
      <c r="A20" s="1">
        <v>20</v>
      </c>
      <c r="B20" s="1" t="s">
        <v>13</v>
      </c>
      <c r="C20" s="1">
        <v>60</v>
      </c>
      <c r="D20" s="1">
        <v>67</v>
      </c>
      <c r="E20" s="1" t="s">
        <v>22</v>
      </c>
      <c r="F20" s="1">
        <v>70</v>
      </c>
      <c r="G20" s="1" t="s">
        <v>23</v>
      </c>
      <c r="H20" s="1" t="s">
        <v>20</v>
      </c>
      <c r="I20" s="1">
        <v>50.48</v>
      </c>
      <c r="J20" s="1" t="s">
        <v>21</v>
      </c>
      <c r="K20" s="1">
        <v>77.89</v>
      </c>
      <c r="L20" s="1" t="s">
        <v>18</v>
      </c>
      <c r="M20" s="1">
        <v>236000</v>
      </c>
    </row>
    <row r="21" spans="1:13" hidden="1" x14ac:dyDescent="0.25">
      <c r="A21" s="1">
        <v>21</v>
      </c>
      <c r="B21" s="1" t="s">
        <v>13</v>
      </c>
      <c r="C21" s="1">
        <v>62</v>
      </c>
      <c r="D21" s="1">
        <v>65</v>
      </c>
      <c r="E21" s="1" t="s">
        <v>14</v>
      </c>
      <c r="F21" s="1">
        <v>66</v>
      </c>
      <c r="G21" s="1" t="s">
        <v>23</v>
      </c>
      <c r="H21" s="1" t="s">
        <v>16</v>
      </c>
      <c r="I21" s="1">
        <v>50</v>
      </c>
      <c r="J21" s="1" t="s">
        <v>17</v>
      </c>
      <c r="K21" s="1">
        <v>56.7</v>
      </c>
      <c r="L21" s="1" t="s">
        <v>18</v>
      </c>
      <c r="M21" s="1">
        <v>265000</v>
      </c>
    </row>
    <row r="22" spans="1:13" x14ac:dyDescent="0.25">
      <c r="A22" s="1">
        <v>22</v>
      </c>
      <c r="B22" s="1" t="s">
        <v>25</v>
      </c>
      <c r="C22" s="1">
        <v>79</v>
      </c>
      <c r="D22" s="1">
        <v>76</v>
      </c>
      <c r="E22" s="1" t="s">
        <v>14</v>
      </c>
      <c r="F22" s="1">
        <v>85</v>
      </c>
      <c r="G22" s="1" t="s">
        <v>23</v>
      </c>
      <c r="H22" s="1" t="s">
        <v>16</v>
      </c>
      <c r="I22" s="1">
        <v>95</v>
      </c>
      <c r="J22" s="1" t="s">
        <v>21</v>
      </c>
      <c r="K22" s="1">
        <v>69.06</v>
      </c>
      <c r="L22" s="1" t="s">
        <v>18</v>
      </c>
      <c r="M22" s="1">
        <v>393000</v>
      </c>
    </row>
    <row r="23" spans="1:13" hidden="1" x14ac:dyDescent="0.25">
      <c r="A23" s="1">
        <v>23</v>
      </c>
      <c r="B23" s="1" t="s">
        <v>25</v>
      </c>
      <c r="C23" s="1">
        <v>69.8</v>
      </c>
      <c r="D23" s="1">
        <v>60.8</v>
      </c>
      <c r="E23" s="1" t="s">
        <v>19</v>
      </c>
      <c r="F23" s="1">
        <v>72.23</v>
      </c>
      <c r="G23" s="1" t="s">
        <v>15</v>
      </c>
      <c r="H23" s="1" t="s">
        <v>16</v>
      </c>
      <c r="I23" s="1">
        <v>55.53</v>
      </c>
      <c r="J23" s="1" t="s">
        <v>17</v>
      </c>
      <c r="K23" s="1">
        <v>68.81</v>
      </c>
      <c r="L23" s="1" t="s">
        <v>18</v>
      </c>
      <c r="M23" s="1">
        <v>360000</v>
      </c>
    </row>
    <row r="24" spans="1:13" x14ac:dyDescent="0.25">
      <c r="A24" s="1">
        <v>24</v>
      </c>
      <c r="B24" s="1" t="s">
        <v>25</v>
      </c>
      <c r="C24" s="1">
        <v>77.400000000000006</v>
      </c>
      <c r="D24" s="1">
        <v>60</v>
      </c>
      <c r="E24" s="1" t="s">
        <v>19</v>
      </c>
      <c r="F24" s="1">
        <v>64.739999999999995</v>
      </c>
      <c r="G24" s="1" t="s">
        <v>15</v>
      </c>
      <c r="H24" s="1" t="s">
        <v>20</v>
      </c>
      <c r="I24" s="1">
        <v>92</v>
      </c>
      <c r="J24" s="1" t="s">
        <v>21</v>
      </c>
      <c r="K24" s="1">
        <v>63.62</v>
      </c>
      <c r="L24" s="1" t="s">
        <v>18</v>
      </c>
      <c r="M24" s="1">
        <v>300000</v>
      </c>
    </row>
    <row r="25" spans="1:13" x14ac:dyDescent="0.25">
      <c r="A25" s="1">
        <v>25</v>
      </c>
      <c r="B25" s="1" t="s">
        <v>13</v>
      </c>
      <c r="C25" s="1">
        <v>76.5</v>
      </c>
      <c r="D25" s="1">
        <v>97.7</v>
      </c>
      <c r="E25" s="1" t="s">
        <v>19</v>
      </c>
      <c r="F25" s="1">
        <v>78.86</v>
      </c>
      <c r="G25" s="1" t="s">
        <v>15</v>
      </c>
      <c r="H25" s="1" t="s">
        <v>16</v>
      </c>
      <c r="I25" s="1">
        <v>97.4</v>
      </c>
      <c r="J25" s="1" t="s">
        <v>21</v>
      </c>
      <c r="K25" s="1">
        <v>74.010000000000005</v>
      </c>
      <c r="L25" s="1" t="s">
        <v>18</v>
      </c>
      <c r="M25" s="1">
        <v>360000</v>
      </c>
    </row>
    <row r="26" spans="1:13" x14ac:dyDescent="0.25">
      <c r="A26" s="1">
        <v>26</v>
      </c>
      <c r="B26" s="1" t="s">
        <v>25</v>
      </c>
      <c r="C26" s="1">
        <v>52.58</v>
      </c>
      <c r="D26" s="1">
        <v>54.6</v>
      </c>
      <c r="E26" s="1" t="s">
        <v>14</v>
      </c>
      <c r="F26" s="1">
        <v>50.2</v>
      </c>
      <c r="G26" s="1" t="s">
        <v>23</v>
      </c>
      <c r="H26" s="1" t="s">
        <v>20</v>
      </c>
      <c r="I26" s="1">
        <v>76</v>
      </c>
      <c r="J26" s="1" t="s">
        <v>21</v>
      </c>
      <c r="K26" s="1">
        <v>65.33</v>
      </c>
      <c r="L26" s="1" t="s">
        <v>24</v>
      </c>
      <c r="M26" s="1"/>
    </row>
    <row r="27" spans="1:13" x14ac:dyDescent="0.25">
      <c r="A27" s="1">
        <v>27</v>
      </c>
      <c r="B27" s="1" t="s">
        <v>13</v>
      </c>
      <c r="C27" s="1">
        <v>71</v>
      </c>
      <c r="D27" s="1">
        <v>79</v>
      </c>
      <c r="E27" s="1" t="s">
        <v>14</v>
      </c>
      <c r="F27" s="1">
        <v>66</v>
      </c>
      <c r="G27" s="1" t="s">
        <v>23</v>
      </c>
      <c r="H27" s="1" t="s">
        <v>20</v>
      </c>
      <c r="I27" s="1">
        <v>94</v>
      </c>
      <c r="J27" s="1" t="s">
        <v>21</v>
      </c>
      <c r="K27" s="1">
        <v>57.55</v>
      </c>
      <c r="L27" s="1" t="s">
        <v>18</v>
      </c>
      <c r="M27" s="1">
        <v>240000</v>
      </c>
    </row>
    <row r="28" spans="1:13" hidden="1" x14ac:dyDescent="0.25">
      <c r="A28" s="1">
        <v>28</v>
      </c>
      <c r="B28" s="1" t="s">
        <v>13</v>
      </c>
      <c r="C28" s="1">
        <v>63</v>
      </c>
      <c r="D28" s="1">
        <v>67</v>
      </c>
      <c r="E28" s="1" t="s">
        <v>14</v>
      </c>
      <c r="F28" s="1">
        <v>66</v>
      </c>
      <c r="G28" s="1" t="s">
        <v>23</v>
      </c>
      <c r="H28" s="1" t="s">
        <v>16</v>
      </c>
      <c r="I28" s="1">
        <v>68</v>
      </c>
      <c r="J28" s="1" t="s">
        <v>17</v>
      </c>
      <c r="K28" s="1">
        <v>57.69</v>
      </c>
      <c r="L28" s="1" t="s">
        <v>18</v>
      </c>
      <c r="M28" s="1">
        <v>265000</v>
      </c>
    </row>
    <row r="29" spans="1:13" x14ac:dyDescent="0.25">
      <c r="A29" s="1">
        <v>29</v>
      </c>
      <c r="B29" s="1" t="s">
        <v>13</v>
      </c>
      <c r="C29" s="1">
        <v>76.760000000000005</v>
      </c>
      <c r="D29" s="1">
        <v>76.5</v>
      </c>
      <c r="E29" s="1" t="s">
        <v>14</v>
      </c>
      <c r="F29" s="1">
        <v>67.5</v>
      </c>
      <c r="G29" s="1" t="s">
        <v>23</v>
      </c>
      <c r="H29" s="1" t="s">
        <v>20</v>
      </c>
      <c r="I29" s="1">
        <v>73.349999999999994</v>
      </c>
      <c r="J29" s="1" t="s">
        <v>21</v>
      </c>
      <c r="K29" s="1">
        <v>64.150000000000006</v>
      </c>
      <c r="L29" s="1" t="s">
        <v>18</v>
      </c>
      <c r="M29" s="1">
        <v>350000</v>
      </c>
    </row>
    <row r="30" spans="1:13" x14ac:dyDescent="0.25">
      <c r="A30" s="1">
        <v>30</v>
      </c>
      <c r="B30" s="1" t="s">
        <v>13</v>
      </c>
      <c r="C30" s="1">
        <v>62</v>
      </c>
      <c r="D30" s="1">
        <v>67</v>
      </c>
      <c r="E30" s="1" t="s">
        <v>14</v>
      </c>
      <c r="F30" s="1">
        <v>58</v>
      </c>
      <c r="G30" s="1" t="s">
        <v>23</v>
      </c>
      <c r="H30" s="1" t="s">
        <v>16</v>
      </c>
      <c r="I30" s="1">
        <v>77</v>
      </c>
      <c r="J30" s="1" t="s">
        <v>21</v>
      </c>
      <c r="K30" s="1">
        <v>51.29</v>
      </c>
      <c r="L30" s="1" t="s">
        <v>24</v>
      </c>
      <c r="M30" s="1"/>
    </row>
    <row r="31" spans="1:13" hidden="1" x14ac:dyDescent="0.25">
      <c r="A31" s="1">
        <v>31</v>
      </c>
      <c r="B31" s="1" t="s">
        <v>25</v>
      </c>
      <c r="C31" s="1">
        <v>64</v>
      </c>
      <c r="D31" s="1">
        <v>73.5</v>
      </c>
      <c r="E31" s="1" t="s">
        <v>14</v>
      </c>
      <c r="F31" s="1">
        <v>73</v>
      </c>
      <c r="G31" s="1" t="s">
        <v>23</v>
      </c>
      <c r="H31" s="1" t="s">
        <v>16</v>
      </c>
      <c r="I31" s="1">
        <v>52</v>
      </c>
      <c r="J31" s="1" t="s">
        <v>17</v>
      </c>
      <c r="K31" s="1">
        <v>56.7</v>
      </c>
      <c r="L31" s="1" t="s">
        <v>18</v>
      </c>
      <c r="M31" s="1">
        <v>250000</v>
      </c>
    </row>
    <row r="32" spans="1:13" hidden="1" x14ac:dyDescent="0.25">
      <c r="A32" s="1">
        <v>32</v>
      </c>
      <c r="B32" s="1" t="s">
        <v>25</v>
      </c>
      <c r="C32" s="1">
        <v>67</v>
      </c>
      <c r="D32" s="1">
        <v>53</v>
      </c>
      <c r="E32" s="1" t="s">
        <v>19</v>
      </c>
      <c r="F32" s="1">
        <v>65</v>
      </c>
      <c r="G32" s="1" t="s">
        <v>15</v>
      </c>
      <c r="H32" s="1" t="s">
        <v>16</v>
      </c>
      <c r="I32" s="1">
        <v>64</v>
      </c>
      <c r="J32" s="1" t="s">
        <v>17</v>
      </c>
      <c r="K32" s="1">
        <v>58.32</v>
      </c>
      <c r="L32" s="1" t="s">
        <v>24</v>
      </c>
      <c r="M32" s="1"/>
    </row>
    <row r="33" spans="1:13" hidden="1" x14ac:dyDescent="0.25">
      <c r="A33" s="1">
        <v>33</v>
      </c>
      <c r="B33" s="1" t="s">
        <v>25</v>
      </c>
      <c r="C33" s="1">
        <v>61</v>
      </c>
      <c r="D33" s="1">
        <v>81</v>
      </c>
      <c r="E33" s="1" t="s">
        <v>14</v>
      </c>
      <c r="F33" s="1">
        <v>66.400000000000006</v>
      </c>
      <c r="G33" s="1" t="s">
        <v>23</v>
      </c>
      <c r="H33" s="1" t="s">
        <v>16</v>
      </c>
      <c r="I33" s="1">
        <v>50.89</v>
      </c>
      <c r="J33" s="1" t="s">
        <v>17</v>
      </c>
      <c r="K33" s="1">
        <v>62.21</v>
      </c>
      <c r="L33" s="1" t="s">
        <v>18</v>
      </c>
      <c r="M33" s="1">
        <v>278000</v>
      </c>
    </row>
    <row r="34" spans="1:13" x14ac:dyDescent="0.25">
      <c r="A34" s="1">
        <v>34</v>
      </c>
      <c r="B34" s="1" t="s">
        <v>25</v>
      </c>
      <c r="C34" s="1">
        <v>87</v>
      </c>
      <c r="D34" s="1">
        <v>65</v>
      </c>
      <c r="E34" s="1" t="s">
        <v>19</v>
      </c>
      <c r="F34" s="1">
        <v>81</v>
      </c>
      <c r="G34" s="1" t="s">
        <v>23</v>
      </c>
      <c r="H34" s="1" t="s">
        <v>20</v>
      </c>
      <c r="I34" s="1">
        <v>88</v>
      </c>
      <c r="J34" s="1" t="s">
        <v>21</v>
      </c>
      <c r="K34" s="1">
        <v>72.78</v>
      </c>
      <c r="L34" s="1" t="s">
        <v>18</v>
      </c>
      <c r="M34" s="1">
        <v>260000</v>
      </c>
    </row>
    <row r="35" spans="1:13" hidden="1" x14ac:dyDescent="0.25">
      <c r="A35" s="1">
        <v>35</v>
      </c>
      <c r="B35" s="1" t="s">
        <v>13</v>
      </c>
      <c r="C35" s="1">
        <v>62</v>
      </c>
      <c r="D35" s="1">
        <v>51</v>
      </c>
      <c r="E35" s="1" t="s">
        <v>19</v>
      </c>
      <c r="F35" s="1">
        <v>52</v>
      </c>
      <c r="G35" s="1" t="s">
        <v>26</v>
      </c>
      <c r="H35" s="1" t="s">
        <v>16</v>
      </c>
      <c r="I35" s="1">
        <v>68.44</v>
      </c>
      <c r="J35" s="1" t="s">
        <v>17</v>
      </c>
      <c r="K35" s="1">
        <v>62.77</v>
      </c>
      <c r="L35" s="1" t="s">
        <v>24</v>
      </c>
      <c r="M35" s="1"/>
    </row>
    <row r="36" spans="1:13" hidden="1" x14ac:dyDescent="0.25">
      <c r="A36" s="1">
        <v>36</v>
      </c>
      <c r="B36" s="1" t="s">
        <v>25</v>
      </c>
      <c r="C36" s="1">
        <v>69</v>
      </c>
      <c r="D36" s="1">
        <v>78</v>
      </c>
      <c r="E36" s="1" t="s">
        <v>14</v>
      </c>
      <c r="F36" s="1">
        <v>72</v>
      </c>
      <c r="G36" s="1" t="s">
        <v>23</v>
      </c>
      <c r="H36" s="1" t="s">
        <v>16</v>
      </c>
      <c r="I36" s="1">
        <v>71</v>
      </c>
      <c r="J36" s="1" t="s">
        <v>17</v>
      </c>
      <c r="K36" s="1">
        <v>62.74</v>
      </c>
      <c r="L36" s="1" t="s">
        <v>18</v>
      </c>
      <c r="M36" s="1">
        <v>300000</v>
      </c>
    </row>
    <row r="37" spans="1:13" x14ac:dyDescent="0.25">
      <c r="A37" s="1">
        <v>37</v>
      </c>
      <c r="B37" s="1" t="s">
        <v>13</v>
      </c>
      <c r="C37" s="1">
        <v>51</v>
      </c>
      <c r="D37" s="1">
        <v>44</v>
      </c>
      <c r="E37" s="1" t="s">
        <v>14</v>
      </c>
      <c r="F37" s="1">
        <v>57</v>
      </c>
      <c r="G37" s="1" t="s">
        <v>23</v>
      </c>
      <c r="H37" s="1" t="s">
        <v>16</v>
      </c>
      <c r="I37" s="1">
        <v>64</v>
      </c>
      <c r="J37" s="1" t="s">
        <v>21</v>
      </c>
      <c r="K37" s="1">
        <v>51.45</v>
      </c>
      <c r="L37" s="1" t="s">
        <v>24</v>
      </c>
      <c r="M37" s="1"/>
    </row>
    <row r="38" spans="1:13" hidden="1" x14ac:dyDescent="0.25">
      <c r="A38" s="1">
        <v>38</v>
      </c>
      <c r="B38" s="1" t="s">
        <v>25</v>
      </c>
      <c r="C38" s="1">
        <v>79</v>
      </c>
      <c r="D38" s="1">
        <v>76</v>
      </c>
      <c r="E38" s="1" t="s">
        <v>19</v>
      </c>
      <c r="F38" s="1">
        <v>65.599999999999994</v>
      </c>
      <c r="G38" s="1" t="s">
        <v>15</v>
      </c>
      <c r="H38" s="1" t="s">
        <v>16</v>
      </c>
      <c r="I38" s="1">
        <v>58</v>
      </c>
      <c r="J38" s="1" t="s">
        <v>17</v>
      </c>
      <c r="K38" s="1">
        <v>55.47</v>
      </c>
      <c r="L38" s="1" t="s">
        <v>18</v>
      </c>
      <c r="M38" s="1">
        <v>320000</v>
      </c>
    </row>
    <row r="39" spans="1:13" hidden="1" x14ac:dyDescent="0.25">
      <c r="A39" s="1">
        <v>39</v>
      </c>
      <c r="B39" s="1" t="s">
        <v>25</v>
      </c>
      <c r="C39" s="1">
        <v>73</v>
      </c>
      <c r="D39" s="1">
        <v>58</v>
      </c>
      <c r="E39" s="1" t="s">
        <v>19</v>
      </c>
      <c r="F39" s="1">
        <v>66</v>
      </c>
      <c r="G39" s="1" t="s">
        <v>23</v>
      </c>
      <c r="H39" s="1" t="s">
        <v>16</v>
      </c>
      <c r="I39" s="1">
        <v>53.7</v>
      </c>
      <c r="J39" s="1" t="s">
        <v>17</v>
      </c>
      <c r="K39" s="1">
        <v>56.86</v>
      </c>
      <c r="L39" s="1" t="s">
        <v>18</v>
      </c>
      <c r="M39" s="1">
        <v>240000</v>
      </c>
    </row>
    <row r="40" spans="1:13" x14ac:dyDescent="0.25">
      <c r="A40" s="1">
        <v>40</v>
      </c>
      <c r="B40" s="1" t="s">
        <v>13</v>
      </c>
      <c r="C40" s="1">
        <v>81</v>
      </c>
      <c r="D40" s="1">
        <v>68</v>
      </c>
      <c r="E40" s="1" t="s">
        <v>19</v>
      </c>
      <c r="F40" s="1">
        <v>64</v>
      </c>
      <c r="G40" s="1" t="s">
        <v>15</v>
      </c>
      <c r="H40" s="1" t="s">
        <v>16</v>
      </c>
      <c r="I40" s="1">
        <v>93</v>
      </c>
      <c r="J40" s="1" t="s">
        <v>21</v>
      </c>
      <c r="K40" s="1">
        <v>62.56</v>
      </c>
      <c r="L40" s="1" t="s">
        <v>18</v>
      </c>
      <c r="M40" s="1">
        <v>411000</v>
      </c>
    </row>
    <row r="41" spans="1:13" x14ac:dyDescent="0.25">
      <c r="A41" s="1">
        <v>41</v>
      </c>
      <c r="B41" s="1" t="s">
        <v>25</v>
      </c>
      <c r="C41" s="1">
        <v>78</v>
      </c>
      <c r="D41" s="1">
        <v>77</v>
      </c>
      <c r="E41" s="1" t="s">
        <v>14</v>
      </c>
      <c r="F41" s="1">
        <v>80</v>
      </c>
      <c r="G41" s="1" t="s">
        <v>23</v>
      </c>
      <c r="H41" s="1" t="s">
        <v>16</v>
      </c>
      <c r="I41" s="1">
        <v>60</v>
      </c>
      <c r="J41" s="1" t="s">
        <v>21</v>
      </c>
      <c r="K41" s="1">
        <v>66.72</v>
      </c>
      <c r="L41" s="1" t="s">
        <v>18</v>
      </c>
      <c r="M41" s="1">
        <v>287000</v>
      </c>
    </row>
    <row r="42" spans="1:13" hidden="1" x14ac:dyDescent="0.25">
      <c r="A42" s="1">
        <v>42</v>
      </c>
      <c r="B42" s="1" t="s">
        <v>25</v>
      </c>
      <c r="C42" s="1">
        <v>74</v>
      </c>
      <c r="D42" s="1">
        <v>63.16</v>
      </c>
      <c r="E42" s="1" t="s">
        <v>14</v>
      </c>
      <c r="F42" s="1">
        <v>65</v>
      </c>
      <c r="G42" s="1" t="s">
        <v>23</v>
      </c>
      <c r="H42" s="1" t="s">
        <v>20</v>
      </c>
      <c r="I42" s="1">
        <v>65</v>
      </c>
      <c r="J42" s="1" t="s">
        <v>17</v>
      </c>
      <c r="K42" s="1">
        <v>69.760000000000005</v>
      </c>
      <c r="L42" s="1" t="s">
        <v>24</v>
      </c>
      <c r="M42" s="1"/>
    </row>
    <row r="43" spans="1:13" x14ac:dyDescent="0.25">
      <c r="A43" s="1">
        <v>43</v>
      </c>
      <c r="B43" s="1" t="s">
        <v>13</v>
      </c>
      <c r="C43" s="1">
        <v>49</v>
      </c>
      <c r="D43" s="1">
        <v>39</v>
      </c>
      <c r="E43" s="1" t="s">
        <v>19</v>
      </c>
      <c r="F43" s="1">
        <v>65</v>
      </c>
      <c r="G43" s="1" t="s">
        <v>26</v>
      </c>
      <c r="H43" s="1" t="s">
        <v>16</v>
      </c>
      <c r="I43" s="1">
        <v>63</v>
      </c>
      <c r="J43" s="1" t="s">
        <v>21</v>
      </c>
      <c r="K43" s="1">
        <v>51.21</v>
      </c>
      <c r="L43" s="1" t="s">
        <v>24</v>
      </c>
      <c r="M43" s="1"/>
    </row>
    <row r="44" spans="1:13" hidden="1" x14ac:dyDescent="0.25">
      <c r="A44" s="1">
        <v>44</v>
      </c>
      <c r="B44" s="1" t="s">
        <v>13</v>
      </c>
      <c r="C44" s="1">
        <v>87</v>
      </c>
      <c r="D44" s="1">
        <v>87</v>
      </c>
      <c r="E44" s="1" t="s">
        <v>14</v>
      </c>
      <c r="F44" s="1">
        <v>68</v>
      </c>
      <c r="G44" s="1" t="s">
        <v>23</v>
      </c>
      <c r="H44" s="1" t="s">
        <v>16</v>
      </c>
      <c r="I44" s="1">
        <v>95</v>
      </c>
      <c r="J44" s="1" t="s">
        <v>17</v>
      </c>
      <c r="K44" s="1">
        <v>62.9</v>
      </c>
      <c r="L44" s="1" t="s">
        <v>18</v>
      </c>
      <c r="M44" s="1">
        <v>300000</v>
      </c>
    </row>
    <row r="45" spans="1:13" x14ac:dyDescent="0.25">
      <c r="A45" s="1">
        <v>45</v>
      </c>
      <c r="B45" s="1" t="s">
        <v>25</v>
      </c>
      <c r="C45" s="1">
        <v>77</v>
      </c>
      <c r="D45" s="1">
        <v>73</v>
      </c>
      <c r="E45" s="1" t="s">
        <v>14</v>
      </c>
      <c r="F45" s="1">
        <v>81</v>
      </c>
      <c r="G45" s="1" t="s">
        <v>23</v>
      </c>
      <c r="H45" s="1" t="s">
        <v>20</v>
      </c>
      <c r="I45" s="1">
        <v>89</v>
      </c>
      <c r="J45" s="1" t="s">
        <v>21</v>
      </c>
      <c r="K45" s="1">
        <v>69.7</v>
      </c>
      <c r="L45" s="1" t="s">
        <v>18</v>
      </c>
      <c r="M45" s="1">
        <v>200000</v>
      </c>
    </row>
    <row r="46" spans="1:13" hidden="1" x14ac:dyDescent="0.25">
      <c r="A46" s="1">
        <v>46</v>
      </c>
      <c r="B46" s="1" t="s">
        <v>25</v>
      </c>
      <c r="C46" s="1">
        <v>76</v>
      </c>
      <c r="D46" s="1">
        <v>64</v>
      </c>
      <c r="E46" s="1" t="s">
        <v>19</v>
      </c>
      <c r="F46" s="1">
        <v>72</v>
      </c>
      <c r="G46" s="1" t="s">
        <v>15</v>
      </c>
      <c r="H46" s="1" t="s">
        <v>16</v>
      </c>
      <c r="I46" s="1">
        <v>58</v>
      </c>
      <c r="J46" s="1" t="s">
        <v>17</v>
      </c>
      <c r="K46" s="1">
        <v>66.53</v>
      </c>
      <c r="L46" s="1" t="s">
        <v>24</v>
      </c>
      <c r="M46" s="1"/>
    </row>
    <row r="47" spans="1:13" hidden="1" x14ac:dyDescent="0.25">
      <c r="A47" s="1">
        <v>47</v>
      </c>
      <c r="B47" s="1" t="s">
        <v>25</v>
      </c>
      <c r="C47" s="1">
        <v>70.89</v>
      </c>
      <c r="D47" s="1">
        <v>71.98</v>
      </c>
      <c r="E47" s="1" t="s">
        <v>19</v>
      </c>
      <c r="F47" s="1">
        <v>65.599999999999994</v>
      </c>
      <c r="G47" s="1" t="s">
        <v>23</v>
      </c>
      <c r="H47" s="1" t="s">
        <v>16</v>
      </c>
      <c r="I47" s="1">
        <v>68</v>
      </c>
      <c r="J47" s="1" t="s">
        <v>17</v>
      </c>
      <c r="K47" s="1">
        <v>71.63</v>
      </c>
      <c r="L47" s="1" t="s">
        <v>24</v>
      </c>
      <c r="M47" s="1"/>
    </row>
    <row r="48" spans="1:13" x14ac:dyDescent="0.25">
      <c r="A48" s="1">
        <v>48</v>
      </c>
      <c r="B48" s="1" t="s">
        <v>13</v>
      </c>
      <c r="C48" s="1">
        <v>63</v>
      </c>
      <c r="D48" s="1">
        <v>60</v>
      </c>
      <c r="E48" s="1" t="s">
        <v>14</v>
      </c>
      <c r="F48" s="1">
        <v>57</v>
      </c>
      <c r="G48" s="1" t="s">
        <v>23</v>
      </c>
      <c r="H48" s="1" t="s">
        <v>20</v>
      </c>
      <c r="I48" s="1">
        <v>78</v>
      </c>
      <c r="J48" s="1" t="s">
        <v>21</v>
      </c>
      <c r="K48" s="1">
        <v>54.55</v>
      </c>
      <c r="L48" s="1" t="s">
        <v>18</v>
      </c>
      <c r="M48" s="1">
        <v>204000</v>
      </c>
    </row>
    <row r="49" spans="1:13" x14ac:dyDescent="0.25">
      <c r="A49" s="1">
        <v>49</v>
      </c>
      <c r="B49" s="1" t="s">
        <v>13</v>
      </c>
      <c r="C49" s="1">
        <v>63</v>
      </c>
      <c r="D49" s="1">
        <v>62</v>
      </c>
      <c r="E49" s="1" t="s">
        <v>14</v>
      </c>
      <c r="F49" s="1">
        <v>68</v>
      </c>
      <c r="G49" s="1" t="s">
        <v>23</v>
      </c>
      <c r="H49" s="1" t="s">
        <v>16</v>
      </c>
      <c r="I49" s="1">
        <v>64</v>
      </c>
      <c r="J49" s="1" t="s">
        <v>21</v>
      </c>
      <c r="K49" s="1">
        <v>62.46</v>
      </c>
      <c r="L49" s="1" t="s">
        <v>18</v>
      </c>
      <c r="M49" s="1">
        <v>250000</v>
      </c>
    </row>
    <row r="50" spans="1:13" hidden="1" x14ac:dyDescent="0.25">
      <c r="A50" s="1">
        <v>50</v>
      </c>
      <c r="B50" s="1" t="s">
        <v>25</v>
      </c>
      <c r="C50" s="1">
        <v>50</v>
      </c>
      <c r="D50" s="1">
        <v>37</v>
      </c>
      <c r="E50" s="1" t="s">
        <v>22</v>
      </c>
      <c r="F50" s="1">
        <v>52</v>
      </c>
      <c r="G50" s="1" t="s">
        <v>26</v>
      </c>
      <c r="H50" s="1" t="s">
        <v>16</v>
      </c>
      <c r="I50" s="1">
        <v>65</v>
      </c>
      <c r="J50" s="1" t="s">
        <v>17</v>
      </c>
      <c r="K50" s="1">
        <v>56.11</v>
      </c>
      <c r="L50" s="1" t="s">
        <v>24</v>
      </c>
      <c r="M50" s="1"/>
    </row>
    <row r="51" spans="1:13" hidden="1" x14ac:dyDescent="0.25">
      <c r="A51" s="1">
        <v>51</v>
      </c>
      <c r="B51" s="1" t="s">
        <v>25</v>
      </c>
      <c r="C51" s="1">
        <v>75.2</v>
      </c>
      <c r="D51" s="1">
        <v>73.2</v>
      </c>
      <c r="E51" s="1" t="s">
        <v>19</v>
      </c>
      <c r="F51" s="1">
        <v>68.400000000000006</v>
      </c>
      <c r="G51" s="1" t="s">
        <v>23</v>
      </c>
      <c r="H51" s="1" t="s">
        <v>16</v>
      </c>
      <c r="I51" s="1">
        <v>65</v>
      </c>
      <c r="J51" s="1" t="s">
        <v>17</v>
      </c>
      <c r="K51" s="1">
        <v>62.98</v>
      </c>
      <c r="L51" s="1" t="s">
        <v>18</v>
      </c>
      <c r="M51" s="1">
        <v>200000</v>
      </c>
    </row>
    <row r="52" spans="1:13" hidden="1" x14ac:dyDescent="0.25">
      <c r="A52" s="1">
        <v>52</v>
      </c>
      <c r="B52" s="1" t="s">
        <v>13</v>
      </c>
      <c r="C52" s="1">
        <v>54.4</v>
      </c>
      <c r="D52" s="1">
        <v>61.12</v>
      </c>
      <c r="E52" s="1" t="s">
        <v>14</v>
      </c>
      <c r="F52" s="1">
        <v>56.2</v>
      </c>
      <c r="G52" s="1" t="s">
        <v>23</v>
      </c>
      <c r="H52" s="1" t="s">
        <v>16</v>
      </c>
      <c r="I52" s="1">
        <v>67</v>
      </c>
      <c r="J52" s="1" t="s">
        <v>17</v>
      </c>
      <c r="K52" s="1">
        <v>62.65</v>
      </c>
      <c r="L52" s="1" t="s">
        <v>24</v>
      </c>
      <c r="M52" s="1"/>
    </row>
    <row r="53" spans="1:13" hidden="1" x14ac:dyDescent="0.25">
      <c r="A53" s="1">
        <v>53</v>
      </c>
      <c r="B53" s="1" t="s">
        <v>25</v>
      </c>
      <c r="C53" s="1">
        <v>40.89</v>
      </c>
      <c r="D53" s="1">
        <v>45.83</v>
      </c>
      <c r="E53" s="1" t="s">
        <v>14</v>
      </c>
      <c r="F53" s="1">
        <v>53</v>
      </c>
      <c r="G53" s="1" t="s">
        <v>23</v>
      </c>
      <c r="H53" s="1" t="s">
        <v>16</v>
      </c>
      <c r="I53" s="1">
        <v>71.2</v>
      </c>
      <c r="J53" s="1" t="s">
        <v>17</v>
      </c>
      <c r="K53" s="1">
        <v>65.489999999999995</v>
      </c>
      <c r="L53" s="1" t="s">
        <v>24</v>
      </c>
      <c r="M53" s="1"/>
    </row>
    <row r="54" spans="1:13" hidden="1" x14ac:dyDescent="0.25">
      <c r="A54" s="1">
        <v>54</v>
      </c>
      <c r="B54" s="1" t="s">
        <v>13</v>
      </c>
      <c r="C54" s="1">
        <v>80</v>
      </c>
      <c r="D54" s="1">
        <v>70</v>
      </c>
      <c r="E54" s="1" t="s">
        <v>19</v>
      </c>
      <c r="F54" s="1">
        <v>72</v>
      </c>
      <c r="G54" s="1" t="s">
        <v>15</v>
      </c>
      <c r="H54" s="1" t="s">
        <v>16</v>
      </c>
      <c r="I54" s="1">
        <v>87</v>
      </c>
      <c r="J54" s="1" t="s">
        <v>17</v>
      </c>
      <c r="K54" s="1">
        <v>71.040000000000006</v>
      </c>
      <c r="L54" s="1" t="s">
        <v>18</v>
      </c>
      <c r="M54" s="1">
        <v>450000</v>
      </c>
    </row>
    <row r="55" spans="1:13" hidden="1" x14ac:dyDescent="0.25">
      <c r="A55" s="1">
        <v>55</v>
      </c>
      <c r="B55" s="1" t="s">
        <v>25</v>
      </c>
      <c r="C55" s="1">
        <v>74</v>
      </c>
      <c r="D55" s="1">
        <v>60</v>
      </c>
      <c r="E55" s="1" t="s">
        <v>19</v>
      </c>
      <c r="F55" s="1">
        <v>69</v>
      </c>
      <c r="G55" s="1" t="s">
        <v>23</v>
      </c>
      <c r="H55" s="1" t="s">
        <v>16</v>
      </c>
      <c r="I55" s="1">
        <v>78</v>
      </c>
      <c r="J55" s="1" t="s">
        <v>17</v>
      </c>
      <c r="K55" s="1">
        <v>65.56</v>
      </c>
      <c r="L55" s="1" t="s">
        <v>18</v>
      </c>
      <c r="M55" s="1">
        <v>216000</v>
      </c>
    </row>
    <row r="56" spans="1:13" hidden="1" x14ac:dyDescent="0.25">
      <c r="A56" s="1">
        <v>56</v>
      </c>
      <c r="B56" s="1" t="s">
        <v>13</v>
      </c>
      <c r="C56" s="1">
        <v>60.4</v>
      </c>
      <c r="D56" s="1">
        <v>66.599999999999994</v>
      </c>
      <c r="E56" s="1" t="s">
        <v>19</v>
      </c>
      <c r="F56" s="1">
        <v>65</v>
      </c>
      <c r="G56" s="1" t="s">
        <v>23</v>
      </c>
      <c r="H56" s="1" t="s">
        <v>16</v>
      </c>
      <c r="I56" s="1">
        <v>71</v>
      </c>
      <c r="J56" s="1" t="s">
        <v>17</v>
      </c>
      <c r="K56" s="1">
        <v>52.71</v>
      </c>
      <c r="L56" s="1" t="s">
        <v>18</v>
      </c>
      <c r="M56" s="1">
        <v>220000</v>
      </c>
    </row>
    <row r="57" spans="1:13" x14ac:dyDescent="0.25">
      <c r="A57" s="1">
        <v>57</v>
      </c>
      <c r="B57" s="1" t="s">
        <v>13</v>
      </c>
      <c r="C57" s="1">
        <v>63</v>
      </c>
      <c r="D57" s="1">
        <v>71.400000000000006</v>
      </c>
      <c r="E57" s="1" t="s">
        <v>14</v>
      </c>
      <c r="F57" s="1">
        <v>61.4</v>
      </c>
      <c r="G57" s="1" t="s">
        <v>23</v>
      </c>
      <c r="H57" s="1" t="s">
        <v>16</v>
      </c>
      <c r="I57" s="1">
        <v>68</v>
      </c>
      <c r="J57" s="1" t="s">
        <v>21</v>
      </c>
      <c r="K57" s="1">
        <v>66.88</v>
      </c>
      <c r="L57" s="1" t="s">
        <v>18</v>
      </c>
      <c r="M57" s="1">
        <v>240000</v>
      </c>
    </row>
    <row r="58" spans="1:13" x14ac:dyDescent="0.25">
      <c r="A58" s="1">
        <v>58</v>
      </c>
      <c r="B58" s="1" t="s">
        <v>13</v>
      </c>
      <c r="C58" s="1">
        <v>68</v>
      </c>
      <c r="D58" s="1">
        <v>76</v>
      </c>
      <c r="E58" s="1" t="s">
        <v>14</v>
      </c>
      <c r="F58" s="1">
        <v>74</v>
      </c>
      <c r="G58" s="1" t="s">
        <v>23</v>
      </c>
      <c r="H58" s="1" t="s">
        <v>16</v>
      </c>
      <c r="I58" s="1">
        <v>80</v>
      </c>
      <c r="J58" s="1" t="s">
        <v>21</v>
      </c>
      <c r="K58" s="1">
        <v>63.59</v>
      </c>
      <c r="L58" s="1" t="s">
        <v>18</v>
      </c>
      <c r="M58" s="1">
        <v>360000</v>
      </c>
    </row>
    <row r="59" spans="1:13" x14ac:dyDescent="0.25">
      <c r="A59" s="1">
        <v>59</v>
      </c>
      <c r="B59" s="1" t="s">
        <v>13</v>
      </c>
      <c r="C59" s="1">
        <v>74</v>
      </c>
      <c r="D59" s="1">
        <v>62</v>
      </c>
      <c r="E59" s="1" t="s">
        <v>19</v>
      </c>
      <c r="F59" s="1">
        <v>68</v>
      </c>
      <c r="G59" s="1" t="s">
        <v>23</v>
      </c>
      <c r="H59" s="1" t="s">
        <v>16</v>
      </c>
      <c r="I59" s="1">
        <v>74</v>
      </c>
      <c r="J59" s="1" t="s">
        <v>21</v>
      </c>
      <c r="K59" s="1">
        <v>57.99</v>
      </c>
      <c r="L59" s="1" t="s">
        <v>18</v>
      </c>
      <c r="M59" s="1">
        <v>268000</v>
      </c>
    </row>
    <row r="60" spans="1:13" x14ac:dyDescent="0.25">
      <c r="A60" s="1">
        <v>60</v>
      </c>
      <c r="B60" s="1" t="s">
        <v>13</v>
      </c>
      <c r="C60" s="1">
        <v>52.6</v>
      </c>
      <c r="D60" s="1">
        <v>65.58</v>
      </c>
      <c r="E60" s="1" t="s">
        <v>19</v>
      </c>
      <c r="F60" s="1">
        <v>72.11</v>
      </c>
      <c r="G60" s="1" t="s">
        <v>15</v>
      </c>
      <c r="H60" s="1" t="s">
        <v>16</v>
      </c>
      <c r="I60" s="1">
        <v>57.6</v>
      </c>
      <c r="J60" s="1" t="s">
        <v>21</v>
      </c>
      <c r="K60" s="1">
        <v>56.66</v>
      </c>
      <c r="L60" s="1" t="s">
        <v>18</v>
      </c>
      <c r="M60" s="1">
        <v>265000</v>
      </c>
    </row>
    <row r="61" spans="1:13" x14ac:dyDescent="0.25">
      <c r="A61" s="1">
        <v>61</v>
      </c>
      <c r="B61" s="1" t="s">
        <v>13</v>
      </c>
      <c r="C61" s="1">
        <v>74</v>
      </c>
      <c r="D61" s="1">
        <v>70</v>
      </c>
      <c r="E61" s="1" t="s">
        <v>19</v>
      </c>
      <c r="F61" s="1">
        <v>72</v>
      </c>
      <c r="G61" s="1" t="s">
        <v>23</v>
      </c>
      <c r="H61" s="1" t="s">
        <v>20</v>
      </c>
      <c r="I61" s="1">
        <v>60</v>
      </c>
      <c r="J61" s="1" t="s">
        <v>21</v>
      </c>
      <c r="K61" s="1">
        <v>57.24</v>
      </c>
      <c r="L61" s="1" t="s">
        <v>18</v>
      </c>
      <c r="M61" s="1">
        <v>260000</v>
      </c>
    </row>
    <row r="62" spans="1:13" x14ac:dyDescent="0.25">
      <c r="A62" s="1">
        <v>62</v>
      </c>
      <c r="B62" s="1" t="s">
        <v>13</v>
      </c>
      <c r="C62" s="1">
        <v>84.2</v>
      </c>
      <c r="D62" s="1">
        <v>73.400000000000006</v>
      </c>
      <c r="E62" s="1" t="s">
        <v>14</v>
      </c>
      <c r="F62" s="1">
        <v>66.89</v>
      </c>
      <c r="G62" s="1" t="s">
        <v>23</v>
      </c>
      <c r="H62" s="1" t="s">
        <v>16</v>
      </c>
      <c r="I62" s="1">
        <v>61.6</v>
      </c>
      <c r="J62" s="1" t="s">
        <v>21</v>
      </c>
      <c r="K62" s="1">
        <v>62.48</v>
      </c>
      <c r="L62" s="1" t="s">
        <v>18</v>
      </c>
      <c r="M62" s="1">
        <v>300000</v>
      </c>
    </row>
    <row r="63" spans="1:13" x14ac:dyDescent="0.25">
      <c r="A63" s="1">
        <v>63</v>
      </c>
      <c r="B63" s="1" t="s">
        <v>25</v>
      </c>
      <c r="C63" s="1">
        <v>86.5</v>
      </c>
      <c r="D63" s="1">
        <v>64.2</v>
      </c>
      <c r="E63" s="1" t="s">
        <v>19</v>
      </c>
      <c r="F63" s="1">
        <v>67.400000000000006</v>
      </c>
      <c r="G63" s="1" t="s">
        <v>15</v>
      </c>
      <c r="H63" s="1" t="s">
        <v>16</v>
      </c>
      <c r="I63" s="1">
        <v>59</v>
      </c>
      <c r="J63" s="1" t="s">
        <v>21</v>
      </c>
      <c r="K63" s="1">
        <v>59.69</v>
      </c>
      <c r="L63" s="1" t="s">
        <v>18</v>
      </c>
      <c r="M63" s="1">
        <v>240000</v>
      </c>
    </row>
    <row r="64" spans="1:13" hidden="1" x14ac:dyDescent="0.25">
      <c r="A64" s="1">
        <v>64</v>
      </c>
      <c r="B64" s="1" t="s">
        <v>13</v>
      </c>
      <c r="C64" s="1">
        <v>61</v>
      </c>
      <c r="D64" s="1">
        <v>70</v>
      </c>
      <c r="E64" s="1" t="s">
        <v>14</v>
      </c>
      <c r="F64" s="1">
        <v>64</v>
      </c>
      <c r="G64" s="1" t="s">
        <v>23</v>
      </c>
      <c r="H64" s="1" t="s">
        <v>16</v>
      </c>
      <c r="I64" s="1">
        <v>68.5</v>
      </c>
      <c r="J64" s="1" t="s">
        <v>17</v>
      </c>
      <c r="K64" s="1">
        <v>59.5</v>
      </c>
      <c r="L64" s="1" t="s">
        <v>24</v>
      </c>
      <c r="M64" s="1"/>
    </row>
    <row r="65" spans="1:13" x14ac:dyDescent="0.25">
      <c r="A65" s="1">
        <v>65</v>
      </c>
      <c r="B65" s="1" t="s">
        <v>13</v>
      </c>
      <c r="C65" s="1">
        <v>80</v>
      </c>
      <c r="D65" s="1">
        <v>73</v>
      </c>
      <c r="E65" s="1" t="s">
        <v>14</v>
      </c>
      <c r="F65" s="1">
        <v>75</v>
      </c>
      <c r="G65" s="1" t="s">
        <v>23</v>
      </c>
      <c r="H65" s="1" t="s">
        <v>16</v>
      </c>
      <c r="I65" s="1">
        <v>61</v>
      </c>
      <c r="J65" s="1" t="s">
        <v>21</v>
      </c>
      <c r="K65" s="1">
        <v>58.78</v>
      </c>
      <c r="L65" s="1" t="s">
        <v>18</v>
      </c>
      <c r="M65" s="1">
        <v>240000</v>
      </c>
    </row>
    <row r="66" spans="1:13" hidden="1" x14ac:dyDescent="0.25">
      <c r="A66" s="1">
        <v>66</v>
      </c>
      <c r="B66" s="1" t="s">
        <v>13</v>
      </c>
      <c r="C66" s="1">
        <v>54</v>
      </c>
      <c r="D66" s="1">
        <v>47</v>
      </c>
      <c r="E66" s="1" t="s">
        <v>19</v>
      </c>
      <c r="F66" s="1">
        <v>57</v>
      </c>
      <c r="G66" s="1" t="s">
        <v>23</v>
      </c>
      <c r="H66" s="1" t="s">
        <v>16</v>
      </c>
      <c r="I66" s="1">
        <v>89.69</v>
      </c>
      <c r="J66" s="1" t="s">
        <v>17</v>
      </c>
      <c r="K66" s="1">
        <v>57.1</v>
      </c>
      <c r="L66" s="1" t="s">
        <v>24</v>
      </c>
      <c r="M66" s="1"/>
    </row>
    <row r="67" spans="1:13" hidden="1" x14ac:dyDescent="0.25">
      <c r="A67" s="1">
        <v>67</v>
      </c>
      <c r="B67" s="1" t="s">
        <v>13</v>
      </c>
      <c r="C67" s="1">
        <v>83</v>
      </c>
      <c r="D67" s="1">
        <v>74</v>
      </c>
      <c r="E67" s="1" t="s">
        <v>19</v>
      </c>
      <c r="F67" s="1">
        <v>66</v>
      </c>
      <c r="G67" s="1" t="s">
        <v>23</v>
      </c>
      <c r="H67" s="1" t="s">
        <v>16</v>
      </c>
      <c r="I67" s="1">
        <v>68.92</v>
      </c>
      <c r="J67" s="1" t="s">
        <v>17</v>
      </c>
      <c r="K67" s="1">
        <v>58.46</v>
      </c>
      <c r="L67" s="1" t="s">
        <v>18</v>
      </c>
      <c r="M67" s="1">
        <v>275000</v>
      </c>
    </row>
    <row r="68" spans="1:13" x14ac:dyDescent="0.25">
      <c r="A68" s="1">
        <v>68</v>
      </c>
      <c r="B68" s="1" t="s">
        <v>13</v>
      </c>
      <c r="C68" s="1">
        <v>80.92</v>
      </c>
      <c r="D68" s="1">
        <v>78.5</v>
      </c>
      <c r="E68" s="1" t="s">
        <v>14</v>
      </c>
      <c r="F68" s="1">
        <v>67</v>
      </c>
      <c r="G68" s="1" t="s">
        <v>23</v>
      </c>
      <c r="H68" s="1" t="s">
        <v>16</v>
      </c>
      <c r="I68" s="1">
        <v>68.709999999999994</v>
      </c>
      <c r="J68" s="1" t="s">
        <v>21</v>
      </c>
      <c r="K68" s="1">
        <v>60.99</v>
      </c>
      <c r="L68" s="1" t="s">
        <v>18</v>
      </c>
      <c r="M68" s="1">
        <v>275000</v>
      </c>
    </row>
    <row r="69" spans="1:13" hidden="1" x14ac:dyDescent="0.25">
      <c r="A69" s="1">
        <v>69</v>
      </c>
      <c r="B69" s="1" t="s">
        <v>25</v>
      </c>
      <c r="C69" s="1">
        <v>69.7</v>
      </c>
      <c r="D69" s="1">
        <v>47</v>
      </c>
      <c r="E69" s="1" t="s">
        <v>14</v>
      </c>
      <c r="F69" s="1">
        <v>72.7</v>
      </c>
      <c r="G69" s="1" t="s">
        <v>15</v>
      </c>
      <c r="H69" s="1" t="s">
        <v>16</v>
      </c>
      <c r="I69" s="1">
        <v>79</v>
      </c>
      <c r="J69" s="1" t="s">
        <v>17</v>
      </c>
      <c r="K69" s="1">
        <v>59.24</v>
      </c>
      <c r="L69" s="1" t="s">
        <v>24</v>
      </c>
      <c r="M69" s="1"/>
    </row>
    <row r="70" spans="1:13" x14ac:dyDescent="0.25">
      <c r="A70" s="1">
        <v>70</v>
      </c>
      <c r="B70" s="1" t="s">
        <v>13</v>
      </c>
      <c r="C70" s="1">
        <v>73</v>
      </c>
      <c r="D70" s="1">
        <v>73</v>
      </c>
      <c r="E70" s="1" t="s">
        <v>19</v>
      </c>
      <c r="F70" s="1">
        <v>66</v>
      </c>
      <c r="G70" s="1" t="s">
        <v>15</v>
      </c>
      <c r="H70" s="1" t="s">
        <v>20</v>
      </c>
      <c r="I70" s="1">
        <v>70</v>
      </c>
      <c r="J70" s="1" t="s">
        <v>21</v>
      </c>
      <c r="K70" s="1">
        <v>68.069999999999993</v>
      </c>
      <c r="L70" s="1" t="s">
        <v>18</v>
      </c>
      <c r="M70" s="1">
        <v>275000</v>
      </c>
    </row>
    <row r="71" spans="1:13" x14ac:dyDescent="0.25">
      <c r="A71" s="1">
        <v>71</v>
      </c>
      <c r="B71" s="1" t="s">
        <v>13</v>
      </c>
      <c r="C71" s="1">
        <v>82</v>
      </c>
      <c r="D71" s="1">
        <v>61</v>
      </c>
      <c r="E71" s="1" t="s">
        <v>19</v>
      </c>
      <c r="F71" s="1">
        <v>62</v>
      </c>
      <c r="G71" s="1" t="s">
        <v>15</v>
      </c>
      <c r="H71" s="1" t="s">
        <v>16</v>
      </c>
      <c r="I71" s="1">
        <v>89</v>
      </c>
      <c r="J71" s="1" t="s">
        <v>21</v>
      </c>
      <c r="K71" s="1">
        <v>65.45</v>
      </c>
      <c r="L71" s="1" t="s">
        <v>18</v>
      </c>
      <c r="M71" s="1">
        <v>360000</v>
      </c>
    </row>
    <row r="72" spans="1:13" x14ac:dyDescent="0.25">
      <c r="A72" s="1">
        <v>72</v>
      </c>
      <c r="B72" s="1" t="s">
        <v>13</v>
      </c>
      <c r="C72" s="1">
        <v>75</v>
      </c>
      <c r="D72" s="1">
        <v>70.290000000000006</v>
      </c>
      <c r="E72" s="1" t="s">
        <v>14</v>
      </c>
      <c r="F72" s="1">
        <v>71</v>
      </c>
      <c r="G72" s="1" t="s">
        <v>23</v>
      </c>
      <c r="H72" s="1" t="s">
        <v>16</v>
      </c>
      <c r="I72" s="1">
        <v>95</v>
      </c>
      <c r="J72" s="1" t="s">
        <v>21</v>
      </c>
      <c r="K72" s="1">
        <v>66.94</v>
      </c>
      <c r="L72" s="1" t="s">
        <v>18</v>
      </c>
      <c r="M72" s="1">
        <v>240000</v>
      </c>
    </row>
    <row r="73" spans="1:13" x14ac:dyDescent="0.25">
      <c r="A73" s="1">
        <v>73</v>
      </c>
      <c r="B73" s="1" t="s">
        <v>13</v>
      </c>
      <c r="C73" s="1">
        <v>84.86</v>
      </c>
      <c r="D73" s="1">
        <v>67</v>
      </c>
      <c r="E73" s="1" t="s">
        <v>19</v>
      </c>
      <c r="F73" s="1">
        <v>78</v>
      </c>
      <c r="G73" s="1" t="s">
        <v>23</v>
      </c>
      <c r="H73" s="1" t="s">
        <v>16</v>
      </c>
      <c r="I73" s="1">
        <v>95.5</v>
      </c>
      <c r="J73" s="1" t="s">
        <v>21</v>
      </c>
      <c r="K73" s="1">
        <v>68.53</v>
      </c>
      <c r="L73" s="1" t="s">
        <v>18</v>
      </c>
      <c r="M73" s="1">
        <v>240000</v>
      </c>
    </row>
    <row r="74" spans="1:13" x14ac:dyDescent="0.25">
      <c r="A74" s="1">
        <v>74</v>
      </c>
      <c r="B74" s="1" t="s">
        <v>13</v>
      </c>
      <c r="C74" s="1">
        <v>64.599999999999994</v>
      </c>
      <c r="D74" s="1">
        <v>83.83</v>
      </c>
      <c r="E74" s="1" t="s">
        <v>14</v>
      </c>
      <c r="F74" s="1">
        <v>71.72</v>
      </c>
      <c r="G74" s="1" t="s">
        <v>23</v>
      </c>
      <c r="H74" s="1" t="s">
        <v>16</v>
      </c>
      <c r="I74" s="1">
        <v>86</v>
      </c>
      <c r="J74" s="1" t="s">
        <v>21</v>
      </c>
      <c r="K74" s="1">
        <v>59.75</v>
      </c>
      <c r="L74" s="1" t="s">
        <v>18</v>
      </c>
      <c r="M74" s="1">
        <v>218000</v>
      </c>
    </row>
    <row r="75" spans="1:13" x14ac:dyDescent="0.25">
      <c r="A75" s="1">
        <v>75</v>
      </c>
      <c r="B75" s="1" t="s">
        <v>13</v>
      </c>
      <c r="C75" s="1">
        <v>56.6</v>
      </c>
      <c r="D75" s="1">
        <v>64.8</v>
      </c>
      <c r="E75" s="1" t="s">
        <v>14</v>
      </c>
      <c r="F75" s="1">
        <v>70.2</v>
      </c>
      <c r="G75" s="1" t="s">
        <v>23</v>
      </c>
      <c r="H75" s="1" t="s">
        <v>16</v>
      </c>
      <c r="I75" s="1">
        <v>84.27</v>
      </c>
      <c r="J75" s="1" t="s">
        <v>21</v>
      </c>
      <c r="K75" s="1">
        <v>67.2</v>
      </c>
      <c r="L75" s="1" t="s">
        <v>18</v>
      </c>
      <c r="M75" s="1">
        <v>336000</v>
      </c>
    </row>
    <row r="76" spans="1:13" hidden="1" x14ac:dyDescent="0.25">
      <c r="A76" s="1">
        <v>76</v>
      </c>
      <c r="B76" s="1" t="s">
        <v>25</v>
      </c>
      <c r="C76" s="1">
        <v>59</v>
      </c>
      <c r="D76" s="1">
        <v>62</v>
      </c>
      <c r="E76" s="1" t="s">
        <v>14</v>
      </c>
      <c r="F76" s="1">
        <v>77.5</v>
      </c>
      <c r="G76" s="1" t="s">
        <v>23</v>
      </c>
      <c r="H76" s="1" t="s">
        <v>16</v>
      </c>
      <c r="I76" s="1">
        <v>74</v>
      </c>
      <c r="J76" s="1" t="s">
        <v>17</v>
      </c>
      <c r="K76" s="1">
        <v>67</v>
      </c>
      <c r="L76" s="1" t="s">
        <v>24</v>
      </c>
      <c r="M76" s="1"/>
    </row>
    <row r="77" spans="1:13" x14ac:dyDescent="0.25">
      <c r="A77" s="1">
        <v>77</v>
      </c>
      <c r="B77" s="1" t="s">
        <v>25</v>
      </c>
      <c r="C77" s="1">
        <v>66.5</v>
      </c>
      <c r="D77" s="1">
        <v>70.400000000000006</v>
      </c>
      <c r="E77" s="1" t="s">
        <v>22</v>
      </c>
      <c r="F77" s="1">
        <v>71.930000000000007</v>
      </c>
      <c r="G77" s="1" t="s">
        <v>23</v>
      </c>
      <c r="H77" s="1" t="s">
        <v>16</v>
      </c>
      <c r="I77" s="1">
        <v>61</v>
      </c>
      <c r="J77" s="1" t="s">
        <v>21</v>
      </c>
      <c r="K77" s="1">
        <v>64.27</v>
      </c>
      <c r="L77" s="1" t="s">
        <v>18</v>
      </c>
      <c r="M77" s="1">
        <v>230000</v>
      </c>
    </row>
    <row r="78" spans="1:13" x14ac:dyDescent="0.25">
      <c r="A78" s="1">
        <v>78</v>
      </c>
      <c r="B78" s="1" t="s">
        <v>13</v>
      </c>
      <c r="C78" s="1">
        <v>64</v>
      </c>
      <c r="D78" s="1">
        <v>80</v>
      </c>
      <c r="E78" s="1" t="s">
        <v>19</v>
      </c>
      <c r="F78" s="1">
        <v>65</v>
      </c>
      <c r="G78" s="1" t="s">
        <v>15</v>
      </c>
      <c r="H78" s="1" t="s">
        <v>20</v>
      </c>
      <c r="I78" s="1">
        <v>69</v>
      </c>
      <c r="J78" s="1" t="s">
        <v>21</v>
      </c>
      <c r="K78" s="1">
        <v>57.65</v>
      </c>
      <c r="L78" s="1" t="s">
        <v>18</v>
      </c>
      <c r="M78" s="1">
        <v>500000</v>
      </c>
    </row>
    <row r="79" spans="1:13" x14ac:dyDescent="0.25">
      <c r="A79" s="1">
        <v>79</v>
      </c>
      <c r="B79" s="1" t="s">
        <v>13</v>
      </c>
      <c r="C79" s="1">
        <v>84</v>
      </c>
      <c r="D79" s="1">
        <v>90.9</v>
      </c>
      <c r="E79" s="1" t="s">
        <v>19</v>
      </c>
      <c r="F79" s="1">
        <v>64.5</v>
      </c>
      <c r="G79" s="1" t="s">
        <v>15</v>
      </c>
      <c r="H79" s="1" t="s">
        <v>16</v>
      </c>
      <c r="I79" s="1">
        <v>86.04</v>
      </c>
      <c r="J79" s="1" t="s">
        <v>21</v>
      </c>
      <c r="K79" s="1">
        <v>59.42</v>
      </c>
      <c r="L79" s="1" t="s">
        <v>18</v>
      </c>
      <c r="M79" s="1">
        <v>270000</v>
      </c>
    </row>
    <row r="80" spans="1:13" hidden="1" x14ac:dyDescent="0.25">
      <c r="A80" s="1">
        <v>80</v>
      </c>
      <c r="B80" s="1" t="s">
        <v>25</v>
      </c>
      <c r="C80" s="1">
        <v>69</v>
      </c>
      <c r="D80" s="1">
        <v>62</v>
      </c>
      <c r="E80" s="1" t="s">
        <v>19</v>
      </c>
      <c r="F80" s="1">
        <v>66</v>
      </c>
      <c r="G80" s="1" t="s">
        <v>15</v>
      </c>
      <c r="H80" s="1" t="s">
        <v>16</v>
      </c>
      <c r="I80" s="1">
        <v>75</v>
      </c>
      <c r="J80" s="1" t="s">
        <v>17</v>
      </c>
      <c r="K80" s="1">
        <v>67.989999999999995</v>
      </c>
      <c r="L80" s="1" t="s">
        <v>24</v>
      </c>
      <c r="M80" s="1"/>
    </row>
    <row r="81" spans="1:13" hidden="1" x14ac:dyDescent="0.25">
      <c r="A81" s="1">
        <v>81</v>
      </c>
      <c r="B81" s="1" t="s">
        <v>25</v>
      </c>
      <c r="C81" s="1">
        <v>69</v>
      </c>
      <c r="D81" s="1">
        <v>62</v>
      </c>
      <c r="E81" s="1" t="s">
        <v>14</v>
      </c>
      <c r="F81" s="1">
        <v>69</v>
      </c>
      <c r="G81" s="1" t="s">
        <v>23</v>
      </c>
      <c r="H81" s="1" t="s">
        <v>20</v>
      </c>
      <c r="I81" s="1">
        <v>67</v>
      </c>
      <c r="J81" s="1" t="s">
        <v>17</v>
      </c>
      <c r="K81" s="1">
        <v>62.35</v>
      </c>
      <c r="L81" s="1" t="s">
        <v>18</v>
      </c>
      <c r="M81" s="1">
        <v>240000</v>
      </c>
    </row>
    <row r="82" spans="1:13" x14ac:dyDescent="0.25">
      <c r="A82" s="1">
        <v>82</v>
      </c>
      <c r="B82" s="1" t="s">
        <v>13</v>
      </c>
      <c r="C82" s="1">
        <v>81.7</v>
      </c>
      <c r="D82" s="1">
        <v>63</v>
      </c>
      <c r="E82" s="1" t="s">
        <v>19</v>
      </c>
      <c r="F82" s="1">
        <v>67</v>
      </c>
      <c r="G82" s="1" t="s">
        <v>23</v>
      </c>
      <c r="H82" s="1" t="s">
        <v>20</v>
      </c>
      <c r="I82" s="1">
        <v>86</v>
      </c>
      <c r="J82" s="1" t="s">
        <v>21</v>
      </c>
      <c r="K82" s="1">
        <v>70.2</v>
      </c>
      <c r="L82" s="1" t="s">
        <v>18</v>
      </c>
      <c r="M82" s="1">
        <v>300000</v>
      </c>
    </row>
    <row r="83" spans="1:13" x14ac:dyDescent="0.25">
      <c r="A83" s="1">
        <v>83</v>
      </c>
      <c r="B83" s="1" t="s">
        <v>13</v>
      </c>
      <c r="C83" s="1">
        <v>63</v>
      </c>
      <c r="D83" s="1">
        <v>67</v>
      </c>
      <c r="E83" s="1" t="s">
        <v>14</v>
      </c>
      <c r="F83" s="1">
        <v>74</v>
      </c>
      <c r="G83" s="1" t="s">
        <v>23</v>
      </c>
      <c r="H83" s="1" t="s">
        <v>16</v>
      </c>
      <c r="I83" s="1">
        <v>82</v>
      </c>
      <c r="J83" s="1" t="s">
        <v>21</v>
      </c>
      <c r="K83" s="1">
        <v>60.44</v>
      </c>
      <c r="L83" s="1" t="s">
        <v>24</v>
      </c>
      <c r="M83" s="1"/>
    </row>
    <row r="84" spans="1:13" x14ac:dyDescent="0.25">
      <c r="A84" s="1">
        <v>84</v>
      </c>
      <c r="B84" s="1" t="s">
        <v>13</v>
      </c>
      <c r="C84" s="1">
        <v>84</v>
      </c>
      <c r="D84" s="1">
        <v>79</v>
      </c>
      <c r="E84" s="1" t="s">
        <v>19</v>
      </c>
      <c r="F84" s="1">
        <v>68</v>
      </c>
      <c r="G84" s="1" t="s">
        <v>15</v>
      </c>
      <c r="H84" s="1" t="s">
        <v>20</v>
      </c>
      <c r="I84" s="1">
        <v>84</v>
      </c>
      <c r="J84" s="1" t="s">
        <v>21</v>
      </c>
      <c r="K84" s="1">
        <v>66.69</v>
      </c>
      <c r="L84" s="1" t="s">
        <v>18</v>
      </c>
      <c r="M84" s="1">
        <v>300000</v>
      </c>
    </row>
    <row r="85" spans="1:13" x14ac:dyDescent="0.25">
      <c r="A85" s="1">
        <v>85</v>
      </c>
      <c r="B85" s="1" t="s">
        <v>13</v>
      </c>
      <c r="C85" s="1">
        <v>70</v>
      </c>
      <c r="D85" s="1">
        <v>63</v>
      </c>
      <c r="E85" s="1" t="s">
        <v>19</v>
      </c>
      <c r="F85" s="1">
        <v>70</v>
      </c>
      <c r="G85" s="1" t="s">
        <v>15</v>
      </c>
      <c r="H85" s="1" t="s">
        <v>20</v>
      </c>
      <c r="I85" s="1">
        <v>55</v>
      </c>
      <c r="J85" s="1" t="s">
        <v>21</v>
      </c>
      <c r="K85" s="1">
        <v>62</v>
      </c>
      <c r="L85" s="1" t="s">
        <v>18</v>
      </c>
      <c r="M85" s="1">
        <v>300000</v>
      </c>
    </row>
    <row r="86" spans="1:13" x14ac:dyDescent="0.25">
      <c r="A86" s="1">
        <v>86</v>
      </c>
      <c r="B86" s="1" t="s">
        <v>25</v>
      </c>
      <c r="C86" s="1">
        <v>83.84</v>
      </c>
      <c r="D86" s="1">
        <v>89.83</v>
      </c>
      <c r="E86" s="1" t="s">
        <v>14</v>
      </c>
      <c r="F86" s="1">
        <v>77.2</v>
      </c>
      <c r="G86" s="1" t="s">
        <v>23</v>
      </c>
      <c r="H86" s="1" t="s">
        <v>20</v>
      </c>
      <c r="I86" s="1">
        <v>78.739999999999995</v>
      </c>
      <c r="J86" s="1" t="s">
        <v>21</v>
      </c>
      <c r="K86" s="1">
        <v>76.180000000000007</v>
      </c>
      <c r="L86" s="1" t="s">
        <v>18</v>
      </c>
      <c r="M86" s="1">
        <v>400000</v>
      </c>
    </row>
    <row r="87" spans="1:13" x14ac:dyDescent="0.25">
      <c r="A87" s="1">
        <v>87</v>
      </c>
      <c r="B87" s="1" t="s">
        <v>13</v>
      </c>
      <c r="C87" s="1">
        <v>62</v>
      </c>
      <c r="D87" s="1">
        <v>63</v>
      </c>
      <c r="E87" s="1" t="s">
        <v>14</v>
      </c>
      <c r="F87" s="1">
        <v>64</v>
      </c>
      <c r="G87" s="1" t="s">
        <v>23</v>
      </c>
      <c r="H87" s="1" t="s">
        <v>16</v>
      </c>
      <c r="I87" s="1">
        <v>67</v>
      </c>
      <c r="J87" s="1" t="s">
        <v>21</v>
      </c>
      <c r="K87" s="1">
        <v>57.03</v>
      </c>
      <c r="L87" s="1" t="s">
        <v>18</v>
      </c>
      <c r="M87" s="1">
        <v>220000</v>
      </c>
    </row>
    <row r="88" spans="1:13" hidden="1" x14ac:dyDescent="0.25">
      <c r="A88" s="1">
        <v>88</v>
      </c>
      <c r="B88" s="1" t="s">
        <v>13</v>
      </c>
      <c r="C88" s="1">
        <v>59.6</v>
      </c>
      <c r="D88" s="1">
        <v>51</v>
      </c>
      <c r="E88" s="1" t="s">
        <v>19</v>
      </c>
      <c r="F88" s="1">
        <v>60</v>
      </c>
      <c r="G88" s="1" t="s">
        <v>26</v>
      </c>
      <c r="H88" s="1" t="s">
        <v>16</v>
      </c>
      <c r="I88" s="1">
        <v>75</v>
      </c>
      <c r="J88" s="1" t="s">
        <v>17</v>
      </c>
      <c r="K88" s="1">
        <v>59.08</v>
      </c>
      <c r="L88" s="1" t="s">
        <v>24</v>
      </c>
      <c r="M88" s="1"/>
    </row>
    <row r="89" spans="1:13" hidden="1" x14ac:dyDescent="0.25">
      <c r="A89" s="1">
        <v>89</v>
      </c>
      <c r="B89" s="1" t="s">
        <v>25</v>
      </c>
      <c r="C89" s="1">
        <v>66</v>
      </c>
      <c r="D89" s="1">
        <v>62</v>
      </c>
      <c r="E89" s="1" t="s">
        <v>14</v>
      </c>
      <c r="F89" s="1">
        <v>73</v>
      </c>
      <c r="G89" s="1" t="s">
        <v>23</v>
      </c>
      <c r="H89" s="1" t="s">
        <v>16</v>
      </c>
      <c r="I89" s="1">
        <v>58</v>
      </c>
      <c r="J89" s="1" t="s">
        <v>17</v>
      </c>
      <c r="K89" s="1">
        <v>64.36</v>
      </c>
      <c r="L89" s="1" t="s">
        <v>18</v>
      </c>
      <c r="M89" s="1">
        <v>210000</v>
      </c>
    </row>
    <row r="90" spans="1:13" hidden="1" x14ac:dyDescent="0.25">
      <c r="A90" s="1">
        <v>90</v>
      </c>
      <c r="B90" s="1" t="s">
        <v>25</v>
      </c>
      <c r="C90" s="1">
        <v>84</v>
      </c>
      <c r="D90" s="1">
        <v>75</v>
      </c>
      <c r="E90" s="1" t="s">
        <v>19</v>
      </c>
      <c r="F90" s="1">
        <v>69</v>
      </c>
      <c r="G90" s="1" t="s">
        <v>15</v>
      </c>
      <c r="H90" s="1" t="s">
        <v>20</v>
      </c>
      <c r="I90" s="1">
        <v>62</v>
      </c>
      <c r="J90" s="1" t="s">
        <v>17</v>
      </c>
      <c r="K90" s="1">
        <v>62.36</v>
      </c>
      <c r="L90" s="1" t="s">
        <v>18</v>
      </c>
      <c r="M90" s="1">
        <v>210000</v>
      </c>
    </row>
    <row r="91" spans="1:13" x14ac:dyDescent="0.25">
      <c r="A91" s="1">
        <v>91</v>
      </c>
      <c r="B91" s="1" t="s">
        <v>25</v>
      </c>
      <c r="C91" s="1">
        <v>85</v>
      </c>
      <c r="D91" s="1">
        <v>90</v>
      </c>
      <c r="E91" s="1" t="s">
        <v>14</v>
      </c>
      <c r="F91" s="1">
        <v>82</v>
      </c>
      <c r="G91" s="1" t="s">
        <v>23</v>
      </c>
      <c r="H91" s="1" t="s">
        <v>16</v>
      </c>
      <c r="I91" s="1">
        <v>92</v>
      </c>
      <c r="J91" s="1" t="s">
        <v>21</v>
      </c>
      <c r="K91" s="1">
        <v>68.03</v>
      </c>
      <c r="L91" s="1" t="s">
        <v>18</v>
      </c>
      <c r="M91" s="1">
        <v>300000</v>
      </c>
    </row>
    <row r="92" spans="1:13" hidden="1" x14ac:dyDescent="0.25">
      <c r="A92" s="1">
        <v>92</v>
      </c>
      <c r="B92" s="1" t="s">
        <v>13</v>
      </c>
      <c r="C92" s="1">
        <v>52</v>
      </c>
      <c r="D92" s="1">
        <v>57</v>
      </c>
      <c r="E92" s="1" t="s">
        <v>14</v>
      </c>
      <c r="F92" s="1">
        <v>50.8</v>
      </c>
      <c r="G92" s="1" t="s">
        <v>23</v>
      </c>
      <c r="H92" s="1" t="s">
        <v>16</v>
      </c>
      <c r="I92" s="1">
        <v>67</v>
      </c>
      <c r="J92" s="1" t="s">
        <v>17</v>
      </c>
      <c r="K92" s="1">
        <v>62.79</v>
      </c>
      <c r="L92" s="1" t="s">
        <v>24</v>
      </c>
      <c r="M92" s="1"/>
    </row>
    <row r="93" spans="1:13" x14ac:dyDescent="0.25">
      <c r="A93" s="1">
        <v>93</v>
      </c>
      <c r="B93" s="1" t="s">
        <v>25</v>
      </c>
      <c r="C93" s="1">
        <v>60.23</v>
      </c>
      <c r="D93" s="1">
        <v>69</v>
      </c>
      <c r="E93" s="1" t="s">
        <v>19</v>
      </c>
      <c r="F93" s="1">
        <v>66</v>
      </c>
      <c r="G93" s="1" t="s">
        <v>23</v>
      </c>
      <c r="H93" s="1" t="s">
        <v>16</v>
      </c>
      <c r="I93" s="1">
        <v>72</v>
      </c>
      <c r="J93" s="1" t="s">
        <v>21</v>
      </c>
      <c r="K93" s="1">
        <v>59.47</v>
      </c>
      <c r="L93" s="1" t="s">
        <v>18</v>
      </c>
      <c r="M93" s="1">
        <v>230000</v>
      </c>
    </row>
    <row r="94" spans="1:13" hidden="1" x14ac:dyDescent="0.25">
      <c r="A94" s="1">
        <v>94</v>
      </c>
      <c r="B94" s="1" t="s">
        <v>13</v>
      </c>
      <c r="C94" s="1">
        <v>52</v>
      </c>
      <c r="D94" s="1">
        <v>62</v>
      </c>
      <c r="E94" s="1" t="s">
        <v>14</v>
      </c>
      <c r="F94" s="1">
        <v>54</v>
      </c>
      <c r="G94" s="1" t="s">
        <v>23</v>
      </c>
      <c r="H94" s="1" t="s">
        <v>16</v>
      </c>
      <c r="I94" s="1">
        <v>72</v>
      </c>
      <c r="J94" s="1" t="s">
        <v>17</v>
      </c>
      <c r="K94" s="1">
        <v>55.41</v>
      </c>
      <c r="L94" s="1" t="s">
        <v>24</v>
      </c>
      <c r="M94" s="1"/>
    </row>
    <row r="95" spans="1:13" x14ac:dyDescent="0.25">
      <c r="A95" s="1">
        <v>95</v>
      </c>
      <c r="B95" s="1" t="s">
        <v>13</v>
      </c>
      <c r="C95" s="1">
        <v>58</v>
      </c>
      <c r="D95" s="1">
        <v>62</v>
      </c>
      <c r="E95" s="1" t="s">
        <v>14</v>
      </c>
      <c r="F95" s="1">
        <v>64</v>
      </c>
      <c r="G95" s="1" t="s">
        <v>23</v>
      </c>
      <c r="H95" s="1" t="s">
        <v>16</v>
      </c>
      <c r="I95" s="1">
        <v>53.88</v>
      </c>
      <c r="J95" s="1" t="s">
        <v>21</v>
      </c>
      <c r="K95" s="1">
        <v>54.97</v>
      </c>
      <c r="L95" s="1" t="s">
        <v>18</v>
      </c>
      <c r="M95" s="1">
        <v>260000</v>
      </c>
    </row>
    <row r="96" spans="1:13" x14ac:dyDescent="0.25">
      <c r="A96" s="1">
        <v>96</v>
      </c>
      <c r="B96" s="1" t="s">
        <v>13</v>
      </c>
      <c r="C96" s="1">
        <v>73</v>
      </c>
      <c r="D96" s="1">
        <v>78</v>
      </c>
      <c r="E96" s="1" t="s">
        <v>14</v>
      </c>
      <c r="F96" s="1">
        <v>65</v>
      </c>
      <c r="G96" s="1" t="s">
        <v>23</v>
      </c>
      <c r="H96" s="1" t="s">
        <v>20</v>
      </c>
      <c r="I96" s="1">
        <v>95.46</v>
      </c>
      <c r="J96" s="1" t="s">
        <v>21</v>
      </c>
      <c r="K96" s="1">
        <v>62.16</v>
      </c>
      <c r="L96" s="1" t="s">
        <v>18</v>
      </c>
      <c r="M96" s="1">
        <v>420000</v>
      </c>
    </row>
    <row r="97" spans="1:13" x14ac:dyDescent="0.25">
      <c r="A97" s="1">
        <v>97</v>
      </c>
      <c r="B97" s="1" t="s">
        <v>25</v>
      </c>
      <c r="C97" s="1">
        <v>76</v>
      </c>
      <c r="D97" s="1">
        <v>70</v>
      </c>
      <c r="E97" s="1" t="s">
        <v>19</v>
      </c>
      <c r="F97" s="1">
        <v>76</v>
      </c>
      <c r="G97" s="1" t="s">
        <v>23</v>
      </c>
      <c r="H97" s="1" t="s">
        <v>20</v>
      </c>
      <c r="I97" s="1">
        <v>66</v>
      </c>
      <c r="J97" s="1" t="s">
        <v>21</v>
      </c>
      <c r="K97" s="1">
        <v>64.44</v>
      </c>
      <c r="L97" s="1" t="s">
        <v>18</v>
      </c>
      <c r="M97" s="1">
        <v>300000</v>
      </c>
    </row>
    <row r="98" spans="1:13" x14ac:dyDescent="0.25">
      <c r="A98" s="1">
        <v>98</v>
      </c>
      <c r="B98" s="1" t="s">
        <v>25</v>
      </c>
      <c r="C98" s="1">
        <v>70.5</v>
      </c>
      <c r="D98" s="1">
        <v>62.5</v>
      </c>
      <c r="E98" s="1" t="s">
        <v>14</v>
      </c>
      <c r="F98" s="1">
        <v>61</v>
      </c>
      <c r="G98" s="1" t="s">
        <v>23</v>
      </c>
      <c r="H98" s="1" t="s">
        <v>16</v>
      </c>
      <c r="I98" s="1">
        <v>93.91</v>
      </c>
      <c r="J98" s="1" t="s">
        <v>21</v>
      </c>
      <c r="K98" s="1">
        <v>69.03</v>
      </c>
      <c r="L98" s="1" t="s">
        <v>24</v>
      </c>
      <c r="M98" s="1"/>
    </row>
    <row r="99" spans="1:13" x14ac:dyDescent="0.25">
      <c r="A99" s="1">
        <v>99</v>
      </c>
      <c r="B99" s="1" t="s">
        <v>25</v>
      </c>
      <c r="C99" s="1">
        <v>69</v>
      </c>
      <c r="D99" s="1">
        <v>73</v>
      </c>
      <c r="E99" s="1" t="s">
        <v>14</v>
      </c>
      <c r="F99" s="1">
        <v>65</v>
      </c>
      <c r="G99" s="1" t="s">
        <v>23</v>
      </c>
      <c r="H99" s="1" t="s">
        <v>16</v>
      </c>
      <c r="I99" s="1">
        <v>70</v>
      </c>
      <c r="J99" s="1" t="s">
        <v>21</v>
      </c>
      <c r="K99" s="1">
        <v>57.31</v>
      </c>
      <c r="L99" s="1" t="s">
        <v>18</v>
      </c>
      <c r="M99" s="1">
        <v>220000</v>
      </c>
    </row>
    <row r="100" spans="1:13" x14ac:dyDescent="0.25">
      <c r="A100" s="1">
        <v>100</v>
      </c>
      <c r="B100" s="1" t="s">
        <v>13</v>
      </c>
      <c r="C100" s="1">
        <v>54</v>
      </c>
      <c r="D100" s="1">
        <v>82</v>
      </c>
      <c r="E100" s="1" t="s">
        <v>14</v>
      </c>
      <c r="F100" s="1">
        <v>63</v>
      </c>
      <c r="G100" s="1" t="s">
        <v>15</v>
      </c>
      <c r="H100" s="1" t="s">
        <v>16</v>
      </c>
      <c r="I100" s="1">
        <v>50</v>
      </c>
      <c r="J100" s="1" t="s">
        <v>21</v>
      </c>
      <c r="K100" s="1">
        <v>59.47</v>
      </c>
      <c r="L100" s="1" t="s">
        <v>24</v>
      </c>
      <c r="M100" s="1"/>
    </row>
    <row r="101" spans="1:13" hidden="1" x14ac:dyDescent="0.25">
      <c r="A101" s="1">
        <v>101</v>
      </c>
      <c r="B101" s="1" t="s">
        <v>25</v>
      </c>
      <c r="C101" s="1">
        <v>45</v>
      </c>
      <c r="D101" s="1">
        <v>57</v>
      </c>
      <c r="E101" s="1" t="s">
        <v>14</v>
      </c>
      <c r="F101" s="1">
        <v>58</v>
      </c>
      <c r="G101" s="1" t="s">
        <v>23</v>
      </c>
      <c r="H101" s="1" t="s">
        <v>20</v>
      </c>
      <c r="I101" s="1">
        <v>56.39</v>
      </c>
      <c r="J101" s="1" t="s">
        <v>17</v>
      </c>
      <c r="K101" s="1">
        <v>64.95</v>
      </c>
      <c r="L101" s="1" t="s">
        <v>24</v>
      </c>
      <c r="M101" s="1"/>
    </row>
    <row r="102" spans="1:13" hidden="1" x14ac:dyDescent="0.25">
      <c r="A102" s="1">
        <v>102</v>
      </c>
      <c r="B102" s="1" t="s">
        <v>13</v>
      </c>
      <c r="C102" s="1">
        <v>63</v>
      </c>
      <c r="D102" s="1">
        <v>72</v>
      </c>
      <c r="E102" s="1" t="s">
        <v>14</v>
      </c>
      <c r="F102" s="1">
        <v>68</v>
      </c>
      <c r="G102" s="1" t="s">
        <v>23</v>
      </c>
      <c r="H102" s="1" t="s">
        <v>16</v>
      </c>
      <c r="I102" s="1">
        <v>78</v>
      </c>
      <c r="J102" s="1" t="s">
        <v>17</v>
      </c>
      <c r="K102" s="1">
        <v>60.44</v>
      </c>
      <c r="L102" s="1" t="s">
        <v>18</v>
      </c>
      <c r="M102" s="1">
        <v>380000</v>
      </c>
    </row>
    <row r="103" spans="1:13" x14ac:dyDescent="0.25">
      <c r="A103" s="1">
        <v>103</v>
      </c>
      <c r="B103" s="1" t="s">
        <v>25</v>
      </c>
      <c r="C103" s="1">
        <v>77</v>
      </c>
      <c r="D103" s="1">
        <v>61</v>
      </c>
      <c r="E103" s="1" t="s">
        <v>14</v>
      </c>
      <c r="F103" s="1">
        <v>68</v>
      </c>
      <c r="G103" s="1" t="s">
        <v>23</v>
      </c>
      <c r="H103" s="1" t="s">
        <v>20</v>
      </c>
      <c r="I103" s="1">
        <v>57.5</v>
      </c>
      <c r="J103" s="1" t="s">
        <v>21</v>
      </c>
      <c r="K103" s="1">
        <v>61.31</v>
      </c>
      <c r="L103" s="1" t="s">
        <v>18</v>
      </c>
      <c r="M103" s="1">
        <v>300000</v>
      </c>
    </row>
    <row r="104" spans="1:13" hidden="1" x14ac:dyDescent="0.25">
      <c r="A104" s="1">
        <v>104</v>
      </c>
      <c r="B104" s="1" t="s">
        <v>13</v>
      </c>
      <c r="C104" s="1">
        <v>73</v>
      </c>
      <c r="D104" s="1">
        <v>78</v>
      </c>
      <c r="E104" s="1" t="s">
        <v>19</v>
      </c>
      <c r="F104" s="1">
        <v>73</v>
      </c>
      <c r="G104" s="1" t="s">
        <v>15</v>
      </c>
      <c r="H104" s="1" t="s">
        <v>20</v>
      </c>
      <c r="I104" s="1">
        <v>85</v>
      </c>
      <c r="J104" s="1" t="s">
        <v>17</v>
      </c>
      <c r="K104" s="1">
        <v>65.83</v>
      </c>
      <c r="L104" s="1" t="s">
        <v>18</v>
      </c>
      <c r="M104" s="1">
        <v>240000</v>
      </c>
    </row>
    <row r="105" spans="1:13" hidden="1" x14ac:dyDescent="0.25">
      <c r="A105" s="1">
        <v>105</v>
      </c>
      <c r="B105" s="1" t="s">
        <v>13</v>
      </c>
      <c r="C105" s="1">
        <v>69</v>
      </c>
      <c r="D105" s="1">
        <v>63</v>
      </c>
      <c r="E105" s="1" t="s">
        <v>19</v>
      </c>
      <c r="F105" s="1">
        <v>65</v>
      </c>
      <c r="G105" s="1" t="s">
        <v>23</v>
      </c>
      <c r="H105" s="1" t="s">
        <v>20</v>
      </c>
      <c r="I105" s="1">
        <v>55</v>
      </c>
      <c r="J105" s="1" t="s">
        <v>17</v>
      </c>
      <c r="K105" s="1">
        <v>58.23</v>
      </c>
      <c r="L105" s="1" t="s">
        <v>18</v>
      </c>
      <c r="M105" s="1">
        <v>360000</v>
      </c>
    </row>
    <row r="106" spans="1:13" hidden="1" x14ac:dyDescent="0.25">
      <c r="A106" s="1">
        <v>106</v>
      </c>
      <c r="B106" s="1" t="s">
        <v>13</v>
      </c>
      <c r="C106" s="1">
        <v>59</v>
      </c>
      <c r="D106" s="1">
        <v>64</v>
      </c>
      <c r="E106" s="1" t="s">
        <v>19</v>
      </c>
      <c r="F106" s="1">
        <v>58</v>
      </c>
      <c r="G106" s="1" t="s">
        <v>15</v>
      </c>
      <c r="H106" s="1" t="s">
        <v>16</v>
      </c>
      <c r="I106" s="1">
        <v>85</v>
      </c>
      <c r="J106" s="1" t="s">
        <v>17</v>
      </c>
      <c r="K106" s="1">
        <v>55.3</v>
      </c>
      <c r="L106" s="1" t="s">
        <v>24</v>
      </c>
      <c r="M106" s="1"/>
    </row>
    <row r="107" spans="1:13" x14ac:dyDescent="0.25">
      <c r="A107" s="1">
        <v>107</v>
      </c>
      <c r="B107" s="1" t="s">
        <v>13</v>
      </c>
      <c r="C107" s="1">
        <v>61.08</v>
      </c>
      <c r="D107" s="1">
        <v>50</v>
      </c>
      <c r="E107" s="1" t="s">
        <v>19</v>
      </c>
      <c r="F107" s="1">
        <v>54</v>
      </c>
      <c r="G107" s="1" t="s">
        <v>15</v>
      </c>
      <c r="H107" s="1" t="s">
        <v>16</v>
      </c>
      <c r="I107" s="1">
        <v>71</v>
      </c>
      <c r="J107" s="1" t="s">
        <v>21</v>
      </c>
      <c r="K107" s="1">
        <v>65.69</v>
      </c>
      <c r="L107" s="1" t="s">
        <v>24</v>
      </c>
      <c r="M107" s="1"/>
    </row>
    <row r="108" spans="1:13" hidden="1" x14ac:dyDescent="0.25">
      <c r="A108" s="1">
        <v>108</v>
      </c>
      <c r="B108" s="1" t="s">
        <v>13</v>
      </c>
      <c r="C108" s="1">
        <v>82</v>
      </c>
      <c r="D108" s="1">
        <v>90</v>
      </c>
      <c r="E108" s="1" t="s">
        <v>14</v>
      </c>
      <c r="F108" s="1">
        <v>83</v>
      </c>
      <c r="G108" s="1" t="s">
        <v>23</v>
      </c>
      <c r="H108" s="1" t="s">
        <v>16</v>
      </c>
      <c r="I108" s="1">
        <v>80</v>
      </c>
      <c r="J108" s="1" t="s">
        <v>17</v>
      </c>
      <c r="K108" s="1">
        <v>73.52</v>
      </c>
      <c r="L108" s="1" t="s">
        <v>18</v>
      </c>
      <c r="M108" s="1">
        <v>200000</v>
      </c>
    </row>
    <row r="109" spans="1:13" x14ac:dyDescent="0.25">
      <c r="A109" s="1">
        <v>109</v>
      </c>
      <c r="B109" s="1" t="s">
        <v>13</v>
      </c>
      <c r="C109" s="1">
        <v>61</v>
      </c>
      <c r="D109" s="1">
        <v>82</v>
      </c>
      <c r="E109" s="1" t="s">
        <v>14</v>
      </c>
      <c r="F109" s="1">
        <v>69</v>
      </c>
      <c r="G109" s="1" t="s">
        <v>23</v>
      </c>
      <c r="H109" s="1" t="s">
        <v>16</v>
      </c>
      <c r="I109" s="1">
        <v>84</v>
      </c>
      <c r="J109" s="1" t="s">
        <v>21</v>
      </c>
      <c r="K109" s="1">
        <v>58.31</v>
      </c>
      <c r="L109" s="1" t="s">
        <v>18</v>
      </c>
      <c r="M109" s="1">
        <v>300000</v>
      </c>
    </row>
    <row r="110" spans="1:13" hidden="1" x14ac:dyDescent="0.25">
      <c r="A110" s="1">
        <v>110</v>
      </c>
      <c r="B110" s="1" t="s">
        <v>13</v>
      </c>
      <c r="C110" s="1">
        <v>52</v>
      </c>
      <c r="D110" s="1">
        <v>63</v>
      </c>
      <c r="E110" s="1" t="s">
        <v>19</v>
      </c>
      <c r="F110" s="1">
        <v>65</v>
      </c>
      <c r="G110" s="1" t="s">
        <v>15</v>
      </c>
      <c r="H110" s="1" t="s">
        <v>20</v>
      </c>
      <c r="I110" s="1">
        <v>86</v>
      </c>
      <c r="J110" s="1" t="s">
        <v>17</v>
      </c>
      <c r="K110" s="1">
        <v>56.09</v>
      </c>
      <c r="L110" s="1" t="s">
        <v>24</v>
      </c>
      <c r="M110" s="1"/>
    </row>
    <row r="111" spans="1:13" hidden="1" x14ac:dyDescent="0.25">
      <c r="A111" s="1">
        <v>111</v>
      </c>
      <c r="B111" s="1" t="s">
        <v>25</v>
      </c>
      <c r="C111" s="1">
        <v>69.5</v>
      </c>
      <c r="D111" s="1">
        <v>70</v>
      </c>
      <c r="E111" s="1" t="s">
        <v>19</v>
      </c>
      <c r="F111" s="1">
        <v>72</v>
      </c>
      <c r="G111" s="1" t="s">
        <v>15</v>
      </c>
      <c r="H111" s="1" t="s">
        <v>16</v>
      </c>
      <c r="I111" s="1">
        <v>57.2</v>
      </c>
      <c r="J111" s="1" t="s">
        <v>17</v>
      </c>
      <c r="K111" s="1">
        <v>54.8</v>
      </c>
      <c r="L111" s="1" t="s">
        <v>18</v>
      </c>
      <c r="M111" s="1">
        <v>250000</v>
      </c>
    </row>
    <row r="112" spans="1:13" hidden="1" x14ac:dyDescent="0.25">
      <c r="A112" s="1">
        <v>112</v>
      </c>
      <c r="B112" s="1" t="s">
        <v>13</v>
      </c>
      <c r="C112" s="1">
        <v>51</v>
      </c>
      <c r="D112" s="1">
        <v>54</v>
      </c>
      <c r="E112" s="1" t="s">
        <v>19</v>
      </c>
      <c r="F112" s="1">
        <v>61</v>
      </c>
      <c r="G112" s="1" t="s">
        <v>15</v>
      </c>
      <c r="H112" s="1" t="s">
        <v>16</v>
      </c>
      <c r="I112" s="1">
        <v>60</v>
      </c>
      <c r="J112" s="1" t="s">
        <v>17</v>
      </c>
      <c r="K112" s="1">
        <v>60.64</v>
      </c>
      <c r="L112" s="1" t="s">
        <v>24</v>
      </c>
      <c r="M112" s="1"/>
    </row>
    <row r="113" spans="1:13" hidden="1" x14ac:dyDescent="0.25">
      <c r="A113" s="1">
        <v>113</v>
      </c>
      <c r="B113" s="1" t="s">
        <v>13</v>
      </c>
      <c r="C113" s="1">
        <v>58</v>
      </c>
      <c r="D113" s="1">
        <v>61</v>
      </c>
      <c r="E113" s="1" t="s">
        <v>14</v>
      </c>
      <c r="F113" s="1">
        <v>61</v>
      </c>
      <c r="G113" s="1" t="s">
        <v>23</v>
      </c>
      <c r="H113" s="1" t="s">
        <v>16</v>
      </c>
      <c r="I113" s="1">
        <v>58</v>
      </c>
      <c r="J113" s="1" t="s">
        <v>17</v>
      </c>
      <c r="K113" s="1">
        <v>53.94</v>
      </c>
      <c r="L113" s="1" t="s">
        <v>18</v>
      </c>
      <c r="M113" s="1">
        <v>250000</v>
      </c>
    </row>
    <row r="114" spans="1:13" x14ac:dyDescent="0.25">
      <c r="A114" s="1">
        <v>114</v>
      </c>
      <c r="B114" s="1" t="s">
        <v>25</v>
      </c>
      <c r="C114" s="1">
        <v>73.959999999999994</v>
      </c>
      <c r="D114" s="1">
        <v>79</v>
      </c>
      <c r="E114" s="1" t="s">
        <v>14</v>
      </c>
      <c r="F114" s="1">
        <v>67</v>
      </c>
      <c r="G114" s="1" t="s">
        <v>23</v>
      </c>
      <c r="H114" s="1" t="s">
        <v>16</v>
      </c>
      <c r="I114" s="1">
        <v>72.150000000000006</v>
      </c>
      <c r="J114" s="1" t="s">
        <v>21</v>
      </c>
      <c r="K114" s="1">
        <v>63.08</v>
      </c>
      <c r="L114" s="1" t="s">
        <v>18</v>
      </c>
      <c r="M114" s="1">
        <v>280000</v>
      </c>
    </row>
    <row r="115" spans="1:13" hidden="1" x14ac:dyDescent="0.25">
      <c r="A115" s="1">
        <v>115</v>
      </c>
      <c r="B115" s="1" t="s">
        <v>13</v>
      </c>
      <c r="C115" s="1">
        <v>65</v>
      </c>
      <c r="D115" s="1">
        <v>68</v>
      </c>
      <c r="E115" s="1" t="s">
        <v>19</v>
      </c>
      <c r="F115" s="1">
        <v>69</v>
      </c>
      <c r="G115" s="1" t="s">
        <v>23</v>
      </c>
      <c r="H115" s="1" t="s">
        <v>16</v>
      </c>
      <c r="I115" s="1">
        <v>53.7</v>
      </c>
      <c r="J115" s="1" t="s">
        <v>17</v>
      </c>
      <c r="K115" s="1">
        <v>55.01</v>
      </c>
      <c r="L115" s="1" t="s">
        <v>18</v>
      </c>
      <c r="M115" s="1">
        <v>250000</v>
      </c>
    </row>
    <row r="116" spans="1:13" x14ac:dyDescent="0.25">
      <c r="A116" s="1">
        <v>116</v>
      </c>
      <c r="B116" s="1" t="s">
        <v>25</v>
      </c>
      <c r="C116" s="1">
        <v>73</v>
      </c>
      <c r="D116" s="1">
        <v>63</v>
      </c>
      <c r="E116" s="1" t="s">
        <v>19</v>
      </c>
      <c r="F116" s="1">
        <v>66</v>
      </c>
      <c r="G116" s="1" t="s">
        <v>23</v>
      </c>
      <c r="H116" s="1" t="s">
        <v>16</v>
      </c>
      <c r="I116" s="1">
        <v>89</v>
      </c>
      <c r="J116" s="1" t="s">
        <v>21</v>
      </c>
      <c r="K116" s="1">
        <v>60.5</v>
      </c>
      <c r="L116" s="1" t="s">
        <v>18</v>
      </c>
      <c r="M116" s="1">
        <v>216000</v>
      </c>
    </row>
    <row r="117" spans="1:13" x14ac:dyDescent="0.25">
      <c r="A117" s="1">
        <v>117</v>
      </c>
      <c r="B117" s="1" t="s">
        <v>13</v>
      </c>
      <c r="C117" s="1">
        <v>68.2</v>
      </c>
      <c r="D117" s="1">
        <v>72.8</v>
      </c>
      <c r="E117" s="1" t="s">
        <v>14</v>
      </c>
      <c r="F117" s="1">
        <v>66.599999999999994</v>
      </c>
      <c r="G117" s="1" t="s">
        <v>23</v>
      </c>
      <c r="H117" s="1" t="s">
        <v>20</v>
      </c>
      <c r="I117" s="1">
        <v>96</v>
      </c>
      <c r="J117" s="1" t="s">
        <v>21</v>
      </c>
      <c r="K117" s="1">
        <v>70.849999999999994</v>
      </c>
      <c r="L117" s="1" t="s">
        <v>18</v>
      </c>
      <c r="M117" s="1">
        <v>300000</v>
      </c>
    </row>
    <row r="118" spans="1:13" x14ac:dyDescent="0.25">
      <c r="A118" s="1">
        <v>118</v>
      </c>
      <c r="B118" s="1" t="s">
        <v>13</v>
      </c>
      <c r="C118" s="1">
        <v>77</v>
      </c>
      <c r="D118" s="1">
        <v>75</v>
      </c>
      <c r="E118" s="1" t="s">
        <v>19</v>
      </c>
      <c r="F118" s="1">
        <v>73</v>
      </c>
      <c r="G118" s="1" t="s">
        <v>15</v>
      </c>
      <c r="H118" s="1" t="s">
        <v>16</v>
      </c>
      <c r="I118" s="1">
        <v>80</v>
      </c>
      <c r="J118" s="1" t="s">
        <v>21</v>
      </c>
      <c r="K118" s="1">
        <v>67.05</v>
      </c>
      <c r="L118" s="1" t="s">
        <v>18</v>
      </c>
      <c r="M118" s="1">
        <v>240000</v>
      </c>
    </row>
    <row r="119" spans="1:13" hidden="1" x14ac:dyDescent="0.25">
      <c r="A119" s="1">
        <v>119</v>
      </c>
      <c r="B119" s="1" t="s">
        <v>13</v>
      </c>
      <c r="C119" s="1">
        <v>76</v>
      </c>
      <c r="D119" s="1">
        <v>80</v>
      </c>
      <c r="E119" s="1" t="s">
        <v>19</v>
      </c>
      <c r="F119" s="1">
        <v>78</v>
      </c>
      <c r="G119" s="1" t="s">
        <v>15</v>
      </c>
      <c r="H119" s="1" t="s">
        <v>20</v>
      </c>
      <c r="I119" s="1">
        <v>97</v>
      </c>
      <c r="J119" s="1" t="s">
        <v>17</v>
      </c>
      <c r="K119" s="1">
        <v>70.48</v>
      </c>
      <c r="L119" s="1" t="s">
        <v>18</v>
      </c>
      <c r="M119" s="1">
        <v>276000</v>
      </c>
    </row>
    <row r="120" spans="1:13" x14ac:dyDescent="0.25">
      <c r="A120" s="1">
        <v>120</v>
      </c>
      <c r="B120" s="1" t="s">
        <v>13</v>
      </c>
      <c r="C120" s="1">
        <v>60.8</v>
      </c>
      <c r="D120" s="1">
        <v>68.400000000000006</v>
      </c>
      <c r="E120" s="1" t="s">
        <v>14</v>
      </c>
      <c r="F120" s="1">
        <v>64.599999999999994</v>
      </c>
      <c r="G120" s="1" t="s">
        <v>23</v>
      </c>
      <c r="H120" s="1" t="s">
        <v>20</v>
      </c>
      <c r="I120" s="1">
        <v>82.66</v>
      </c>
      <c r="J120" s="1" t="s">
        <v>21</v>
      </c>
      <c r="K120" s="1">
        <v>64.34</v>
      </c>
      <c r="L120" s="1" t="s">
        <v>18</v>
      </c>
      <c r="M120" s="1">
        <v>940000</v>
      </c>
    </row>
    <row r="121" spans="1:13" hidden="1" x14ac:dyDescent="0.25">
      <c r="A121" s="1">
        <v>121</v>
      </c>
      <c r="B121" s="1" t="s">
        <v>13</v>
      </c>
      <c r="C121" s="1">
        <v>58</v>
      </c>
      <c r="D121" s="1">
        <v>40</v>
      </c>
      <c r="E121" s="1" t="s">
        <v>19</v>
      </c>
      <c r="F121" s="1">
        <v>59</v>
      </c>
      <c r="G121" s="1" t="s">
        <v>23</v>
      </c>
      <c r="H121" s="1" t="s">
        <v>16</v>
      </c>
      <c r="I121" s="1">
        <v>73</v>
      </c>
      <c r="J121" s="1" t="s">
        <v>17</v>
      </c>
      <c r="K121" s="1">
        <v>58.81</v>
      </c>
      <c r="L121" s="1" t="s">
        <v>24</v>
      </c>
      <c r="M121" s="1"/>
    </row>
    <row r="122" spans="1:13" hidden="1" x14ac:dyDescent="0.25">
      <c r="A122" s="1">
        <v>122</v>
      </c>
      <c r="B122" s="1" t="s">
        <v>25</v>
      </c>
      <c r="C122" s="1">
        <v>64</v>
      </c>
      <c r="D122" s="1">
        <v>67</v>
      </c>
      <c r="E122" s="1" t="s">
        <v>19</v>
      </c>
      <c r="F122" s="1">
        <v>69.599999999999994</v>
      </c>
      <c r="G122" s="1" t="s">
        <v>15</v>
      </c>
      <c r="H122" s="1" t="s">
        <v>20</v>
      </c>
      <c r="I122" s="1">
        <v>55.67</v>
      </c>
      <c r="J122" s="1" t="s">
        <v>17</v>
      </c>
      <c r="K122" s="1">
        <v>71.489999999999995</v>
      </c>
      <c r="L122" s="1" t="s">
        <v>18</v>
      </c>
      <c r="M122" s="1">
        <v>250000</v>
      </c>
    </row>
    <row r="123" spans="1:13" x14ac:dyDescent="0.25">
      <c r="A123" s="1">
        <v>123</v>
      </c>
      <c r="B123" s="1" t="s">
        <v>25</v>
      </c>
      <c r="C123" s="1">
        <v>66.5</v>
      </c>
      <c r="D123" s="1">
        <v>66.8</v>
      </c>
      <c r="E123" s="1" t="s">
        <v>22</v>
      </c>
      <c r="F123" s="1">
        <v>69.3</v>
      </c>
      <c r="G123" s="1" t="s">
        <v>23</v>
      </c>
      <c r="H123" s="1" t="s">
        <v>20</v>
      </c>
      <c r="I123" s="1">
        <v>80.400000000000006</v>
      </c>
      <c r="J123" s="1" t="s">
        <v>21</v>
      </c>
      <c r="K123" s="1">
        <v>71</v>
      </c>
      <c r="L123" s="1" t="s">
        <v>18</v>
      </c>
      <c r="M123" s="1">
        <v>236000</v>
      </c>
    </row>
    <row r="124" spans="1:13" hidden="1" x14ac:dyDescent="0.25">
      <c r="A124" s="1">
        <v>124</v>
      </c>
      <c r="B124" s="1" t="s">
        <v>13</v>
      </c>
      <c r="C124" s="1">
        <v>74</v>
      </c>
      <c r="D124" s="1">
        <v>59</v>
      </c>
      <c r="E124" s="1" t="s">
        <v>14</v>
      </c>
      <c r="F124" s="1">
        <v>73</v>
      </c>
      <c r="G124" s="1" t="s">
        <v>23</v>
      </c>
      <c r="H124" s="1" t="s">
        <v>20</v>
      </c>
      <c r="I124" s="1">
        <v>60</v>
      </c>
      <c r="J124" s="1" t="s">
        <v>17</v>
      </c>
      <c r="K124" s="1">
        <v>56.7</v>
      </c>
      <c r="L124" s="1" t="s">
        <v>18</v>
      </c>
      <c r="M124" s="1">
        <v>240000</v>
      </c>
    </row>
    <row r="125" spans="1:13" hidden="1" x14ac:dyDescent="0.25">
      <c r="A125" s="1">
        <v>125</v>
      </c>
      <c r="B125" s="1" t="s">
        <v>13</v>
      </c>
      <c r="C125" s="1">
        <v>67</v>
      </c>
      <c r="D125" s="1">
        <v>71</v>
      </c>
      <c r="E125" s="1" t="s">
        <v>19</v>
      </c>
      <c r="F125" s="1">
        <v>64.33</v>
      </c>
      <c r="G125" s="1" t="s">
        <v>26</v>
      </c>
      <c r="H125" s="1" t="s">
        <v>20</v>
      </c>
      <c r="I125" s="1">
        <v>64</v>
      </c>
      <c r="J125" s="1" t="s">
        <v>17</v>
      </c>
      <c r="K125" s="1">
        <v>61.26</v>
      </c>
      <c r="L125" s="1" t="s">
        <v>18</v>
      </c>
      <c r="M125" s="1">
        <v>250000</v>
      </c>
    </row>
    <row r="126" spans="1:13" x14ac:dyDescent="0.25">
      <c r="A126" s="1">
        <v>126</v>
      </c>
      <c r="B126" s="1" t="s">
        <v>25</v>
      </c>
      <c r="C126" s="1">
        <v>84</v>
      </c>
      <c r="D126" s="1">
        <v>73</v>
      </c>
      <c r="E126" s="1" t="s">
        <v>14</v>
      </c>
      <c r="F126" s="1">
        <v>73</v>
      </c>
      <c r="G126" s="1" t="s">
        <v>23</v>
      </c>
      <c r="H126" s="1" t="s">
        <v>16</v>
      </c>
      <c r="I126" s="1">
        <v>75</v>
      </c>
      <c r="J126" s="1" t="s">
        <v>21</v>
      </c>
      <c r="K126" s="1">
        <v>73.33</v>
      </c>
      <c r="L126" s="1" t="s">
        <v>18</v>
      </c>
      <c r="M126" s="1">
        <v>350000</v>
      </c>
    </row>
    <row r="127" spans="1:13" x14ac:dyDescent="0.25">
      <c r="A127" s="1">
        <v>127</v>
      </c>
      <c r="B127" s="1" t="s">
        <v>25</v>
      </c>
      <c r="C127" s="1">
        <v>79</v>
      </c>
      <c r="D127" s="1">
        <v>61</v>
      </c>
      <c r="E127" s="1" t="s">
        <v>19</v>
      </c>
      <c r="F127" s="1">
        <v>75.5</v>
      </c>
      <c r="G127" s="1" t="s">
        <v>15</v>
      </c>
      <c r="H127" s="1" t="s">
        <v>20</v>
      </c>
      <c r="I127" s="1">
        <v>70</v>
      </c>
      <c r="J127" s="1" t="s">
        <v>21</v>
      </c>
      <c r="K127" s="1">
        <v>68.2</v>
      </c>
      <c r="L127" s="1" t="s">
        <v>18</v>
      </c>
      <c r="M127" s="1">
        <v>210000</v>
      </c>
    </row>
    <row r="128" spans="1:13" hidden="1" x14ac:dyDescent="0.25">
      <c r="A128" s="1">
        <v>128</v>
      </c>
      <c r="B128" s="1" t="s">
        <v>25</v>
      </c>
      <c r="C128" s="1">
        <v>72</v>
      </c>
      <c r="D128" s="1">
        <v>60</v>
      </c>
      <c r="E128" s="1" t="s">
        <v>19</v>
      </c>
      <c r="F128" s="1">
        <v>69</v>
      </c>
      <c r="G128" s="1" t="s">
        <v>23</v>
      </c>
      <c r="H128" s="1" t="s">
        <v>16</v>
      </c>
      <c r="I128" s="1">
        <v>55.5</v>
      </c>
      <c r="J128" s="1" t="s">
        <v>17</v>
      </c>
      <c r="K128" s="1">
        <v>58.4</v>
      </c>
      <c r="L128" s="1" t="s">
        <v>18</v>
      </c>
      <c r="M128" s="1">
        <v>250000</v>
      </c>
    </row>
    <row r="129" spans="1:13" hidden="1" x14ac:dyDescent="0.25">
      <c r="A129" s="1">
        <v>129</v>
      </c>
      <c r="B129" s="1" t="s">
        <v>13</v>
      </c>
      <c r="C129" s="1">
        <v>80.400000000000006</v>
      </c>
      <c r="D129" s="1">
        <v>73.400000000000006</v>
      </c>
      <c r="E129" s="1" t="s">
        <v>19</v>
      </c>
      <c r="F129" s="1">
        <v>77.72</v>
      </c>
      <c r="G129" s="1" t="s">
        <v>15</v>
      </c>
      <c r="H129" s="1" t="s">
        <v>20</v>
      </c>
      <c r="I129" s="1">
        <v>81.2</v>
      </c>
      <c r="J129" s="1" t="s">
        <v>17</v>
      </c>
      <c r="K129" s="1">
        <v>76.260000000000005</v>
      </c>
      <c r="L129" s="1" t="s">
        <v>18</v>
      </c>
      <c r="M129" s="1">
        <v>400000</v>
      </c>
    </row>
    <row r="130" spans="1:13" x14ac:dyDescent="0.25">
      <c r="A130" s="1">
        <v>130</v>
      </c>
      <c r="B130" s="1" t="s">
        <v>13</v>
      </c>
      <c r="C130" s="1">
        <v>76.7</v>
      </c>
      <c r="D130" s="1">
        <v>89.7</v>
      </c>
      <c r="E130" s="1" t="s">
        <v>14</v>
      </c>
      <c r="F130" s="1">
        <v>66</v>
      </c>
      <c r="G130" s="1" t="s">
        <v>23</v>
      </c>
      <c r="H130" s="1" t="s">
        <v>20</v>
      </c>
      <c r="I130" s="1">
        <v>90</v>
      </c>
      <c r="J130" s="1" t="s">
        <v>21</v>
      </c>
      <c r="K130" s="1">
        <v>68.55</v>
      </c>
      <c r="L130" s="1" t="s">
        <v>18</v>
      </c>
      <c r="M130" s="1">
        <v>250000</v>
      </c>
    </row>
    <row r="131" spans="1:13" x14ac:dyDescent="0.25">
      <c r="A131" s="1">
        <v>131</v>
      </c>
      <c r="B131" s="1" t="s">
        <v>13</v>
      </c>
      <c r="C131" s="1">
        <v>62</v>
      </c>
      <c r="D131" s="1">
        <v>65</v>
      </c>
      <c r="E131" s="1" t="s">
        <v>14</v>
      </c>
      <c r="F131" s="1">
        <v>60</v>
      </c>
      <c r="G131" s="1" t="s">
        <v>23</v>
      </c>
      <c r="H131" s="1" t="s">
        <v>16</v>
      </c>
      <c r="I131" s="1">
        <v>84</v>
      </c>
      <c r="J131" s="1" t="s">
        <v>21</v>
      </c>
      <c r="K131" s="1">
        <v>64.150000000000006</v>
      </c>
      <c r="L131" s="1" t="s">
        <v>24</v>
      </c>
      <c r="M131" s="1"/>
    </row>
    <row r="132" spans="1:13" x14ac:dyDescent="0.25">
      <c r="A132" s="1">
        <v>132</v>
      </c>
      <c r="B132" s="1" t="s">
        <v>25</v>
      </c>
      <c r="C132" s="1">
        <v>74.900000000000006</v>
      </c>
      <c r="D132" s="1">
        <v>57</v>
      </c>
      <c r="E132" s="1" t="s">
        <v>19</v>
      </c>
      <c r="F132" s="1">
        <v>62</v>
      </c>
      <c r="G132" s="1" t="s">
        <v>26</v>
      </c>
      <c r="H132" s="1" t="s">
        <v>20</v>
      </c>
      <c r="I132" s="1">
        <v>80</v>
      </c>
      <c r="J132" s="1" t="s">
        <v>21</v>
      </c>
      <c r="K132" s="1">
        <v>60.78</v>
      </c>
      <c r="L132" s="1" t="s">
        <v>18</v>
      </c>
      <c r="M132" s="1">
        <v>360000</v>
      </c>
    </row>
    <row r="133" spans="1:13" hidden="1" x14ac:dyDescent="0.25">
      <c r="A133" s="1">
        <v>133</v>
      </c>
      <c r="B133" s="1" t="s">
        <v>13</v>
      </c>
      <c r="C133" s="1">
        <v>67</v>
      </c>
      <c r="D133" s="1">
        <v>68</v>
      </c>
      <c r="E133" s="1" t="s">
        <v>14</v>
      </c>
      <c r="F133" s="1">
        <v>64</v>
      </c>
      <c r="G133" s="1" t="s">
        <v>23</v>
      </c>
      <c r="H133" s="1" t="s">
        <v>20</v>
      </c>
      <c r="I133" s="1">
        <v>74.400000000000006</v>
      </c>
      <c r="J133" s="1" t="s">
        <v>17</v>
      </c>
      <c r="K133" s="1">
        <v>53.49</v>
      </c>
      <c r="L133" s="1" t="s">
        <v>18</v>
      </c>
      <c r="M133" s="1">
        <v>300000</v>
      </c>
    </row>
    <row r="134" spans="1:13" hidden="1" x14ac:dyDescent="0.25">
      <c r="A134" s="1">
        <v>134</v>
      </c>
      <c r="B134" s="1" t="s">
        <v>13</v>
      </c>
      <c r="C134" s="1">
        <v>73</v>
      </c>
      <c r="D134" s="1">
        <v>64</v>
      </c>
      <c r="E134" s="1" t="s">
        <v>14</v>
      </c>
      <c r="F134" s="1">
        <v>77</v>
      </c>
      <c r="G134" s="1" t="s">
        <v>23</v>
      </c>
      <c r="H134" s="1" t="s">
        <v>20</v>
      </c>
      <c r="I134" s="1">
        <v>65</v>
      </c>
      <c r="J134" s="1" t="s">
        <v>17</v>
      </c>
      <c r="K134" s="1">
        <v>60.98</v>
      </c>
      <c r="L134" s="1" t="s">
        <v>18</v>
      </c>
      <c r="M134" s="1">
        <v>250000</v>
      </c>
    </row>
    <row r="135" spans="1:13" x14ac:dyDescent="0.25">
      <c r="A135" s="1">
        <v>135</v>
      </c>
      <c r="B135" s="1" t="s">
        <v>25</v>
      </c>
      <c r="C135" s="1">
        <v>77.44</v>
      </c>
      <c r="D135" s="1">
        <v>92</v>
      </c>
      <c r="E135" s="1" t="s">
        <v>14</v>
      </c>
      <c r="F135" s="1">
        <v>72</v>
      </c>
      <c r="G135" s="1" t="s">
        <v>23</v>
      </c>
      <c r="H135" s="1" t="s">
        <v>20</v>
      </c>
      <c r="I135" s="1">
        <v>94</v>
      </c>
      <c r="J135" s="1" t="s">
        <v>21</v>
      </c>
      <c r="K135" s="1">
        <v>67.13</v>
      </c>
      <c r="L135" s="1" t="s">
        <v>18</v>
      </c>
      <c r="M135" s="1">
        <v>250000</v>
      </c>
    </row>
    <row r="136" spans="1:13" hidden="1" x14ac:dyDescent="0.25">
      <c r="A136" s="1">
        <v>136</v>
      </c>
      <c r="B136" s="1" t="s">
        <v>25</v>
      </c>
      <c r="C136" s="1">
        <v>72</v>
      </c>
      <c r="D136" s="1">
        <v>56</v>
      </c>
      <c r="E136" s="1" t="s">
        <v>19</v>
      </c>
      <c r="F136" s="1">
        <v>69</v>
      </c>
      <c r="G136" s="1" t="s">
        <v>23</v>
      </c>
      <c r="H136" s="1" t="s">
        <v>16</v>
      </c>
      <c r="I136" s="1">
        <v>55.6</v>
      </c>
      <c r="J136" s="1" t="s">
        <v>17</v>
      </c>
      <c r="K136" s="1">
        <v>65.63</v>
      </c>
      <c r="L136" s="1" t="s">
        <v>18</v>
      </c>
      <c r="M136" s="1">
        <v>200000</v>
      </c>
    </row>
    <row r="137" spans="1:13" x14ac:dyDescent="0.25">
      <c r="A137" s="1">
        <v>137</v>
      </c>
      <c r="B137" s="1" t="s">
        <v>25</v>
      </c>
      <c r="C137" s="1">
        <v>47</v>
      </c>
      <c r="D137" s="1">
        <v>59</v>
      </c>
      <c r="E137" s="1" t="s">
        <v>22</v>
      </c>
      <c r="F137" s="1">
        <v>64</v>
      </c>
      <c r="G137" s="1" t="s">
        <v>23</v>
      </c>
      <c r="H137" s="1" t="s">
        <v>16</v>
      </c>
      <c r="I137" s="1">
        <v>78</v>
      </c>
      <c r="J137" s="1" t="s">
        <v>21</v>
      </c>
      <c r="K137" s="1">
        <v>61.58</v>
      </c>
      <c r="L137" s="1" t="s">
        <v>24</v>
      </c>
      <c r="M137" s="1"/>
    </row>
    <row r="138" spans="1:13" hidden="1" x14ac:dyDescent="0.25">
      <c r="A138" s="1">
        <v>138</v>
      </c>
      <c r="B138" s="1" t="s">
        <v>13</v>
      </c>
      <c r="C138" s="1">
        <v>67</v>
      </c>
      <c r="D138" s="1">
        <v>63</v>
      </c>
      <c r="E138" s="1" t="s">
        <v>14</v>
      </c>
      <c r="F138" s="1">
        <v>72</v>
      </c>
      <c r="G138" s="1" t="s">
        <v>23</v>
      </c>
      <c r="H138" s="1" t="s">
        <v>16</v>
      </c>
      <c r="I138" s="1">
        <v>56</v>
      </c>
      <c r="J138" s="1" t="s">
        <v>17</v>
      </c>
      <c r="K138" s="1">
        <v>60.41</v>
      </c>
      <c r="L138" s="1" t="s">
        <v>18</v>
      </c>
      <c r="M138" s="1">
        <v>225000</v>
      </c>
    </row>
    <row r="139" spans="1:13" x14ac:dyDescent="0.25">
      <c r="A139" s="1">
        <v>139</v>
      </c>
      <c r="B139" s="1" t="s">
        <v>25</v>
      </c>
      <c r="C139" s="1">
        <v>82</v>
      </c>
      <c r="D139" s="1">
        <v>64</v>
      </c>
      <c r="E139" s="1" t="s">
        <v>19</v>
      </c>
      <c r="F139" s="1">
        <v>73</v>
      </c>
      <c r="G139" s="1" t="s">
        <v>15</v>
      </c>
      <c r="H139" s="1" t="s">
        <v>20</v>
      </c>
      <c r="I139" s="1">
        <v>96</v>
      </c>
      <c r="J139" s="1" t="s">
        <v>21</v>
      </c>
      <c r="K139" s="1">
        <v>71.77</v>
      </c>
      <c r="L139" s="1" t="s">
        <v>18</v>
      </c>
      <c r="M139" s="1">
        <v>250000</v>
      </c>
    </row>
    <row r="140" spans="1:13" x14ac:dyDescent="0.25">
      <c r="A140" s="1">
        <v>140</v>
      </c>
      <c r="B140" s="1" t="s">
        <v>13</v>
      </c>
      <c r="C140" s="1">
        <v>77</v>
      </c>
      <c r="D140" s="1">
        <v>70</v>
      </c>
      <c r="E140" s="1" t="s">
        <v>14</v>
      </c>
      <c r="F140" s="1">
        <v>59</v>
      </c>
      <c r="G140" s="1" t="s">
        <v>23</v>
      </c>
      <c r="H140" s="1" t="s">
        <v>20</v>
      </c>
      <c r="I140" s="1">
        <v>58</v>
      </c>
      <c r="J140" s="1" t="s">
        <v>21</v>
      </c>
      <c r="K140" s="1">
        <v>54.43</v>
      </c>
      <c r="L140" s="1" t="s">
        <v>18</v>
      </c>
      <c r="M140" s="1">
        <v>220000</v>
      </c>
    </row>
    <row r="141" spans="1:13" x14ac:dyDescent="0.25">
      <c r="A141" s="1">
        <v>141</v>
      </c>
      <c r="B141" s="1" t="s">
        <v>13</v>
      </c>
      <c r="C141" s="1">
        <v>65</v>
      </c>
      <c r="D141" s="1">
        <v>64.8</v>
      </c>
      <c r="E141" s="1" t="s">
        <v>14</v>
      </c>
      <c r="F141" s="1">
        <v>69.5</v>
      </c>
      <c r="G141" s="1" t="s">
        <v>23</v>
      </c>
      <c r="H141" s="1" t="s">
        <v>20</v>
      </c>
      <c r="I141" s="1">
        <v>56</v>
      </c>
      <c r="J141" s="1" t="s">
        <v>21</v>
      </c>
      <c r="K141" s="1">
        <v>56.94</v>
      </c>
      <c r="L141" s="1" t="s">
        <v>18</v>
      </c>
      <c r="M141" s="1">
        <v>265000</v>
      </c>
    </row>
    <row r="142" spans="1:13" hidden="1" x14ac:dyDescent="0.25">
      <c r="A142" s="1">
        <v>142</v>
      </c>
      <c r="B142" s="1" t="s">
        <v>13</v>
      </c>
      <c r="C142" s="1">
        <v>66</v>
      </c>
      <c r="D142" s="1">
        <v>64</v>
      </c>
      <c r="E142" s="1" t="s">
        <v>19</v>
      </c>
      <c r="F142" s="1">
        <v>60</v>
      </c>
      <c r="G142" s="1" t="s">
        <v>23</v>
      </c>
      <c r="H142" s="1" t="s">
        <v>16</v>
      </c>
      <c r="I142" s="1">
        <v>60</v>
      </c>
      <c r="J142" s="1" t="s">
        <v>17</v>
      </c>
      <c r="K142" s="1">
        <v>61.9</v>
      </c>
      <c r="L142" s="1" t="s">
        <v>24</v>
      </c>
      <c r="M142" s="1"/>
    </row>
    <row r="143" spans="1:13" x14ac:dyDescent="0.25">
      <c r="A143" s="1">
        <v>143</v>
      </c>
      <c r="B143" s="1" t="s">
        <v>13</v>
      </c>
      <c r="C143" s="1">
        <v>85</v>
      </c>
      <c r="D143" s="1">
        <v>60</v>
      </c>
      <c r="E143" s="1" t="s">
        <v>19</v>
      </c>
      <c r="F143" s="1">
        <v>73.430000000000007</v>
      </c>
      <c r="G143" s="1" t="s">
        <v>15</v>
      </c>
      <c r="H143" s="1" t="s">
        <v>20</v>
      </c>
      <c r="I143" s="1">
        <v>60</v>
      </c>
      <c r="J143" s="1" t="s">
        <v>21</v>
      </c>
      <c r="K143" s="1">
        <v>61.29</v>
      </c>
      <c r="L143" s="1" t="s">
        <v>18</v>
      </c>
      <c r="M143" s="1">
        <v>260000</v>
      </c>
    </row>
    <row r="144" spans="1:13" x14ac:dyDescent="0.25">
      <c r="A144" s="1">
        <v>144</v>
      </c>
      <c r="B144" s="1" t="s">
        <v>13</v>
      </c>
      <c r="C144" s="1">
        <v>77.67</v>
      </c>
      <c r="D144" s="1">
        <v>64.89</v>
      </c>
      <c r="E144" s="1" t="s">
        <v>14</v>
      </c>
      <c r="F144" s="1">
        <v>70.67</v>
      </c>
      <c r="G144" s="1" t="s">
        <v>23</v>
      </c>
      <c r="H144" s="1" t="s">
        <v>16</v>
      </c>
      <c r="I144" s="1">
        <v>89</v>
      </c>
      <c r="J144" s="1" t="s">
        <v>21</v>
      </c>
      <c r="K144" s="1">
        <v>60.39</v>
      </c>
      <c r="L144" s="1" t="s">
        <v>18</v>
      </c>
      <c r="M144" s="1">
        <v>300000</v>
      </c>
    </row>
    <row r="145" spans="1:13" x14ac:dyDescent="0.25">
      <c r="A145" s="1">
        <v>145</v>
      </c>
      <c r="B145" s="1" t="s">
        <v>13</v>
      </c>
      <c r="C145" s="1">
        <v>52</v>
      </c>
      <c r="D145" s="1">
        <v>50</v>
      </c>
      <c r="E145" s="1" t="s">
        <v>22</v>
      </c>
      <c r="F145" s="1">
        <v>61</v>
      </c>
      <c r="G145" s="1" t="s">
        <v>23</v>
      </c>
      <c r="H145" s="1" t="s">
        <v>16</v>
      </c>
      <c r="I145" s="1">
        <v>60</v>
      </c>
      <c r="J145" s="1" t="s">
        <v>21</v>
      </c>
      <c r="K145" s="1">
        <v>58.52</v>
      </c>
      <c r="L145" s="1" t="s">
        <v>24</v>
      </c>
      <c r="M145" s="1"/>
    </row>
    <row r="146" spans="1:13" hidden="1" x14ac:dyDescent="0.25">
      <c r="A146" s="1">
        <v>146</v>
      </c>
      <c r="B146" s="1" t="s">
        <v>13</v>
      </c>
      <c r="C146" s="1">
        <v>89.4</v>
      </c>
      <c r="D146" s="1">
        <v>65.66</v>
      </c>
      <c r="E146" s="1" t="s">
        <v>19</v>
      </c>
      <c r="F146" s="1">
        <v>71.25</v>
      </c>
      <c r="G146" s="1" t="s">
        <v>15</v>
      </c>
      <c r="H146" s="1" t="s">
        <v>16</v>
      </c>
      <c r="I146" s="1">
        <v>72</v>
      </c>
      <c r="J146" s="1" t="s">
        <v>17</v>
      </c>
      <c r="K146" s="1">
        <v>63.23</v>
      </c>
      <c r="L146" s="1" t="s">
        <v>18</v>
      </c>
      <c r="M146" s="1">
        <v>400000</v>
      </c>
    </row>
    <row r="147" spans="1:13" hidden="1" x14ac:dyDescent="0.25">
      <c r="A147" s="1">
        <v>147</v>
      </c>
      <c r="B147" s="1" t="s">
        <v>13</v>
      </c>
      <c r="C147" s="1">
        <v>62</v>
      </c>
      <c r="D147" s="1">
        <v>63</v>
      </c>
      <c r="E147" s="1" t="s">
        <v>19</v>
      </c>
      <c r="F147" s="1">
        <v>66</v>
      </c>
      <c r="G147" s="1" t="s">
        <v>23</v>
      </c>
      <c r="H147" s="1" t="s">
        <v>16</v>
      </c>
      <c r="I147" s="1">
        <v>85</v>
      </c>
      <c r="J147" s="1" t="s">
        <v>17</v>
      </c>
      <c r="K147" s="1">
        <v>55.14</v>
      </c>
      <c r="L147" s="1" t="s">
        <v>18</v>
      </c>
      <c r="M147" s="1">
        <v>233000</v>
      </c>
    </row>
    <row r="148" spans="1:13" x14ac:dyDescent="0.25">
      <c r="A148" s="1">
        <v>148</v>
      </c>
      <c r="B148" s="1" t="s">
        <v>13</v>
      </c>
      <c r="C148" s="1">
        <v>70</v>
      </c>
      <c r="D148" s="1">
        <v>74</v>
      </c>
      <c r="E148" s="1" t="s">
        <v>14</v>
      </c>
      <c r="F148" s="1">
        <v>65</v>
      </c>
      <c r="G148" s="1" t="s">
        <v>23</v>
      </c>
      <c r="H148" s="1" t="s">
        <v>16</v>
      </c>
      <c r="I148" s="1">
        <v>83</v>
      </c>
      <c r="J148" s="1" t="s">
        <v>21</v>
      </c>
      <c r="K148" s="1">
        <v>62.28</v>
      </c>
      <c r="L148" s="1" t="s">
        <v>18</v>
      </c>
      <c r="M148" s="1">
        <v>300000</v>
      </c>
    </row>
    <row r="149" spans="1:13" x14ac:dyDescent="0.25">
      <c r="A149" s="1">
        <v>149</v>
      </c>
      <c r="B149" s="1" t="s">
        <v>25</v>
      </c>
      <c r="C149" s="1">
        <v>77</v>
      </c>
      <c r="D149" s="1">
        <v>86</v>
      </c>
      <c r="E149" s="1" t="s">
        <v>22</v>
      </c>
      <c r="F149" s="1">
        <v>56</v>
      </c>
      <c r="G149" s="1" t="s">
        <v>26</v>
      </c>
      <c r="H149" s="1" t="s">
        <v>16</v>
      </c>
      <c r="I149" s="1">
        <v>57</v>
      </c>
      <c r="J149" s="1" t="s">
        <v>21</v>
      </c>
      <c r="K149" s="1">
        <v>64.08</v>
      </c>
      <c r="L149" s="1" t="s">
        <v>18</v>
      </c>
      <c r="M149" s="1">
        <v>240000</v>
      </c>
    </row>
    <row r="150" spans="1:13" hidden="1" x14ac:dyDescent="0.25">
      <c r="A150" s="1">
        <v>150</v>
      </c>
      <c r="B150" s="1" t="s">
        <v>13</v>
      </c>
      <c r="C150" s="1">
        <v>44</v>
      </c>
      <c r="D150" s="1">
        <v>58</v>
      </c>
      <c r="E150" s="1" t="s">
        <v>22</v>
      </c>
      <c r="F150" s="1">
        <v>55</v>
      </c>
      <c r="G150" s="1" t="s">
        <v>23</v>
      </c>
      <c r="H150" s="1" t="s">
        <v>20</v>
      </c>
      <c r="I150" s="1">
        <v>64.25</v>
      </c>
      <c r="J150" s="1" t="s">
        <v>17</v>
      </c>
      <c r="K150" s="1">
        <v>58.54</v>
      </c>
      <c r="L150" s="1" t="s">
        <v>24</v>
      </c>
      <c r="M150" s="1"/>
    </row>
    <row r="151" spans="1:13" x14ac:dyDescent="0.25">
      <c r="A151" s="1">
        <v>151</v>
      </c>
      <c r="B151" s="1" t="s">
        <v>13</v>
      </c>
      <c r="C151" s="1">
        <v>71</v>
      </c>
      <c r="D151" s="1">
        <v>58.66</v>
      </c>
      <c r="E151" s="1" t="s">
        <v>19</v>
      </c>
      <c r="F151" s="1">
        <v>58</v>
      </c>
      <c r="G151" s="1" t="s">
        <v>15</v>
      </c>
      <c r="H151" s="1" t="s">
        <v>20</v>
      </c>
      <c r="I151" s="1">
        <v>56</v>
      </c>
      <c r="J151" s="1" t="s">
        <v>21</v>
      </c>
      <c r="K151" s="1">
        <v>61.3</v>
      </c>
      <c r="L151" s="1" t="s">
        <v>18</v>
      </c>
      <c r="M151" s="1">
        <v>690000</v>
      </c>
    </row>
    <row r="152" spans="1:13" x14ac:dyDescent="0.25">
      <c r="A152" s="1">
        <v>152</v>
      </c>
      <c r="B152" s="1" t="s">
        <v>13</v>
      </c>
      <c r="C152" s="1">
        <v>65</v>
      </c>
      <c r="D152" s="1">
        <v>65</v>
      </c>
      <c r="E152" s="1" t="s">
        <v>14</v>
      </c>
      <c r="F152" s="1">
        <v>75</v>
      </c>
      <c r="G152" s="1" t="s">
        <v>23</v>
      </c>
      <c r="H152" s="1" t="s">
        <v>16</v>
      </c>
      <c r="I152" s="1">
        <v>83</v>
      </c>
      <c r="J152" s="1" t="s">
        <v>21</v>
      </c>
      <c r="K152" s="1">
        <v>58.87</v>
      </c>
      <c r="L152" s="1" t="s">
        <v>18</v>
      </c>
      <c r="M152" s="1">
        <v>270000</v>
      </c>
    </row>
    <row r="153" spans="1:13" x14ac:dyDescent="0.25">
      <c r="A153" s="1">
        <v>153</v>
      </c>
      <c r="B153" s="1" t="s">
        <v>25</v>
      </c>
      <c r="C153" s="1">
        <v>75.400000000000006</v>
      </c>
      <c r="D153" s="1">
        <v>60.5</v>
      </c>
      <c r="E153" s="1" t="s">
        <v>19</v>
      </c>
      <c r="F153" s="1">
        <v>84</v>
      </c>
      <c r="G153" s="1" t="s">
        <v>15</v>
      </c>
      <c r="H153" s="1" t="s">
        <v>16</v>
      </c>
      <c r="I153" s="1">
        <v>98</v>
      </c>
      <c r="J153" s="1" t="s">
        <v>21</v>
      </c>
      <c r="K153" s="1">
        <v>65.25</v>
      </c>
      <c r="L153" s="1" t="s">
        <v>18</v>
      </c>
      <c r="M153" s="1">
        <v>240000</v>
      </c>
    </row>
    <row r="154" spans="1:13" x14ac:dyDescent="0.25">
      <c r="A154" s="1">
        <v>154</v>
      </c>
      <c r="B154" s="1" t="s">
        <v>13</v>
      </c>
      <c r="C154" s="1">
        <v>49</v>
      </c>
      <c r="D154" s="1">
        <v>59</v>
      </c>
      <c r="E154" s="1" t="s">
        <v>19</v>
      </c>
      <c r="F154" s="1">
        <v>65</v>
      </c>
      <c r="G154" s="1" t="s">
        <v>15</v>
      </c>
      <c r="H154" s="1" t="s">
        <v>20</v>
      </c>
      <c r="I154" s="1">
        <v>86</v>
      </c>
      <c r="J154" s="1" t="s">
        <v>21</v>
      </c>
      <c r="K154" s="1">
        <v>62.48</v>
      </c>
      <c r="L154" s="1" t="s">
        <v>18</v>
      </c>
      <c r="M154" s="1">
        <v>340000</v>
      </c>
    </row>
    <row r="155" spans="1:13" x14ac:dyDescent="0.25">
      <c r="A155" s="1">
        <v>155</v>
      </c>
      <c r="B155" s="1" t="s">
        <v>13</v>
      </c>
      <c r="C155" s="1">
        <v>53</v>
      </c>
      <c r="D155" s="1">
        <v>63</v>
      </c>
      <c r="E155" s="1" t="s">
        <v>19</v>
      </c>
      <c r="F155" s="1">
        <v>60</v>
      </c>
      <c r="G155" s="1" t="s">
        <v>23</v>
      </c>
      <c r="H155" s="1" t="s">
        <v>20</v>
      </c>
      <c r="I155" s="1">
        <v>70</v>
      </c>
      <c r="J155" s="1" t="s">
        <v>21</v>
      </c>
      <c r="K155" s="1">
        <v>53.2</v>
      </c>
      <c r="L155" s="1" t="s">
        <v>18</v>
      </c>
      <c r="M155" s="1">
        <v>250000</v>
      </c>
    </row>
    <row r="156" spans="1:13" hidden="1" x14ac:dyDescent="0.25">
      <c r="A156" s="1">
        <v>156</v>
      </c>
      <c r="B156" s="1" t="s">
        <v>13</v>
      </c>
      <c r="C156" s="1">
        <v>51.57</v>
      </c>
      <c r="D156" s="1">
        <v>74.66</v>
      </c>
      <c r="E156" s="1" t="s">
        <v>14</v>
      </c>
      <c r="F156" s="1">
        <v>59.9</v>
      </c>
      <c r="G156" s="1" t="s">
        <v>23</v>
      </c>
      <c r="H156" s="1" t="s">
        <v>20</v>
      </c>
      <c r="I156" s="1">
        <v>56.15</v>
      </c>
      <c r="J156" s="1" t="s">
        <v>17</v>
      </c>
      <c r="K156" s="1">
        <v>65.989999999999995</v>
      </c>
      <c r="L156" s="1" t="s">
        <v>24</v>
      </c>
      <c r="M156" s="1"/>
    </row>
    <row r="157" spans="1:13" hidden="1" x14ac:dyDescent="0.25">
      <c r="A157" s="1">
        <v>157</v>
      </c>
      <c r="B157" s="1" t="s">
        <v>13</v>
      </c>
      <c r="C157" s="1">
        <v>84.2</v>
      </c>
      <c r="D157" s="1">
        <v>69.400000000000006</v>
      </c>
      <c r="E157" s="1" t="s">
        <v>19</v>
      </c>
      <c r="F157" s="1">
        <v>65</v>
      </c>
      <c r="G157" s="1" t="s">
        <v>15</v>
      </c>
      <c r="H157" s="1" t="s">
        <v>20</v>
      </c>
      <c r="I157" s="1">
        <v>80</v>
      </c>
      <c r="J157" s="1" t="s">
        <v>17</v>
      </c>
      <c r="K157" s="1">
        <v>52.72</v>
      </c>
      <c r="L157" s="1" t="s">
        <v>18</v>
      </c>
      <c r="M157" s="1">
        <v>255000</v>
      </c>
    </row>
    <row r="158" spans="1:13" x14ac:dyDescent="0.25">
      <c r="A158" s="1">
        <v>158</v>
      </c>
      <c r="B158" s="1" t="s">
        <v>13</v>
      </c>
      <c r="C158" s="1">
        <v>66.5</v>
      </c>
      <c r="D158" s="1">
        <v>62.5</v>
      </c>
      <c r="E158" s="1" t="s">
        <v>14</v>
      </c>
      <c r="F158" s="1">
        <v>60.9</v>
      </c>
      <c r="G158" s="1" t="s">
        <v>23</v>
      </c>
      <c r="H158" s="1" t="s">
        <v>16</v>
      </c>
      <c r="I158" s="1">
        <v>93.4</v>
      </c>
      <c r="J158" s="1" t="s">
        <v>21</v>
      </c>
      <c r="K158" s="1">
        <v>55.03</v>
      </c>
      <c r="L158" s="1" t="s">
        <v>18</v>
      </c>
      <c r="M158" s="1">
        <v>300000</v>
      </c>
    </row>
    <row r="159" spans="1:13" x14ac:dyDescent="0.25">
      <c r="A159" s="1">
        <v>159</v>
      </c>
      <c r="B159" s="1" t="s">
        <v>13</v>
      </c>
      <c r="C159" s="1">
        <v>67</v>
      </c>
      <c r="D159" s="1">
        <v>63</v>
      </c>
      <c r="E159" s="1" t="s">
        <v>19</v>
      </c>
      <c r="F159" s="1">
        <v>64</v>
      </c>
      <c r="G159" s="1" t="s">
        <v>15</v>
      </c>
      <c r="H159" s="1" t="s">
        <v>16</v>
      </c>
      <c r="I159" s="1">
        <v>60</v>
      </c>
      <c r="J159" s="1" t="s">
        <v>21</v>
      </c>
      <c r="K159" s="1">
        <v>61.87</v>
      </c>
      <c r="L159" s="1" t="s">
        <v>24</v>
      </c>
      <c r="M159" s="1"/>
    </row>
    <row r="160" spans="1:13" hidden="1" x14ac:dyDescent="0.25">
      <c r="A160" s="1">
        <v>160</v>
      </c>
      <c r="B160" s="1" t="s">
        <v>13</v>
      </c>
      <c r="C160" s="1">
        <v>52</v>
      </c>
      <c r="D160" s="1">
        <v>49</v>
      </c>
      <c r="E160" s="1" t="s">
        <v>14</v>
      </c>
      <c r="F160" s="1">
        <v>58</v>
      </c>
      <c r="G160" s="1" t="s">
        <v>23</v>
      </c>
      <c r="H160" s="1" t="s">
        <v>16</v>
      </c>
      <c r="I160" s="1">
        <v>62</v>
      </c>
      <c r="J160" s="1" t="s">
        <v>17</v>
      </c>
      <c r="K160" s="1">
        <v>60.59</v>
      </c>
      <c r="L160" s="1" t="s">
        <v>24</v>
      </c>
      <c r="M160" s="1"/>
    </row>
    <row r="161" spans="1:13" hidden="1" x14ac:dyDescent="0.25">
      <c r="A161" s="1">
        <v>161</v>
      </c>
      <c r="B161" s="1" t="s">
        <v>13</v>
      </c>
      <c r="C161" s="1">
        <v>87</v>
      </c>
      <c r="D161" s="1">
        <v>74</v>
      </c>
      <c r="E161" s="1" t="s">
        <v>19</v>
      </c>
      <c r="F161" s="1">
        <v>65</v>
      </c>
      <c r="G161" s="1" t="s">
        <v>15</v>
      </c>
      <c r="H161" s="1" t="s">
        <v>20</v>
      </c>
      <c r="I161" s="1">
        <v>75</v>
      </c>
      <c r="J161" s="1" t="s">
        <v>17</v>
      </c>
      <c r="K161" s="1">
        <v>72.290000000000006</v>
      </c>
      <c r="L161" s="1" t="s">
        <v>18</v>
      </c>
      <c r="M161" s="1">
        <v>300000</v>
      </c>
    </row>
    <row r="162" spans="1:13" hidden="1" x14ac:dyDescent="0.25">
      <c r="A162" s="1">
        <v>162</v>
      </c>
      <c r="B162" s="1" t="s">
        <v>13</v>
      </c>
      <c r="C162" s="1">
        <v>55.6</v>
      </c>
      <c r="D162" s="1">
        <v>51</v>
      </c>
      <c r="E162" s="1" t="s">
        <v>14</v>
      </c>
      <c r="F162" s="1">
        <v>57.5</v>
      </c>
      <c r="G162" s="1" t="s">
        <v>23</v>
      </c>
      <c r="H162" s="1" t="s">
        <v>16</v>
      </c>
      <c r="I162" s="1">
        <v>57.63</v>
      </c>
      <c r="J162" s="1" t="s">
        <v>17</v>
      </c>
      <c r="K162" s="1">
        <v>62.72</v>
      </c>
      <c r="L162" s="1" t="s">
        <v>24</v>
      </c>
      <c r="M162" s="1"/>
    </row>
    <row r="163" spans="1:13" x14ac:dyDescent="0.25">
      <c r="A163" s="1">
        <v>163</v>
      </c>
      <c r="B163" s="1" t="s">
        <v>13</v>
      </c>
      <c r="C163" s="1">
        <v>74.2</v>
      </c>
      <c r="D163" s="1">
        <v>87.6</v>
      </c>
      <c r="E163" s="1" t="s">
        <v>14</v>
      </c>
      <c r="F163" s="1">
        <v>77.25</v>
      </c>
      <c r="G163" s="1" t="s">
        <v>23</v>
      </c>
      <c r="H163" s="1" t="s">
        <v>20</v>
      </c>
      <c r="I163" s="1">
        <v>75.2</v>
      </c>
      <c r="J163" s="1" t="s">
        <v>21</v>
      </c>
      <c r="K163" s="1">
        <v>66.06</v>
      </c>
      <c r="L163" s="1" t="s">
        <v>18</v>
      </c>
      <c r="M163" s="1">
        <v>285000</v>
      </c>
    </row>
    <row r="164" spans="1:13" x14ac:dyDescent="0.25">
      <c r="A164" s="1">
        <v>164</v>
      </c>
      <c r="B164" s="1" t="s">
        <v>13</v>
      </c>
      <c r="C164" s="1">
        <v>63</v>
      </c>
      <c r="D164" s="1">
        <v>67</v>
      </c>
      <c r="E164" s="1" t="s">
        <v>19</v>
      </c>
      <c r="F164" s="1">
        <v>64</v>
      </c>
      <c r="G164" s="1" t="s">
        <v>15</v>
      </c>
      <c r="H164" s="1" t="s">
        <v>16</v>
      </c>
      <c r="I164" s="1">
        <v>75</v>
      </c>
      <c r="J164" s="1" t="s">
        <v>21</v>
      </c>
      <c r="K164" s="1">
        <v>66.459999999999994</v>
      </c>
      <c r="L164" s="1" t="s">
        <v>18</v>
      </c>
      <c r="M164" s="1">
        <v>500000</v>
      </c>
    </row>
    <row r="165" spans="1:13" x14ac:dyDescent="0.25">
      <c r="A165" s="1">
        <v>165</v>
      </c>
      <c r="B165" s="1" t="s">
        <v>25</v>
      </c>
      <c r="C165" s="1">
        <v>67.16</v>
      </c>
      <c r="D165" s="1">
        <v>72.5</v>
      </c>
      <c r="E165" s="1" t="s">
        <v>14</v>
      </c>
      <c r="F165" s="1">
        <v>63.35</v>
      </c>
      <c r="G165" s="1" t="s">
        <v>23</v>
      </c>
      <c r="H165" s="1" t="s">
        <v>16</v>
      </c>
      <c r="I165" s="1">
        <v>53.04</v>
      </c>
      <c r="J165" s="1" t="s">
        <v>21</v>
      </c>
      <c r="K165" s="1">
        <v>65.52</v>
      </c>
      <c r="L165" s="1" t="s">
        <v>18</v>
      </c>
      <c r="M165" s="1">
        <v>250000</v>
      </c>
    </row>
    <row r="166" spans="1:13" x14ac:dyDescent="0.25">
      <c r="A166" s="1">
        <v>166</v>
      </c>
      <c r="B166" s="1" t="s">
        <v>25</v>
      </c>
      <c r="C166" s="1">
        <v>63.3</v>
      </c>
      <c r="D166" s="1">
        <v>78.33</v>
      </c>
      <c r="E166" s="1" t="s">
        <v>14</v>
      </c>
      <c r="F166" s="1">
        <v>74</v>
      </c>
      <c r="G166" s="1" t="s">
        <v>23</v>
      </c>
      <c r="H166" s="1" t="s">
        <v>16</v>
      </c>
      <c r="I166" s="1">
        <v>80</v>
      </c>
      <c r="J166" s="1" t="s">
        <v>21</v>
      </c>
      <c r="K166" s="1">
        <v>74.56</v>
      </c>
      <c r="L166" s="1" t="s">
        <v>24</v>
      </c>
      <c r="M166" s="1"/>
    </row>
    <row r="167" spans="1:13" hidden="1" x14ac:dyDescent="0.25">
      <c r="A167" s="1">
        <v>167</v>
      </c>
      <c r="B167" s="1" t="s">
        <v>13</v>
      </c>
      <c r="C167" s="1">
        <v>62</v>
      </c>
      <c r="D167" s="1">
        <v>62</v>
      </c>
      <c r="E167" s="1" t="s">
        <v>14</v>
      </c>
      <c r="F167" s="1">
        <v>60</v>
      </c>
      <c r="G167" s="1" t="s">
        <v>23</v>
      </c>
      <c r="H167" s="1" t="s">
        <v>20</v>
      </c>
      <c r="I167" s="1">
        <v>63</v>
      </c>
      <c r="J167" s="1" t="s">
        <v>17</v>
      </c>
      <c r="K167" s="1">
        <v>52.38</v>
      </c>
      <c r="L167" s="1" t="s">
        <v>18</v>
      </c>
      <c r="M167" s="1">
        <v>240000</v>
      </c>
    </row>
    <row r="168" spans="1:13" x14ac:dyDescent="0.25">
      <c r="A168" s="1">
        <v>168</v>
      </c>
      <c r="B168" s="1" t="s">
        <v>13</v>
      </c>
      <c r="C168" s="1">
        <v>67.900000000000006</v>
      </c>
      <c r="D168" s="1">
        <v>62</v>
      </c>
      <c r="E168" s="1" t="s">
        <v>19</v>
      </c>
      <c r="F168" s="1">
        <v>67</v>
      </c>
      <c r="G168" s="1" t="s">
        <v>15</v>
      </c>
      <c r="H168" s="1" t="s">
        <v>20</v>
      </c>
      <c r="I168" s="1">
        <v>58.1</v>
      </c>
      <c r="J168" s="1" t="s">
        <v>21</v>
      </c>
      <c r="K168" s="1">
        <v>75.709999999999994</v>
      </c>
      <c r="L168" s="1" t="s">
        <v>24</v>
      </c>
      <c r="M168" s="1"/>
    </row>
    <row r="169" spans="1:13" hidden="1" x14ac:dyDescent="0.25">
      <c r="A169" s="1">
        <v>169</v>
      </c>
      <c r="B169" s="1" t="s">
        <v>25</v>
      </c>
      <c r="C169" s="1">
        <v>48</v>
      </c>
      <c r="D169" s="1">
        <v>51</v>
      </c>
      <c r="E169" s="1" t="s">
        <v>14</v>
      </c>
      <c r="F169" s="1">
        <v>58</v>
      </c>
      <c r="G169" s="1" t="s">
        <v>23</v>
      </c>
      <c r="H169" s="1" t="s">
        <v>20</v>
      </c>
      <c r="I169" s="1">
        <v>60</v>
      </c>
      <c r="J169" s="1" t="s">
        <v>17</v>
      </c>
      <c r="K169" s="1">
        <v>58.79</v>
      </c>
      <c r="L169" s="1" t="s">
        <v>24</v>
      </c>
      <c r="M169" s="1"/>
    </row>
    <row r="170" spans="1:13" hidden="1" x14ac:dyDescent="0.25">
      <c r="A170" s="1">
        <v>170</v>
      </c>
      <c r="B170" s="1" t="s">
        <v>13</v>
      </c>
      <c r="C170" s="1">
        <v>59.96</v>
      </c>
      <c r="D170" s="1">
        <v>42.16</v>
      </c>
      <c r="E170" s="1" t="s">
        <v>19</v>
      </c>
      <c r="F170" s="1">
        <v>61.26</v>
      </c>
      <c r="G170" s="1" t="s">
        <v>15</v>
      </c>
      <c r="H170" s="1" t="s">
        <v>16</v>
      </c>
      <c r="I170" s="1">
        <v>54.48</v>
      </c>
      <c r="J170" s="1" t="s">
        <v>17</v>
      </c>
      <c r="K170" s="1">
        <v>65.48</v>
      </c>
      <c r="L170" s="1" t="s">
        <v>24</v>
      </c>
      <c r="M170" s="1"/>
    </row>
    <row r="171" spans="1:13" hidden="1" x14ac:dyDescent="0.25">
      <c r="A171" s="1">
        <v>171</v>
      </c>
      <c r="B171" s="1" t="s">
        <v>25</v>
      </c>
      <c r="C171" s="1">
        <v>63.4</v>
      </c>
      <c r="D171" s="1">
        <v>67.2</v>
      </c>
      <c r="E171" s="1" t="s">
        <v>14</v>
      </c>
      <c r="F171" s="1">
        <v>60</v>
      </c>
      <c r="G171" s="1" t="s">
        <v>23</v>
      </c>
      <c r="H171" s="1" t="s">
        <v>16</v>
      </c>
      <c r="I171" s="1">
        <v>58.06</v>
      </c>
      <c r="J171" s="1" t="s">
        <v>17</v>
      </c>
      <c r="K171" s="1">
        <v>69.28</v>
      </c>
      <c r="L171" s="1" t="s">
        <v>24</v>
      </c>
      <c r="M171" s="1"/>
    </row>
    <row r="172" spans="1:13" x14ac:dyDescent="0.25">
      <c r="A172" s="1">
        <v>172</v>
      </c>
      <c r="B172" s="1" t="s">
        <v>13</v>
      </c>
      <c r="C172" s="1">
        <v>80</v>
      </c>
      <c r="D172" s="1">
        <v>80</v>
      </c>
      <c r="E172" s="1" t="s">
        <v>14</v>
      </c>
      <c r="F172" s="1">
        <v>72</v>
      </c>
      <c r="G172" s="1" t="s">
        <v>23</v>
      </c>
      <c r="H172" s="1" t="s">
        <v>20</v>
      </c>
      <c r="I172" s="1">
        <v>63.79</v>
      </c>
      <c r="J172" s="1" t="s">
        <v>21</v>
      </c>
      <c r="K172" s="1">
        <v>66.040000000000006</v>
      </c>
      <c r="L172" s="1" t="s">
        <v>18</v>
      </c>
      <c r="M172" s="1">
        <v>290000</v>
      </c>
    </row>
    <row r="173" spans="1:13" hidden="1" x14ac:dyDescent="0.25">
      <c r="A173" s="1">
        <v>173</v>
      </c>
      <c r="B173" s="1" t="s">
        <v>13</v>
      </c>
      <c r="C173" s="1">
        <v>73</v>
      </c>
      <c r="D173" s="1">
        <v>58</v>
      </c>
      <c r="E173" s="1" t="s">
        <v>14</v>
      </c>
      <c r="F173" s="1">
        <v>56</v>
      </c>
      <c r="G173" s="1" t="s">
        <v>23</v>
      </c>
      <c r="H173" s="1" t="s">
        <v>16</v>
      </c>
      <c r="I173" s="1">
        <v>84</v>
      </c>
      <c r="J173" s="1" t="s">
        <v>17</v>
      </c>
      <c r="K173" s="1">
        <v>52.64</v>
      </c>
      <c r="L173" s="1" t="s">
        <v>18</v>
      </c>
      <c r="M173" s="1">
        <v>300000</v>
      </c>
    </row>
    <row r="174" spans="1:13" hidden="1" x14ac:dyDescent="0.25">
      <c r="A174" s="1">
        <v>174</v>
      </c>
      <c r="B174" s="1" t="s">
        <v>25</v>
      </c>
      <c r="C174" s="1">
        <v>52</v>
      </c>
      <c r="D174" s="1">
        <v>52</v>
      </c>
      <c r="E174" s="1" t="s">
        <v>19</v>
      </c>
      <c r="F174" s="1">
        <v>55</v>
      </c>
      <c r="G174" s="1" t="s">
        <v>15</v>
      </c>
      <c r="H174" s="1" t="s">
        <v>16</v>
      </c>
      <c r="I174" s="1">
        <v>67</v>
      </c>
      <c r="J174" s="1" t="s">
        <v>17</v>
      </c>
      <c r="K174" s="1">
        <v>59.32</v>
      </c>
      <c r="L174" s="1" t="s">
        <v>24</v>
      </c>
      <c r="M174" s="1"/>
    </row>
    <row r="175" spans="1:13" x14ac:dyDescent="0.25">
      <c r="A175" s="1">
        <v>175</v>
      </c>
      <c r="B175" s="1" t="s">
        <v>13</v>
      </c>
      <c r="C175" s="1">
        <v>73.239999999999995</v>
      </c>
      <c r="D175" s="1">
        <v>50.83</v>
      </c>
      <c r="E175" s="1" t="s">
        <v>19</v>
      </c>
      <c r="F175" s="1">
        <v>64.27</v>
      </c>
      <c r="G175" s="1" t="s">
        <v>15</v>
      </c>
      <c r="H175" s="1" t="s">
        <v>20</v>
      </c>
      <c r="I175" s="1">
        <v>64</v>
      </c>
      <c r="J175" s="1" t="s">
        <v>21</v>
      </c>
      <c r="K175" s="1">
        <v>66.23</v>
      </c>
      <c r="L175" s="1" t="s">
        <v>18</v>
      </c>
      <c r="M175" s="1">
        <v>500000</v>
      </c>
    </row>
    <row r="176" spans="1:13" hidden="1" x14ac:dyDescent="0.25">
      <c r="A176" s="1">
        <v>176</v>
      </c>
      <c r="B176" s="1" t="s">
        <v>13</v>
      </c>
      <c r="C176" s="1">
        <v>63</v>
      </c>
      <c r="D176" s="1">
        <v>62</v>
      </c>
      <c r="E176" s="1" t="s">
        <v>19</v>
      </c>
      <c r="F176" s="1">
        <v>65</v>
      </c>
      <c r="G176" s="1" t="s">
        <v>15</v>
      </c>
      <c r="H176" s="1" t="s">
        <v>16</v>
      </c>
      <c r="I176" s="1">
        <v>87.5</v>
      </c>
      <c r="J176" s="1" t="s">
        <v>17</v>
      </c>
      <c r="K176" s="1">
        <v>60.69</v>
      </c>
      <c r="L176" s="1" t="s">
        <v>24</v>
      </c>
      <c r="M176" s="1"/>
    </row>
    <row r="177" spans="1:13" hidden="1" x14ac:dyDescent="0.25">
      <c r="A177" s="1">
        <v>177</v>
      </c>
      <c r="B177" s="1" t="s">
        <v>25</v>
      </c>
      <c r="C177" s="1">
        <v>59</v>
      </c>
      <c r="D177" s="1">
        <v>60</v>
      </c>
      <c r="E177" s="1" t="s">
        <v>14</v>
      </c>
      <c r="F177" s="1">
        <v>56</v>
      </c>
      <c r="G177" s="1" t="s">
        <v>23</v>
      </c>
      <c r="H177" s="1" t="s">
        <v>16</v>
      </c>
      <c r="I177" s="1">
        <v>55</v>
      </c>
      <c r="J177" s="1" t="s">
        <v>17</v>
      </c>
      <c r="K177" s="1">
        <v>57.9</v>
      </c>
      <c r="L177" s="1" t="s">
        <v>18</v>
      </c>
      <c r="M177" s="1">
        <v>220000</v>
      </c>
    </row>
    <row r="178" spans="1:13" x14ac:dyDescent="0.25">
      <c r="A178" s="1">
        <v>178</v>
      </c>
      <c r="B178" s="1" t="s">
        <v>25</v>
      </c>
      <c r="C178" s="1">
        <v>73</v>
      </c>
      <c r="D178" s="1">
        <v>97</v>
      </c>
      <c r="E178" s="1" t="s">
        <v>14</v>
      </c>
      <c r="F178" s="1">
        <v>79</v>
      </c>
      <c r="G178" s="1" t="s">
        <v>23</v>
      </c>
      <c r="H178" s="1" t="s">
        <v>20</v>
      </c>
      <c r="I178" s="1">
        <v>89</v>
      </c>
      <c r="J178" s="1" t="s">
        <v>21</v>
      </c>
      <c r="K178" s="1">
        <v>70.81</v>
      </c>
      <c r="L178" s="1" t="s">
        <v>18</v>
      </c>
      <c r="M178" s="1">
        <v>650000</v>
      </c>
    </row>
    <row r="179" spans="1:13" hidden="1" x14ac:dyDescent="0.25">
      <c r="A179" s="1">
        <v>179</v>
      </c>
      <c r="B179" s="1" t="s">
        <v>13</v>
      </c>
      <c r="C179" s="1">
        <v>68</v>
      </c>
      <c r="D179" s="1">
        <v>56</v>
      </c>
      <c r="E179" s="1" t="s">
        <v>19</v>
      </c>
      <c r="F179" s="1">
        <v>68</v>
      </c>
      <c r="G179" s="1" t="s">
        <v>15</v>
      </c>
      <c r="H179" s="1" t="s">
        <v>16</v>
      </c>
      <c r="I179" s="1">
        <v>73</v>
      </c>
      <c r="J179" s="1" t="s">
        <v>17</v>
      </c>
      <c r="K179" s="1">
        <v>68.069999999999993</v>
      </c>
      <c r="L179" s="1" t="s">
        <v>18</v>
      </c>
      <c r="M179" s="1">
        <v>350000</v>
      </c>
    </row>
    <row r="180" spans="1:13" hidden="1" x14ac:dyDescent="0.25">
      <c r="A180" s="1">
        <v>180</v>
      </c>
      <c r="B180" s="1" t="s">
        <v>25</v>
      </c>
      <c r="C180" s="1">
        <v>77.8</v>
      </c>
      <c r="D180" s="1">
        <v>64</v>
      </c>
      <c r="E180" s="1" t="s">
        <v>19</v>
      </c>
      <c r="F180" s="1">
        <v>64.2</v>
      </c>
      <c r="G180" s="1" t="s">
        <v>15</v>
      </c>
      <c r="H180" s="1" t="s">
        <v>16</v>
      </c>
      <c r="I180" s="1">
        <v>75.5</v>
      </c>
      <c r="J180" s="1" t="s">
        <v>17</v>
      </c>
      <c r="K180" s="1">
        <v>72.14</v>
      </c>
      <c r="L180" s="1" t="s">
        <v>24</v>
      </c>
      <c r="M180" s="1"/>
    </row>
    <row r="181" spans="1:13" x14ac:dyDescent="0.25">
      <c r="A181" s="1">
        <v>181</v>
      </c>
      <c r="B181" s="1" t="s">
        <v>13</v>
      </c>
      <c r="C181" s="1">
        <v>65</v>
      </c>
      <c r="D181" s="1">
        <v>71.5</v>
      </c>
      <c r="E181" s="1" t="s">
        <v>14</v>
      </c>
      <c r="F181" s="1">
        <v>62.8</v>
      </c>
      <c r="G181" s="1" t="s">
        <v>23</v>
      </c>
      <c r="H181" s="1" t="s">
        <v>20</v>
      </c>
      <c r="I181" s="1">
        <v>57</v>
      </c>
      <c r="J181" s="1" t="s">
        <v>21</v>
      </c>
      <c r="K181" s="1">
        <v>56.6</v>
      </c>
      <c r="L181" s="1" t="s">
        <v>18</v>
      </c>
      <c r="M181" s="1">
        <v>265000</v>
      </c>
    </row>
    <row r="182" spans="1:13" hidden="1" x14ac:dyDescent="0.25">
      <c r="A182" s="1">
        <v>182</v>
      </c>
      <c r="B182" s="1" t="s">
        <v>13</v>
      </c>
      <c r="C182" s="1">
        <v>62</v>
      </c>
      <c r="D182" s="1">
        <v>60.33</v>
      </c>
      <c r="E182" s="1" t="s">
        <v>19</v>
      </c>
      <c r="F182" s="1">
        <v>64.209999999999994</v>
      </c>
      <c r="G182" s="1" t="s">
        <v>15</v>
      </c>
      <c r="H182" s="1" t="s">
        <v>16</v>
      </c>
      <c r="I182" s="1">
        <v>63</v>
      </c>
      <c r="J182" s="1" t="s">
        <v>17</v>
      </c>
      <c r="K182" s="1">
        <v>60.02</v>
      </c>
      <c r="L182" s="1" t="s">
        <v>24</v>
      </c>
      <c r="M182" s="1"/>
    </row>
    <row r="183" spans="1:13" x14ac:dyDescent="0.25">
      <c r="A183" s="1">
        <v>183</v>
      </c>
      <c r="B183" s="1" t="s">
        <v>13</v>
      </c>
      <c r="C183" s="1">
        <v>52</v>
      </c>
      <c r="D183" s="1">
        <v>65</v>
      </c>
      <c r="E183" s="1" t="s">
        <v>22</v>
      </c>
      <c r="F183" s="1">
        <v>57</v>
      </c>
      <c r="G183" s="1" t="s">
        <v>26</v>
      </c>
      <c r="H183" s="1" t="s">
        <v>20</v>
      </c>
      <c r="I183" s="1">
        <v>75</v>
      </c>
      <c r="J183" s="1" t="s">
        <v>21</v>
      </c>
      <c r="K183" s="1">
        <v>59.81</v>
      </c>
      <c r="L183" s="1" t="s">
        <v>24</v>
      </c>
      <c r="M183" s="1"/>
    </row>
    <row r="184" spans="1:13" hidden="1" x14ac:dyDescent="0.25">
      <c r="A184" s="1">
        <v>184</v>
      </c>
      <c r="B184" s="1" t="s">
        <v>13</v>
      </c>
      <c r="C184" s="1">
        <v>65</v>
      </c>
      <c r="D184" s="1">
        <v>77</v>
      </c>
      <c r="E184" s="1" t="s">
        <v>14</v>
      </c>
      <c r="F184" s="1">
        <v>69</v>
      </c>
      <c r="G184" s="1" t="s">
        <v>23</v>
      </c>
      <c r="H184" s="1" t="s">
        <v>16</v>
      </c>
      <c r="I184" s="1">
        <v>60</v>
      </c>
      <c r="J184" s="1" t="s">
        <v>17</v>
      </c>
      <c r="K184" s="1">
        <v>61.82</v>
      </c>
      <c r="L184" s="1" t="s">
        <v>18</v>
      </c>
      <c r="M184" s="1">
        <v>276000</v>
      </c>
    </row>
    <row r="185" spans="1:13" hidden="1" x14ac:dyDescent="0.25">
      <c r="A185" s="1">
        <v>185</v>
      </c>
      <c r="B185" s="1" t="s">
        <v>25</v>
      </c>
      <c r="C185" s="1">
        <v>56.28</v>
      </c>
      <c r="D185" s="1">
        <v>62.83</v>
      </c>
      <c r="E185" s="1" t="s">
        <v>14</v>
      </c>
      <c r="F185" s="1">
        <v>59.79</v>
      </c>
      <c r="G185" s="1" t="s">
        <v>23</v>
      </c>
      <c r="H185" s="1" t="s">
        <v>16</v>
      </c>
      <c r="I185" s="1">
        <v>60</v>
      </c>
      <c r="J185" s="1" t="s">
        <v>17</v>
      </c>
      <c r="K185" s="1">
        <v>57.29</v>
      </c>
      <c r="L185" s="1" t="s">
        <v>24</v>
      </c>
      <c r="M185" s="1"/>
    </row>
    <row r="186" spans="1:13" hidden="1" x14ac:dyDescent="0.25">
      <c r="A186" s="1">
        <v>186</v>
      </c>
      <c r="B186" s="1" t="s">
        <v>25</v>
      </c>
      <c r="C186" s="1">
        <v>88</v>
      </c>
      <c r="D186" s="1">
        <v>72</v>
      </c>
      <c r="E186" s="1" t="s">
        <v>19</v>
      </c>
      <c r="F186" s="1">
        <v>78</v>
      </c>
      <c r="G186" s="1" t="s">
        <v>26</v>
      </c>
      <c r="H186" s="1" t="s">
        <v>16</v>
      </c>
      <c r="I186" s="1">
        <v>82</v>
      </c>
      <c r="J186" s="1" t="s">
        <v>17</v>
      </c>
      <c r="K186" s="1">
        <v>71.430000000000007</v>
      </c>
      <c r="L186" s="1" t="s">
        <v>18</v>
      </c>
      <c r="M186" s="1">
        <v>252000</v>
      </c>
    </row>
    <row r="187" spans="1:13" x14ac:dyDescent="0.25">
      <c r="A187" s="1">
        <v>187</v>
      </c>
      <c r="B187" s="1" t="s">
        <v>25</v>
      </c>
      <c r="C187" s="1">
        <v>52</v>
      </c>
      <c r="D187" s="1">
        <v>64</v>
      </c>
      <c r="E187" s="1" t="s">
        <v>14</v>
      </c>
      <c r="F187" s="1">
        <v>61</v>
      </c>
      <c r="G187" s="1" t="s">
        <v>23</v>
      </c>
      <c r="H187" s="1" t="s">
        <v>16</v>
      </c>
      <c r="I187" s="1">
        <v>55</v>
      </c>
      <c r="J187" s="1" t="s">
        <v>21</v>
      </c>
      <c r="K187" s="1">
        <v>62.93</v>
      </c>
      <c r="L187" s="1" t="s">
        <v>24</v>
      </c>
      <c r="M187" s="1"/>
    </row>
    <row r="188" spans="1:13" x14ac:dyDescent="0.25">
      <c r="A188" s="1">
        <v>188</v>
      </c>
      <c r="B188" s="1" t="s">
        <v>13</v>
      </c>
      <c r="C188" s="1">
        <v>78.5</v>
      </c>
      <c r="D188" s="1">
        <v>65.5</v>
      </c>
      <c r="E188" s="1" t="s">
        <v>19</v>
      </c>
      <c r="F188" s="1">
        <v>67</v>
      </c>
      <c r="G188" s="1" t="s">
        <v>15</v>
      </c>
      <c r="H188" s="1" t="s">
        <v>20</v>
      </c>
      <c r="I188" s="1">
        <v>95</v>
      </c>
      <c r="J188" s="1" t="s">
        <v>21</v>
      </c>
      <c r="K188" s="1">
        <v>64.86</v>
      </c>
      <c r="L188" s="1" t="s">
        <v>18</v>
      </c>
      <c r="M188" s="1">
        <v>280000</v>
      </c>
    </row>
    <row r="189" spans="1:13" x14ac:dyDescent="0.25">
      <c r="A189" s="1">
        <v>189</v>
      </c>
      <c r="B189" s="1" t="s">
        <v>13</v>
      </c>
      <c r="C189" s="1">
        <v>61.8</v>
      </c>
      <c r="D189" s="1">
        <v>47</v>
      </c>
      <c r="E189" s="1" t="s">
        <v>14</v>
      </c>
      <c r="F189" s="1">
        <v>54.38</v>
      </c>
      <c r="G189" s="1" t="s">
        <v>23</v>
      </c>
      <c r="H189" s="1" t="s">
        <v>16</v>
      </c>
      <c r="I189" s="1">
        <v>57</v>
      </c>
      <c r="J189" s="1" t="s">
        <v>21</v>
      </c>
      <c r="K189" s="1">
        <v>56.13</v>
      </c>
      <c r="L189" s="1" t="s">
        <v>24</v>
      </c>
      <c r="M189" s="1"/>
    </row>
    <row r="190" spans="1:13" x14ac:dyDescent="0.25">
      <c r="A190" s="1">
        <v>190</v>
      </c>
      <c r="B190" s="1" t="s">
        <v>25</v>
      </c>
      <c r="C190" s="1">
        <v>54</v>
      </c>
      <c r="D190" s="1">
        <v>77.599999999999994</v>
      </c>
      <c r="E190" s="1" t="s">
        <v>14</v>
      </c>
      <c r="F190" s="1">
        <v>69.2</v>
      </c>
      <c r="G190" s="1" t="s">
        <v>23</v>
      </c>
      <c r="H190" s="1" t="s">
        <v>16</v>
      </c>
      <c r="I190" s="1">
        <v>95.65</v>
      </c>
      <c r="J190" s="1" t="s">
        <v>21</v>
      </c>
      <c r="K190" s="1">
        <v>66.94</v>
      </c>
      <c r="L190" s="1" t="s">
        <v>24</v>
      </c>
      <c r="M190" s="1"/>
    </row>
    <row r="191" spans="1:13" x14ac:dyDescent="0.25">
      <c r="A191" s="1">
        <v>191</v>
      </c>
      <c r="B191" s="1" t="s">
        <v>25</v>
      </c>
      <c r="C191" s="1">
        <v>64</v>
      </c>
      <c r="D191" s="1">
        <v>70.2</v>
      </c>
      <c r="E191" s="1" t="s">
        <v>14</v>
      </c>
      <c r="F191" s="1">
        <v>61</v>
      </c>
      <c r="G191" s="1" t="s">
        <v>23</v>
      </c>
      <c r="H191" s="1" t="s">
        <v>16</v>
      </c>
      <c r="I191" s="1">
        <v>50</v>
      </c>
      <c r="J191" s="1" t="s">
        <v>21</v>
      </c>
      <c r="K191" s="1">
        <v>62.5</v>
      </c>
      <c r="L191" s="1" t="s">
        <v>24</v>
      </c>
      <c r="M191" s="1"/>
    </row>
    <row r="192" spans="1:13" x14ac:dyDescent="0.25">
      <c r="A192" s="1">
        <v>192</v>
      </c>
      <c r="B192" s="1" t="s">
        <v>13</v>
      </c>
      <c r="C192" s="1">
        <v>67</v>
      </c>
      <c r="D192" s="1">
        <v>61</v>
      </c>
      <c r="E192" s="1" t="s">
        <v>19</v>
      </c>
      <c r="F192" s="1">
        <v>72</v>
      </c>
      <c r="G192" s="1" t="s">
        <v>23</v>
      </c>
      <c r="H192" s="1" t="s">
        <v>16</v>
      </c>
      <c r="I192" s="1">
        <v>72</v>
      </c>
      <c r="J192" s="1" t="s">
        <v>21</v>
      </c>
      <c r="K192" s="1">
        <v>61.01</v>
      </c>
      <c r="L192" s="1" t="s">
        <v>18</v>
      </c>
      <c r="M192" s="1">
        <v>264000</v>
      </c>
    </row>
    <row r="193" spans="1:13" x14ac:dyDescent="0.25">
      <c r="A193" s="1">
        <v>193</v>
      </c>
      <c r="B193" s="1" t="s">
        <v>13</v>
      </c>
      <c r="C193" s="1">
        <v>65.2</v>
      </c>
      <c r="D193" s="1">
        <v>61.4</v>
      </c>
      <c r="E193" s="1" t="s">
        <v>14</v>
      </c>
      <c r="F193" s="1">
        <v>64.8</v>
      </c>
      <c r="G193" s="1" t="s">
        <v>23</v>
      </c>
      <c r="H193" s="1" t="s">
        <v>20</v>
      </c>
      <c r="I193" s="1">
        <v>93.4</v>
      </c>
      <c r="J193" s="1" t="s">
        <v>21</v>
      </c>
      <c r="K193" s="1">
        <v>57.34</v>
      </c>
      <c r="L193" s="1" t="s">
        <v>18</v>
      </c>
      <c r="M193" s="1">
        <v>270000</v>
      </c>
    </row>
    <row r="194" spans="1:13" hidden="1" x14ac:dyDescent="0.25">
      <c r="A194" s="1">
        <v>194</v>
      </c>
      <c r="B194" s="1" t="s">
        <v>25</v>
      </c>
      <c r="C194" s="1">
        <v>60</v>
      </c>
      <c r="D194" s="1">
        <v>63</v>
      </c>
      <c r="E194" s="1" t="s">
        <v>22</v>
      </c>
      <c r="F194" s="1">
        <v>56</v>
      </c>
      <c r="G194" s="1" t="s">
        <v>26</v>
      </c>
      <c r="H194" s="1" t="s">
        <v>20</v>
      </c>
      <c r="I194" s="1">
        <v>80</v>
      </c>
      <c r="J194" s="1" t="s">
        <v>17</v>
      </c>
      <c r="K194" s="1">
        <v>56.63</v>
      </c>
      <c r="L194" s="1" t="s">
        <v>18</v>
      </c>
      <c r="M194" s="1">
        <v>300000</v>
      </c>
    </row>
    <row r="195" spans="1:13" x14ac:dyDescent="0.25">
      <c r="A195" s="1">
        <v>195</v>
      </c>
      <c r="B195" s="1" t="s">
        <v>13</v>
      </c>
      <c r="C195" s="1">
        <v>52</v>
      </c>
      <c r="D195" s="1">
        <v>55</v>
      </c>
      <c r="E195" s="1" t="s">
        <v>14</v>
      </c>
      <c r="F195" s="1">
        <v>56.3</v>
      </c>
      <c r="G195" s="1" t="s">
        <v>23</v>
      </c>
      <c r="H195" s="1" t="s">
        <v>16</v>
      </c>
      <c r="I195" s="1">
        <v>59</v>
      </c>
      <c r="J195" s="1" t="s">
        <v>21</v>
      </c>
      <c r="K195" s="1">
        <v>64.739999999999995</v>
      </c>
      <c r="L195" s="1" t="s">
        <v>24</v>
      </c>
      <c r="M195" s="1"/>
    </row>
    <row r="196" spans="1:13" hidden="1" x14ac:dyDescent="0.25">
      <c r="A196" s="1">
        <v>196</v>
      </c>
      <c r="B196" s="1" t="s">
        <v>13</v>
      </c>
      <c r="C196" s="1">
        <v>66</v>
      </c>
      <c r="D196" s="1">
        <v>76</v>
      </c>
      <c r="E196" s="1" t="s">
        <v>14</v>
      </c>
      <c r="F196" s="1">
        <v>72</v>
      </c>
      <c r="G196" s="1" t="s">
        <v>23</v>
      </c>
      <c r="H196" s="1" t="s">
        <v>20</v>
      </c>
      <c r="I196" s="1">
        <v>84</v>
      </c>
      <c r="J196" s="1" t="s">
        <v>17</v>
      </c>
      <c r="K196" s="1">
        <v>58.95</v>
      </c>
      <c r="L196" s="1" t="s">
        <v>18</v>
      </c>
      <c r="M196" s="1">
        <v>275000</v>
      </c>
    </row>
    <row r="197" spans="1:13" x14ac:dyDescent="0.25">
      <c r="A197" s="1">
        <v>197</v>
      </c>
      <c r="B197" s="1" t="s">
        <v>13</v>
      </c>
      <c r="C197" s="1">
        <v>72</v>
      </c>
      <c r="D197" s="1">
        <v>63</v>
      </c>
      <c r="E197" s="1" t="s">
        <v>19</v>
      </c>
      <c r="F197" s="1">
        <v>77.5</v>
      </c>
      <c r="G197" s="1" t="s">
        <v>15</v>
      </c>
      <c r="H197" s="1" t="s">
        <v>20</v>
      </c>
      <c r="I197" s="1">
        <v>78</v>
      </c>
      <c r="J197" s="1" t="s">
        <v>21</v>
      </c>
      <c r="K197" s="1">
        <v>54.48</v>
      </c>
      <c r="L197" s="1" t="s">
        <v>18</v>
      </c>
      <c r="M197" s="1">
        <v>250000</v>
      </c>
    </row>
    <row r="198" spans="1:13" hidden="1" x14ac:dyDescent="0.25">
      <c r="A198" s="1">
        <v>198</v>
      </c>
      <c r="B198" s="1" t="s">
        <v>25</v>
      </c>
      <c r="C198" s="1">
        <v>83.96</v>
      </c>
      <c r="D198" s="1">
        <v>53</v>
      </c>
      <c r="E198" s="1" t="s">
        <v>19</v>
      </c>
      <c r="F198" s="1">
        <v>91</v>
      </c>
      <c r="G198" s="1" t="s">
        <v>15</v>
      </c>
      <c r="H198" s="1" t="s">
        <v>16</v>
      </c>
      <c r="I198" s="1">
        <v>59.32</v>
      </c>
      <c r="J198" s="1" t="s">
        <v>17</v>
      </c>
      <c r="K198" s="1">
        <v>69.709999999999994</v>
      </c>
      <c r="L198" s="1" t="s">
        <v>18</v>
      </c>
      <c r="M198" s="1">
        <v>260000</v>
      </c>
    </row>
    <row r="199" spans="1:13" hidden="1" x14ac:dyDescent="0.25">
      <c r="A199" s="1">
        <v>199</v>
      </c>
      <c r="B199" s="1" t="s">
        <v>25</v>
      </c>
      <c r="C199" s="1">
        <v>67</v>
      </c>
      <c r="D199" s="1">
        <v>70</v>
      </c>
      <c r="E199" s="1" t="s">
        <v>14</v>
      </c>
      <c r="F199" s="1">
        <v>65</v>
      </c>
      <c r="G199" s="1" t="s">
        <v>26</v>
      </c>
      <c r="H199" s="1" t="s">
        <v>16</v>
      </c>
      <c r="I199" s="1">
        <v>88</v>
      </c>
      <c r="J199" s="1" t="s">
        <v>17</v>
      </c>
      <c r="K199" s="1">
        <v>71.959999999999994</v>
      </c>
      <c r="L199" s="1" t="s">
        <v>24</v>
      </c>
      <c r="M199" s="1"/>
    </row>
    <row r="200" spans="1:13" hidden="1" x14ac:dyDescent="0.25">
      <c r="A200" s="1">
        <v>200</v>
      </c>
      <c r="B200" s="1" t="s">
        <v>13</v>
      </c>
      <c r="C200" s="1">
        <v>69</v>
      </c>
      <c r="D200" s="1">
        <v>65</v>
      </c>
      <c r="E200" s="1" t="s">
        <v>14</v>
      </c>
      <c r="F200" s="1">
        <v>57</v>
      </c>
      <c r="G200" s="1" t="s">
        <v>23</v>
      </c>
      <c r="H200" s="1" t="s">
        <v>16</v>
      </c>
      <c r="I200" s="1">
        <v>73</v>
      </c>
      <c r="J200" s="1" t="s">
        <v>17</v>
      </c>
      <c r="K200" s="1">
        <v>55.8</v>
      </c>
      <c r="L200" s="1" t="s">
        <v>18</v>
      </c>
      <c r="M200" s="1">
        <v>265000</v>
      </c>
    </row>
    <row r="201" spans="1:13" x14ac:dyDescent="0.25">
      <c r="A201" s="1">
        <v>201</v>
      </c>
      <c r="B201" s="1" t="s">
        <v>13</v>
      </c>
      <c r="C201" s="1">
        <v>69</v>
      </c>
      <c r="D201" s="1">
        <v>60</v>
      </c>
      <c r="E201" s="1" t="s">
        <v>14</v>
      </c>
      <c r="F201" s="1">
        <v>65</v>
      </c>
      <c r="G201" s="1" t="s">
        <v>23</v>
      </c>
      <c r="H201" s="1" t="s">
        <v>16</v>
      </c>
      <c r="I201" s="1">
        <v>87.55</v>
      </c>
      <c r="J201" s="1" t="s">
        <v>21</v>
      </c>
      <c r="K201" s="1">
        <v>52.81</v>
      </c>
      <c r="L201" s="1" t="s">
        <v>18</v>
      </c>
      <c r="M201" s="1">
        <v>300000</v>
      </c>
    </row>
    <row r="202" spans="1:13" hidden="1" x14ac:dyDescent="0.25">
      <c r="A202" s="1">
        <v>202</v>
      </c>
      <c r="B202" s="1" t="s">
        <v>13</v>
      </c>
      <c r="C202" s="1">
        <v>54.2</v>
      </c>
      <c r="D202" s="1">
        <v>63</v>
      </c>
      <c r="E202" s="1" t="s">
        <v>19</v>
      </c>
      <c r="F202" s="1">
        <v>58</v>
      </c>
      <c r="G202" s="1" t="s">
        <v>23</v>
      </c>
      <c r="H202" s="1" t="s">
        <v>16</v>
      </c>
      <c r="I202" s="1">
        <v>79</v>
      </c>
      <c r="J202" s="1" t="s">
        <v>17</v>
      </c>
      <c r="K202" s="1">
        <v>58.44</v>
      </c>
      <c r="L202" s="1" t="s">
        <v>24</v>
      </c>
      <c r="M202" s="1"/>
    </row>
    <row r="203" spans="1:13" hidden="1" x14ac:dyDescent="0.25">
      <c r="A203" s="1">
        <v>203</v>
      </c>
      <c r="B203" s="1" t="s">
        <v>13</v>
      </c>
      <c r="C203" s="1">
        <v>70</v>
      </c>
      <c r="D203" s="1">
        <v>63</v>
      </c>
      <c r="E203" s="1" t="s">
        <v>19</v>
      </c>
      <c r="F203" s="1">
        <v>66</v>
      </c>
      <c r="G203" s="1" t="s">
        <v>15</v>
      </c>
      <c r="H203" s="1" t="s">
        <v>16</v>
      </c>
      <c r="I203" s="1">
        <v>61.28</v>
      </c>
      <c r="J203" s="1" t="s">
        <v>17</v>
      </c>
      <c r="K203" s="1">
        <v>60.11</v>
      </c>
      <c r="L203" s="1" t="s">
        <v>18</v>
      </c>
      <c r="M203" s="1">
        <v>240000</v>
      </c>
    </row>
    <row r="204" spans="1:13" hidden="1" x14ac:dyDescent="0.25">
      <c r="A204" s="1">
        <v>204</v>
      </c>
      <c r="B204" s="1" t="s">
        <v>13</v>
      </c>
      <c r="C204" s="1">
        <v>55.68</v>
      </c>
      <c r="D204" s="1">
        <v>61.33</v>
      </c>
      <c r="E204" s="1" t="s">
        <v>14</v>
      </c>
      <c r="F204" s="1">
        <v>56.87</v>
      </c>
      <c r="G204" s="1" t="s">
        <v>23</v>
      </c>
      <c r="H204" s="1" t="s">
        <v>16</v>
      </c>
      <c r="I204" s="1">
        <v>66</v>
      </c>
      <c r="J204" s="1" t="s">
        <v>17</v>
      </c>
      <c r="K204" s="1">
        <v>58.3</v>
      </c>
      <c r="L204" s="1" t="s">
        <v>18</v>
      </c>
      <c r="M204" s="1">
        <v>260000</v>
      </c>
    </row>
    <row r="205" spans="1:13" x14ac:dyDescent="0.25">
      <c r="A205" s="1">
        <v>205</v>
      </c>
      <c r="B205" s="1" t="s">
        <v>25</v>
      </c>
      <c r="C205" s="1">
        <v>74</v>
      </c>
      <c r="D205" s="1">
        <v>73</v>
      </c>
      <c r="E205" s="1" t="s">
        <v>14</v>
      </c>
      <c r="F205" s="1">
        <v>73</v>
      </c>
      <c r="G205" s="1" t="s">
        <v>23</v>
      </c>
      <c r="H205" s="1" t="s">
        <v>20</v>
      </c>
      <c r="I205" s="1">
        <v>80</v>
      </c>
      <c r="J205" s="1" t="s">
        <v>21</v>
      </c>
      <c r="K205" s="1">
        <v>67.69</v>
      </c>
      <c r="L205" s="1" t="s">
        <v>18</v>
      </c>
      <c r="M205" s="1">
        <v>210000</v>
      </c>
    </row>
    <row r="206" spans="1:13" x14ac:dyDescent="0.25">
      <c r="A206" s="1">
        <v>206</v>
      </c>
      <c r="B206" s="1" t="s">
        <v>13</v>
      </c>
      <c r="C206" s="1">
        <v>61</v>
      </c>
      <c r="D206" s="1">
        <v>62</v>
      </c>
      <c r="E206" s="1" t="s">
        <v>14</v>
      </c>
      <c r="F206" s="1">
        <v>65</v>
      </c>
      <c r="G206" s="1" t="s">
        <v>23</v>
      </c>
      <c r="H206" s="1" t="s">
        <v>16</v>
      </c>
      <c r="I206" s="1">
        <v>62</v>
      </c>
      <c r="J206" s="1" t="s">
        <v>21</v>
      </c>
      <c r="K206" s="1">
        <v>56.81</v>
      </c>
      <c r="L206" s="1" t="s">
        <v>18</v>
      </c>
      <c r="M206" s="1">
        <v>250000</v>
      </c>
    </row>
    <row r="207" spans="1:13" x14ac:dyDescent="0.25">
      <c r="A207" s="1">
        <v>207</v>
      </c>
      <c r="B207" s="1" t="s">
        <v>13</v>
      </c>
      <c r="C207" s="1">
        <v>41</v>
      </c>
      <c r="D207" s="1">
        <v>42</v>
      </c>
      <c r="E207" s="1" t="s">
        <v>19</v>
      </c>
      <c r="F207" s="1">
        <v>60</v>
      </c>
      <c r="G207" s="1" t="s">
        <v>23</v>
      </c>
      <c r="H207" s="1" t="s">
        <v>16</v>
      </c>
      <c r="I207" s="1">
        <v>97</v>
      </c>
      <c r="J207" s="1" t="s">
        <v>21</v>
      </c>
      <c r="K207" s="1">
        <v>53.39</v>
      </c>
      <c r="L207" s="1" t="s">
        <v>24</v>
      </c>
      <c r="M207" s="1"/>
    </row>
    <row r="208" spans="1:13" x14ac:dyDescent="0.25">
      <c r="A208" s="1">
        <v>208</v>
      </c>
      <c r="B208" s="1" t="s">
        <v>13</v>
      </c>
      <c r="C208" s="1">
        <v>83.33</v>
      </c>
      <c r="D208" s="1">
        <v>78</v>
      </c>
      <c r="E208" s="1" t="s">
        <v>14</v>
      </c>
      <c r="F208" s="1">
        <v>61</v>
      </c>
      <c r="G208" s="1" t="s">
        <v>23</v>
      </c>
      <c r="H208" s="1" t="s">
        <v>20</v>
      </c>
      <c r="I208" s="1">
        <v>88.56</v>
      </c>
      <c r="J208" s="1" t="s">
        <v>21</v>
      </c>
      <c r="K208" s="1">
        <v>71.55</v>
      </c>
      <c r="L208" s="1" t="s">
        <v>18</v>
      </c>
      <c r="M208" s="1">
        <v>300000</v>
      </c>
    </row>
    <row r="209" spans="1:13" hidden="1" x14ac:dyDescent="0.25">
      <c r="A209" s="1">
        <v>209</v>
      </c>
      <c r="B209" s="1" t="s">
        <v>25</v>
      </c>
      <c r="C209" s="1">
        <v>43</v>
      </c>
      <c r="D209" s="1">
        <v>60</v>
      </c>
      <c r="E209" s="1" t="s">
        <v>19</v>
      </c>
      <c r="F209" s="1">
        <v>65</v>
      </c>
      <c r="G209" s="1" t="s">
        <v>23</v>
      </c>
      <c r="H209" s="1" t="s">
        <v>16</v>
      </c>
      <c r="I209" s="1">
        <v>92.66</v>
      </c>
      <c r="J209" s="1" t="s">
        <v>17</v>
      </c>
      <c r="K209" s="1">
        <v>62.92</v>
      </c>
      <c r="L209" s="1" t="s">
        <v>24</v>
      </c>
      <c r="M209" s="1"/>
    </row>
    <row r="210" spans="1:13" x14ac:dyDescent="0.25">
      <c r="A210" s="1">
        <v>210</v>
      </c>
      <c r="B210" s="1" t="s">
        <v>13</v>
      </c>
      <c r="C210" s="1">
        <v>62</v>
      </c>
      <c r="D210" s="1">
        <v>72</v>
      </c>
      <c r="E210" s="1" t="s">
        <v>14</v>
      </c>
      <c r="F210" s="1">
        <v>65</v>
      </c>
      <c r="G210" s="1" t="s">
        <v>23</v>
      </c>
      <c r="H210" s="1" t="s">
        <v>16</v>
      </c>
      <c r="I210" s="1">
        <v>67</v>
      </c>
      <c r="J210" s="1" t="s">
        <v>21</v>
      </c>
      <c r="K210" s="1">
        <v>56.49</v>
      </c>
      <c r="L210" s="1" t="s">
        <v>18</v>
      </c>
      <c r="M210" s="1">
        <v>216000</v>
      </c>
    </row>
    <row r="211" spans="1:13" x14ac:dyDescent="0.25">
      <c r="A211" s="1">
        <v>211</v>
      </c>
      <c r="B211" s="1" t="s">
        <v>13</v>
      </c>
      <c r="C211" s="1">
        <v>80.599999999999994</v>
      </c>
      <c r="D211" s="1">
        <v>82</v>
      </c>
      <c r="E211" s="1" t="s">
        <v>14</v>
      </c>
      <c r="F211" s="1">
        <v>77.599999999999994</v>
      </c>
      <c r="G211" s="1" t="s">
        <v>23</v>
      </c>
      <c r="H211" s="1" t="s">
        <v>16</v>
      </c>
      <c r="I211" s="1">
        <v>91</v>
      </c>
      <c r="J211" s="1" t="s">
        <v>21</v>
      </c>
      <c r="K211" s="1">
        <v>74.489999999999995</v>
      </c>
      <c r="L211" s="1" t="s">
        <v>18</v>
      </c>
      <c r="M211" s="1">
        <v>400000</v>
      </c>
    </row>
    <row r="212" spans="1:13" x14ac:dyDescent="0.25">
      <c r="A212" s="1">
        <v>212</v>
      </c>
      <c r="B212" s="1" t="s">
        <v>13</v>
      </c>
      <c r="C212" s="1">
        <v>58</v>
      </c>
      <c r="D212" s="1">
        <v>60</v>
      </c>
      <c r="E212" s="1" t="s">
        <v>19</v>
      </c>
      <c r="F212" s="1">
        <v>72</v>
      </c>
      <c r="G212" s="1" t="s">
        <v>15</v>
      </c>
      <c r="H212" s="1" t="s">
        <v>16</v>
      </c>
      <c r="I212" s="1">
        <v>74</v>
      </c>
      <c r="J212" s="1" t="s">
        <v>21</v>
      </c>
      <c r="K212" s="1">
        <v>53.62</v>
      </c>
      <c r="L212" s="1" t="s">
        <v>18</v>
      </c>
      <c r="M212" s="1">
        <v>275000</v>
      </c>
    </row>
    <row r="213" spans="1:13" x14ac:dyDescent="0.25">
      <c r="A213" s="1">
        <v>213</v>
      </c>
      <c r="B213" s="1" t="s">
        <v>13</v>
      </c>
      <c r="C213" s="1">
        <v>67</v>
      </c>
      <c r="D213" s="1">
        <v>67</v>
      </c>
      <c r="E213" s="1" t="s">
        <v>14</v>
      </c>
      <c r="F213" s="1">
        <v>73</v>
      </c>
      <c r="G213" s="1" t="s">
        <v>23</v>
      </c>
      <c r="H213" s="1" t="s">
        <v>20</v>
      </c>
      <c r="I213" s="1">
        <v>59</v>
      </c>
      <c r="J213" s="1" t="s">
        <v>21</v>
      </c>
      <c r="K213" s="1">
        <v>69.72</v>
      </c>
      <c r="L213" s="1" t="s">
        <v>18</v>
      </c>
      <c r="M213" s="1">
        <v>295000</v>
      </c>
    </row>
    <row r="214" spans="1:13" hidden="1" x14ac:dyDescent="0.25">
      <c r="A214" s="1">
        <v>214</v>
      </c>
      <c r="B214" s="1" t="s">
        <v>25</v>
      </c>
      <c r="C214" s="1">
        <v>74</v>
      </c>
      <c r="D214" s="1">
        <v>66</v>
      </c>
      <c r="E214" s="1" t="s">
        <v>14</v>
      </c>
      <c r="F214" s="1">
        <v>58</v>
      </c>
      <c r="G214" s="1" t="s">
        <v>23</v>
      </c>
      <c r="H214" s="1" t="s">
        <v>16</v>
      </c>
      <c r="I214" s="1">
        <v>70</v>
      </c>
      <c r="J214" s="1" t="s">
        <v>17</v>
      </c>
      <c r="K214" s="1">
        <v>60.23</v>
      </c>
      <c r="L214" s="1" t="s">
        <v>18</v>
      </c>
      <c r="M214" s="1">
        <v>204000</v>
      </c>
    </row>
    <row r="215" spans="1:13" hidden="1" x14ac:dyDescent="0.25">
      <c r="A215" s="1">
        <v>215</v>
      </c>
      <c r="B215" s="1" t="s">
        <v>13</v>
      </c>
      <c r="C215" s="1">
        <v>62</v>
      </c>
      <c r="D215" s="1">
        <v>58</v>
      </c>
      <c r="E215" s="1" t="s">
        <v>19</v>
      </c>
      <c r="F215" s="1">
        <v>53</v>
      </c>
      <c r="G215" s="1" t="s">
        <v>23</v>
      </c>
      <c r="H215" s="1" t="s">
        <v>16</v>
      </c>
      <c r="I215" s="1">
        <v>89</v>
      </c>
      <c r="J215" s="1" t="s">
        <v>17</v>
      </c>
      <c r="K215" s="1">
        <v>60.22</v>
      </c>
      <c r="L215" s="1" t="s">
        <v>24</v>
      </c>
      <c r="M215" s="1"/>
    </row>
  </sheetData>
  <autoFilter ref="A1:M215">
    <filterColumn colId="9">
      <filters>
        <filter val="Mkt&amp;Fi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J3" sqref="J3"/>
    </sheetView>
  </sheetViews>
  <sheetFormatPr defaultRowHeight="15" x14ac:dyDescent="0.25"/>
  <cols>
    <col min="1" max="1" width="13.140625" bestFit="1" customWidth="1"/>
    <col min="2" max="2" width="12.7109375" customWidth="1"/>
  </cols>
  <sheetData>
    <row r="3" spans="1:2" x14ac:dyDescent="0.25">
      <c r="A3" s="2" t="s">
        <v>27</v>
      </c>
      <c r="B3" t="s">
        <v>29</v>
      </c>
    </row>
    <row r="4" spans="1:2" x14ac:dyDescent="0.25">
      <c r="A4" s="3" t="s">
        <v>21</v>
      </c>
      <c r="B4" s="4">
        <v>28160000</v>
      </c>
    </row>
    <row r="5" spans="1:2" x14ac:dyDescent="0.25">
      <c r="A5" s="3" t="s">
        <v>17</v>
      </c>
      <c r="B5" s="4">
        <v>14330000</v>
      </c>
    </row>
    <row r="6" spans="1:2" x14ac:dyDescent="0.25">
      <c r="A6" s="3" t="s">
        <v>28</v>
      </c>
      <c r="B6" s="4">
        <v>42490000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defaultRowHeight="15" x14ac:dyDescent="0.25"/>
  <cols>
    <col min="1" max="1" width="38.5703125" customWidth="1"/>
    <col min="2" max="2" width="19.140625" customWidth="1"/>
    <col min="3" max="3" width="19" customWidth="1"/>
  </cols>
  <sheetData>
    <row r="1" spans="1:3" x14ac:dyDescent="0.25">
      <c r="A1" s="8" t="s">
        <v>30</v>
      </c>
      <c r="B1" s="8" t="s">
        <v>17</v>
      </c>
      <c r="C1" s="8" t="s">
        <v>21</v>
      </c>
    </row>
    <row r="2" spans="1:3" x14ac:dyDescent="0.25">
      <c r="A2" s="8" t="s">
        <v>31</v>
      </c>
      <c r="B2" s="7">
        <v>289047.61904761905</v>
      </c>
      <c r="C2" s="7">
        <v>289765.5172413793</v>
      </c>
    </row>
    <row r="3" spans="1:3" x14ac:dyDescent="0.25">
      <c r="A3" s="8" t="s">
        <v>32</v>
      </c>
      <c r="B3" s="7">
        <v>8771196347.0319595</v>
      </c>
      <c r="C3" s="7">
        <v>8839750191.5708828</v>
      </c>
    </row>
    <row r="4" spans="1:3" x14ac:dyDescent="0.25">
      <c r="A4" s="8" t="s">
        <v>33</v>
      </c>
      <c r="B4" s="7">
        <v>93654.665377822792</v>
      </c>
      <c r="C4" s="7">
        <v>94019.94571138022</v>
      </c>
    </row>
    <row r="5" spans="1:3" x14ac:dyDescent="0.25">
      <c r="A5" s="8" t="s">
        <v>34</v>
      </c>
      <c r="B5" s="7">
        <f>B4/B2*100</f>
        <v>32.401119817698167</v>
      </c>
      <c r="C5" s="7">
        <f>C4/C2*100</f>
        <v>32.446906245597226</v>
      </c>
    </row>
    <row r="7" spans="1:3" x14ac:dyDescent="0.25">
      <c r="B7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21"/>
  <sheetViews>
    <sheetView workbookViewId="0">
      <selection sqref="A1:C121"/>
    </sheetView>
  </sheetViews>
  <sheetFormatPr defaultRowHeight="15" x14ac:dyDescent="0.25"/>
  <cols>
    <col min="1" max="1" width="11" bestFit="1" customWidth="1"/>
  </cols>
  <sheetData>
    <row r="1" spans="1:5" x14ac:dyDescent="0.25">
      <c r="A1" s="1" t="s">
        <v>9</v>
      </c>
      <c r="B1" s="1" t="s">
        <v>10</v>
      </c>
      <c r="C1" s="1" t="s">
        <v>12</v>
      </c>
      <c r="E1" s="5" t="s">
        <v>35</v>
      </c>
    </row>
    <row r="2" spans="1:5" ht="15" hidden="1" customHeight="1" x14ac:dyDescent="0.25">
      <c r="A2" s="1">
        <f ca="1">+D4+A2:B3+A2:B30</f>
        <v>0</v>
      </c>
      <c r="B2" s="1">
        <v>66.28</v>
      </c>
      <c r="C2" s="1">
        <v>200000</v>
      </c>
    </row>
    <row r="3" spans="1:5" ht="15" hidden="1" customHeight="1" x14ac:dyDescent="0.25">
      <c r="A3" s="1" t="s">
        <v>21</v>
      </c>
      <c r="B3" s="1">
        <v>57.8</v>
      </c>
      <c r="C3" s="1">
        <v>250000</v>
      </c>
    </row>
    <row r="4" spans="1:5" ht="15" hidden="1" customHeight="1" x14ac:dyDescent="0.25">
      <c r="A4" s="1" t="s">
        <v>21</v>
      </c>
      <c r="B4" s="1">
        <v>55.5</v>
      </c>
      <c r="C4" s="1">
        <v>425000</v>
      </c>
    </row>
    <row r="5" spans="1:5" ht="15" hidden="1" customHeight="1" x14ac:dyDescent="0.25">
      <c r="A5" s="1" t="s">
        <v>21</v>
      </c>
      <c r="B5" s="1">
        <v>51.58</v>
      </c>
      <c r="C5" s="1"/>
    </row>
    <row r="6" spans="1:5" ht="15" hidden="1" customHeight="1" x14ac:dyDescent="0.25">
      <c r="A6" s="1" t="s">
        <v>21</v>
      </c>
      <c r="B6" s="1">
        <v>53.29</v>
      </c>
      <c r="C6" s="1"/>
    </row>
    <row r="7" spans="1:5" ht="15" hidden="1" customHeight="1" x14ac:dyDescent="0.25">
      <c r="A7" s="1" t="s">
        <v>21</v>
      </c>
      <c r="B7" s="1">
        <v>62.14</v>
      </c>
      <c r="C7" s="1">
        <v>252000</v>
      </c>
    </row>
    <row r="8" spans="1:5" ht="15" hidden="1" customHeight="1" x14ac:dyDescent="0.25">
      <c r="A8" s="1" t="s">
        <v>21</v>
      </c>
      <c r="B8" s="1">
        <v>52.21</v>
      </c>
      <c r="C8" s="1"/>
    </row>
    <row r="9" spans="1:5" ht="15" hidden="1" customHeight="1" x14ac:dyDescent="0.25">
      <c r="A9" s="1" t="s">
        <v>21</v>
      </c>
      <c r="B9" s="1">
        <v>63.7</v>
      </c>
      <c r="C9" s="1">
        <v>250000</v>
      </c>
    </row>
    <row r="10" spans="1:5" ht="15" hidden="1" customHeight="1" x14ac:dyDescent="0.25">
      <c r="A10" s="1" t="s">
        <v>21</v>
      </c>
      <c r="B10" s="1">
        <v>68.63</v>
      </c>
      <c r="C10" s="1">
        <v>218000</v>
      </c>
    </row>
    <row r="11" spans="1:5" ht="15" hidden="1" customHeight="1" x14ac:dyDescent="0.25">
      <c r="A11" s="1" t="s">
        <v>21</v>
      </c>
      <c r="B11" s="1">
        <v>64.66</v>
      </c>
      <c r="C11" s="1">
        <v>200000</v>
      </c>
    </row>
    <row r="12" spans="1:5" ht="15" hidden="1" customHeight="1" x14ac:dyDescent="0.25">
      <c r="A12" s="1" t="s">
        <v>21</v>
      </c>
      <c r="B12" s="1">
        <v>62.54</v>
      </c>
      <c r="C12" s="1">
        <v>300000</v>
      </c>
    </row>
    <row r="13" spans="1:5" ht="15" hidden="1" customHeight="1" x14ac:dyDescent="0.25">
      <c r="A13" s="1" t="s">
        <v>21</v>
      </c>
      <c r="B13" s="1">
        <v>67.28</v>
      </c>
      <c r="C13" s="1"/>
    </row>
    <row r="14" spans="1:5" ht="15" hidden="1" customHeight="1" x14ac:dyDescent="0.25">
      <c r="A14" s="1" t="s">
        <v>21</v>
      </c>
      <c r="B14" s="1">
        <v>77.89</v>
      </c>
      <c r="C14" s="1">
        <v>236000</v>
      </c>
    </row>
    <row r="15" spans="1:5" ht="15" hidden="1" customHeight="1" x14ac:dyDescent="0.25">
      <c r="A15" s="1" t="s">
        <v>21</v>
      </c>
      <c r="B15" s="1">
        <v>69.06</v>
      </c>
      <c r="C15" s="1">
        <v>393000</v>
      </c>
    </row>
    <row r="16" spans="1:5" ht="15" hidden="1" customHeight="1" x14ac:dyDescent="0.25">
      <c r="A16" s="1" t="s">
        <v>21</v>
      </c>
      <c r="B16" s="1">
        <v>63.62</v>
      </c>
      <c r="C16" s="1">
        <v>300000</v>
      </c>
    </row>
    <row r="17" spans="1:4" ht="15" hidden="1" customHeight="1" x14ac:dyDescent="0.25">
      <c r="A17" s="1" t="s">
        <v>21</v>
      </c>
      <c r="B17" s="1">
        <v>74.010000000000005</v>
      </c>
      <c r="C17" s="1">
        <v>360000</v>
      </c>
    </row>
    <row r="18" spans="1:4" ht="15" hidden="1" customHeight="1" x14ac:dyDescent="0.25">
      <c r="A18" s="1" t="s">
        <v>21</v>
      </c>
      <c r="B18" s="1">
        <v>65.33</v>
      </c>
      <c r="C18" s="1"/>
    </row>
    <row r="19" spans="1:4" ht="15" hidden="1" customHeight="1" x14ac:dyDescent="0.25">
      <c r="A19" s="1" t="s">
        <v>21</v>
      </c>
      <c r="B19" s="1">
        <v>57.55</v>
      </c>
      <c r="C19" s="1">
        <v>240000</v>
      </c>
    </row>
    <row r="20" spans="1:4" ht="15" hidden="1" customHeight="1" x14ac:dyDescent="0.25">
      <c r="A20" s="1" t="s">
        <v>21</v>
      </c>
      <c r="B20" s="1">
        <v>64.150000000000006</v>
      </c>
      <c r="C20" s="1">
        <v>350000</v>
      </c>
    </row>
    <row r="21" spans="1:4" ht="15" hidden="1" customHeight="1" x14ac:dyDescent="0.25">
      <c r="A21" s="1" t="s">
        <v>21</v>
      </c>
      <c r="B21" s="1">
        <v>51.29</v>
      </c>
      <c r="C21" s="1"/>
    </row>
    <row r="22" spans="1:4" ht="15" hidden="1" customHeight="1" x14ac:dyDescent="0.25">
      <c r="A22" s="1" t="s">
        <v>21</v>
      </c>
      <c r="B22" s="1">
        <v>72.78</v>
      </c>
      <c r="C22" s="1">
        <v>260000</v>
      </c>
    </row>
    <row r="23" spans="1:4" x14ac:dyDescent="0.25">
      <c r="A23" s="1" t="s">
        <v>17</v>
      </c>
      <c r="B23" s="1">
        <v>62.74</v>
      </c>
      <c r="C23" s="1">
        <v>300000</v>
      </c>
      <c r="D23">
        <f>CORREL(B23:B121,C23:C121)</f>
        <v>0.21099152555953607</v>
      </c>
    </row>
    <row r="24" spans="1:4" x14ac:dyDescent="0.25">
      <c r="A24" s="1" t="s">
        <v>17</v>
      </c>
      <c r="B24" s="1">
        <v>56.86</v>
      </c>
      <c r="C24" s="1">
        <v>240000</v>
      </c>
    </row>
    <row r="25" spans="1:4" ht="15" hidden="1" customHeight="1" x14ac:dyDescent="0.25">
      <c r="A25" s="1" t="s">
        <v>21</v>
      </c>
      <c r="B25" s="1">
        <v>62.56</v>
      </c>
      <c r="C25" s="1">
        <v>411000</v>
      </c>
    </row>
    <row r="26" spans="1:4" x14ac:dyDescent="0.25">
      <c r="A26" s="1" t="s">
        <v>17</v>
      </c>
      <c r="B26" s="1">
        <v>69.760000000000005</v>
      </c>
      <c r="C26" s="1"/>
    </row>
    <row r="27" spans="1:4" x14ac:dyDescent="0.25">
      <c r="A27" s="1" t="s">
        <v>17</v>
      </c>
      <c r="B27" s="1">
        <v>62.9</v>
      </c>
      <c r="C27" s="1">
        <v>300000</v>
      </c>
    </row>
    <row r="28" spans="1:4" x14ac:dyDescent="0.25">
      <c r="A28" s="1" t="s">
        <v>17</v>
      </c>
      <c r="B28" s="1">
        <v>71.63</v>
      </c>
      <c r="C28" s="1"/>
    </row>
    <row r="29" spans="1:4" ht="15" hidden="1" customHeight="1" x14ac:dyDescent="0.25">
      <c r="A29" s="1" t="s">
        <v>21</v>
      </c>
      <c r="B29" s="1">
        <v>54.55</v>
      </c>
      <c r="C29" s="1">
        <v>204000</v>
      </c>
    </row>
    <row r="30" spans="1:4" x14ac:dyDescent="0.25">
      <c r="A30" s="1" t="s">
        <v>17</v>
      </c>
      <c r="B30" s="1">
        <v>52.71</v>
      </c>
      <c r="C30" s="1">
        <v>220000</v>
      </c>
    </row>
    <row r="31" spans="1:4" ht="15" hidden="1" customHeight="1" x14ac:dyDescent="0.25">
      <c r="A31" s="1" t="s">
        <v>21</v>
      </c>
      <c r="B31" s="1">
        <v>66.88</v>
      </c>
      <c r="C31" s="1">
        <v>240000</v>
      </c>
    </row>
    <row r="32" spans="1:4" ht="15" hidden="1" customHeight="1" x14ac:dyDescent="0.25">
      <c r="A32" s="1" t="s">
        <v>21</v>
      </c>
      <c r="B32" s="1">
        <v>63.59</v>
      </c>
      <c r="C32" s="1">
        <v>360000</v>
      </c>
    </row>
    <row r="33" spans="1:3" ht="15" hidden="1" customHeight="1" x14ac:dyDescent="0.25">
      <c r="A33" s="1" t="s">
        <v>21</v>
      </c>
      <c r="B33" s="1">
        <v>57.99</v>
      </c>
      <c r="C33" s="1">
        <v>268000</v>
      </c>
    </row>
    <row r="34" spans="1:3" ht="15" hidden="1" customHeight="1" x14ac:dyDescent="0.25">
      <c r="A34" s="1" t="s">
        <v>21</v>
      </c>
      <c r="B34" s="1">
        <v>56.66</v>
      </c>
      <c r="C34" s="1">
        <v>265000</v>
      </c>
    </row>
    <row r="35" spans="1:3" ht="15" hidden="1" customHeight="1" x14ac:dyDescent="0.25">
      <c r="A35" s="1" t="s">
        <v>21</v>
      </c>
      <c r="B35" s="1">
        <v>57.24</v>
      </c>
      <c r="C35" s="1">
        <v>260000</v>
      </c>
    </row>
    <row r="36" spans="1:3" ht="15" hidden="1" customHeight="1" x14ac:dyDescent="0.25">
      <c r="A36" s="1" t="s">
        <v>21</v>
      </c>
      <c r="B36" s="1">
        <v>62.48</v>
      </c>
      <c r="C36" s="1">
        <v>300000</v>
      </c>
    </row>
    <row r="37" spans="1:3" x14ac:dyDescent="0.25">
      <c r="A37" s="1" t="s">
        <v>17</v>
      </c>
      <c r="B37" s="1">
        <v>59.5</v>
      </c>
      <c r="C37" s="1"/>
    </row>
    <row r="38" spans="1:3" x14ac:dyDescent="0.25">
      <c r="A38" s="1" t="s">
        <v>17</v>
      </c>
      <c r="B38" s="1">
        <v>58.46</v>
      </c>
      <c r="C38" s="1">
        <v>275000</v>
      </c>
    </row>
    <row r="39" spans="1:3" x14ac:dyDescent="0.25">
      <c r="A39" s="1" t="s">
        <v>17</v>
      </c>
      <c r="B39" s="1">
        <v>59.24</v>
      </c>
      <c r="C39" s="1"/>
    </row>
    <row r="40" spans="1:3" ht="15" hidden="1" customHeight="1" x14ac:dyDescent="0.25">
      <c r="A40" s="1" t="s">
        <v>21</v>
      </c>
      <c r="B40" s="1">
        <v>68.069999999999993</v>
      </c>
      <c r="C40" s="1">
        <v>275000</v>
      </c>
    </row>
    <row r="41" spans="1:3" ht="15" hidden="1" customHeight="1" x14ac:dyDescent="0.25">
      <c r="A41" s="1" t="s">
        <v>21</v>
      </c>
      <c r="B41" s="1">
        <v>65.45</v>
      </c>
      <c r="C41" s="1">
        <v>360000</v>
      </c>
    </row>
    <row r="42" spans="1:3" ht="15" hidden="1" customHeight="1" x14ac:dyDescent="0.25">
      <c r="A42" s="1" t="s">
        <v>21</v>
      </c>
      <c r="B42" s="1">
        <v>66.94</v>
      </c>
      <c r="C42" s="1">
        <v>240000</v>
      </c>
    </row>
    <row r="43" spans="1:3" ht="15" hidden="1" customHeight="1" x14ac:dyDescent="0.25">
      <c r="A43" s="1" t="s">
        <v>21</v>
      </c>
      <c r="B43" s="1">
        <v>68.53</v>
      </c>
      <c r="C43" s="1">
        <v>240000</v>
      </c>
    </row>
    <row r="44" spans="1:3" ht="15" hidden="1" customHeight="1" x14ac:dyDescent="0.25">
      <c r="A44" s="1" t="s">
        <v>21</v>
      </c>
      <c r="B44" s="1">
        <v>59.75</v>
      </c>
      <c r="C44" s="1">
        <v>218000</v>
      </c>
    </row>
    <row r="45" spans="1:3" x14ac:dyDescent="0.25">
      <c r="A45" s="1" t="s">
        <v>17</v>
      </c>
      <c r="B45" s="1">
        <v>67</v>
      </c>
      <c r="C45" s="1"/>
    </row>
    <row r="46" spans="1:3" ht="15" hidden="1" customHeight="1" x14ac:dyDescent="0.25">
      <c r="A46" s="1" t="s">
        <v>21</v>
      </c>
      <c r="B46" s="1">
        <v>64.27</v>
      </c>
      <c r="C46" s="1">
        <v>230000</v>
      </c>
    </row>
    <row r="47" spans="1:3" ht="15" hidden="1" customHeight="1" x14ac:dyDescent="0.25">
      <c r="A47" s="1" t="s">
        <v>21</v>
      </c>
      <c r="B47" s="1">
        <v>57.65</v>
      </c>
      <c r="C47" s="1">
        <v>500000</v>
      </c>
    </row>
    <row r="48" spans="1:3" x14ac:dyDescent="0.25">
      <c r="A48" s="1" t="s">
        <v>17</v>
      </c>
      <c r="B48" s="1">
        <v>62.35</v>
      </c>
      <c r="C48" s="1">
        <v>240000</v>
      </c>
    </row>
    <row r="49" spans="1:3" ht="15" hidden="1" customHeight="1" x14ac:dyDescent="0.25">
      <c r="A49" s="1" t="s">
        <v>21</v>
      </c>
      <c r="B49" s="1">
        <v>70.2</v>
      </c>
      <c r="C49" s="1">
        <v>300000</v>
      </c>
    </row>
    <row r="50" spans="1:3" ht="15" hidden="1" customHeight="1" x14ac:dyDescent="0.25">
      <c r="A50" s="1" t="s">
        <v>21</v>
      </c>
      <c r="B50" s="1">
        <v>60.44</v>
      </c>
      <c r="C50" s="1"/>
    </row>
    <row r="51" spans="1:3" ht="15" hidden="1" customHeight="1" x14ac:dyDescent="0.25">
      <c r="A51" s="1" t="s">
        <v>21</v>
      </c>
      <c r="B51" s="1">
        <v>66.69</v>
      </c>
      <c r="C51" s="1">
        <v>300000</v>
      </c>
    </row>
    <row r="52" spans="1:3" ht="15" hidden="1" customHeight="1" x14ac:dyDescent="0.25">
      <c r="A52" s="1" t="s">
        <v>21</v>
      </c>
      <c r="B52" s="1">
        <v>62</v>
      </c>
      <c r="C52" s="1">
        <v>300000</v>
      </c>
    </row>
    <row r="53" spans="1:3" ht="15" hidden="1" customHeight="1" x14ac:dyDescent="0.25">
      <c r="A53" s="1" t="s">
        <v>21</v>
      </c>
      <c r="B53" s="1">
        <v>76.180000000000007</v>
      </c>
      <c r="C53" s="1">
        <v>400000</v>
      </c>
    </row>
    <row r="54" spans="1:3" x14ac:dyDescent="0.25">
      <c r="A54" s="1" t="s">
        <v>17</v>
      </c>
      <c r="B54" s="1">
        <v>62.36</v>
      </c>
      <c r="C54" s="1">
        <v>210000</v>
      </c>
    </row>
    <row r="55" spans="1:3" x14ac:dyDescent="0.25">
      <c r="A55" s="1" t="s">
        <v>17</v>
      </c>
      <c r="B55" s="1">
        <v>62.79</v>
      </c>
      <c r="C55" s="1"/>
    </row>
    <row r="56" spans="1:3" x14ac:dyDescent="0.25">
      <c r="A56" s="1" t="s">
        <v>17</v>
      </c>
      <c r="B56" s="1">
        <v>55.41</v>
      </c>
      <c r="C56" s="1"/>
    </row>
    <row r="57" spans="1:3" ht="15" hidden="1" customHeight="1" x14ac:dyDescent="0.25">
      <c r="A57" s="1" t="s">
        <v>21</v>
      </c>
      <c r="B57" s="1">
        <v>54.97</v>
      </c>
      <c r="C57" s="1">
        <v>260000</v>
      </c>
    </row>
    <row r="58" spans="1:3" ht="15" hidden="1" customHeight="1" x14ac:dyDescent="0.25">
      <c r="A58" s="1" t="s">
        <v>21</v>
      </c>
      <c r="B58" s="1">
        <v>62.16</v>
      </c>
      <c r="C58" s="1">
        <v>420000</v>
      </c>
    </row>
    <row r="59" spans="1:3" ht="15" hidden="1" customHeight="1" x14ac:dyDescent="0.25">
      <c r="A59" s="1" t="s">
        <v>21</v>
      </c>
      <c r="B59" s="1">
        <v>64.44</v>
      </c>
      <c r="C59" s="1">
        <v>300000</v>
      </c>
    </row>
    <row r="60" spans="1:3" ht="15" hidden="1" customHeight="1" x14ac:dyDescent="0.25">
      <c r="A60" s="1" t="s">
        <v>21</v>
      </c>
      <c r="B60" s="1">
        <v>69.03</v>
      </c>
      <c r="C60" s="1"/>
    </row>
    <row r="61" spans="1:3" ht="15" hidden="1" customHeight="1" x14ac:dyDescent="0.25">
      <c r="A61" s="1" t="s">
        <v>21</v>
      </c>
      <c r="B61" s="1">
        <v>57.31</v>
      </c>
      <c r="C61" s="1">
        <v>220000</v>
      </c>
    </row>
    <row r="62" spans="1:3" x14ac:dyDescent="0.25">
      <c r="A62" s="1" t="s">
        <v>17</v>
      </c>
      <c r="B62" s="1">
        <v>60.44</v>
      </c>
      <c r="C62" s="1">
        <v>380000</v>
      </c>
    </row>
    <row r="63" spans="1:3" x14ac:dyDescent="0.25">
      <c r="A63" s="1" t="s">
        <v>17</v>
      </c>
      <c r="B63" s="1">
        <v>55.3</v>
      </c>
      <c r="C63" s="1"/>
    </row>
    <row r="64" spans="1:3" x14ac:dyDescent="0.25">
      <c r="A64" s="1" t="s">
        <v>17</v>
      </c>
      <c r="B64" s="1">
        <v>73.52</v>
      </c>
      <c r="C64" s="1">
        <v>200000</v>
      </c>
    </row>
    <row r="65" spans="1:3" x14ac:dyDescent="0.25">
      <c r="A65" s="1" t="s">
        <v>17</v>
      </c>
      <c r="B65" s="1">
        <v>53.94</v>
      </c>
      <c r="C65" s="1">
        <v>250000</v>
      </c>
    </row>
    <row r="66" spans="1:3" x14ac:dyDescent="0.25">
      <c r="A66" s="1" t="s">
        <v>17</v>
      </c>
      <c r="B66" s="1">
        <v>55.01</v>
      </c>
      <c r="C66" s="1">
        <v>250000</v>
      </c>
    </row>
    <row r="67" spans="1:3" ht="15" hidden="1" customHeight="1" x14ac:dyDescent="0.25">
      <c r="A67" s="1" t="s">
        <v>21</v>
      </c>
      <c r="B67" s="1">
        <v>60.5</v>
      </c>
      <c r="C67" s="1">
        <v>216000</v>
      </c>
    </row>
    <row r="68" spans="1:3" ht="15" hidden="1" customHeight="1" x14ac:dyDescent="0.25">
      <c r="A68" s="1" t="s">
        <v>21</v>
      </c>
      <c r="B68" s="1">
        <v>70.849999999999994</v>
      </c>
      <c r="C68" s="1">
        <v>300000</v>
      </c>
    </row>
    <row r="69" spans="1:3" x14ac:dyDescent="0.25">
      <c r="A69" s="1" t="s">
        <v>17</v>
      </c>
      <c r="B69" s="1">
        <v>70.48</v>
      </c>
      <c r="C69" s="1">
        <v>276000</v>
      </c>
    </row>
    <row r="70" spans="1:3" x14ac:dyDescent="0.25">
      <c r="A70" s="1" t="s">
        <v>17</v>
      </c>
      <c r="B70" s="1">
        <v>71.489999999999995</v>
      </c>
      <c r="C70" s="1">
        <v>250000</v>
      </c>
    </row>
    <row r="71" spans="1:3" x14ac:dyDescent="0.25">
      <c r="A71" s="1" t="s">
        <v>17</v>
      </c>
      <c r="B71" s="1">
        <v>61.26</v>
      </c>
      <c r="C71" s="1">
        <v>250000</v>
      </c>
    </row>
    <row r="72" spans="1:3" ht="15" hidden="1" customHeight="1" x14ac:dyDescent="0.25">
      <c r="A72" s="1" t="s">
        <v>21</v>
      </c>
      <c r="B72" s="1">
        <v>73.33</v>
      </c>
      <c r="C72" s="1">
        <v>350000</v>
      </c>
    </row>
    <row r="73" spans="1:3" x14ac:dyDescent="0.25">
      <c r="A73" s="1" t="s">
        <v>17</v>
      </c>
      <c r="B73" s="1">
        <v>76.260000000000005</v>
      </c>
      <c r="C73" s="1">
        <v>400000</v>
      </c>
    </row>
    <row r="74" spans="1:3" ht="15" hidden="1" customHeight="1" x14ac:dyDescent="0.25">
      <c r="A74" s="1" t="s">
        <v>21</v>
      </c>
      <c r="B74" s="1">
        <v>68.55</v>
      </c>
      <c r="C74" s="1">
        <v>250000</v>
      </c>
    </row>
    <row r="75" spans="1:3" ht="15" hidden="1" customHeight="1" x14ac:dyDescent="0.25">
      <c r="A75" s="1" t="s">
        <v>21</v>
      </c>
      <c r="B75" s="1">
        <v>64.150000000000006</v>
      </c>
      <c r="C75" s="1"/>
    </row>
    <row r="76" spans="1:3" x14ac:dyDescent="0.25">
      <c r="A76" s="1" t="s">
        <v>17</v>
      </c>
      <c r="B76" s="1">
        <v>60.98</v>
      </c>
      <c r="C76" s="1">
        <v>250000</v>
      </c>
    </row>
    <row r="77" spans="1:3" x14ac:dyDescent="0.25">
      <c r="A77" s="1" t="s">
        <v>17</v>
      </c>
      <c r="B77" s="1">
        <v>65.63</v>
      </c>
      <c r="C77" s="1">
        <v>200000</v>
      </c>
    </row>
    <row r="78" spans="1:3" x14ac:dyDescent="0.25">
      <c r="A78" s="1" t="s">
        <v>17</v>
      </c>
      <c r="B78" s="1">
        <v>60.41</v>
      </c>
      <c r="C78" s="1">
        <v>225000</v>
      </c>
    </row>
    <row r="79" spans="1:3" ht="15" hidden="1" customHeight="1" x14ac:dyDescent="0.25">
      <c r="A79" s="1" t="s">
        <v>21</v>
      </c>
      <c r="B79" s="1">
        <v>71.77</v>
      </c>
      <c r="C79" s="1">
        <v>250000</v>
      </c>
    </row>
    <row r="80" spans="1:3" ht="15" hidden="1" customHeight="1" x14ac:dyDescent="0.25">
      <c r="A80" s="1" t="s">
        <v>21</v>
      </c>
      <c r="B80" s="1">
        <v>54.43</v>
      </c>
      <c r="C80" s="1">
        <v>220000</v>
      </c>
    </row>
    <row r="81" spans="1:3" x14ac:dyDescent="0.25">
      <c r="A81" s="1" t="s">
        <v>17</v>
      </c>
      <c r="B81" s="1">
        <v>61.9</v>
      </c>
      <c r="C81" s="1"/>
    </row>
    <row r="82" spans="1:3" ht="15" hidden="1" customHeight="1" x14ac:dyDescent="0.25">
      <c r="A82" s="1" t="s">
        <v>21</v>
      </c>
      <c r="B82" s="1">
        <v>61.29</v>
      </c>
      <c r="C82" s="1">
        <v>260000</v>
      </c>
    </row>
    <row r="83" spans="1:3" ht="15" hidden="1" customHeight="1" x14ac:dyDescent="0.25">
      <c r="A83" s="1" t="s">
        <v>21</v>
      </c>
      <c r="B83" s="1">
        <v>60.39</v>
      </c>
      <c r="C83" s="1">
        <v>300000</v>
      </c>
    </row>
    <row r="84" spans="1:3" x14ac:dyDescent="0.25">
      <c r="A84" s="1" t="s">
        <v>17</v>
      </c>
      <c r="B84" s="1">
        <v>55.14</v>
      </c>
      <c r="C84" s="1">
        <v>233000</v>
      </c>
    </row>
    <row r="85" spans="1:3" ht="15" hidden="1" customHeight="1" x14ac:dyDescent="0.25">
      <c r="A85" s="1" t="s">
        <v>21</v>
      </c>
      <c r="B85" s="1">
        <v>62.28</v>
      </c>
      <c r="C85" s="1">
        <v>300000</v>
      </c>
    </row>
    <row r="86" spans="1:3" x14ac:dyDescent="0.25">
      <c r="A86" s="1" t="s">
        <v>17</v>
      </c>
      <c r="B86" s="1">
        <v>58.54</v>
      </c>
      <c r="C86" s="1"/>
    </row>
    <row r="87" spans="1:3" ht="15" hidden="1" customHeight="1" x14ac:dyDescent="0.25">
      <c r="A87" s="1" t="s">
        <v>21</v>
      </c>
      <c r="B87" s="1">
        <v>61.3</v>
      </c>
      <c r="C87" s="1">
        <v>690000</v>
      </c>
    </row>
    <row r="88" spans="1:3" ht="15" hidden="1" customHeight="1" x14ac:dyDescent="0.25">
      <c r="A88" s="1" t="s">
        <v>21</v>
      </c>
      <c r="B88" s="1">
        <v>58.87</v>
      </c>
      <c r="C88" s="1">
        <v>270000</v>
      </c>
    </row>
    <row r="89" spans="1:3" ht="15" hidden="1" customHeight="1" x14ac:dyDescent="0.25">
      <c r="A89" s="1" t="s">
        <v>21</v>
      </c>
      <c r="B89" s="1">
        <v>65.25</v>
      </c>
      <c r="C89" s="1">
        <v>240000</v>
      </c>
    </row>
    <row r="90" spans="1:3" ht="15" hidden="1" customHeight="1" x14ac:dyDescent="0.25">
      <c r="A90" s="1" t="s">
        <v>21</v>
      </c>
      <c r="B90" s="1">
        <v>62.48</v>
      </c>
      <c r="C90" s="1">
        <v>340000</v>
      </c>
    </row>
    <row r="91" spans="1:3" x14ac:dyDescent="0.25">
      <c r="A91" s="1" t="s">
        <v>17</v>
      </c>
      <c r="B91" s="1">
        <v>52.72</v>
      </c>
      <c r="C91" s="1">
        <v>255000</v>
      </c>
    </row>
    <row r="92" spans="1:3" ht="15" hidden="1" customHeight="1" x14ac:dyDescent="0.25">
      <c r="A92" s="1" t="s">
        <v>21</v>
      </c>
      <c r="B92" s="1">
        <v>55.03</v>
      </c>
      <c r="C92" s="1">
        <v>300000</v>
      </c>
    </row>
    <row r="93" spans="1:3" x14ac:dyDescent="0.25">
      <c r="A93" s="1" t="s">
        <v>17</v>
      </c>
      <c r="B93" s="1">
        <v>62.72</v>
      </c>
      <c r="C93" s="1"/>
    </row>
    <row r="94" spans="1:3" ht="15" hidden="1" customHeight="1" x14ac:dyDescent="0.25">
      <c r="A94" s="1" t="s">
        <v>21</v>
      </c>
      <c r="B94" s="1">
        <v>66.06</v>
      </c>
      <c r="C94" s="1">
        <v>285000</v>
      </c>
    </row>
    <row r="95" spans="1:3" ht="15" hidden="1" customHeight="1" x14ac:dyDescent="0.25">
      <c r="A95" s="1" t="s">
        <v>21</v>
      </c>
      <c r="B95" s="1">
        <v>66.459999999999994</v>
      </c>
      <c r="C95" s="1">
        <v>500000</v>
      </c>
    </row>
    <row r="96" spans="1:3" ht="15" hidden="1" customHeight="1" x14ac:dyDescent="0.25">
      <c r="A96" s="1" t="s">
        <v>21</v>
      </c>
      <c r="B96" s="1">
        <v>65.52</v>
      </c>
      <c r="C96" s="1">
        <v>250000</v>
      </c>
    </row>
    <row r="97" spans="1:3" x14ac:dyDescent="0.25">
      <c r="A97" s="1" t="s">
        <v>17</v>
      </c>
      <c r="B97" s="1">
        <v>52.38</v>
      </c>
      <c r="C97" s="1">
        <v>240000</v>
      </c>
    </row>
    <row r="98" spans="1:3" x14ac:dyDescent="0.25">
      <c r="A98" s="1" t="s">
        <v>17</v>
      </c>
      <c r="B98" s="1">
        <v>69.28</v>
      </c>
      <c r="C98" s="1"/>
    </row>
    <row r="99" spans="1:3" x14ac:dyDescent="0.25">
      <c r="A99" s="1" t="s">
        <v>17</v>
      </c>
      <c r="B99" s="1">
        <v>59.32</v>
      </c>
      <c r="C99" s="1"/>
    </row>
    <row r="100" spans="1:3" x14ac:dyDescent="0.25">
      <c r="A100" s="1" t="s">
        <v>17</v>
      </c>
      <c r="B100" s="1">
        <v>57.9</v>
      </c>
      <c r="C100" s="1">
        <v>220000</v>
      </c>
    </row>
    <row r="101" spans="1:3" x14ac:dyDescent="0.25">
      <c r="A101" s="1" t="s">
        <v>17</v>
      </c>
      <c r="B101" s="1">
        <v>72.14</v>
      </c>
      <c r="C101" s="1"/>
    </row>
    <row r="102" spans="1:3" x14ac:dyDescent="0.25">
      <c r="A102" s="1" t="s">
        <v>17</v>
      </c>
      <c r="B102" s="1">
        <v>60.02</v>
      </c>
      <c r="C102" s="1"/>
    </row>
    <row r="103" spans="1:3" x14ac:dyDescent="0.25">
      <c r="A103" s="1" t="s">
        <v>17</v>
      </c>
      <c r="B103" s="1">
        <v>71.430000000000007</v>
      </c>
      <c r="C103" s="1">
        <v>252000</v>
      </c>
    </row>
    <row r="104" spans="1:3" ht="15" hidden="1" customHeight="1" x14ac:dyDescent="0.25">
      <c r="A104" s="1" t="s">
        <v>21</v>
      </c>
      <c r="B104" s="1">
        <v>62.93</v>
      </c>
      <c r="C104" s="1"/>
    </row>
    <row r="105" spans="1:3" ht="15" hidden="1" customHeight="1" x14ac:dyDescent="0.25">
      <c r="A105" s="1" t="s">
        <v>21</v>
      </c>
      <c r="B105" s="1">
        <v>64.86</v>
      </c>
      <c r="C105" s="1">
        <v>280000</v>
      </c>
    </row>
    <row r="106" spans="1:3" ht="15" hidden="1" customHeight="1" x14ac:dyDescent="0.25">
      <c r="A106" s="1" t="s">
        <v>21</v>
      </c>
      <c r="B106" s="1">
        <v>56.13</v>
      </c>
      <c r="C106" s="1"/>
    </row>
    <row r="107" spans="1:3" ht="15" hidden="1" customHeight="1" x14ac:dyDescent="0.25">
      <c r="A107" s="1" t="s">
        <v>21</v>
      </c>
      <c r="B107" s="1">
        <v>66.94</v>
      </c>
      <c r="C107" s="1"/>
    </row>
    <row r="108" spans="1:3" ht="15" hidden="1" customHeight="1" x14ac:dyDescent="0.25">
      <c r="A108" s="1" t="s">
        <v>21</v>
      </c>
      <c r="B108" s="1">
        <v>62.5</v>
      </c>
      <c r="C108" s="1"/>
    </row>
    <row r="109" spans="1:3" ht="15" hidden="1" customHeight="1" x14ac:dyDescent="0.25">
      <c r="A109" s="1" t="s">
        <v>21</v>
      </c>
      <c r="B109" s="1">
        <v>61.01</v>
      </c>
      <c r="C109" s="1">
        <v>264000</v>
      </c>
    </row>
    <row r="110" spans="1:3" x14ac:dyDescent="0.25">
      <c r="A110" s="1" t="s">
        <v>17</v>
      </c>
      <c r="B110" s="1">
        <v>56.63</v>
      </c>
      <c r="C110" s="1">
        <v>300000</v>
      </c>
    </row>
    <row r="111" spans="1:3" x14ac:dyDescent="0.25">
      <c r="A111" s="1" t="s">
        <v>17</v>
      </c>
      <c r="B111" s="1">
        <v>58.95</v>
      </c>
      <c r="C111" s="1">
        <v>275000</v>
      </c>
    </row>
    <row r="112" spans="1:3" x14ac:dyDescent="0.25">
      <c r="A112" s="1" t="s">
        <v>17</v>
      </c>
      <c r="B112" s="1">
        <v>55.8</v>
      </c>
      <c r="C112" s="1">
        <v>265000</v>
      </c>
    </row>
    <row r="113" spans="1:3" x14ac:dyDescent="0.25">
      <c r="A113" s="1" t="s">
        <v>17</v>
      </c>
      <c r="B113" s="1">
        <v>58.3</v>
      </c>
      <c r="C113" s="1">
        <v>260000</v>
      </c>
    </row>
    <row r="114" spans="1:3" ht="15" hidden="1" customHeight="1" x14ac:dyDescent="0.25">
      <c r="A114" s="1" t="s">
        <v>21</v>
      </c>
      <c r="B114" s="1">
        <v>67.69</v>
      </c>
      <c r="C114" s="1">
        <v>210000</v>
      </c>
    </row>
    <row r="115" spans="1:3" ht="15" hidden="1" customHeight="1" x14ac:dyDescent="0.25">
      <c r="A115" s="1" t="s">
        <v>21</v>
      </c>
      <c r="B115" s="1">
        <v>56.81</v>
      </c>
      <c r="C115" s="1">
        <v>250000</v>
      </c>
    </row>
    <row r="116" spans="1:3" ht="15" hidden="1" customHeight="1" x14ac:dyDescent="0.25">
      <c r="A116" s="1" t="s">
        <v>21</v>
      </c>
      <c r="B116" s="1">
        <v>53.39</v>
      </c>
      <c r="C116" s="1"/>
    </row>
    <row r="117" spans="1:3" x14ac:dyDescent="0.25">
      <c r="A117" s="1" t="s">
        <v>17</v>
      </c>
      <c r="B117" s="1">
        <v>62.92</v>
      </c>
      <c r="C117" s="1"/>
    </row>
    <row r="118" spans="1:3" ht="15" hidden="1" customHeight="1" x14ac:dyDescent="0.25">
      <c r="A118" s="1" t="s">
        <v>21</v>
      </c>
      <c r="B118" s="1">
        <v>56.49</v>
      </c>
      <c r="C118" s="1">
        <v>216000</v>
      </c>
    </row>
    <row r="119" spans="1:3" ht="15" hidden="1" customHeight="1" x14ac:dyDescent="0.25">
      <c r="A119" s="1" t="s">
        <v>21</v>
      </c>
      <c r="B119" s="1">
        <v>74.489999999999995</v>
      </c>
      <c r="C119" s="1">
        <v>400000</v>
      </c>
    </row>
    <row r="120" spans="1:3" ht="15" hidden="1" customHeight="1" x14ac:dyDescent="0.25">
      <c r="A120" s="1" t="s">
        <v>21</v>
      </c>
      <c r="B120" s="1">
        <v>53.62</v>
      </c>
      <c r="C120" s="1">
        <v>275000</v>
      </c>
    </row>
    <row r="121" spans="1:3" x14ac:dyDescent="0.25">
      <c r="A121" s="1" t="s">
        <v>17</v>
      </c>
      <c r="B121" s="1">
        <v>60.22</v>
      </c>
      <c r="C121" s="1"/>
    </row>
  </sheetData>
  <autoFilter ref="A1:C121">
    <filterColumn colId="0">
      <filters>
        <filter val="Mkt&amp;HR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13"/>
  <sheetViews>
    <sheetView workbookViewId="0">
      <selection sqref="A1:C213"/>
    </sheetView>
  </sheetViews>
  <sheetFormatPr defaultRowHeight="15" x14ac:dyDescent="0.25"/>
  <cols>
    <col min="1" max="1" width="13" bestFit="1" customWidth="1"/>
    <col min="4" max="4" width="20.7109375" customWidth="1"/>
  </cols>
  <sheetData>
    <row r="1" spans="1:4" x14ac:dyDescent="0.25">
      <c r="A1" s="1" t="e">
        <f>A1:A35specialisation</f>
        <v>#NAME?</v>
      </c>
      <c r="B1" s="1" t="s">
        <v>10</v>
      </c>
      <c r="C1" s="1" t="s">
        <v>12</v>
      </c>
      <c r="D1" s="6" t="s">
        <v>35</v>
      </c>
    </row>
    <row r="2" spans="1:4" hidden="1" x14ac:dyDescent="0.25">
      <c r="A2" s="1" t="s">
        <v>17</v>
      </c>
      <c r="B2" s="1">
        <v>58.8</v>
      </c>
      <c r="C2" s="1">
        <v>270000</v>
      </c>
    </row>
    <row r="3" spans="1:4" x14ac:dyDescent="0.25">
      <c r="A3" s="1" t="s">
        <v>21</v>
      </c>
      <c r="B3" s="1">
        <v>66.28</v>
      </c>
      <c r="C3" s="1">
        <v>200000</v>
      </c>
      <c r="D3">
        <f>CORREL(B3:B213,C3:C213)</f>
        <v>0.17176515348721622</v>
      </c>
    </row>
    <row r="4" spans="1:4" x14ac:dyDescent="0.25">
      <c r="A4" s="1" t="s">
        <v>21</v>
      </c>
      <c r="B4" s="1">
        <v>57.8</v>
      </c>
      <c r="C4" s="1">
        <v>250000</v>
      </c>
    </row>
    <row r="5" spans="1:4" hidden="1" x14ac:dyDescent="0.25">
      <c r="A5" s="1" t="s">
        <v>17</v>
      </c>
      <c r="B5" s="1">
        <v>59.43</v>
      </c>
      <c r="C5" s="1"/>
    </row>
    <row r="6" spans="1:4" x14ac:dyDescent="0.25">
      <c r="A6" s="1" t="s">
        <v>21</v>
      </c>
      <c r="B6" s="1">
        <v>55.5</v>
      </c>
      <c r="C6" s="1">
        <v>425000</v>
      </c>
    </row>
    <row r="7" spans="1:4" x14ac:dyDescent="0.25">
      <c r="A7" s="1" t="s">
        <v>21</v>
      </c>
      <c r="B7" s="1">
        <v>51.58</v>
      </c>
      <c r="C7" s="1"/>
    </row>
    <row r="8" spans="1:4" x14ac:dyDescent="0.25">
      <c r="A8" s="1" t="s">
        <v>21</v>
      </c>
      <c r="B8" s="1">
        <v>53.29</v>
      </c>
      <c r="C8" s="1"/>
    </row>
    <row r="9" spans="1:4" x14ac:dyDescent="0.25">
      <c r="A9" s="1" t="s">
        <v>21</v>
      </c>
      <c r="B9" s="1">
        <v>62.14</v>
      </c>
      <c r="C9" s="1">
        <v>252000</v>
      </c>
    </row>
    <row r="10" spans="1:4" x14ac:dyDescent="0.25">
      <c r="A10" s="1" t="s">
        <v>21</v>
      </c>
      <c r="B10" s="1">
        <v>52.21</v>
      </c>
      <c r="C10" s="1"/>
    </row>
    <row r="11" spans="1:4" hidden="1" x14ac:dyDescent="0.25">
      <c r="A11" s="1" t="s">
        <v>17</v>
      </c>
      <c r="B11" s="1">
        <v>60.85</v>
      </c>
      <c r="C11" s="1">
        <v>260000</v>
      </c>
    </row>
    <row r="12" spans="1:4" x14ac:dyDescent="0.25">
      <c r="A12" s="1" t="s">
        <v>21</v>
      </c>
      <c r="B12" s="1">
        <v>63.7</v>
      </c>
      <c r="C12" s="1">
        <v>250000</v>
      </c>
    </row>
    <row r="13" spans="1:4" hidden="1" x14ac:dyDescent="0.25">
      <c r="A13" s="1" t="s">
        <v>17</v>
      </c>
      <c r="B13" s="1">
        <v>65.040000000000006</v>
      </c>
      <c r="C13" s="1"/>
    </row>
    <row r="14" spans="1:4" x14ac:dyDescent="0.25">
      <c r="A14" s="1" t="s">
        <v>21</v>
      </c>
      <c r="B14" s="1">
        <v>68.63</v>
      </c>
      <c r="C14" s="1">
        <v>218000</v>
      </c>
    </row>
    <row r="15" spans="1:4" hidden="1" x14ac:dyDescent="0.25">
      <c r="A15" s="1" t="s">
        <v>17</v>
      </c>
      <c r="B15" s="1">
        <v>54.96</v>
      </c>
      <c r="C15" s="1"/>
    </row>
    <row r="16" spans="1:4" x14ac:dyDescent="0.25">
      <c r="A16" s="1" t="s">
        <v>21</v>
      </c>
      <c r="B16" s="1">
        <v>64.66</v>
      </c>
      <c r="C16" s="1">
        <v>200000</v>
      </c>
    </row>
    <row r="17" spans="1:3" x14ac:dyDescent="0.25">
      <c r="A17" s="1" t="s">
        <v>21</v>
      </c>
      <c r="B17" s="1">
        <v>62.54</v>
      </c>
      <c r="C17" s="1">
        <v>300000</v>
      </c>
    </row>
    <row r="18" spans="1:3" x14ac:dyDescent="0.25">
      <c r="A18" s="1" t="s">
        <v>21</v>
      </c>
      <c r="B18" s="1">
        <v>67.28</v>
      </c>
      <c r="C18" s="1"/>
    </row>
    <row r="19" spans="1:3" hidden="1" x14ac:dyDescent="0.25">
      <c r="A19" s="1" t="s">
        <v>17</v>
      </c>
      <c r="B19" s="1">
        <v>64.08</v>
      </c>
      <c r="C19" s="1"/>
    </row>
    <row r="20" spans="1:3" x14ac:dyDescent="0.25">
      <c r="A20" s="1" t="s">
        <v>21</v>
      </c>
      <c r="B20" s="1">
        <v>77.89</v>
      </c>
      <c r="C20" s="1">
        <v>236000</v>
      </c>
    </row>
    <row r="21" spans="1:3" hidden="1" x14ac:dyDescent="0.25">
      <c r="A21" s="1" t="s">
        <v>17</v>
      </c>
      <c r="B21" s="1">
        <v>56.7</v>
      </c>
      <c r="C21" s="1">
        <v>265000</v>
      </c>
    </row>
    <row r="22" spans="1:3" x14ac:dyDescent="0.25">
      <c r="A22" s="1" t="s">
        <v>21</v>
      </c>
      <c r="B22" s="1">
        <v>69.06</v>
      </c>
      <c r="C22" s="1">
        <v>393000</v>
      </c>
    </row>
    <row r="23" spans="1:3" hidden="1" x14ac:dyDescent="0.25">
      <c r="A23" s="1" t="s">
        <v>17</v>
      </c>
      <c r="B23" s="1">
        <v>68.81</v>
      </c>
      <c r="C23" s="1">
        <v>360000</v>
      </c>
    </row>
    <row r="24" spans="1:3" x14ac:dyDescent="0.25">
      <c r="A24" s="1" t="s">
        <v>21</v>
      </c>
      <c r="B24" s="1">
        <v>63.62</v>
      </c>
      <c r="C24" s="1">
        <v>300000</v>
      </c>
    </row>
    <row r="25" spans="1:3" x14ac:dyDescent="0.25">
      <c r="A25" s="1" t="s">
        <v>21</v>
      </c>
      <c r="B25" s="1">
        <v>74.010000000000005</v>
      </c>
      <c r="C25" s="1">
        <v>360000</v>
      </c>
    </row>
    <row r="26" spans="1:3" x14ac:dyDescent="0.25">
      <c r="A26" s="1" t="s">
        <v>21</v>
      </c>
      <c r="B26" s="1">
        <v>65.33</v>
      </c>
      <c r="C26" s="1"/>
    </row>
    <row r="27" spans="1:3" x14ac:dyDescent="0.25">
      <c r="A27" s="1" t="s">
        <v>21</v>
      </c>
      <c r="B27" s="1">
        <v>57.55</v>
      </c>
      <c r="C27" s="1">
        <v>240000</v>
      </c>
    </row>
    <row r="28" spans="1:3" hidden="1" x14ac:dyDescent="0.25">
      <c r="A28" s="1" t="s">
        <v>17</v>
      </c>
      <c r="B28" s="1">
        <v>57.69</v>
      </c>
      <c r="C28" s="1">
        <v>265000</v>
      </c>
    </row>
    <row r="29" spans="1:3" x14ac:dyDescent="0.25">
      <c r="A29" s="1" t="s">
        <v>21</v>
      </c>
      <c r="B29" s="1">
        <v>64.150000000000006</v>
      </c>
      <c r="C29" s="1">
        <v>350000</v>
      </c>
    </row>
    <row r="30" spans="1:3" x14ac:dyDescent="0.25">
      <c r="A30" s="1" t="s">
        <v>21</v>
      </c>
      <c r="B30" s="1">
        <v>51.29</v>
      </c>
      <c r="C30" s="1"/>
    </row>
    <row r="31" spans="1:3" hidden="1" x14ac:dyDescent="0.25">
      <c r="A31" s="1" t="s">
        <v>17</v>
      </c>
      <c r="B31" s="1">
        <v>56.7</v>
      </c>
      <c r="C31" s="1">
        <v>250000</v>
      </c>
    </row>
    <row r="32" spans="1:3" hidden="1" x14ac:dyDescent="0.25">
      <c r="A32" s="1" t="s">
        <v>17</v>
      </c>
      <c r="B32" s="1">
        <v>58.32</v>
      </c>
      <c r="C32" s="1"/>
    </row>
    <row r="33" spans="1:3" hidden="1" x14ac:dyDescent="0.25">
      <c r="A33" s="1" t="s">
        <v>17</v>
      </c>
      <c r="B33" s="1">
        <v>62.21</v>
      </c>
      <c r="C33" s="1">
        <v>278000</v>
      </c>
    </row>
    <row r="34" spans="1:3" x14ac:dyDescent="0.25">
      <c r="A34" s="1" t="s">
        <v>21</v>
      </c>
      <c r="B34" s="1">
        <v>72.78</v>
      </c>
      <c r="C34" s="1">
        <v>260000</v>
      </c>
    </row>
    <row r="35" spans="1:3" hidden="1" x14ac:dyDescent="0.25">
      <c r="A35" s="1" t="s">
        <v>17</v>
      </c>
      <c r="B35" s="1">
        <v>62.77</v>
      </c>
      <c r="C35" s="1"/>
    </row>
    <row r="36" spans="1:3" hidden="1" x14ac:dyDescent="0.25">
      <c r="A36" s="1" t="s">
        <v>17</v>
      </c>
      <c r="B36" s="1">
        <v>62.74</v>
      </c>
      <c r="C36" s="1">
        <v>300000</v>
      </c>
    </row>
    <row r="37" spans="1:3" x14ac:dyDescent="0.25">
      <c r="A37" s="1" t="s">
        <v>21</v>
      </c>
      <c r="B37" s="1">
        <v>51.45</v>
      </c>
      <c r="C37" s="1"/>
    </row>
    <row r="38" spans="1:3" hidden="1" x14ac:dyDescent="0.25">
      <c r="A38" s="1" t="s">
        <v>17</v>
      </c>
      <c r="B38" s="1">
        <v>55.47</v>
      </c>
      <c r="C38" s="1">
        <v>320000</v>
      </c>
    </row>
    <row r="39" spans="1:3" hidden="1" x14ac:dyDescent="0.25">
      <c r="A39" s="1" t="s">
        <v>17</v>
      </c>
      <c r="B39" s="1">
        <v>56.86</v>
      </c>
      <c r="C39" s="1">
        <v>240000</v>
      </c>
    </row>
    <row r="40" spans="1:3" x14ac:dyDescent="0.25">
      <c r="A40" s="1" t="s">
        <v>21</v>
      </c>
      <c r="B40" s="1">
        <v>62.56</v>
      </c>
      <c r="C40" s="1">
        <v>411000</v>
      </c>
    </row>
    <row r="41" spans="1:3" x14ac:dyDescent="0.25">
      <c r="A41" s="1" t="s">
        <v>21</v>
      </c>
      <c r="B41" s="1">
        <v>66.72</v>
      </c>
      <c r="C41" s="1">
        <v>287000</v>
      </c>
    </row>
    <row r="42" spans="1:3" hidden="1" x14ac:dyDescent="0.25">
      <c r="A42" s="1" t="s">
        <v>17</v>
      </c>
      <c r="B42" s="1">
        <v>69.760000000000005</v>
      </c>
      <c r="C42" s="1"/>
    </row>
    <row r="43" spans="1:3" x14ac:dyDescent="0.25">
      <c r="A43" s="1" t="s">
        <v>21</v>
      </c>
      <c r="B43" s="1">
        <v>51.21</v>
      </c>
      <c r="C43" s="1"/>
    </row>
    <row r="44" spans="1:3" hidden="1" x14ac:dyDescent="0.25">
      <c r="A44" s="1" t="s">
        <v>17</v>
      </c>
      <c r="B44" s="1">
        <v>62.9</v>
      </c>
      <c r="C44" s="1">
        <v>300000</v>
      </c>
    </row>
    <row r="45" spans="1:3" x14ac:dyDescent="0.25">
      <c r="A45" s="1" t="s">
        <v>21</v>
      </c>
      <c r="B45" s="1">
        <v>69.7</v>
      </c>
      <c r="C45" s="1">
        <v>200000</v>
      </c>
    </row>
    <row r="46" spans="1:3" hidden="1" x14ac:dyDescent="0.25">
      <c r="A46" s="1" t="s">
        <v>17</v>
      </c>
      <c r="B46" s="1">
        <v>66.53</v>
      </c>
      <c r="C46" s="1"/>
    </row>
    <row r="47" spans="1:3" hidden="1" x14ac:dyDescent="0.25">
      <c r="A47" s="1" t="s">
        <v>17</v>
      </c>
      <c r="B47" s="1">
        <v>71.63</v>
      </c>
      <c r="C47" s="1"/>
    </row>
    <row r="48" spans="1:3" x14ac:dyDescent="0.25">
      <c r="A48" s="1" t="s">
        <v>21</v>
      </c>
      <c r="B48" s="1">
        <v>54.55</v>
      </c>
      <c r="C48" s="1">
        <v>204000</v>
      </c>
    </row>
    <row r="49" spans="1:3" x14ac:dyDescent="0.25">
      <c r="A49" s="1" t="s">
        <v>21</v>
      </c>
      <c r="B49" s="1">
        <v>62.46</v>
      </c>
      <c r="C49" s="1">
        <v>250000</v>
      </c>
    </row>
    <row r="50" spans="1:3" hidden="1" x14ac:dyDescent="0.25">
      <c r="A50" s="1" t="s">
        <v>17</v>
      </c>
      <c r="B50" s="1">
        <v>56.11</v>
      </c>
      <c r="C50" s="1"/>
    </row>
    <row r="51" spans="1:3" hidden="1" x14ac:dyDescent="0.25">
      <c r="A51" s="1" t="s">
        <v>17</v>
      </c>
      <c r="B51" s="1">
        <v>62.98</v>
      </c>
      <c r="C51" s="1">
        <v>200000</v>
      </c>
    </row>
    <row r="52" spans="1:3" hidden="1" x14ac:dyDescent="0.25">
      <c r="A52" s="1" t="s">
        <v>17</v>
      </c>
      <c r="B52" s="1">
        <v>62.65</v>
      </c>
      <c r="C52" s="1"/>
    </row>
    <row r="53" spans="1:3" hidden="1" x14ac:dyDescent="0.25">
      <c r="A53" s="1" t="s">
        <v>17</v>
      </c>
      <c r="B53" s="1">
        <v>65.489999999999995</v>
      </c>
      <c r="C53" s="1"/>
    </row>
    <row r="54" spans="1:3" hidden="1" x14ac:dyDescent="0.25">
      <c r="A54" s="1" t="s">
        <v>17</v>
      </c>
      <c r="B54" s="1">
        <v>71.040000000000006</v>
      </c>
      <c r="C54" s="1">
        <v>450000</v>
      </c>
    </row>
    <row r="55" spans="1:3" hidden="1" x14ac:dyDescent="0.25">
      <c r="A55" s="1" t="s">
        <v>17</v>
      </c>
      <c r="B55" s="1">
        <v>65.56</v>
      </c>
      <c r="C55" s="1">
        <v>216000</v>
      </c>
    </row>
    <row r="56" spans="1:3" hidden="1" x14ac:dyDescent="0.25">
      <c r="A56" s="1" t="s">
        <v>17</v>
      </c>
      <c r="B56" s="1">
        <v>52.71</v>
      </c>
      <c r="C56" s="1">
        <v>220000</v>
      </c>
    </row>
    <row r="57" spans="1:3" x14ac:dyDescent="0.25">
      <c r="A57" s="1" t="s">
        <v>21</v>
      </c>
      <c r="B57" s="1">
        <v>66.88</v>
      </c>
      <c r="C57" s="1">
        <v>240000</v>
      </c>
    </row>
    <row r="58" spans="1:3" x14ac:dyDescent="0.25">
      <c r="A58" s="1" t="s">
        <v>21</v>
      </c>
      <c r="B58" s="1">
        <v>63.59</v>
      </c>
      <c r="C58" s="1">
        <v>360000</v>
      </c>
    </row>
    <row r="59" spans="1:3" x14ac:dyDescent="0.25">
      <c r="A59" s="1" t="s">
        <v>21</v>
      </c>
      <c r="B59" s="1">
        <v>57.99</v>
      </c>
      <c r="C59" s="1">
        <v>268000</v>
      </c>
    </row>
    <row r="60" spans="1:3" x14ac:dyDescent="0.25">
      <c r="A60" s="1" t="s">
        <v>21</v>
      </c>
      <c r="B60" s="1">
        <v>56.66</v>
      </c>
      <c r="C60" s="1">
        <v>265000</v>
      </c>
    </row>
    <row r="61" spans="1:3" x14ac:dyDescent="0.25">
      <c r="A61" s="1" t="s">
        <v>21</v>
      </c>
      <c r="B61" s="1">
        <v>57.24</v>
      </c>
      <c r="C61" s="1">
        <v>260000</v>
      </c>
    </row>
    <row r="62" spans="1:3" x14ac:dyDescent="0.25">
      <c r="A62" s="1" t="s">
        <v>21</v>
      </c>
      <c r="B62" s="1">
        <v>62.48</v>
      </c>
      <c r="C62" s="1">
        <v>300000</v>
      </c>
    </row>
    <row r="63" spans="1:3" x14ac:dyDescent="0.25">
      <c r="A63" s="1" t="s">
        <v>21</v>
      </c>
      <c r="B63" s="1">
        <v>59.69</v>
      </c>
      <c r="C63" s="1">
        <v>240000</v>
      </c>
    </row>
    <row r="64" spans="1:3" hidden="1" x14ac:dyDescent="0.25">
      <c r="A64" s="1" t="s">
        <v>17</v>
      </c>
      <c r="B64" s="1">
        <v>59.5</v>
      </c>
      <c r="C64" s="1"/>
    </row>
    <row r="65" spans="1:3" x14ac:dyDescent="0.25">
      <c r="A65" s="1" t="s">
        <v>21</v>
      </c>
      <c r="B65" s="1">
        <v>58.78</v>
      </c>
      <c r="C65" s="1">
        <v>240000</v>
      </c>
    </row>
    <row r="66" spans="1:3" hidden="1" x14ac:dyDescent="0.25">
      <c r="A66" s="1" t="s">
        <v>17</v>
      </c>
      <c r="B66" s="1">
        <v>57.1</v>
      </c>
      <c r="C66" s="1"/>
    </row>
    <row r="67" spans="1:3" hidden="1" x14ac:dyDescent="0.25">
      <c r="A67" s="1" t="s">
        <v>17</v>
      </c>
      <c r="B67" s="1">
        <v>58.46</v>
      </c>
      <c r="C67" s="1">
        <v>275000</v>
      </c>
    </row>
    <row r="68" spans="1:3" x14ac:dyDescent="0.25">
      <c r="A68" s="1" t="s">
        <v>21</v>
      </c>
      <c r="B68" s="1">
        <v>60.99</v>
      </c>
      <c r="C68" s="1">
        <v>275000</v>
      </c>
    </row>
    <row r="69" spans="1:3" hidden="1" x14ac:dyDescent="0.25">
      <c r="A69" s="1" t="s">
        <v>17</v>
      </c>
      <c r="B69" s="1">
        <v>59.24</v>
      </c>
      <c r="C69" s="1"/>
    </row>
    <row r="70" spans="1:3" x14ac:dyDescent="0.25">
      <c r="A70" s="1" t="s">
        <v>21</v>
      </c>
      <c r="B70" s="1">
        <v>68.069999999999993</v>
      </c>
      <c r="C70" s="1">
        <v>275000</v>
      </c>
    </row>
    <row r="71" spans="1:3" x14ac:dyDescent="0.25">
      <c r="A71" s="1" t="s">
        <v>21</v>
      </c>
      <c r="B71" s="1">
        <v>65.45</v>
      </c>
      <c r="C71" s="1">
        <v>360000</v>
      </c>
    </row>
    <row r="72" spans="1:3" x14ac:dyDescent="0.25">
      <c r="A72" s="1" t="s">
        <v>21</v>
      </c>
      <c r="B72" s="1">
        <v>66.94</v>
      </c>
      <c r="C72" s="1">
        <v>240000</v>
      </c>
    </row>
    <row r="73" spans="1:3" x14ac:dyDescent="0.25">
      <c r="A73" s="1" t="s">
        <v>21</v>
      </c>
      <c r="B73" s="1">
        <v>68.53</v>
      </c>
      <c r="C73" s="1">
        <v>240000</v>
      </c>
    </row>
    <row r="74" spans="1:3" x14ac:dyDescent="0.25">
      <c r="A74" s="1" t="s">
        <v>21</v>
      </c>
      <c r="B74" s="1">
        <v>59.75</v>
      </c>
      <c r="C74" s="1">
        <v>218000</v>
      </c>
    </row>
    <row r="75" spans="1:3" x14ac:dyDescent="0.25">
      <c r="A75" s="1" t="s">
        <v>21</v>
      </c>
      <c r="B75" s="1">
        <v>67.2</v>
      </c>
      <c r="C75" s="1">
        <v>336000</v>
      </c>
    </row>
    <row r="76" spans="1:3" hidden="1" x14ac:dyDescent="0.25">
      <c r="A76" s="1" t="s">
        <v>17</v>
      </c>
      <c r="B76" s="1">
        <v>67</v>
      </c>
      <c r="C76" s="1"/>
    </row>
    <row r="77" spans="1:3" x14ac:dyDescent="0.25">
      <c r="A77" s="1" t="s">
        <v>21</v>
      </c>
      <c r="B77" s="1">
        <v>64.27</v>
      </c>
      <c r="C77" s="1">
        <v>230000</v>
      </c>
    </row>
    <row r="78" spans="1:3" x14ac:dyDescent="0.25">
      <c r="A78" s="1" t="s">
        <v>21</v>
      </c>
      <c r="B78" s="1">
        <v>57.65</v>
      </c>
      <c r="C78" s="1">
        <v>500000</v>
      </c>
    </row>
    <row r="79" spans="1:3" x14ac:dyDescent="0.25">
      <c r="A79" s="1" t="s">
        <v>21</v>
      </c>
      <c r="B79" s="1">
        <v>59.42</v>
      </c>
      <c r="C79" s="1">
        <v>270000</v>
      </c>
    </row>
    <row r="80" spans="1:3" hidden="1" x14ac:dyDescent="0.25">
      <c r="A80" s="1" t="s">
        <v>17</v>
      </c>
      <c r="B80" s="1">
        <v>67.989999999999995</v>
      </c>
      <c r="C80" s="1"/>
    </row>
    <row r="81" spans="1:3" hidden="1" x14ac:dyDescent="0.25">
      <c r="A81" s="1" t="s">
        <v>17</v>
      </c>
      <c r="B81" s="1">
        <v>62.35</v>
      </c>
      <c r="C81" s="1">
        <v>240000</v>
      </c>
    </row>
    <row r="82" spans="1:3" x14ac:dyDescent="0.25">
      <c r="A82" s="1" t="s">
        <v>21</v>
      </c>
      <c r="B82" s="1">
        <v>70.2</v>
      </c>
      <c r="C82" s="1">
        <v>300000</v>
      </c>
    </row>
    <row r="83" spans="1:3" x14ac:dyDescent="0.25">
      <c r="A83" s="1" t="s">
        <v>21</v>
      </c>
      <c r="B83" s="1">
        <v>60.44</v>
      </c>
      <c r="C83" s="1"/>
    </row>
    <row r="84" spans="1:3" x14ac:dyDescent="0.25">
      <c r="A84" s="1" t="s">
        <v>21</v>
      </c>
      <c r="B84" s="1">
        <v>66.69</v>
      </c>
      <c r="C84" s="1">
        <v>300000</v>
      </c>
    </row>
    <row r="85" spans="1:3" x14ac:dyDescent="0.25">
      <c r="A85" s="1" t="s">
        <v>21</v>
      </c>
      <c r="B85" s="1">
        <v>62</v>
      </c>
      <c r="C85" s="1">
        <v>300000</v>
      </c>
    </row>
    <row r="86" spans="1:3" x14ac:dyDescent="0.25">
      <c r="A86" s="1" t="s">
        <v>21</v>
      </c>
      <c r="B86" s="1">
        <v>76.180000000000007</v>
      </c>
      <c r="C86" s="1">
        <v>400000</v>
      </c>
    </row>
    <row r="87" spans="1:3" x14ac:dyDescent="0.25">
      <c r="A87" s="1" t="s">
        <v>21</v>
      </c>
      <c r="B87" s="1">
        <v>57.03</v>
      </c>
      <c r="C87" s="1">
        <v>220000</v>
      </c>
    </row>
    <row r="88" spans="1:3" hidden="1" x14ac:dyDescent="0.25">
      <c r="A88" s="1" t="s">
        <v>17</v>
      </c>
      <c r="B88" s="1">
        <v>59.08</v>
      </c>
      <c r="C88" s="1"/>
    </row>
    <row r="89" spans="1:3" hidden="1" x14ac:dyDescent="0.25">
      <c r="A89" s="1" t="s">
        <v>17</v>
      </c>
      <c r="B89" s="1">
        <v>64.36</v>
      </c>
      <c r="C89" s="1">
        <v>210000</v>
      </c>
    </row>
    <row r="90" spans="1:3" hidden="1" x14ac:dyDescent="0.25">
      <c r="A90" s="1" t="s">
        <v>17</v>
      </c>
      <c r="B90" s="1">
        <v>62.36</v>
      </c>
      <c r="C90" s="1">
        <v>210000</v>
      </c>
    </row>
    <row r="91" spans="1:3" x14ac:dyDescent="0.25">
      <c r="A91" s="1" t="s">
        <v>21</v>
      </c>
      <c r="B91" s="1">
        <v>68.03</v>
      </c>
      <c r="C91" s="1">
        <v>300000</v>
      </c>
    </row>
    <row r="92" spans="1:3" hidden="1" x14ac:dyDescent="0.25">
      <c r="A92" s="1" t="s">
        <v>17</v>
      </c>
      <c r="B92" s="1">
        <v>62.79</v>
      </c>
      <c r="C92" s="1"/>
    </row>
    <row r="93" spans="1:3" x14ac:dyDescent="0.25">
      <c r="A93" s="1" t="s">
        <v>21</v>
      </c>
      <c r="B93" s="1">
        <v>59.47</v>
      </c>
      <c r="C93" s="1">
        <v>230000</v>
      </c>
    </row>
    <row r="94" spans="1:3" hidden="1" x14ac:dyDescent="0.25">
      <c r="A94" s="1" t="s">
        <v>17</v>
      </c>
      <c r="B94" s="1">
        <v>55.41</v>
      </c>
      <c r="C94" s="1"/>
    </row>
    <row r="95" spans="1:3" x14ac:dyDescent="0.25">
      <c r="A95" s="1" t="s">
        <v>21</v>
      </c>
      <c r="B95" s="1">
        <v>54.97</v>
      </c>
      <c r="C95" s="1">
        <v>260000</v>
      </c>
    </row>
    <row r="96" spans="1:3" x14ac:dyDescent="0.25">
      <c r="A96" s="1" t="s">
        <v>21</v>
      </c>
      <c r="B96" s="1">
        <v>62.16</v>
      </c>
      <c r="C96" s="1">
        <v>420000</v>
      </c>
    </row>
    <row r="97" spans="1:3" x14ac:dyDescent="0.25">
      <c r="A97" s="1" t="s">
        <v>21</v>
      </c>
      <c r="B97" s="1">
        <v>64.44</v>
      </c>
      <c r="C97" s="1">
        <v>300000</v>
      </c>
    </row>
    <row r="98" spans="1:3" x14ac:dyDescent="0.25">
      <c r="A98" s="1" t="s">
        <v>21</v>
      </c>
      <c r="B98" s="1">
        <v>69.03</v>
      </c>
      <c r="C98" s="1"/>
    </row>
    <row r="99" spans="1:3" x14ac:dyDescent="0.25">
      <c r="A99" s="1" t="s">
        <v>21</v>
      </c>
      <c r="B99" s="1">
        <v>57.31</v>
      </c>
      <c r="C99" s="1">
        <v>220000</v>
      </c>
    </row>
    <row r="100" spans="1:3" x14ac:dyDescent="0.25">
      <c r="A100" s="1" t="s">
        <v>21</v>
      </c>
      <c r="B100" s="1">
        <v>59.47</v>
      </c>
      <c r="C100" s="1"/>
    </row>
    <row r="101" spans="1:3" hidden="1" x14ac:dyDescent="0.25">
      <c r="A101" s="1" t="s">
        <v>17</v>
      </c>
      <c r="B101" s="1">
        <v>64.95</v>
      </c>
      <c r="C101" s="1"/>
    </row>
    <row r="102" spans="1:3" hidden="1" x14ac:dyDescent="0.25">
      <c r="A102" s="1" t="s">
        <v>17</v>
      </c>
      <c r="B102" s="1">
        <v>60.44</v>
      </c>
      <c r="C102" s="1">
        <v>380000</v>
      </c>
    </row>
    <row r="103" spans="1:3" x14ac:dyDescent="0.25">
      <c r="A103" s="1" t="s">
        <v>21</v>
      </c>
      <c r="B103" s="1">
        <v>61.31</v>
      </c>
      <c r="C103" s="1">
        <v>300000</v>
      </c>
    </row>
    <row r="104" spans="1:3" hidden="1" x14ac:dyDescent="0.25">
      <c r="A104" s="1" t="s">
        <v>17</v>
      </c>
      <c r="B104" s="1">
        <v>65.83</v>
      </c>
      <c r="C104" s="1">
        <v>240000</v>
      </c>
    </row>
    <row r="105" spans="1:3" hidden="1" x14ac:dyDescent="0.25">
      <c r="A105" s="1" t="s">
        <v>17</v>
      </c>
      <c r="B105" s="1">
        <v>58.23</v>
      </c>
      <c r="C105" s="1">
        <v>360000</v>
      </c>
    </row>
    <row r="106" spans="1:3" hidden="1" x14ac:dyDescent="0.25">
      <c r="A106" s="1" t="s">
        <v>17</v>
      </c>
      <c r="B106" s="1">
        <v>55.3</v>
      </c>
      <c r="C106" s="1"/>
    </row>
    <row r="107" spans="1:3" x14ac:dyDescent="0.25">
      <c r="A107" s="1" t="s">
        <v>21</v>
      </c>
      <c r="B107" s="1">
        <v>65.69</v>
      </c>
      <c r="C107" s="1"/>
    </row>
    <row r="108" spans="1:3" hidden="1" x14ac:dyDescent="0.25">
      <c r="A108" s="1" t="s">
        <v>17</v>
      </c>
      <c r="B108" s="1">
        <v>73.52</v>
      </c>
      <c r="C108" s="1">
        <v>200000</v>
      </c>
    </row>
    <row r="109" spans="1:3" x14ac:dyDescent="0.25">
      <c r="A109" s="1" t="s">
        <v>21</v>
      </c>
      <c r="B109" s="1">
        <v>58.31</v>
      </c>
      <c r="C109" s="1">
        <v>300000</v>
      </c>
    </row>
    <row r="110" spans="1:3" hidden="1" x14ac:dyDescent="0.25">
      <c r="A110" s="1" t="s">
        <v>17</v>
      </c>
      <c r="B110" s="1">
        <v>56.09</v>
      </c>
      <c r="C110" s="1"/>
    </row>
    <row r="111" spans="1:3" hidden="1" x14ac:dyDescent="0.25">
      <c r="A111" s="1" t="s">
        <v>17</v>
      </c>
      <c r="B111" s="1">
        <v>54.8</v>
      </c>
      <c r="C111" s="1">
        <v>250000</v>
      </c>
    </row>
    <row r="112" spans="1:3" hidden="1" x14ac:dyDescent="0.25">
      <c r="A112" s="1" t="s">
        <v>17</v>
      </c>
      <c r="B112" s="1">
        <v>60.64</v>
      </c>
      <c r="C112" s="1"/>
    </row>
    <row r="113" spans="1:3" hidden="1" x14ac:dyDescent="0.25">
      <c r="A113" s="1" t="s">
        <v>17</v>
      </c>
      <c r="B113" s="1">
        <v>53.94</v>
      </c>
      <c r="C113" s="1">
        <v>250000</v>
      </c>
    </row>
    <row r="114" spans="1:3" x14ac:dyDescent="0.25">
      <c r="A114" s="1" t="s">
        <v>21</v>
      </c>
      <c r="B114" s="1">
        <v>63.08</v>
      </c>
      <c r="C114" s="1">
        <v>280000</v>
      </c>
    </row>
    <row r="115" spans="1:3" hidden="1" x14ac:dyDescent="0.25">
      <c r="A115" s="1" t="s">
        <v>17</v>
      </c>
      <c r="B115" s="1">
        <v>55.01</v>
      </c>
      <c r="C115" s="1">
        <v>250000</v>
      </c>
    </row>
    <row r="116" spans="1:3" x14ac:dyDescent="0.25">
      <c r="A116" s="1" t="s">
        <v>21</v>
      </c>
      <c r="B116" s="1">
        <v>60.5</v>
      </c>
      <c r="C116" s="1">
        <v>216000</v>
      </c>
    </row>
    <row r="117" spans="1:3" x14ac:dyDescent="0.25">
      <c r="A117" s="1" t="s">
        <v>21</v>
      </c>
      <c r="B117" s="1">
        <v>70.849999999999994</v>
      </c>
      <c r="C117" s="1">
        <v>300000</v>
      </c>
    </row>
    <row r="118" spans="1:3" x14ac:dyDescent="0.25">
      <c r="A118" s="1" t="s">
        <v>21</v>
      </c>
      <c r="B118" s="1">
        <v>67.05</v>
      </c>
      <c r="C118" s="1">
        <v>240000</v>
      </c>
    </row>
    <row r="119" spans="1:3" hidden="1" x14ac:dyDescent="0.25">
      <c r="A119" s="1" t="s">
        <v>17</v>
      </c>
      <c r="B119" s="1">
        <v>70.48</v>
      </c>
      <c r="C119" s="1">
        <v>276000</v>
      </c>
    </row>
    <row r="120" spans="1:3" x14ac:dyDescent="0.25">
      <c r="A120" s="1" t="s">
        <v>21</v>
      </c>
      <c r="B120" s="1">
        <v>64.34</v>
      </c>
      <c r="C120" s="1">
        <v>940000</v>
      </c>
    </row>
    <row r="121" spans="1:3" hidden="1" x14ac:dyDescent="0.25">
      <c r="A121" s="1" t="s">
        <v>17</v>
      </c>
      <c r="B121" s="1">
        <v>58.81</v>
      </c>
      <c r="C121" s="1"/>
    </row>
    <row r="122" spans="1:3" hidden="1" x14ac:dyDescent="0.25">
      <c r="A122" s="1" t="s">
        <v>17</v>
      </c>
      <c r="B122" s="1">
        <v>71.489999999999995</v>
      </c>
      <c r="C122" s="1">
        <v>250000</v>
      </c>
    </row>
    <row r="123" spans="1:3" x14ac:dyDescent="0.25">
      <c r="A123" s="1" t="s">
        <v>21</v>
      </c>
      <c r="B123" s="1">
        <v>71</v>
      </c>
      <c r="C123" s="1">
        <v>236000</v>
      </c>
    </row>
    <row r="124" spans="1:3" hidden="1" x14ac:dyDescent="0.25">
      <c r="A124" s="1" t="s">
        <v>17</v>
      </c>
      <c r="B124" s="1">
        <v>56.7</v>
      </c>
      <c r="C124" s="1">
        <v>240000</v>
      </c>
    </row>
    <row r="125" spans="1:3" hidden="1" x14ac:dyDescent="0.25">
      <c r="A125" s="1" t="s">
        <v>17</v>
      </c>
      <c r="B125" s="1">
        <v>61.26</v>
      </c>
      <c r="C125" s="1">
        <v>250000</v>
      </c>
    </row>
    <row r="126" spans="1:3" x14ac:dyDescent="0.25">
      <c r="A126" s="1" t="s">
        <v>21</v>
      </c>
      <c r="B126" s="1">
        <v>73.33</v>
      </c>
      <c r="C126" s="1">
        <v>350000</v>
      </c>
    </row>
    <row r="127" spans="1:3" x14ac:dyDescent="0.25">
      <c r="A127" s="1" t="s">
        <v>21</v>
      </c>
      <c r="B127" s="1">
        <v>68.2</v>
      </c>
      <c r="C127" s="1">
        <v>210000</v>
      </c>
    </row>
    <row r="128" spans="1:3" hidden="1" x14ac:dyDescent="0.25">
      <c r="A128" s="1" t="s">
        <v>17</v>
      </c>
      <c r="B128" s="1">
        <v>58.4</v>
      </c>
      <c r="C128" s="1">
        <v>250000</v>
      </c>
    </row>
    <row r="129" spans="1:3" hidden="1" x14ac:dyDescent="0.25">
      <c r="A129" s="1" t="s">
        <v>17</v>
      </c>
      <c r="B129" s="1">
        <v>76.260000000000005</v>
      </c>
      <c r="C129" s="1">
        <v>400000</v>
      </c>
    </row>
    <row r="130" spans="1:3" x14ac:dyDescent="0.25">
      <c r="A130" s="1" t="s">
        <v>21</v>
      </c>
      <c r="B130" s="1">
        <v>68.55</v>
      </c>
      <c r="C130" s="1">
        <v>250000</v>
      </c>
    </row>
    <row r="131" spans="1:3" x14ac:dyDescent="0.25">
      <c r="A131" s="1" t="s">
        <v>21</v>
      </c>
      <c r="B131" s="1">
        <v>64.150000000000006</v>
      </c>
      <c r="C131" s="1"/>
    </row>
    <row r="132" spans="1:3" x14ac:dyDescent="0.25">
      <c r="A132" s="1" t="s">
        <v>21</v>
      </c>
      <c r="B132" s="1">
        <v>60.78</v>
      </c>
      <c r="C132" s="1">
        <v>360000</v>
      </c>
    </row>
    <row r="133" spans="1:3" hidden="1" x14ac:dyDescent="0.25">
      <c r="A133" s="1" t="s">
        <v>17</v>
      </c>
      <c r="B133" s="1">
        <v>53.49</v>
      </c>
      <c r="C133" s="1">
        <v>300000</v>
      </c>
    </row>
    <row r="134" spans="1:3" hidden="1" x14ac:dyDescent="0.25">
      <c r="A134" s="1" t="s">
        <v>17</v>
      </c>
      <c r="B134" s="1">
        <v>60.98</v>
      </c>
      <c r="C134" s="1">
        <v>250000</v>
      </c>
    </row>
    <row r="135" spans="1:3" x14ac:dyDescent="0.25">
      <c r="A135" s="1" t="s">
        <v>21</v>
      </c>
      <c r="B135" s="1">
        <v>67.13</v>
      </c>
      <c r="C135" s="1">
        <v>250000</v>
      </c>
    </row>
    <row r="136" spans="1:3" hidden="1" x14ac:dyDescent="0.25">
      <c r="A136" s="1" t="s">
        <v>17</v>
      </c>
      <c r="B136" s="1">
        <v>65.63</v>
      </c>
      <c r="C136" s="1">
        <v>200000</v>
      </c>
    </row>
    <row r="137" spans="1:3" x14ac:dyDescent="0.25">
      <c r="A137" s="1" t="s">
        <v>21</v>
      </c>
      <c r="B137" s="1">
        <v>61.58</v>
      </c>
      <c r="C137" s="1"/>
    </row>
    <row r="138" spans="1:3" hidden="1" x14ac:dyDescent="0.25">
      <c r="A138" s="1" t="s">
        <v>17</v>
      </c>
      <c r="B138" s="1">
        <v>60.41</v>
      </c>
      <c r="C138" s="1">
        <v>225000</v>
      </c>
    </row>
    <row r="139" spans="1:3" x14ac:dyDescent="0.25">
      <c r="A139" s="1" t="s">
        <v>21</v>
      </c>
      <c r="B139" s="1">
        <v>71.77</v>
      </c>
      <c r="C139" s="1">
        <v>250000</v>
      </c>
    </row>
    <row r="140" spans="1:3" x14ac:dyDescent="0.25">
      <c r="A140" s="1" t="s">
        <v>21</v>
      </c>
      <c r="B140" s="1">
        <v>54.43</v>
      </c>
      <c r="C140" s="1">
        <v>220000</v>
      </c>
    </row>
    <row r="141" spans="1:3" x14ac:dyDescent="0.25">
      <c r="A141" s="1" t="s">
        <v>21</v>
      </c>
      <c r="B141" s="1">
        <v>56.94</v>
      </c>
      <c r="C141" s="1">
        <v>265000</v>
      </c>
    </row>
    <row r="142" spans="1:3" hidden="1" x14ac:dyDescent="0.25">
      <c r="A142" s="1" t="s">
        <v>17</v>
      </c>
      <c r="B142" s="1">
        <v>61.9</v>
      </c>
      <c r="C142" s="1"/>
    </row>
    <row r="143" spans="1:3" x14ac:dyDescent="0.25">
      <c r="A143" s="1" t="s">
        <v>21</v>
      </c>
      <c r="B143" s="1">
        <v>61.29</v>
      </c>
      <c r="C143" s="1">
        <v>260000</v>
      </c>
    </row>
    <row r="144" spans="1:3" x14ac:dyDescent="0.25">
      <c r="A144" s="1" t="s">
        <v>21</v>
      </c>
      <c r="B144" s="1">
        <v>60.39</v>
      </c>
      <c r="C144" s="1">
        <v>300000</v>
      </c>
    </row>
    <row r="145" spans="1:3" x14ac:dyDescent="0.25">
      <c r="A145" s="1" t="s">
        <v>21</v>
      </c>
      <c r="B145" s="1">
        <v>58.52</v>
      </c>
      <c r="C145" s="1"/>
    </row>
    <row r="146" spans="1:3" hidden="1" x14ac:dyDescent="0.25">
      <c r="A146" s="1" t="s">
        <v>17</v>
      </c>
      <c r="B146" s="1">
        <v>63.23</v>
      </c>
      <c r="C146" s="1">
        <v>400000</v>
      </c>
    </row>
    <row r="147" spans="1:3" hidden="1" x14ac:dyDescent="0.25">
      <c r="A147" s="1" t="s">
        <v>17</v>
      </c>
      <c r="B147" s="1">
        <v>55.14</v>
      </c>
      <c r="C147" s="1">
        <v>233000</v>
      </c>
    </row>
    <row r="148" spans="1:3" x14ac:dyDescent="0.25">
      <c r="A148" s="1" t="s">
        <v>21</v>
      </c>
      <c r="B148" s="1">
        <v>62.28</v>
      </c>
      <c r="C148" s="1">
        <v>300000</v>
      </c>
    </row>
    <row r="149" spans="1:3" x14ac:dyDescent="0.25">
      <c r="A149" s="1" t="s">
        <v>21</v>
      </c>
      <c r="B149" s="1">
        <v>64.08</v>
      </c>
      <c r="C149" s="1">
        <v>240000</v>
      </c>
    </row>
    <row r="150" spans="1:3" hidden="1" x14ac:dyDescent="0.25">
      <c r="A150" s="1" t="s">
        <v>17</v>
      </c>
      <c r="B150" s="1">
        <v>58.54</v>
      </c>
      <c r="C150" s="1"/>
    </row>
    <row r="151" spans="1:3" x14ac:dyDescent="0.25">
      <c r="A151" s="1" t="s">
        <v>21</v>
      </c>
      <c r="B151" s="1">
        <v>61.3</v>
      </c>
      <c r="C151" s="1">
        <v>690000</v>
      </c>
    </row>
    <row r="152" spans="1:3" x14ac:dyDescent="0.25">
      <c r="A152" s="1" t="s">
        <v>21</v>
      </c>
      <c r="B152" s="1">
        <v>58.87</v>
      </c>
      <c r="C152" s="1">
        <v>270000</v>
      </c>
    </row>
    <row r="153" spans="1:3" x14ac:dyDescent="0.25">
      <c r="A153" s="1" t="s">
        <v>21</v>
      </c>
      <c r="B153" s="1">
        <v>65.25</v>
      </c>
      <c r="C153" s="1">
        <v>240000</v>
      </c>
    </row>
    <row r="154" spans="1:3" x14ac:dyDescent="0.25">
      <c r="A154" s="1" t="s">
        <v>21</v>
      </c>
      <c r="B154" s="1">
        <v>62.48</v>
      </c>
      <c r="C154" s="1">
        <v>340000</v>
      </c>
    </row>
    <row r="155" spans="1:3" x14ac:dyDescent="0.25">
      <c r="A155" s="1" t="s">
        <v>21</v>
      </c>
      <c r="B155" s="1">
        <v>53.2</v>
      </c>
      <c r="C155" s="1">
        <v>250000</v>
      </c>
    </row>
    <row r="156" spans="1:3" hidden="1" x14ac:dyDescent="0.25">
      <c r="A156" s="1" t="s">
        <v>17</v>
      </c>
      <c r="B156" s="1">
        <v>65.989999999999995</v>
      </c>
      <c r="C156" s="1"/>
    </row>
    <row r="157" spans="1:3" hidden="1" x14ac:dyDescent="0.25">
      <c r="A157" s="1" t="s">
        <v>17</v>
      </c>
      <c r="B157" s="1">
        <v>52.72</v>
      </c>
      <c r="C157" s="1">
        <v>255000</v>
      </c>
    </row>
    <row r="158" spans="1:3" x14ac:dyDescent="0.25">
      <c r="A158" s="1" t="s">
        <v>21</v>
      </c>
      <c r="B158" s="1">
        <v>55.03</v>
      </c>
      <c r="C158" s="1">
        <v>300000</v>
      </c>
    </row>
    <row r="159" spans="1:3" x14ac:dyDescent="0.25">
      <c r="A159" s="1" t="s">
        <v>21</v>
      </c>
      <c r="B159" s="1">
        <v>61.87</v>
      </c>
      <c r="C159" s="1"/>
    </row>
    <row r="160" spans="1:3" hidden="1" x14ac:dyDescent="0.25">
      <c r="A160" s="1" t="s">
        <v>17</v>
      </c>
      <c r="B160" s="1">
        <v>60.59</v>
      </c>
      <c r="C160" s="1"/>
    </row>
    <row r="161" spans="1:3" hidden="1" x14ac:dyDescent="0.25">
      <c r="A161" s="1" t="s">
        <v>17</v>
      </c>
      <c r="B161" s="1">
        <v>72.290000000000006</v>
      </c>
      <c r="C161" s="1">
        <v>300000</v>
      </c>
    </row>
    <row r="162" spans="1:3" hidden="1" x14ac:dyDescent="0.25">
      <c r="A162" s="1" t="s">
        <v>17</v>
      </c>
      <c r="B162" s="1">
        <v>62.72</v>
      </c>
      <c r="C162" s="1"/>
    </row>
    <row r="163" spans="1:3" x14ac:dyDescent="0.25">
      <c r="A163" s="1" t="s">
        <v>21</v>
      </c>
      <c r="B163" s="1">
        <v>66.06</v>
      </c>
      <c r="C163" s="1">
        <v>285000</v>
      </c>
    </row>
    <row r="164" spans="1:3" x14ac:dyDescent="0.25">
      <c r="A164" s="1" t="s">
        <v>21</v>
      </c>
      <c r="B164" s="1">
        <v>66.459999999999994</v>
      </c>
      <c r="C164" s="1">
        <v>500000</v>
      </c>
    </row>
    <row r="165" spans="1:3" x14ac:dyDescent="0.25">
      <c r="A165" s="1" t="s">
        <v>21</v>
      </c>
      <c r="B165" s="1">
        <v>65.52</v>
      </c>
      <c r="C165" s="1">
        <v>250000</v>
      </c>
    </row>
    <row r="166" spans="1:3" x14ac:dyDescent="0.25">
      <c r="A166" s="1" t="s">
        <v>21</v>
      </c>
      <c r="B166" s="1">
        <v>74.56</v>
      </c>
      <c r="C166" s="1"/>
    </row>
    <row r="167" spans="1:3" hidden="1" x14ac:dyDescent="0.25">
      <c r="A167" s="1" t="s">
        <v>17</v>
      </c>
      <c r="B167" s="1">
        <v>52.38</v>
      </c>
      <c r="C167" s="1">
        <v>240000</v>
      </c>
    </row>
    <row r="168" spans="1:3" x14ac:dyDescent="0.25">
      <c r="A168" s="1" t="s">
        <v>21</v>
      </c>
      <c r="B168" s="1">
        <v>75.709999999999994</v>
      </c>
      <c r="C168" s="1"/>
    </row>
    <row r="169" spans="1:3" hidden="1" x14ac:dyDescent="0.25">
      <c r="A169" s="1" t="s">
        <v>17</v>
      </c>
      <c r="B169" s="1">
        <v>58.79</v>
      </c>
      <c r="C169" s="1"/>
    </row>
    <row r="170" spans="1:3" hidden="1" x14ac:dyDescent="0.25">
      <c r="A170" s="1" t="s">
        <v>17</v>
      </c>
      <c r="B170" s="1">
        <v>65.48</v>
      </c>
      <c r="C170" s="1"/>
    </row>
    <row r="171" spans="1:3" hidden="1" x14ac:dyDescent="0.25">
      <c r="A171" s="1" t="s">
        <v>17</v>
      </c>
      <c r="B171" s="1">
        <v>69.28</v>
      </c>
      <c r="C171" s="1"/>
    </row>
    <row r="172" spans="1:3" x14ac:dyDescent="0.25">
      <c r="A172" s="1" t="s">
        <v>21</v>
      </c>
      <c r="B172" s="1">
        <v>66.040000000000006</v>
      </c>
      <c r="C172" s="1">
        <v>290000</v>
      </c>
    </row>
    <row r="173" spans="1:3" hidden="1" x14ac:dyDescent="0.25">
      <c r="A173" s="1" t="s">
        <v>17</v>
      </c>
      <c r="B173" s="1">
        <v>52.64</v>
      </c>
      <c r="C173" s="1">
        <v>300000</v>
      </c>
    </row>
    <row r="174" spans="1:3" hidden="1" x14ac:dyDescent="0.25">
      <c r="A174" s="1" t="s">
        <v>17</v>
      </c>
      <c r="B174" s="1">
        <v>59.32</v>
      </c>
      <c r="C174" s="1"/>
    </row>
    <row r="175" spans="1:3" x14ac:dyDescent="0.25">
      <c r="A175" s="1" t="s">
        <v>21</v>
      </c>
      <c r="B175" s="1">
        <v>66.23</v>
      </c>
      <c r="C175" s="1">
        <v>500000</v>
      </c>
    </row>
    <row r="176" spans="1:3" hidden="1" x14ac:dyDescent="0.25">
      <c r="A176" s="1" t="s">
        <v>17</v>
      </c>
      <c r="B176" s="1">
        <v>60.69</v>
      </c>
      <c r="C176" s="1"/>
    </row>
    <row r="177" spans="1:3" hidden="1" x14ac:dyDescent="0.25">
      <c r="A177" s="1" t="s">
        <v>17</v>
      </c>
      <c r="B177" s="1">
        <v>57.9</v>
      </c>
      <c r="C177" s="1">
        <v>220000</v>
      </c>
    </row>
    <row r="178" spans="1:3" x14ac:dyDescent="0.25">
      <c r="A178" s="1" t="s">
        <v>21</v>
      </c>
      <c r="B178" s="1">
        <v>70.81</v>
      </c>
      <c r="C178" s="1">
        <v>650000</v>
      </c>
    </row>
    <row r="179" spans="1:3" hidden="1" x14ac:dyDescent="0.25">
      <c r="A179" s="1" t="s">
        <v>17</v>
      </c>
      <c r="B179" s="1">
        <v>68.069999999999993</v>
      </c>
      <c r="C179" s="1">
        <v>350000</v>
      </c>
    </row>
    <row r="180" spans="1:3" hidden="1" x14ac:dyDescent="0.25">
      <c r="A180" s="1" t="s">
        <v>17</v>
      </c>
      <c r="B180" s="1">
        <v>72.14</v>
      </c>
      <c r="C180" s="1"/>
    </row>
    <row r="181" spans="1:3" x14ac:dyDescent="0.25">
      <c r="A181" s="1" t="s">
        <v>21</v>
      </c>
      <c r="B181" s="1">
        <v>56.6</v>
      </c>
      <c r="C181" s="1">
        <v>265000</v>
      </c>
    </row>
    <row r="182" spans="1:3" hidden="1" x14ac:dyDescent="0.25">
      <c r="A182" s="1" t="s">
        <v>17</v>
      </c>
      <c r="B182" s="1">
        <v>60.02</v>
      </c>
      <c r="C182" s="1"/>
    </row>
    <row r="183" spans="1:3" x14ac:dyDescent="0.25">
      <c r="A183" s="1" t="s">
        <v>21</v>
      </c>
      <c r="B183" s="1">
        <v>59.81</v>
      </c>
      <c r="C183" s="1"/>
    </row>
    <row r="184" spans="1:3" hidden="1" x14ac:dyDescent="0.25">
      <c r="A184" s="1" t="s">
        <v>17</v>
      </c>
      <c r="B184" s="1">
        <v>61.82</v>
      </c>
      <c r="C184" s="1">
        <v>276000</v>
      </c>
    </row>
    <row r="185" spans="1:3" hidden="1" x14ac:dyDescent="0.25">
      <c r="A185" s="1" t="s">
        <v>17</v>
      </c>
      <c r="B185" s="1">
        <v>57.29</v>
      </c>
      <c r="C185" s="1"/>
    </row>
    <row r="186" spans="1:3" hidden="1" x14ac:dyDescent="0.25">
      <c r="A186" s="1" t="s">
        <v>17</v>
      </c>
      <c r="B186" s="1">
        <v>71.430000000000007</v>
      </c>
      <c r="C186" s="1">
        <v>252000</v>
      </c>
    </row>
    <row r="187" spans="1:3" x14ac:dyDescent="0.25">
      <c r="A187" s="1" t="s">
        <v>21</v>
      </c>
      <c r="B187" s="1">
        <v>62.93</v>
      </c>
      <c r="C187" s="1"/>
    </row>
    <row r="188" spans="1:3" x14ac:dyDescent="0.25">
      <c r="A188" s="1" t="s">
        <v>21</v>
      </c>
      <c r="B188" s="1">
        <v>64.86</v>
      </c>
      <c r="C188" s="1">
        <v>280000</v>
      </c>
    </row>
    <row r="189" spans="1:3" x14ac:dyDescent="0.25">
      <c r="A189" s="1" t="s">
        <v>21</v>
      </c>
      <c r="B189" s="1">
        <v>56.13</v>
      </c>
      <c r="C189" s="1"/>
    </row>
    <row r="190" spans="1:3" x14ac:dyDescent="0.25">
      <c r="A190" s="1" t="s">
        <v>21</v>
      </c>
      <c r="B190" s="1">
        <v>66.94</v>
      </c>
      <c r="C190" s="1"/>
    </row>
    <row r="191" spans="1:3" x14ac:dyDescent="0.25">
      <c r="A191" s="1" t="s">
        <v>21</v>
      </c>
      <c r="B191" s="1">
        <v>62.5</v>
      </c>
      <c r="C191" s="1"/>
    </row>
    <row r="192" spans="1:3" x14ac:dyDescent="0.25">
      <c r="A192" s="1" t="s">
        <v>21</v>
      </c>
      <c r="B192" s="1">
        <v>61.01</v>
      </c>
      <c r="C192" s="1">
        <v>264000</v>
      </c>
    </row>
    <row r="193" spans="1:3" x14ac:dyDescent="0.25">
      <c r="A193" s="1" t="s">
        <v>21</v>
      </c>
      <c r="B193" s="1">
        <v>57.34</v>
      </c>
      <c r="C193" s="1">
        <v>270000</v>
      </c>
    </row>
    <row r="194" spans="1:3" hidden="1" x14ac:dyDescent="0.25">
      <c r="A194" s="1" t="s">
        <v>17</v>
      </c>
      <c r="B194" s="1">
        <v>56.63</v>
      </c>
      <c r="C194" s="1">
        <v>300000</v>
      </c>
    </row>
    <row r="195" spans="1:3" x14ac:dyDescent="0.25">
      <c r="A195" s="1" t="s">
        <v>21</v>
      </c>
      <c r="B195" s="1">
        <v>64.739999999999995</v>
      </c>
      <c r="C195" s="1"/>
    </row>
    <row r="196" spans="1:3" hidden="1" x14ac:dyDescent="0.25">
      <c r="A196" s="1" t="s">
        <v>17</v>
      </c>
      <c r="B196" s="1">
        <v>58.95</v>
      </c>
      <c r="C196" s="1">
        <v>275000</v>
      </c>
    </row>
    <row r="197" spans="1:3" x14ac:dyDescent="0.25">
      <c r="A197" s="1" t="s">
        <v>21</v>
      </c>
      <c r="B197" s="1">
        <v>54.48</v>
      </c>
      <c r="C197" s="1">
        <v>250000</v>
      </c>
    </row>
    <row r="198" spans="1:3" hidden="1" x14ac:dyDescent="0.25">
      <c r="A198" s="1" t="s">
        <v>17</v>
      </c>
      <c r="B198" s="1">
        <v>69.709999999999994</v>
      </c>
      <c r="C198" s="1">
        <v>260000</v>
      </c>
    </row>
    <row r="199" spans="1:3" hidden="1" x14ac:dyDescent="0.25">
      <c r="A199" s="1" t="s">
        <v>17</v>
      </c>
      <c r="B199" s="1">
        <v>71.959999999999994</v>
      </c>
      <c r="C199" s="1"/>
    </row>
    <row r="200" spans="1:3" hidden="1" x14ac:dyDescent="0.25">
      <c r="A200" s="1" t="s">
        <v>17</v>
      </c>
      <c r="B200" s="1">
        <v>55.8</v>
      </c>
      <c r="C200" s="1">
        <v>265000</v>
      </c>
    </row>
    <row r="201" spans="1:3" x14ac:dyDescent="0.25">
      <c r="A201" s="1" t="s">
        <v>21</v>
      </c>
      <c r="B201" s="1">
        <v>52.81</v>
      </c>
      <c r="C201" s="1">
        <v>300000</v>
      </c>
    </row>
    <row r="202" spans="1:3" hidden="1" x14ac:dyDescent="0.25">
      <c r="A202" s="1" t="s">
        <v>17</v>
      </c>
      <c r="B202" s="1">
        <v>58.44</v>
      </c>
      <c r="C202" s="1"/>
    </row>
    <row r="203" spans="1:3" hidden="1" x14ac:dyDescent="0.25">
      <c r="A203" s="1" t="s">
        <v>17</v>
      </c>
      <c r="B203" s="1">
        <v>60.11</v>
      </c>
      <c r="C203" s="1">
        <v>240000</v>
      </c>
    </row>
    <row r="204" spans="1:3" hidden="1" x14ac:dyDescent="0.25">
      <c r="A204" s="1" t="s">
        <v>17</v>
      </c>
      <c r="B204" s="1">
        <v>58.3</v>
      </c>
      <c r="C204" s="1">
        <v>260000</v>
      </c>
    </row>
    <row r="205" spans="1:3" x14ac:dyDescent="0.25">
      <c r="A205" s="1" t="s">
        <v>21</v>
      </c>
      <c r="B205" s="1">
        <v>67.69</v>
      </c>
      <c r="C205" s="1">
        <v>210000</v>
      </c>
    </row>
    <row r="206" spans="1:3" x14ac:dyDescent="0.25">
      <c r="A206" s="1" t="s">
        <v>21</v>
      </c>
      <c r="B206" s="1">
        <v>56.81</v>
      </c>
      <c r="C206" s="1">
        <v>250000</v>
      </c>
    </row>
    <row r="207" spans="1:3" x14ac:dyDescent="0.25">
      <c r="A207" s="1" t="s">
        <v>21</v>
      </c>
      <c r="B207" s="1">
        <v>53.39</v>
      </c>
      <c r="C207" s="1"/>
    </row>
    <row r="208" spans="1:3" x14ac:dyDescent="0.25">
      <c r="A208" s="1" t="s">
        <v>21</v>
      </c>
      <c r="B208" s="1">
        <v>71.55</v>
      </c>
      <c r="C208" s="1">
        <v>300000</v>
      </c>
    </row>
    <row r="209" spans="1:3" hidden="1" x14ac:dyDescent="0.25">
      <c r="A209" s="1" t="s">
        <v>17</v>
      </c>
      <c r="B209" s="1">
        <v>62.92</v>
      </c>
      <c r="C209" s="1"/>
    </row>
    <row r="210" spans="1:3" x14ac:dyDescent="0.25">
      <c r="A210" s="1" t="s">
        <v>21</v>
      </c>
      <c r="B210" s="1">
        <v>56.49</v>
      </c>
      <c r="C210" s="1">
        <v>216000</v>
      </c>
    </row>
    <row r="211" spans="1:3" x14ac:dyDescent="0.25">
      <c r="A211" s="1" t="s">
        <v>21</v>
      </c>
      <c r="B211" s="1">
        <v>74.489999999999995</v>
      </c>
      <c r="C211" s="1">
        <v>400000</v>
      </c>
    </row>
    <row r="212" spans="1:3" x14ac:dyDescent="0.25">
      <c r="A212" s="1" t="s">
        <v>21</v>
      </c>
      <c r="B212" s="1">
        <v>53.62</v>
      </c>
      <c r="C212" s="1">
        <v>275000</v>
      </c>
    </row>
    <row r="213" spans="1:3" x14ac:dyDescent="0.25">
      <c r="A213" s="1" t="s">
        <v>21</v>
      </c>
      <c r="B213" s="1">
        <v>69.72</v>
      </c>
      <c r="C213" s="1">
        <v>295000</v>
      </c>
    </row>
  </sheetData>
  <autoFilter ref="A1:C213">
    <filterColumn colId="0">
      <filters>
        <filter val="Mkt&amp;Fin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15"/>
  <sheetViews>
    <sheetView workbookViewId="0">
      <selection activeCell="C4" sqref="C4"/>
    </sheetView>
  </sheetViews>
  <sheetFormatPr defaultRowHeight="15" x14ac:dyDescent="0.25"/>
  <sheetData>
    <row r="1" spans="1:8" x14ac:dyDescent="0.25">
      <c r="A1" s="1" t="s">
        <v>9</v>
      </c>
      <c r="B1" s="1" t="s">
        <v>12</v>
      </c>
      <c r="C1" t="s">
        <v>42</v>
      </c>
      <c r="D1" t="s">
        <v>37</v>
      </c>
      <c r="E1" t="s">
        <v>41</v>
      </c>
      <c r="F1" t="s">
        <v>38</v>
      </c>
      <c r="G1" t="s">
        <v>39</v>
      </c>
      <c r="H1" t="s">
        <v>40</v>
      </c>
    </row>
    <row r="2" spans="1:8" hidden="1" x14ac:dyDescent="0.25">
      <c r="A2" s="1" t="s">
        <v>17</v>
      </c>
      <c r="B2" s="1">
        <v>270000</v>
      </c>
    </row>
    <row r="3" spans="1:8" x14ac:dyDescent="0.25">
      <c r="A3" s="1" t="s">
        <v>21</v>
      </c>
      <c r="B3" s="1">
        <v>200000</v>
      </c>
      <c r="C3" t="b">
        <f>OR(B3&lt;$G$3,B3&gt;$H$3)</f>
        <v>1</v>
      </c>
      <c r="D3">
        <f>_xlfn.QUARTILE.INC(B3:B213,1)</f>
        <v>240000</v>
      </c>
      <c r="E3">
        <f>_xlfn.QUARTILE.INC(B3:B213,3)</f>
        <v>300000</v>
      </c>
      <c r="F3">
        <f>E3-D3</f>
        <v>60000</v>
      </c>
      <c r="G3">
        <f>E3+1.5*F3</f>
        <v>390000</v>
      </c>
      <c r="H3">
        <f>D3-1.5*F3</f>
        <v>150000</v>
      </c>
    </row>
    <row r="4" spans="1:8" x14ac:dyDescent="0.25">
      <c r="A4" s="1" t="s">
        <v>21</v>
      </c>
      <c r="B4" s="1">
        <v>250000</v>
      </c>
      <c r="C4" t="b">
        <f>OR(B4&lt;$G$3,B4&gt;$H$3)</f>
        <v>1</v>
      </c>
    </row>
    <row r="5" spans="1:8" hidden="1" x14ac:dyDescent="0.25">
      <c r="A5" s="1" t="s">
        <v>17</v>
      </c>
      <c r="B5" s="1"/>
    </row>
    <row r="6" spans="1:8" x14ac:dyDescent="0.25">
      <c r="A6" s="1" t="s">
        <v>21</v>
      </c>
      <c r="B6" s="1">
        <v>425000</v>
      </c>
      <c r="C6" t="b">
        <f>OR(B6&lt;$G$3,B6&gt;$H$3)</f>
        <v>1</v>
      </c>
    </row>
    <row r="7" spans="1:8" x14ac:dyDescent="0.25">
      <c r="A7" s="1" t="s">
        <v>21</v>
      </c>
      <c r="B7" s="1"/>
      <c r="C7" t="b">
        <f>OR(B7&lt;$G$3,B7&gt;$H$3)</f>
        <v>1</v>
      </c>
    </row>
    <row r="8" spans="1:8" x14ac:dyDescent="0.25">
      <c r="A8" s="1" t="s">
        <v>21</v>
      </c>
      <c r="B8" s="1"/>
      <c r="C8" t="b">
        <f>OR(B8&lt;$G$3,B8&gt;$H$3)</f>
        <v>1</v>
      </c>
    </row>
    <row r="9" spans="1:8" x14ac:dyDescent="0.25">
      <c r="A9" s="1" t="s">
        <v>21</v>
      </c>
      <c r="B9" s="1">
        <v>252000</v>
      </c>
      <c r="C9" t="b">
        <f>OR(B9&lt;$G$3,B9&gt;$H$3)</f>
        <v>1</v>
      </c>
    </row>
    <row r="10" spans="1:8" x14ac:dyDescent="0.25">
      <c r="A10" s="1" t="s">
        <v>21</v>
      </c>
      <c r="B10" s="1"/>
      <c r="C10" t="b">
        <f>OR(B10&lt;$G$3,B10&gt;$H$3)</f>
        <v>1</v>
      </c>
    </row>
    <row r="11" spans="1:8" hidden="1" x14ac:dyDescent="0.25">
      <c r="A11" s="1" t="s">
        <v>17</v>
      </c>
      <c r="B11" s="1">
        <v>260000</v>
      </c>
    </row>
    <row r="12" spans="1:8" x14ac:dyDescent="0.25">
      <c r="A12" s="1" t="s">
        <v>21</v>
      </c>
      <c r="B12" s="1">
        <v>250000</v>
      </c>
      <c r="C12" t="b">
        <f>OR(B12&lt;$G$3,B12&gt;$H$3)</f>
        <v>1</v>
      </c>
    </row>
    <row r="13" spans="1:8" hidden="1" x14ac:dyDescent="0.25">
      <c r="A13" s="1" t="s">
        <v>17</v>
      </c>
      <c r="B13" s="1"/>
    </row>
    <row r="14" spans="1:8" x14ac:dyDescent="0.25">
      <c r="A14" s="1" t="s">
        <v>21</v>
      </c>
      <c r="B14" s="1">
        <v>218000</v>
      </c>
      <c r="C14" t="b">
        <f>OR(B14&lt;$G$3,B14&gt;$H$3)</f>
        <v>1</v>
      </c>
    </row>
    <row r="15" spans="1:8" hidden="1" x14ac:dyDescent="0.25">
      <c r="A15" s="1" t="s">
        <v>17</v>
      </c>
      <c r="B15" s="1"/>
    </row>
    <row r="16" spans="1:8" x14ac:dyDescent="0.25">
      <c r="A16" s="1" t="s">
        <v>21</v>
      </c>
      <c r="B16" s="1">
        <v>200000</v>
      </c>
      <c r="C16" t="b">
        <f>OR(B16&lt;$G$3,B16&gt;$H$3)</f>
        <v>1</v>
      </c>
    </row>
    <row r="17" spans="1:3" x14ac:dyDescent="0.25">
      <c r="A17" s="1" t="s">
        <v>21</v>
      </c>
      <c r="B17" s="1">
        <v>300000</v>
      </c>
      <c r="C17" t="b">
        <f>OR(B17&lt;$G$3,B17&gt;$H$3)</f>
        <v>1</v>
      </c>
    </row>
    <row r="18" spans="1:3" x14ac:dyDescent="0.25">
      <c r="A18" s="1" t="s">
        <v>21</v>
      </c>
      <c r="B18" s="1"/>
      <c r="C18" t="b">
        <f>OR(B18&lt;$G$3,B18&gt;$H$3)</f>
        <v>1</v>
      </c>
    </row>
    <row r="19" spans="1:3" hidden="1" x14ac:dyDescent="0.25">
      <c r="A19" s="1" t="s">
        <v>17</v>
      </c>
      <c r="B19" s="1"/>
    </row>
    <row r="20" spans="1:3" x14ac:dyDescent="0.25">
      <c r="A20" s="1" t="s">
        <v>21</v>
      </c>
      <c r="B20" s="1">
        <v>236000</v>
      </c>
      <c r="C20" t="b">
        <f>OR(B20&lt;$G$3,B20&gt;$H$3)</f>
        <v>1</v>
      </c>
    </row>
    <row r="21" spans="1:3" hidden="1" x14ac:dyDescent="0.25">
      <c r="A21" s="1" t="s">
        <v>17</v>
      </c>
      <c r="B21" s="1">
        <v>265000</v>
      </c>
    </row>
    <row r="22" spans="1:3" x14ac:dyDescent="0.25">
      <c r="A22" s="1" t="s">
        <v>21</v>
      </c>
      <c r="B22" s="1">
        <v>393000</v>
      </c>
      <c r="C22" t="b">
        <f>OR(B22&lt;$G$3,B22&gt;$H$3)</f>
        <v>1</v>
      </c>
    </row>
    <row r="23" spans="1:3" hidden="1" x14ac:dyDescent="0.25">
      <c r="A23" s="1" t="s">
        <v>17</v>
      </c>
      <c r="B23" s="1">
        <v>360000</v>
      </c>
    </row>
    <row r="24" spans="1:3" x14ac:dyDescent="0.25">
      <c r="A24" s="1" t="s">
        <v>21</v>
      </c>
      <c r="B24" s="1">
        <v>300000</v>
      </c>
      <c r="C24" t="b">
        <f>OR(B24&lt;$G$3,B24&gt;$H$3)</f>
        <v>1</v>
      </c>
    </row>
    <row r="25" spans="1:3" x14ac:dyDescent="0.25">
      <c r="A25" s="1" t="s">
        <v>21</v>
      </c>
      <c r="B25" s="1">
        <v>360000</v>
      </c>
      <c r="C25" t="b">
        <f>OR(B25&lt;$G$3,B25&gt;$H$3)</f>
        <v>1</v>
      </c>
    </row>
    <row r="26" spans="1:3" x14ac:dyDescent="0.25">
      <c r="A26" s="1" t="s">
        <v>21</v>
      </c>
      <c r="B26" s="1"/>
      <c r="C26" t="b">
        <f>OR(B26&lt;$G$3,B26&gt;$H$3)</f>
        <v>1</v>
      </c>
    </row>
    <row r="27" spans="1:3" x14ac:dyDescent="0.25">
      <c r="A27" s="1" t="s">
        <v>21</v>
      </c>
      <c r="B27" s="1">
        <v>240000</v>
      </c>
      <c r="C27" t="b">
        <f>OR(B27&lt;$G$3,B27&gt;$H$3)</f>
        <v>1</v>
      </c>
    </row>
    <row r="28" spans="1:3" hidden="1" x14ac:dyDescent="0.25">
      <c r="A28" s="1" t="s">
        <v>17</v>
      </c>
      <c r="B28" s="1">
        <v>265000</v>
      </c>
    </row>
    <row r="29" spans="1:3" x14ac:dyDescent="0.25">
      <c r="A29" s="1" t="s">
        <v>21</v>
      </c>
      <c r="B29" s="1">
        <v>350000</v>
      </c>
      <c r="C29" t="b">
        <f>OR(B29&lt;$G$3,B29&gt;$H$3)</f>
        <v>1</v>
      </c>
    </row>
    <row r="30" spans="1:3" x14ac:dyDescent="0.25">
      <c r="A30" s="1" t="s">
        <v>21</v>
      </c>
      <c r="B30" s="1"/>
      <c r="C30" t="b">
        <f>OR(B30&lt;$G$3,B30&gt;$H$3)</f>
        <v>1</v>
      </c>
    </row>
    <row r="31" spans="1:3" hidden="1" x14ac:dyDescent="0.25">
      <c r="A31" s="1" t="s">
        <v>17</v>
      </c>
      <c r="B31" s="1">
        <v>250000</v>
      </c>
    </row>
    <row r="32" spans="1:3" hidden="1" x14ac:dyDescent="0.25">
      <c r="A32" s="1" t="s">
        <v>17</v>
      </c>
      <c r="B32" s="1"/>
    </row>
    <row r="33" spans="1:3" hidden="1" x14ac:dyDescent="0.25">
      <c r="A33" s="1" t="s">
        <v>17</v>
      </c>
      <c r="B33" s="1">
        <v>278000</v>
      </c>
    </row>
    <row r="34" spans="1:3" x14ac:dyDescent="0.25">
      <c r="A34" s="1" t="s">
        <v>21</v>
      </c>
      <c r="B34" s="1">
        <v>260000</v>
      </c>
      <c r="C34" t="b">
        <f>OR(B34&lt;$G$3,B34&gt;$H$3)</f>
        <v>1</v>
      </c>
    </row>
    <row r="35" spans="1:3" hidden="1" x14ac:dyDescent="0.25">
      <c r="A35" s="1" t="s">
        <v>17</v>
      </c>
      <c r="B35" s="1"/>
    </row>
    <row r="36" spans="1:3" hidden="1" x14ac:dyDescent="0.25">
      <c r="A36" s="1" t="s">
        <v>17</v>
      </c>
      <c r="B36" s="1">
        <v>300000</v>
      </c>
    </row>
    <row r="37" spans="1:3" x14ac:dyDescent="0.25">
      <c r="A37" s="1" t="s">
        <v>21</v>
      </c>
      <c r="B37" s="1"/>
      <c r="C37" t="b">
        <f>OR(B37&lt;$G$3,B37&gt;$H$3)</f>
        <v>1</v>
      </c>
    </row>
    <row r="38" spans="1:3" hidden="1" x14ac:dyDescent="0.25">
      <c r="A38" s="1" t="s">
        <v>17</v>
      </c>
      <c r="B38" s="1">
        <v>320000</v>
      </c>
    </row>
    <row r="39" spans="1:3" hidden="1" x14ac:dyDescent="0.25">
      <c r="A39" s="1" t="s">
        <v>17</v>
      </c>
      <c r="B39" s="1">
        <v>240000</v>
      </c>
    </row>
    <row r="40" spans="1:3" x14ac:dyDescent="0.25">
      <c r="A40" s="1" t="s">
        <v>21</v>
      </c>
      <c r="B40" s="1">
        <v>411000</v>
      </c>
      <c r="C40" t="b">
        <f>OR(B40&lt;$G$3,B40&gt;$H$3)</f>
        <v>1</v>
      </c>
    </row>
    <row r="41" spans="1:3" x14ac:dyDescent="0.25">
      <c r="A41" s="1" t="s">
        <v>21</v>
      </c>
      <c r="B41" s="1">
        <v>287000</v>
      </c>
      <c r="C41" t="b">
        <f>OR(B41&lt;$G$3,B41&gt;$H$3)</f>
        <v>1</v>
      </c>
    </row>
    <row r="42" spans="1:3" hidden="1" x14ac:dyDescent="0.25">
      <c r="A42" s="1" t="s">
        <v>17</v>
      </c>
      <c r="B42" s="1"/>
    </row>
    <row r="43" spans="1:3" x14ac:dyDescent="0.25">
      <c r="A43" s="1" t="s">
        <v>21</v>
      </c>
      <c r="B43" s="1"/>
      <c r="C43" t="b">
        <f>OR(B43&lt;$G$3,B43&gt;$H$3)</f>
        <v>1</v>
      </c>
    </row>
    <row r="44" spans="1:3" hidden="1" x14ac:dyDescent="0.25">
      <c r="A44" s="1" t="s">
        <v>17</v>
      </c>
      <c r="B44" s="1">
        <v>300000</v>
      </c>
    </row>
    <row r="45" spans="1:3" x14ac:dyDescent="0.25">
      <c r="A45" s="1" t="s">
        <v>21</v>
      </c>
      <c r="B45" s="1">
        <v>200000</v>
      </c>
      <c r="C45" t="b">
        <f>OR(B45&lt;$G$3,B45&gt;$H$3)</f>
        <v>1</v>
      </c>
    </row>
    <row r="46" spans="1:3" hidden="1" x14ac:dyDescent="0.25">
      <c r="A46" s="1" t="s">
        <v>17</v>
      </c>
      <c r="B46" s="1"/>
    </row>
    <row r="47" spans="1:3" hidden="1" x14ac:dyDescent="0.25">
      <c r="A47" s="1" t="s">
        <v>17</v>
      </c>
      <c r="B47" s="1"/>
    </row>
    <row r="48" spans="1:3" x14ac:dyDescent="0.25">
      <c r="A48" s="1" t="s">
        <v>21</v>
      </c>
      <c r="B48" s="1">
        <v>204000</v>
      </c>
      <c r="C48" t="b">
        <f>OR(B48&lt;$G$3,B48&gt;$H$3)</f>
        <v>1</v>
      </c>
    </row>
    <row r="49" spans="1:3" x14ac:dyDescent="0.25">
      <c r="A49" s="1" t="s">
        <v>21</v>
      </c>
      <c r="B49" s="1">
        <v>250000</v>
      </c>
      <c r="C49" t="b">
        <f>OR(B49&lt;$G$3,B49&gt;$H$3)</f>
        <v>1</v>
      </c>
    </row>
    <row r="50" spans="1:3" hidden="1" x14ac:dyDescent="0.25">
      <c r="A50" s="1" t="s">
        <v>17</v>
      </c>
      <c r="B50" s="1"/>
    </row>
    <row r="51" spans="1:3" hidden="1" x14ac:dyDescent="0.25">
      <c r="A51" s="1" t="s">
        <v>17</v>
      </c>
      <c r="B51" s="1">
        <v>200000</v>
      </c>
    </row>
    <row r="52" spans="1:3" hidden="1" x14ac:dyDescent="0.25">
      <c r="A52" s="1" t="s">
        <v>17</v>
      </c>
      <c r="B52" s="1"/>
    </row>
    <row r="53" spans="1:3" hidden="1" x14ac:dyDescent="0.25">
      <c r="A53" s="1" t="s">
        <v>17</v>
      </c>
      <c r="B53" s="1"/>
    </row>
    <row r="54" spans="1:3" hidden="1" x14ac:dyDescent="0.25">
      <c r="A54" s="1" t="s">
        <v>17</v>
      </c>
      <c r="B54" s="1">
        <v>450000</v>
      </c>
    </row>
    <row r="55" spans="1:3" hidden="1" x14ac:dyDescent="0.25">
      <c r="A55" s="1" t="s">
        <v>17</v>
      </c>
      <c r="B55" s="1">
        <v>216000</v>
      </c>
    </row>
    <row r="56" spans="1:3" hidden="1" x14ac:dyDescent="0.25">
      <c r="A56" s="1" t="s">
        <v>17</v>
      </c>
      <c r="B56" s="1">
        <v>220000</v>
      </c>
    </row>
    <row r="57" spans="1:3" x14ac:dyDescent="0.25">
      <c r="A57" s="1" t="s">
        <v>21</v>
      </c>
      <c r="B57" s="1">
        <v>240000</v>
      </c>
      <c r="C57" t="b">
        <f t="shared" ref="C57:C63" si="0">OR(B57&lt;$G$3,B57&gt;$H$3)</f>
        <v>1</v>
      </c>
    </row>
    <row r="58" spans="1:3" x14ac:dyDescent="0.25">
      <c r="A58" s="1" t="s">
        <v>21</v>
      </c>
      <c r="B58" s="1">
        <v>360000</v>
      </c>
      <c r="C58" t="b">
        <f t="shared" si="0"/>
        <v>1</v>
      </c>
    </row>
    <row r="59" spans="1:3" x14ac:dyDescent="0.25">
      <c r="A59" s="1" t="s">
        <v>21</v>
      </c>
      <c r="B59" s="1">
        <v>268000</v>
      </c>
      <c r="C59" t="b">
        <f t="shared" si="0"/>
        <v>1</v>
      </c>
    </row>
    <row r="60" spans="1:3" x14ac:dyDescent="0.25">
      <c r="A60" s="1" t="s">
        <v>21</v>
      </c>
      <c r="B60" s="1">
        <v>265000</v>
      </c>
      <c r="C60" t="b">
        <f t="shared" si="0"/>
        <v>1</v>
      </c>
    </row>
    <row r="61" spans="1:3" x14ac:dyDescent="0.25">
      <c r="A61" s="1" t="s">
        <v>21</v>
      </c>
      <c r="B61" s="1">
        <v>260000</v>
      </c>
      <c r="C61" t="b">
        <f t="shared" si="0"/>
        <v>1</v>
      </c>
    </row>
    <row r="62" spans="1:3" x14ac:dyDescent="0.25">
      <c r="A62" s="1" t="s">
        <v>21</v>
      </c>
      <c r="B62" s="1">
        <v>300000</v>
      </c>
      <c r="C62" t="b">
        <f t="shared" si="0"/>
        <v>1</v>
      </c>
    </row>
    <row r="63" spans="1:3" x14ac:dyDescent="0.25">
      <c r="A63" s="1" t="s">
        <v>21</v>
      </c>
      <c r="B63" s="1">
        <v>240000</v>
      </c>
      <c r="C63" t="b">
        <f t="shared" si="0"/>
        <v>1</v>
      </c>
    </row>
    <row r="64" spans="1:3" hidden="1" x14ac:dyDescent="0.25">
      <c r="A64" s="1" t="s">
        <v>17</v>
      </c>
      <c r="B64" s="1"/>
    </row>
    <row r="65" spans="1:3" x14ac:dyDescent="0.25">
      <c r="A65" s="1" t="s">
        <v>21</v>
      </c>
      <c r="B65" s="1">
        <v>240000</v>
      </c>
      <c r="C65" t="b">
        <f>OR(B65&lt;$G$3,B65&gt;$H$3)</f>
        <v>1</v>
      </c>
    </row>
    <row r="66" spans="1:3" hidden="1" x14ac:dyDescent="0.25">
      <c r="A66" s="1" t="s">
        <v>17</v>
      </c>
      <c r="B66" s="1"/>
    </row>
    <row r="67" spans="1:3" hidden="1" x14ac:dyDescent="0.25">
      <c r="A67" s="1" t="s">
        <v>17</v>
      </c>
      <c r="B67" s="1">
        <v>275000</v>
      </c>
    </row>
    <row r="68" spans="1:3" x14ac:dyDescent="0.25">
      <c r="A68" s="1" t="s">
        <v>21</v>
      </c>
      <c r="B68" s="1">
        <v>275000</v>
      </c>
      <c r="C68" t="b">
        <f>OR(B68&lt;$G$3,B68&gt;$H$3)</f>
        <v>1</v>
      </c>
    </row>
    <row r="69" spans="1:3" hidden="1" x14ac:dyDescent="0.25">
      <c r="A69" s="1" t="s">
        <v>17</v>
      </c>
      <c r="B69" s="1"/>
    </row>
    <row r="70" spans="1:3" x14ac:dyDescent="0.25">
      <c r="A70" s="1" t="s">
        <v>21</v>
      </c>
      <c r="B70" s="1">
        <v>275000</v>
      </c>
      <c r="C70" t="b">
        <f t="shared" ref="C70:C75" si="1">OR(B70&lt;$G$3,B70&gt;$H$3)</f>
        <v>1</v>
      </c>
    </row>
    <row r="71" spans="1:3" x14ac:dyDescent="0.25">
      <c r="A71" s="1" t="s">
        <v>21</v>
      </c>
      <c r="B71" s="1">
        <v>360000</v>
      </c>
      <c r="C71" t="b">
        <f t="shared" si="1"/>
        <v>1</v>
      </c>
    </row>
    <row r="72" spans="1:3" x14ac:dyDescent="0.25">
      <c r="A72" s="1" t="s">
        <v>21</v>
      </c>
      <c r="B72" s="1">
        <v>240000</v>
      </c>
      <c r="C72" t="b">
        <f t="shared" si="1"/>
        <v>1</v>
      </c>
    </row>
    <row r="73" spans="1:3" x14ac:dyDescent="0.25">
      <c r="A73" s="1" t="s">
        <v>21</v>
      </c>
      <c r="B73" s="1">
        <v>240000</v>
      </c>
      <c r="C73" t="b">
        <f t="shared" si="1"/>
        <v>1</v>
      </c>
    </row>
    <row r="74" spans="1:3" x14ac:dyDescent="0.25">
      <c r="A74" s="1" t="s">
        <v>21</v>
      </c>
      <c r="B74" s="1">
        <v>218000</v>
      </c>
      <c r="C74" t="b">
        <f t="shared" si="1"/>
        <v>1</v>
      </c>
    </row>
    <row r="75" spans="1:3" x14ac:dyDescent="0.25">
      <c r="A75" s="1" t="s">
        <v>21</v>
      </c>
      <c r="B75" s="1">
        <v>336000</v>
      </c>
      <c r="C75" t="b">
        <f t="shared" si="1"/>
        <v>1</v>
      </c>
    </row>
    <row r="76" spans="1:3" hidden="1" x14ac:dyDescent="0.25">
      <c r="A76" s="1" t="s">
        <v>17</v>
      </c>
      <c r="B76" s="1"/>
    </row>
    <row r="77" spans="1:3" x14ac:dyDescent="0.25">
      <c r="A77" s="1" t="s">
        <v>21</v>
      </c>
      <c r="B77" s="1">
        <v>230000</v>
      </c>
      <c r="C77" t="b">
        <f>OR(B77&lt;$G$3,B77&gt;$H$3)</f>
        <v>1</v>
      </c>
    </row>
    <row r="78" spans="1:3" x14ac:dyDescent="0.25">
      <c r="A78" s="1" t="s">
        <v>21</v>
      </c>
      <c r="B78" s="1">
        <v>500000</v>
      </c>
      <c r="C78" t="b">
        <f>OR(B78&lt;$G$3,B78&gt;$H$3)</f>
        <v>1</v>
      </c>
    </row>
    <row r="79" spans="1:3" x14ac:dyDescent="0.25">
      <c r="A79" s="1" t="s">
        <v>21</v>
      </c>
      <c r="B79" s="1">
        <v>270000</v>
      </c>
      <c r="C79" t="b">
        <f>OR(B79&lt;$G$3,B79&gt;$H$3)</f>
        <v>1</v>
      </c>
    </row>
    <row r="80" spans="1:3" hidden="1" x14ac:dyDescent="0.25">
      <c r="A80" s="1" t="s">
        <v>17</v>
      </c>
      <c r="B80" s="1"/>
    </row>
    <row r="81" spans="1:3" hidden="1" x14ac:dyDescent="0.25">
      <c r="A81" s="1" t="s">
        <v>17</v>
      </c>
      <c r="B81" s="1">
        <v>240000</v>
      </c>
    </row>
    <row r="82" spans="1:3" x14ac:dyDescent="0.25">
      <c r="A82" s="1" t="s">
        <v>21</v>
      </c>
      <c r="B82" s="1">
        <v>300000</v>
      </c>
      <c r="C82" t="b">
        <f t="shared" ref="C82:C87" si="2">OR(B82&lt;$G$3,B82&gt;$H$3)</f>
        <v>1</v>
      </c>
    </row>
    <row r="83" spans="1:3" x14ac:dyDescent="0.25">
      <c r="A83" s="1" t="s">
        <v>21</v>
      </c>
      <c r="B83" s="1"/>
      <c r="C83" t="b">
        <f t="shared" si="2"/>
        <v>1</v>
      </c>
    </row>
    <row r="84" spans="1:3" x14ac:dyDescent="0.25">
      <c r="A84" s="1" t="s">
        <v>21</v>
      </c>
      <c r="B84" s="1">
        <v>300000</v>
      </c>
      <c r="C84" t="b">
        <f t="shared" si="2"/>
        <v>1</v>
      </c>
    </row>
    <row r="85" spans="1:3" x14ac:dyDescent="0.25">
      <c r="A85" s="1" t="s">
        <v>21</v>
      </c>
      <c r="B85" s="1">
        <v>300000</v>
      </c>
      <c r="C85" t="b">
        <f t="shared" si="2"/>
        <v>1</v>
      </c>
    </row>
    <row r="86" spans="1:3" x14ac:dyDescent="0.25">
      <c r="A86" s="1" t="s">
        <v>21</v>
      </c>
      <c r="B86" s="1">
        <v>400000</v>
      </c>
      <c r="C86" t="b">
        <f t="shared" si="2"/>
        <v>1</v>
      </c>
    </row>
    <row r="87" spans="1:3" x14ac:dyDescent="0.25">
      <c r="A87" s="1" t="s">
        <v>21</v>
      </c>
      <c r="B87" s="1">
        <v>220000</v>
      </c>
      <c r="C87" t="b">
        <f t="shared" si="2"/>
        <v>1</v>
      </c>
    </row>
    <row r="88" spans="1:3" hidden="1" x14ac:dyDescent="0.25">
      <c r="A88" s="1" t="s">
        <v>17</v>
      </c>
      <c r="B88" s="1"/>
    </row>
    <row r="89" spans="1:3" hidden="1" x14ac:dyDescent="0.25">
      <c r="A89" s="1" t="s">
        <v>17</v>
      </c>
      <c r="B89" s="1">
        <v>210000</v>
      </c>
    </row>
    <row r="90" spans="1:3" hidden="1" x14ac:dyDescent="0.25">
      <c r="A90" s="1" t="s">
        <v>17</v>
      </c>
      <c r="B90" s="1">
        <v>210000</v>
      </c>
    </row>
    <row r="91" spans="1:3" x14ac:dyDescent="0.25">
      <c r="A91" s="1" t="s">
        <v>21</v>
      </c>
      <c r="B91" s="1">
        <v>300000</v>
      </c>
      <c r="C91" t="b">
        <f>OR(B91&lt;$G$3,B91&gt;$H$3)</f>
        <v>1</v>
      </c>
    </row>
    <row r="92" spans="1:3" hidden="1" x14ac:dyDescent="0.25">
      <c r="A92" s="1" t="s">
        <v>17</v>
      </c>
      <c r="B92" s="1"/>
    </row>
    <row r="93" spans="1:3" x14ac:dyDescent="0.25">
      <c r="A93" s="1" t="s">
        <v>21</v>
      </c>
      <c r="B93" s="1">
        <v>230000</v>
      </c>
      <c r="C93" t="b">
        <f>OR(B93&lt;$G$3,B93&gt;$H$3)</f>
        <v>1</v>
      </c>
    </row>
    <row r="94" spans="1:3" hidden="1" x14ac:dyDescent="0.25">
      <c r="A94" s="1" t="s">
        <v>17</v>
      </c>
      <c r="B94" s="1"/>
    </row>
    <row r="95" spans="1:3" x14ac:dyDescent="0.25">
      <c r="A95" s="1" t="s">
        <v>21</v>
      </c>
      <c r="B95" s="1">
        <v>260000</v>
      </c>
      <c r="C95" t="b">
        <f t="shared" ref="C95:C100" si="3">OR(B95&lt;$G$3,B95&gt;$H$3)</f>
        <v>1</v>
      </c>
    </row>
    <row r="96" spans="1:3" x14ac:dyDescent="0.25">
      <c r="A96" s="1" t="s">
        <v>21</v>
      </c>
      <c r="B96" s="1">
        <v>420000</v>
      </c>
      <c r="C96" t="b">
        <f t="shared" si="3"/>
        <v>1</v>
      </c>
    </row>
    <row r="97" spans="1:3" x14ac:dyDescent="0.25">
      <c r="A97" s="1" t="s">
        <v>21</v>
      </c>
      <c r="B97" s="1">
        <v>300000</v>
      </c>
      <c r="C97" t="b">
        <f t="shared" si="3"/>
        <v>1</v>
      </c>
    </row>
    <row r="98" spans="1:3" x14ac:dyDescent="0.25">
      <c r="A98" s="1" t="s">
        <v>21</v>
      </c>
      <c r="B98" s="1"/>
      <c r="C98" t="b">
        <f t="shared" si="3"/>
        <v>1</v>
      </c>
    </row>
    <row r="99" spans="1:3" x14ac:dyDescent="0.25">
      <c r="A99" s="1" t="s">
        <v>21</v>
      </c>
      <c r="B99" s="1">
        <v>220000</v>
      </c>
      <c r="C99" t="b">
        <f t="shared" si="3"/>
        <v>1</v>
      </c>
    </row>
    <row r="100" spans="1:3" x14ac:dyDescent="0.25">
      <c r="A100" s="1" t="s">
        <v>21</v>
      </c>
      <c r="B100" s="1"/>
      <c r="C100" t="b">
        <f t="shared" si="3"/>
        <v>1</v>
      </c>
    </row>
    <row r="101" spans="1:3" hidden="1" x14ac:dyDescent="0.25">
      <c r="A101" s="1" t="s">
        <v>17</v>
      </c>
      <c r="B101" s="1"/>
    </row>
    <row r="102" spans="1:3" hidden="1" x14ac:dyDescent="0.25">
      <c r="A102" s="1" t="s">
        <v>17</v>
      </c>
      <c r="B102" s="1">
        <v>380000</v>
      </c>
    </row>
    <row r="103" spans="1:3" x14ac:dyDescent="0.25">
      <c r="A103" s="1" t="s">
        <v>21</v>
      </c>
      <c r="B103" s="1">
        <v>300000</v>
      </c>
      <c r="C103" t="b">
        <f>OR(B103&lt;$G$3,B103&gt;$H$3)</f>
        <v>1</v>
      </c>
    </row>
    <row r="104" spans="1:3" hidden="1" x14ac:dyDescent="0.25">
      <c r="A104" s="1" t="s">
        <v>17</v>
      </c>
      <c r="B104" s="1">
        <v>240000</v>
      </c>
    </row>
    <row r="105" spans="1:3" hidden="1" x14ac:dyDescent="0.25">
      <c r="A105" s="1" t="s">
        <v>17</v>
      </c>
      <c r="B105" s="1">
        <v>360000</v>
      </c>
    </row>
    <row r="106" spans="1:3" hidden="1" x14ac:dyDescent="0.25">
      <c r="A106" s="1" t="s">
        <v>17</v>
      </c>
      <c r="B106" s="1"/>
    </row>
    <row r="107" spans="1:3" x14ac:dyDescent="0.25">
      <c r="A107" s="1" t="s">
        <v>21</v>
      </c>
      <c r="B107" s="1"/>
      <c r="C107" t="b">
        <f>OR(B107&lt;$G$3,B107&gt;$H$3)</f>
        <v>1</v>
      </c>
    </row>
    <row r="108" spans="1:3" hidden="1" x14ac:dyDescent="0.25">
      <c r="A108" s="1" t="s">
        <v>17</v>
      </c>
      <c r="B108" s="1">
        <v>200000</v>
      </c>
    </row>
    <row r="109" spans="1:3" x14ac:dyDescent="0.25">
      <c r="A109" s="1" t="s">
        <v>21</v>
      </c>
      <c r="B109" s="1">
        <v>300000</v>
      </c>
      <c r="C109" t="b">
        <f>OR(B109&lt;$G$3,B109&gt;$H$3)</f>
        <v>1</v>
      </c>
    </row>
    <row r="110" spans="1:3" hidden="1" x14ac:dyDescent="0.25">
      <c r="A110" s="1" t="s">
        <v>17</v>
      </c>
      <c r="B110" s="1"/>
    </row>
    <row r="111" spans="1:3" hidden="1" x14ac:dyDescent="0.25">
      <c r="A111" s="1" t="s">
        <v>17</v>
      </c>
      <c r="B111" s="1">
        <v>250000</v>
      </c>
    </row>
    <row r="112" spans="1:3" hidden="1" x14ac:dyDescent="0.25">
      <c r="A112" s="1" t="s">
        <v>17</v>
      </c>
      <c r="B112" s="1"/>
    </row>
    <row r="113" spans="1:3" hidden="1" x14ac:dyDescent="0.25">
      <c r="A113" s="1" t="s">
        <v>17</v>
      </c>
      <c r="B113" s="1">
        <v>250000</v>
      </c>
    </row>
    <row r="114" spans="1:3" x14ac:dyDescent="0.25">
      <c r="A114" s="1" t="s">
        <v>21</v>
      </c>
      <c r="B114" s="1">
        <v>280000</v>
      </c>
      <c r="C114" t="b">
        <f>OR(B114&lt;$G$3,B114&gt;$H$3)</f>
        <v>1</v>
      </c>
    </row>
    <row r="115" spans="1:3" hidden="1" x14ac:dyDescent="0.25">
      <c r="A115" s="1" t="s">
        <v>17</v>
      </c>
      <c r="B115" s="1">
        <v>250000</v>
      </c>
    </row>
    <row r="116" spans="1:3" x14ac:dyDescent="0.25">
      <c r="A116" s="1" t="s">
        <v>21</v>
      </c>
      <c r="B116" s="1">
        <v>216000</v>
      </c>
      <c r="C116" t="b">
        <f>OR(B116&lt;$G$3,B116&gt;$H$3)</f>
        <v>1</v>
      </c>
    </row>
    <row r="117" spans="1:3" x14ac:dyDescent="0.25">
      <c r="A117" s="1" t="s">
        <v>21</v>
      </c>
      <c r="B117" s="1">
        <v>300000</v>
      </c>
      <c r="C117" t="b">
        <f>OR(B117&lt;$G$3,B117&gt;$H$3)</f>
        <v>1</v>
      </c>
    </row>
    <row r="118" spans="1:3" x14ac:dyDescent="0.25">
      <c r="A118" s="1" t="s">
        <v>21</v>
      </c>
      <c r="B118" s="1">
        <v>240000</v>
      </c>
      <c r="C118" t="b">
        <f>OR(B118&lt;$G$3,B118&gt;$H$3)</f>
        <v>1</v>
      </c>
    </row>
    <row r="119" spans="1:3" hidden="1" x14ac:dyDescent="0.25">
      <c r="A119" s="1" t="s">
        <v>17</v>
      </c>
      <c r="B119" s="1">
        <v>276000</v>
      </c>
    </row>
    <row r="120" spans="1:3" x14ac:dyDescent="0.25">
      <c r="A120" s="1" t="s">
        <v>21</v>
      </c>
      <c r="B120" s="1">
        <v>940000</v>
      </c>
      <c r="C120" t="b">
        <f>OR(B120&lt;$G$3,B120&gt;$H$3)</f>
        <v>1</v>
      </c>
    </row>
    <row r="121" spans="1:3" hidden="1" x14ac:dyDescent="0.25">
      <c r="A121" s="1" t="s">
        <v>17</v>
      </c>
      <c r="B121" s="1"/>
    </row>
    <row r="122" spans="1:3" hidden="1" x14ac:dyDescent="0.25">
      <c r="A122" s="1" t="s">
        <v>17</v>
      </c>
      <c r="B122" s="1">
        <v>250000</v>
      </c>
    </row>
    <row r="123" spans="1:3" x14ac:dyDescent="0.25">
      <c r="A123" s="1" t="s">
        <v>21</v>
      </c>
      <c r="B123" s="1">
        <v>236000</v>
      </c>
      <c r="C123" t="b">
        <f>OR(B123&lt;$G$3,B123&gt;$H$3)</f>
        <v>1</v>
      </c>
    </row>
    <row r="124" spans="1:3" hidden="1" x14ac:dyDescent="0.25">
      <c r="A124" s="1" t="s">
        <v>17</v>
      </c>
      <c r="B124" s="1">
        <v>240000</v>
      </c>
    </row>
    <row r="125" spans="1:3" hidden="1" x14ac:dyDescent="0.25">
      <c r="A125" s="1" t="s">
        <v>17</v>
      </c>
      <c r="B125" s="1">
        <v>250000</v>
      </c>
    </row>
    <row r="126" spans="1:3" x14ac:dyDescent="0.25">
      <c r="A126" s="1" t="s">
        <v>21</v>
      </c>
      <c r="B126" s="1">
        <v>350000</v>
      </c>
      <c r="C126" t="b">
        <f>OR(B126&lt;$G$3,B126&gt;$H$3)</f>
        <v>1</v>
      </c>
    </row>
    <row r="127" spans="1:3" x14ac:dyDescent="0.25">
      <c r="A127" s="1" t="s">
        <v>21</v>
      </c>
      <c r="B127" s="1">
        <v>210000</v>
      </c>
      <c r="C127" t="b">
        <f>OR(B127&lt;$G$3,B127&gt;$H$3)</f>
        <v>1</v>
      </c>
    </row>
    <row r="128" spans="1:3" hidden="1" x14ac:dyDescent="0.25">
      <c r="A128" s="1" t="s">
        <v>17</v>
      </c>
      <c r="B128" s="1">
        <v>250000</v>
      </c>
    </row>
    <row r="129" spans="1:3" hidden="1" x14ac:dyDescent="0.25">
      <c r="A129" s="1" t="s">
        <v>17</v>
      </c>
      <c r="B129" s="1">
        <v>400000</v>
      </c>
    </row>
    <row r="130" spans="1:3" x14ac:dyDescent="0.25">
      <c r="A130" s="1" t="s">
        <v>21</v>
      </c>
      <c r="B130" s="1">
        <v>250000</v>
      </c>
      <c r="C130" t="b">
        <f>OR(B130&lt;$G$3,B130&gt;$H$3)</f>
        <v>1</v>
      </c>
    </row>
    <row r="131" spans="1:3" x14ac:dyDescent="0.25">
      <c r="A131" s="1" t="s">
        <v>21</v>
      </c>
      <c r="B131" s="1"/>
      <c r="C131" t="b">
        <f>OR(B131&lt;$G$3,B131&gt;$H$3)</f>
        <v>1</v>
      </c>
    </row>
    <row r="132" spans="1:3" x14ac:dyDescent="0.25">
      <c r="A132" s="1" t="s">
        <v>21</v>
      </c>
      <c r="B132" s="1">
        <v>360000</v>
      </c>
      <c r="C132" t="b">
        <f>OR(B132&lt;$G$3,B132&gt;$H$3)</f>
        <v>1</v>
      </c>
    </row>
    <row r="133" spans="1:3" hidden="1" x14ac:dyDescent="0.25">
      <c r="A133" s="1" t="s">
        <v>17</v>
      </c>
      <c r="B133" s="1">
        <v>300000</v>
      </c>
    </row>
    <row r="134" spans="1:3" hidden="1" x14ac:dyDescent="0.25">
      <c r="A134" s="1" t="s">
        <v>17</v>
      </c>
      <c r="B134" s="1">
        <v>250000</v>
      </c>
    </row>
    <row r="135" spans="1:3" x14ac:dyDescent="0.25">
      <c r="A135" s="1" t="s">
        <v>21</v>
      </c>
      <c r="B135" s="1">
        <v>250000</v>
      </c>
      <c r="C135" t="b">
        <f>OR(B135&lt;$G$3,B135&gt;$H$3)</f>
        <v>1</v>
      </c>
    </row>
    <row r="136" spans="1:3" hidden="1" x14ac:dyDescent="0.25">
      <c r="A136" s="1" t="s">
        <v>17</v>
      </c>
      <c r="B136" s="1">
        <v>200000</v>
      </c>
    </row>
    <row r="137" spans="1:3" x14ac:dyDescent="0.25">
      <c r="A137" s="1" t="s">
        <v>21</v>
      </c>
      <c r="B137" s="1"/>
      <c r="C137" t="b">
        <f>OR(B137&lt;$G$3,B137&gt;$H$3)</f>
        <v>1</v>
      </c>
    </row>
    <row r="138" spans="1:3" hidden="1" x14ac:dyDescent="0.25">
      <c r="A138" s="1" t="s">
        <v>17</v>
      </c>
      <c r="B138" s="1">
        <v>225000</v>
      </c>
    </row>
    <row r="139" spans="1:3" x14ac:dyDescent="0.25">
      <c r="A139" s="1" t="s">
        <v>21</v>
      </c>
      <c r="B139" s="1">
        <v>250000</v>
      </c>
      <c r="C139" t="b">
        <f>OR(B139&lt;$G$3,B139&gt;$H$3)</f>
        <v>1</v>
      </c>
    </row>
    <row r="140" spans="1:3" x14ac:dyDescent="0.25">
      <c r="A140" s="1" t="s">
        <v>21</v>
      </c>
      <c r="B140" s="1">
        <v>220000</v>
      </c>
      <c r="C140" t="b">
        <f>OR(B140&lt;$G$3,B140&gt;$H$3)</f>
        <v>1</v>
      </c>
    </row>
    <row r="141" spans="1:3" x14ac:dyDescent="0.25">
      <c r="A141" s="1" t="s">
        <v>21</v>
      </c>
      <c r="B141" s="1">
        <v>265000</v>
      </c>
      <c r="C141" t="b">
        <f>OR(B141&lt;$G$3,B141&gt;$H$3)</f>
        <v>1</v>
      </c>
    </row>
    <row r="142" spans="1:3" hidden="1" x14ac:dyDescent="0.25">
      <c r="A142" s="1" t="s">
        <v>17</v>
      </c>
      <c r="B142" s="1"/>
    </row>
    <row r="143" spans="1:3" x14ac:dyDescent="0.25">
      <c r="A143" s="1" t="s">
        <v>21</v>
      </c>
      <c r="B143" s="1">
        <v>260000</v>
      </c>
      <c r="C143" t="b">
        <f>OR(B143&lt;$G$3,B143&gt;$H$3)</f>
        <v>1</v>
      </c>
    </row>
    <row r="144" spans="1:3" x14ac:dyDescent="0.25">
      <c r="A144" s="1" t="s">
        <v>21</v>
      </c>
      <c r="B144" s="1">
        <v>300000</v>
      </c>
      <c r="C144" t="b">
        <f>OR(B144&lt;$G$3,B144&gt;$H$3)</f>
        <v>1</v>
      </c>
    </row>
    <row r="145" spans="1:3" x14ac:dyDescent="0.25">
      <c r="A145" s="1" t="s">
        <v>21</v>
      </c>
      <c r="B145" s="1"/>
      <c r="C145" t="b">
        <f>OR(B145&lt;$G$3,B145&gt;$H$3)</f>
        <v>1</v>
      </c>
    </row>
    <row r="146" spans="1:3" hidden="1" x14ac:dyDescent="0.25">
      <c r="A146" s="1" t="s">
        <v>17</v>
      </c>
      <c r="B146" s="1">
        <v>400000</v>
      </c>
    </row>
    <row r="147" spans="1:3" hidden="1" x14ac:dyDescent="0.25">
      <c r="A147" s="1" t="s">
        <v>17</v>
      </c>
      <c r="B147" s="1">
        <v>233000</v>
      </c>
    </row>
    <row r="148" spans="1:3" x14ac:dyDescent="0.25">
      <c r="A148" s="1" t="s">
        <v>21</v>
      </c>
      <c r="B148" s="1">
        <v>300000</v>
      </c>
      <c r="C148" t="b">
        <f>OR(B148&lt;$G$3,B148&gt;$H$3)</f>
        <v>1</v>
      </c>
    </row>
    <row r="149" spans="1:3" x14ac:dyDescent="0.25">
      <c r="A149" s="1" t="s">
        <v>21</v>
      </c>
      <c r="B149" s="1">
        <v>240000</v>
      </c>
      <c r="C149" t="b">
        <f>OR(B149&lt;$G$3,B149&gt;$H$3)</f>
        <v>1</v>
      </c>
    </row>
    <row r="150" spans="1:3" hidden="1" x14ac:dyDescent="0.25">
      <c r="A150" s="1" t="s">
        <v>17</v>
      </c>
      <c r="B150" s="1"/>
    </row>
    <row r="151" spans="1:3" x14ac:dyDescent="0.25">
      <c r="A151" s="1" t="s">
        <v>21</v>
      </c>
      <c r="B151" s="1">
        <v>690000</v>
      </c>
      <c r="C151" t="b">
        <f>OR(B151&lt;$G$3,B151&gt;$H$3)</f>
        <v>1</v>
      </c>
    </row>
    <row r="152" spans="1:3" x14ac:dyDescent="0.25">
      <c r="A152" s="1" t="s">
        <v>21</v>
      </c>
      <c r="B152" s="1">
        <v>270000</v>
      </c>
      <c r="C152" t="b">
        <f>OR(B152&lt;$G$3,B152&gt;$H$3)</f>
        <v>1</v>
      </c>
    </row>
    <row r="153" spans="1:3" x14ac:dyDescent="0.25">
      <c r="A153" s="1" t="s">
        <v>21</v>
      </c>
      <c r="B153" s="1">
        <v>240000</v>
      </c>
      <c r="C153" t="b">
        <f>OR(B153&lt;$G$3,B153&gt;$H$3)</f>
        <v>1</v>
      </c>
    </row>
    <row r="154" spans="1:3" x14ac:dyDescent="0.25">
      <c r="A154" s="1" t="s">
        <v>21</v>
      </c>
      <c r="B154" s="1">
        <v>340000</v>
      </c>
      <c r="C154" t="b">
        <f>OR(B154&lt;$G$3,B154&gt;$H$3)</f>
        <v>1</v>
      </c>
    </row>
    <row r="155" spans="1:3" x14ac:dyDescent="0.25">
      <c r="A155" s="1" t="s">
        <v>21</v>
      </c>
      <c r="B155" s="1">
        <v>250000</v>
      </c>
      <c r="C155" t="b">
        <f>OR(B155&lt;$G$3,B155&gt;$H$3)</f>
        <v>1</v>
      </c>
    </row>
    <row r="156" spans="1:3" hidden="1" x14ac:dyDescent="0.25">
      <c r="A156" s="1" t="s">
        <v>17</v>
      </c>
      <c r="B156" s="1"/>
    </row>
    <row r="157" spans="1:3" hidden="1" x14ac:dyDescent="0.25">
      <c r="A157" s="1" t="s">
        <v>17</v>
      </c>
      <c r="B157" s="1">
        <v>255000</v>
      </c>
    </row>
    <row r="158" spans="1:3" x14ac:dyDescent="0.25">
      <c r="A158" s="1" t="s">
        <v>21</v>
      </c>
      <c r="B158" s="1">
        <v>300000</v>
      </c>
      <c r="C158" t="b">
        <f>OR(B158&lt;$G$3,B158&gt;$H$3)</f>
        <v>1</v>
      </c>
    </row>
    <row r="159" spans="1:3" x14ac:dyDescent="0.25">
      <c r="A159" s="1" t="s">
        <v>21</v>
      </c>
      <c r="B159" s="1"/>
      <c r="C159" t="b">
        <f>OR(B159&lt;$G$3,B159&gt;$H$3)</f>
        <v>1</v>
      </c>
    </row>
    <row r="160" spans="1:3" hidden="1" x14ac:dyDescent="0.25">
      <c r="A160" s="1" t="s">
        <v>17</v>
      </c>
      <c r="B160" s="1"/>
    </row>
    <row r="161" spans="1:3" hidden="1" x14ac:dyDescent="0.25">
      <c r="A161" s="1" t="s">
        <v>17</v>
      </c>
      <c r="B161" s="1">
        <v>300000</v>
      </c>
    </row>
    <row r="162" spans="1:3" hidden="1" x14ac:dyDescent="0.25">
      <c r="A162" s="1" t="s">
        <v>17</v>
      </c>
      <c r="B162" s="1"/>
    </row>
    <row r="163" spans="1:3" x14ac:dyDescent="0.25">
      <c r="A163" s="1" t="s">
        <v>21</v>
      </c>
      <c r="B163" s="1">
        <v>285000</v>
      </c>
      <c r="C163" t="b">
        <f>OR(B163&lt;$G$3,B163&gt;$H$3)</f>
        <v>1</v>
      </c>
    </row>
    <row r="164" spans="1:3" x14ac:dyDescent="0.25">
      <c r="A164" s="1" t="s">
        <v>21</v>
      </c>
      <c r="B164" s="1">
        <v>500000</v>
      </c>
      <c r="C164" t="b">
        <f>OR(B164&lt;$G$3,B164&gt;$H$3)</f>
        <v>1</v>
      </c>
    </row>
    <row r="165" spans="1:3" x14ac:dyDescent="0.25">
      <c r="A165" s="1" t="s">
        <v>21</v>
      </c>
      <c r="B165" s="1">
        <v>250000</v>
      </c>
      <c r="C165" t="b">
        <f>OR(B165&lt;$G$3,B165&gt;$H$3)</f>
        <v>1</v>
      </c>
    </row>
    <row r="166" spans="1:3" x14ac:dyDescent="0.25">
      <c r="A166" s="1" t="s">
        <v>21</v>
      </c>
      <c r="B166" s="1"/>
      <c r="C166" t="b">
        <f>OR(B166&lt;$G$3,B166&gt;$H$3)</f>
        <v>1</v>
      </c>
    </row>
    <row r="167" spans="1:3" hidden="1" x14ac:dyDescent="0.25">
      <c r="A167" s="1" t="s">
        <v>17</v>
      </c>
      <c r="B167" s="1">
        <v>240000</v>
      </c>
    </row>
    <row r="168" spans="1:3" x14ac:dyDescent="0.25">
      <c r="A168" s="1" t="s">
        <v>21</v>
      </c>
      <c r="B168" s="1"/>
      <c r="C168" t="b">
        <f>OR(B168&lt;$G$3,B168&gt;$H$3)</f>
        <v>1</v>
      </c>
    </row>
    <row r="169" spans="1:3" hidden="1" x14ac:dyDescent="0.25">
      <c r="A169" s="1" t="s">
        <v>17</v>
      </c>
      <c r="B169" s="1"/>
    </row>
    <row r="170" spans="1:3" hidden="1" x14ac:dyDescent="0.25">
      <c r="A170" s="1" t="s">
        <v>17</v>
      </c>
      <c r="B170" s="1"/>
    </row>
    <row r="171" spans="1:3" hidden="1" x14ac:dyDescent="0.25">
      <c r="A171" s="1" t="s">
        <v>17</v>
      </c>
      <c r="B171" s="1"/>
    </row>
    <row r="172" spans="1:3" x14ac:dyDescent="0.25">
      <c r="A172" s="1" t="s">
        <v>21</v>
      </c>
      <c r="B172" s="1">
        <v>290000</v>
      </c>
      <c r="C172" t="b">
        <f>OR(B172&lt;$G$3,B172&gt;$H$3)</f>
        <v>1</v>
      </c>
    </row>
    <row r="173" spans="1:3" hidden="1" x14ac:dyDescent="0.25">
      <c r="A173" s="1" t="s">
        <v>17</v>
      </c>
      <c r="B173" s="1">
        <v>300000</v>
      </c>
    </row>
    <row r="174" spans="1:3" hidden="1" x14ac:dyDescent="0.25">
      <c r="A174" s="1" t="s">
        <v>17</v>
      </c>
      <c r="B174" s="1"/>
    </row>
    <row r="175" spans="1:3" x14ac:dyDescent="0.25">
      <c r="A175" s="1" t="s">
        <v>21</v>
      </c>
      <c r="B175" s="1">
        <v>500000</v>
      </c>
      <c r="C175" t="b">
        <f>OR(B175&lt;$G$3,B175&gt;$H$3)</f>
        <v>1</v>
      </c>
    </row>
    <row r="176" spans="1:3" hidden="1" x14ac:dyDescent="0.25">
      <c r="A176" s="1" t="s">
        <v>17</v>
      </c>
      <c r="B176" s="1"/>
    </row>
    <row r="177" spans="1:3" hidden="1" x14ac:dyDescent="0.25">
      <c r="A177" s="1" t="s">
        <v>17</v>
      </c>
      <c r="B177" s="1">
        <v>220000</v>
      </c>
    </row>
    <row r="178" spans="1:3" x14ac:dyDescent="0.25">
      <c r="A178" s="1" t="s">
        <v>21</v>
      </c>
      <c r="B178" s="1">
        <v>650000</v>
      </c>
      <c r="C178" t="b">
        <f>OR(B178&lt;$G$3,B178&gt;$H$3)</f>
        <v>1</v>
      </c>
    </row>
    <row r="179" spans="1:3" hidden="1" x14ac:dyDescent="0.25">
      <c r="A179" s="1" t="s">
        <v>17</v>
      </c>
      <c r="B179" s="1">
        <v>350000</v>
      </c>
    </row>
    <row r="180" spans="1:3" hidden="1" x14ac:dyDescent="0.25">
      <c r="A180" s="1" t="s">
        <v>17</v>
      </c>
      <c r="B180" s="1"/>
    </row>
    <row r="181" spans="1:3" x14ac:dyDescent="0.25">
      <c r="A181" s="1" t="s">
        <v>21</v>
      </c>
      <c r="B181" s="1">
        <v>265000</v>
      </c>
      <c r="C181" t="b">
        <f>OR(B181&lt;$G$3,B181&gt;$H$3)</f>
        <v>1</v>
      </c>
    </row>
    <row r="182" spans="1:3" hidden="1" x14ac:dyDescent="0.25">
      <c r="A182" s="1" t="s">
        <v>17</v>
      </c>
      <c r="B182" s="1"/>
    </row>
    <row r="183" spans="1:3" x14ac:dyDescent="0.25">
      <c r="A183" s="1" t="s">
        <v>21</v>
      </c>
      <c r="B183" s="1"/>
      <c r="C183" t="b">
        <f>OR(B183&lt;$G$3,B183&gt;$H$3)</f>
        <v>1</v>
      </c>
    </row>
    <row r="184" spans="1:3" hidden="1" x14ac:dyDescent="0.25">
      <c r="A184" s="1" t="s">
        <v>17</v>
      </c>
      <c r="B184" s="1">
        <v>276000</v>
      </c>
    </row>
    <row r="185" spans="1:3" hidden="1" x14ac:dyDescent="0.25">
      <c r="A185" s="1" t="s">
        <v>17</v>
      </c>
      <c r="B185" s="1"/>
    </row>
    <row r="186" spans="1:3" hidden="1" x14ac:dyDescent="0.25">
      <c r="A186" s="1" t="s">
        <v>17</v>
      </c>
      <c r="B186" s="1">
        <v>252000</v>
      </c>
    </row>
    <row r="187" spans="1:3" x14ac:dyDescent="0.25">
      <c r="A187" s="1" t="s">
        <v>21</v>
      </c>
      <c r="B187" s="1"/>
      <c r="C187" t="b">
        <f t="shared" ref="C187:C193" si="4">OR(B187&lt;$G$3,B187&gt;$H$3)</f>
        <v>1</v>
      </c>
    </row>
    <row r="188" spans="1:3" x14ac:dyDescent="0.25">
      <c r="A188" s="1" t="s">
        <v>21</v>
      </c>
      <c r="B188" s="1">
        <v>280000</v>
      </c>
      <c r="C188" t="b">
        <f t="shared" si="4"/>
        <v>1</v>
      </c>
    </row>
    <row r="189" spans="1:3" x14ac:dyDescent="0.25">
      <c r="A189" s="1" t="s">
        <v>21</v>
      </c>
      <c r="B189" s="1"/>
      <c r="C189" t="b">
        <f t="shared" si="4"/>
        <v>1</v>
      </c>
    </row>
    <row r="190" spans="1:3" x14ac:dyDescent="0.25">
      <c r="A190" s="1" t="s">
        <v>21</v>
      </c>
      <c r="B190" s="1"/>
      <c r="C190" t="b">
        <f t="shared" si="4"/>
        <v>1</v>
      </c>
    </row>
    <row r="191" spans="1:3" x14ac:dyDescent="0.25">
      <c r="A191" s="1" t="s">
        <v>21</v>
      </c>
      <c r="B191" s="1"/>
      <c r="C191" t="b">
        <f t="shared" si="4"/>
        <v>1</v>
      </c>
    </row>
    <row r="192" spans="1:3" x14ac:dyDescent="0.25">
      <c r="A192" s="1" t="s">
        <v>21</v>
      </c>
      <c r="B192" s="1">
        <v>264000</v>
      </c>
      <c r="C192" t="b">
        <f t="shared" si="4"/>
        <v>1</v>
      </c>
    </row>
    <row r="193" spans="1:3" x14ac:dyDescent="0.25">
      <c r="A193" s="1" t="s">
        <v>21</v>
      </c>
      <c r="B193" s="1">
        <v>270000</v>
      </c>
      <c r="C193" t="b">
        <f t="shared" si="4"/>
        <v>1</v>
      </c>
    </row>
    <row r="194" spans="1:3" hidden="1" x14ac:dyDescent="0.25">
      <c r="A194" s="1" t="s">
        <v>17</v>
      </c>
      <c r="B194" s="1">
        <v>300000</v>
      </c>
    </row>
    <row r="195" spans="1:3" x14ac:dyDescent="0.25">
      <c r="A195" s="1" t="s">
        <v>21</v>
      </c>
      <c r="B195" s="1"/>
      <c r="C195" t="b">
        <f>OR(B195&lt;$G$3,B195&gt;$H$3)</f>
        <v>1</v>
      </c>
    </row>
    <row r="196" spans="1:3" hidden="1" x14ac:dyDescent="0.25">
      <c r="A196" s="1" t="s">
        <v>17</v>
      </c>
      <c r="B196" s="1">
        <v>275000</v>
      </c>
    </row>
    <row r="197" spans="1:3" x14ac:dyDescent="0.25">
      <c r="A197" s="1" t="s">
        <v>21</v>
      </c>
      <c r="B197" s="1">
        <v>250000</v>
      </c>
      <c r="C197" t="b">
        <f>OR(B197&lt;$G$3,B197&gt;$H$3)</f>
        <v>1</v>
      </c>
    </row>
    <row r="198" spans="1:3" hidden="1" x14ac:dyDescent="0.25">
      <c r="A198" s="1" t="s">
        <v>17</v>
      </c>
      <c r="B198" s="1">
        <v>260000</v>
      </c>
    </row>
    <row r="199" spans="1:3" hidden="1" x14ac:dyDescent="0.25">
      <c r="A199" s="1" t="s">
        <v>17</v>
      </c>
      <c r="B199" s="1"/>
    </row>
    <row r="200" spans="1:3" hidden="1" x14ac:dyDescent="0.25">
      <c r="A200" s="1" t="s">
        <v>17</v>
      </c>
      <c r="B200" s="1">
        <v>265000</v>
      </c>
    </row>
    <row r="201" spans="1:3" x14ac:dyDescent="0.25">
      <c r="A201" s="1" t="s">
        <v>21</v>
      </c>
      <c r="B201" s="1">
        <v>300000</v>
      </c>
      <c r="C201" t="b">
        <f>OR(B201&lt;$G$3,B201&gt;$H$3)</f>
        <v>1</v>
      </c>
    </row>
    <row r="202" spans="1:3" hidden="1" x14ac:dyDescent="0.25">
      <c r="A202" s="1" t="s">
        <v>17</v>
      </c>
      <c r="B202" s="1"/>
    </row>
    <row r="203" spans="1:3" hidden="1" x14ac:dyDescent="0.25">
      <c r="A203" s="1" t="s">
        <v>17</v>
      </c>
      <c r="B203" s="1">
        <v>240000</v>
      </c>
    </row>
    <row r="204" spans="1:3" hidden="1" x14ac:dyDescent="0.25">
      <c r="A204" s="1" t="s">
        <v>17</v>
      </c>
      <c r="B204" s="1">
        <v>260000</v>
      </c>
    </row>
    <row r="205" spans="1:3" x14ac:dyDescent="0.25">
      <c r="A205" s="1" t="s">
        <v>21</v>
      </c>
      <c r="B205" s="1">
        <v>210000</v>
      </c>
      <c r="C205" t="b">
        <f>OR(B205&lt;$G$3,B205&gt;$H$3)</f>
        <v>1</v>
      </c>
    </row>
    <row r="206" spans="1:3" x14ac:dyDescent="0.25">
      <c r="A206" s="1" t="s">
        <v>21</v>
      </c>
      <c r="B206" s="1">
        <v>250000</v>
      </c>
      <c r="C206" t="b">
        <f>OR(B206&lt;$G$3,B206&gt;$H$3)</f>
        <v>1</v>
      </c>
    </row>
    <row r="207" spans="1:3" x14ac:dyDescent="0.25">
      <c r="A207" s="1" t="s">
        <v>21</v>
      </c>
      <c r="B207" s="1"/>
      <c r="C207" t="b">
        <f>OR(B207&lt;$G$3,B207&gt;$H$3)</f>
        <v>1</v>
      </c>
    </row>
    <row r="208" spans="1:3" x14ac:dyDescent="0.25">
      <c r="A208" s="1" t="s">
        <v>21</v>
      </c>
      <c r="B208" s="1">
        <v>300000</v>
      </c>
      <c r="C208" t="b">
        <f>OR(B208&lt;$G$3,B208&gt;$H$3)</f>
        <v>1</v>
      </c>
    </row>
    <row r="209" spans="1:3" hidden="1" x14ac:dyDescent="0.25">
      <c r="A209" s="1" t="s">
        <v>17</v>
      </c>
      <c r="B209" s="1"/>
    </row>
    <row r="210" spans="1:3" x14ac:dyDescent="0.25">
      <c r="A210" s="1" t="s">
        <v>21</v>
      </c>
      <c r="B210" s="1">
        <v>216000</v>
      </c>
      <c r="C210" t="b">
        <f>OR(B210&lt;$G$3,B210&gt;$H$3)</f>
        <v>1</v>
      </c>
    </row>
    <row r="211" spans="1:3" x14ac:dyDescent="0.25">
      <c r="A211" s="1" t="s">
        <v>21</v>
      </c>
      <c r="B211" s="1">
        <v>400000</v>
      </c>
      <c r="C211" t="b">
        <f>OR(B211&lt;$G$3,B211&gt;$H$3)</f>
        <v>1</v>
      </c>
    </row>
    <row r="212" spans="1:3" x14ac:dyDescent="0.25">
      <c r="A212" s="1" t="s">
        <v>21</v>
      </c>
      <c r="B212" s="1">
        <v>275000</v>
      </c>
      <c r="C212" t="b">
        <f>OR(B212&lt;$G$3,B212&gt;$H$3)</f>
        <v>1</v>
      </c>
    </row>
    <row r="213" spans="1:3" x14ac:dyDescent="0.25">
      <c r="A213" s="1" t="s">
        <v>21</v>
      </c>
      <c r="B213" s="1">
        <v>295000</v>
      </c>
      <c r="C213" t="b">
        <f>OR(B213&lt;$G$3,B213&gt;$H$3)</f>
        <v>1</v>
      </c>
    </row>
    <row r="214" spans="1:3" hidden="1" x14ac:dyDescent="0.25">
      <c r="A214" s="1" t="s">
        <v>17</v>
      </c>
      <c r="B214" s="1">
        <v>204000</v>
      </c>
    </row>
    <row r="215" spans="1:3" hidden="1" x14ac:dyDescent="0.25">
      <c r="A215" s="1" t="s">
        <v>17</v>
      </c>
      <c r="B215" s="1"/>
    </row>
  </sheetData>
  <autoFilter ref="A1:B215">
    <filterColumn colId="0">
      <filters>
        <filter val="Mkt&amp;Fin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15"/>
  <sheetViews>
    <sheetView workbookViewId="0">
      <selection activeCell="C2" sqref="C2"/>
    </sheetView>
  </sheetViews>
  <sheetFormatPr defaultRowHeight="15" x14ac:dyDescent="0.25"/>
  <sheetData>
    <row r="1" spans="1:8" x14ac:dyDescent="0.25">
      <c r="A1" s="1" t="s">
        <v>9</v>
      </c>
      <c r="B1" s="1" t="s">
        <v>12</v>
      </c>
      <c r="C1" t="s">
        <v>42</v>
      </c>
      <c r="D1" t="s">
        <v>37</v>
      </c>
      <c r="E1" t="s">
        <v>41</v>
      </c>
      <c r="F1" t="s">
        <v>38</v>
      </c>
      <c r="G1" t="s">
        <v>39</v>
      </c>
      <c r="H1" t="s">
        <v>40</v>
      </c>
    </row>
    <row r="2" spans="1:8" x14ac:dyDescent="0.25">
      <c r="A2" s="1" t="s">
        <v>17</v>
      </c>
      <c r="B2" s="1">
        <v>270000</v>
      </c>
      <c r="C2" t="b">
        <f>OR(B2&lt;$G$2,B2&gt;$H$2)</f>
        <v>1</v>
      </c>
      <c r="D2">
        <f>_xlfn.QUARTILE.INC(B2:B215,1)</f>
        <v>240000</v>
      </c>
      <c r="E2">
        <f>_xlfn.QUARTILE.INC(B2:B215,3)</f>
        <v>300000</v>
      </c>
      <c r="F2">
        <f>E2-D2</f>
        <v>60000</v>
      </c>
      <c r="G2">
        <f>E2+1.5*F2</f>
        <v>390000</v>
      </c>
      <c r="H2">
        <f>D2-1.5*F2</f>
        <v>150000</v>
      </c>
    </row>
    <row r="3" spans="1:8" hidden="1" x14ac:dyDescent="0.25">
      <c r="A3" s="1" t="s">
        <v>21</v>
      </c>
      <c r="B3" s="1">
        <v>200000</v>
      </c>
    </row>
    <row r="4" spans="1:8" hidden="1" x14ac:dyDescent="0.25">
      <c r="A4" s="1" t="s">
        <v>21</v>
      </c>
      <c r="B4" s="1">
        <v>250000</v>
      </c>
    </row>
    <row r="5" spans="1:8" x14ac:dyDescent="0.25">
      <c r="A5" s="1" t="s">
        <v>17</v>
      </c>
      <c r="B5" s="1"/>
      <c r="C5" t="b">
        <f>OR(B5&lt;$G$2,B5&gt;$H$2)</f>
        <v>1</v>
      </c>
    </row>
    <row r="6" spans="1:8" hidden="1" x14ac:dyDescent="0.25">
      <c r="A6" s="1" t="s">
        <v>21</v>
      </c>
      <c r="B6" s="1">
        <v>425000</v>
      </c>
    </row>
    <row r="7" spans="1:8" hidden="1" x14ac:dyDescent="0.25">
      <c r="A7" s="1" t="s">
        <v>21</v>
      </c>
      <c r="B7" s="1"/>
    </row>
    <row r="8" spans="1:8" hidden="1" x14ac:dyDescent="0.25">
      <c r="A8" s="1" t="s">
        <v>21</v>
      </c>
      <c r="B8" s="1"/>
    </row>
    <row r="9" spans="1:8" hidden="1" x14ac:dyDescent="0.25">
      <c r="A9" s="1" t="s">
        <v>21</v>
      </c>
      <c r="B9" s="1">
        <v>252000</v>
      </c>
    </row>
    <row r="10" spans="1:8" hidden="1" x14ac:dyDescent="0.25">
      <c r="A10" s="1" t="s">
        <v>21</v>
      </c>
      <c r="B10" s="1"/>
    </row>
    <row r="11" spans="1:8" x14ac:dyDescent="0.25">
      <c r="A11" s="1" t="s">
        <v>17</v>
      </c>
      <c r="B11" s="1">
        <v>260000</v>
      </c>
      <c r="C11" t="b">
        <f>OR(B11&lt;$G$2,B11&gt;$H$2)</f>
        <v>1</v>
      </c>
    </row>
    <row r="12" spans="1:8" hidden="1" x14ac:dyDescent="0.25">
      <c r="A12" s="1" t="s">
        <v>21</v>
      </c>
      <c r="B12" s="1">
        <v>250000</v>
      </c>
    </row>
    <row r="13" spans="1:8" x14ac:dyDescent="0.25">
      <c r="A13" s="1" t="s">
        <v>17</v>
      </c>
      <c r="B13" s="1"/>
      <c r="C13" t="b">
        <f>OR(B13&lt;$G$2,B13&gt;$H$2)</f>
        <v>1</v>
      </c>
    </row>
    <row r="14" spans="1:8" hidden="1" x14ac:dyDescent="0.25">
      <c r="A14" s="1" t="s">
        <v>21</v>
      </c>
      <c r="B14" s="1">
        <v>218000</v>
      </c>
    </row>
    <row r="15" spans="1:8" x14ac:dyDescent="0.25">
      <c r="A15" s="1" t="s">
        <v>17</v>
      </c>
      <c r="B15" s="1"/>
      <c r="C15" t="b">
        <f>OR(B15&lt;$G$2,B15&gt;$H$2)</f>
        <v>1</v>
      </c>
    </row>
    <row r="16" spans="1:8" hidden="1" x14ac:dyDescent="0.25">
      <c r="A16" s="1" t="s">
        <v>21</v>
      </c>
      <c r="B16" s="1">
        <v>200000</v>
      </c>
    </row>
    <row r="17" spans="1:3" hidden="1" x14ac:dyDescent="0.25">
      <c r="A17" s="1" t="s">
        <v>21</v>
      </c>
      <c r="B17" s="1">
        <v>300000</v>
      </c>
    </row>
    <row r="18" spans="1:3" hidden="1" x14ac:dyDescent="0.25">
      <c r="A18" s="1" t="s">
        <v>21</v>
      </c>
      <c r="B18" s="1"/>
    </row>
    <row r="19" spans="1:3" x14ac:dyDescent="0.25">
      <c r="A19" s="1" t="s">
        <v>17</v>
      </c>
      <c r="B19" s="1"/>
      <c r="C19" t="b">
        <f>OR(B19&lt;$G$2,B19&gt;$H$2)</f>
        <v>1</v>
      </c>
    </row>
    <row r="20" spans="1:3" hidden="1" x14ac:dyDescent="0.25">
      <c r="A20" s="1" t="s">
        <v>21</v>
      </c>
      <c r="B20" s="1">
        <v>236000</v>
      </c>
    </row>
    <row r="21" spans="1:3" x14ac:dyDescent="0.25">
      <c r="A21" s="1" t="s">
        <v>17</v>
      </c>
      <c r="B21" s="1">
        <v>265000</v>
      </c>
      <c r="C21" t="b">
        <f>OR(B21&lt;$G$2,B21&gt;$H$2)</f>
        <v>1</v>
      </c>
    </row>
    <row r="22" spans="1:3" hidden="1" x14ac:dyDescent="0.25">
      <c r="A22" s="1" t="s">
        <v>21</v>
      </c>
      <c r="B22" s="1">
        <v>393000</v>
      </c>
    </row>
    <row r="23" spans="1:3" x14ac:dyDescent="0.25">
      <c r="A23" s="1" t="s">
        <v>17</v>
      </c>
      <c r="B23" s="1">
        <v>360000</v>
      </c>
      <c r="C23" t="b">
        <f>OR(B23&lt;$G$2,B23&gt;$H$2)</f>
        <v>1</v>
      </c>
    </row>
    <row r="24" spans="1:3" hidden="1" x14ac:dyDescent="0.25">
      <c r="A24" s="1" t="s">
        <v>21</v>
      </c>
      <c r="B24" s="1">
        <v>300000</v>
      </c>
    </row>
    <row r="25" spans="1:3" hidden="1" x14ac:dyDescent="0.25">
      <c r="A25" s="1" t="s">
        <v>21</v>
      </c>
      <c r="B25" s="1">
        <v>360000</v>
      </c>
    </row>
    <row r="26" spans="1:3" hidden="1" x14ac:dyDescent="0.25">
      <c r="A26" s="1" t="s">
        <v>21</v>
      </c>
      <c r="B26" s="1"/>
    </row>
    <row r="27" spans="1:3" hidden="1" x14ac:dyDescent="0.25">
      <c r="A27" s="1" t="s">
        <v>21</v>
      </c>
      <c r="B27" s="1">
        <v>240000</v>
      </c>
    </row>
    <row r="28" spans="1:3" x14ac:dyDescent="0.25">
      <c r="A28" s="1" t="s">
        <v>17</v>
      </c>
      <c r="B28" s="1">
        <v>265000</v>
      </c>
      <c r="C28" t="b">
        <f>OR(B28&lt;$G$2,B28&gt;$H$2)</f>
        <v>1</v>
      </c>
    </row>
    <row r="29" spans="1:3" hidden="1" x14ac:dyDescent="0.25">
      <c r="A29" s="1" t="s">
        <v>21</v>
      </c>
      <c r="B29" s="1">
        <v>350000</v>
      </c>
    </row>
    <row r="30" spans="1:3" hidden="1" x14ac:dyDescent="0.25">
      <c r="A30" s="1" t="s">
        <v>21</v>
      </c>
      <c r="B30" s="1"/>
    </row>
    <row r="31" spans="1:3" x14ac:dyDescent="0.25">
      <c r="A31" s="1" t="s">
        <v>17</v>
      </c>
      <c r="B31" s="1">
        <v>250000</v>
      </c>
      <c r="C31" t="b">
        <f>OR(B31&lt;$G$2,B31&gt;$H$2)</f>
        <v>1</v>
      </c>
    </row>
    <row r="32" spans="1:3" x14ac:dyDescent="0.25">
      <c r="A32" s="1" t="s">
        <v>17</v>
      </c>
      <c r="B32" s="1"/>
      <c r="C32" t="b">
        <f>OR(B32&lt;$G$2,B32&gt;$H$2)</f>
        <v>1</v>
      </c>
    </row>
    <row r="33" spans="1:3" x14ac:dyDescent="0.25">
      <c r="A33" s="1" t="s">
        <v>17</v>
      </c>
      <c r="B33" s="1">
        <v>278000</v>
      </c>
      <c r="C33" t="b">
        <f>OR(B33&lt;$G$2,B33&gt;$H$2)</f>
        <v>1</v>
      </c>
    </row>
    <row r="34" spans="1:3" hidden="1" x14ac:dyDescent="0.25">
      <c r="A34" s="1" t="s">
        <v>21</v>
      </c>
      <c r="B34" s="1">
        <v>260000</v>
      </c>
    </row>
    <row r="35" spans="1:3" x14ac:dyDescent="0.25">
      <c r="A35" s="1" t="s">
        <v>17</v>
      </c>
      <c r="B35" s="1"/>
      <c r="C35" t="b">
        <f>OR(B35&lt;$G$2,B35&gt;$H$2)</f>
        <v>1</v>
      </c>
    </row>
    <row r="36" spans="1:3" x14ac:dyDescent="0.25">
      <c r="A36" s="1" t="s">
        <v>17</v>
      </c>
      <c r="B36" s="1">
        <v>300000</v>
      </c>
      <c r="C36" t="b">
        <f>OR(B36&lt;$G$2,B36&gt;$H$2)</f>
        <v>1</v>
      </c>
    </row>
    <row r="37" spans="1:3" hidden="1" x14ac:dyDescent="0.25">
      <c r="A37" s="1" t="s">
        <v>21</v>
      </c>
      <c r="B37" s="1"/>
    </row>
    <row r="38" spans="1:3" x14ac:dyDescent="0.25">
      <c r="A38" s="1" t="s">
        <v>17</v>
      </c>
      <c r="B38" s="1">
        <v>320000</v>
      </c>
      <c r="C38" t="b">
        <f>OR(B38&lt;$G$2,B38&gt;$H$2)</f>
        <v>1</v>
      </c>
    </row>
    <row r="39" spans="1:3" x14ac:dyDescent="0.25">
      <c r="A39" s="1" t="s">
        <v>17</v>
      </c>
      <c r="B39" s="1">
        <v>240000</v>
      </c>
      <c r="C39" t="b">
        <f>OR(B39&lt;$G$2,B39&gt;$H$2)</f>
        <v>1</v>
      </c>
    </row>
    <row r="40" spans="1:3" hidden="1" x14ac:dyDescent="0.25">
      <c r="A40" s="1" t="s">
        <v>21</v>
      </c>
      <c r="B40" s="1">
        <v>411000</v>
      </c>
    </row>
    <row r="41" spans="1:3" hidden="1" x14ac:dyDescent="0.25">
      <c r="A41" s="1" t="s">
        <v>21</v>
      </c>
      <c r="B41" s="1">
        <v>287000</v>
      </c>
    </row>
    <row r="42" spans="1:3" x14ac:dyDescent="0.25">
      <c r="A42" s="1" t="s">
        <v>17</v>
      </c>
      <c r="B42" s="1"/>
      <c r="C42" t="b">
        <f>OR(B42&lt;$G$2,B42&gt;$H$2)</f>
        <v>1</v>
      </c>
    </row>
    <row r="43" spans="1:3" hidden="1" x14ac:dyDescent="0.25">
      <c r="A43" s="1" t="s">
        <v>21</v>
      </c>
      <c r="B43" s="1"/>
    </row>
    <row r="44" spans="1:3" x14ac:dyDescent="0.25">
      <c r="A44" s="1" t="s">
        <v>17</v>
      </c>
      <c r="B44" s="1">
        <v>300000</v>
      </c>
      <c r="C44" t="b">
        <f>OR(B44&lt;$G$2,B44&gt;$H$2)</f>
        <v>1</v>
      </c>
    </row>
    <row r="45" spans="1:3" hidden="1" x14ac:dyDescent="0.25">
      <c r="A45" s="1" t="s">
        <v>21</v>
      </c>
      <c r="B45" s="1">
        <v>200000</v>
      </c>
    </row>
    <row r="46" spans="1:3" x14ac:dyDescent="0.25">
      <c r="A46" s="1" t="s">
        <v>17</v>
      </c>
      <c r="B46" s="1"/>
      <c r="C46" t="b">
        <f>OR(B46&lt;$G$2,B46&gt;$H$2)</f>
        <v>1</v>
      </c>
    </row>
    <row r="47" spans="1:3" x14ac:dyDescent="0.25">
      <c r="A47" s="1" t="s">
        <v>17</v>
      </c>
      <c r="B47" s="1"/>
      <c r="C47" t="b">
        <f>OR(B47&lt;$G$2,B47&gt;$H$2)</f>
        <v>1</v>
      </c>
    </row>
    <row r="48" spans="1:3" hidden="1" x14ac:dyDescent="0.25">
      <c r="A48" s="1" t="s">
        <v>21</v>
      </c>
      <c r="B48" s="1">
        <v>204000</v>
      </c>
    </row>
    <row r="49" spans="1:3" hidden="1" x14ac:dyDescent="0.25">
      <c r="A49" s="1" t="s">
        <v>21</v>
      </c>
      <c r="B49" s="1">
        <v>250000</v>
      </c>
    </row>
    <row r="50" spans="1:3" x14ac:dyDescent="0.25">
      <c r="A50" s="1" t="s">
        <v>17</v>
      </c>
      <c r="B50" s="1"/>
      <c r="C50" t="b">
        <f t="shared" ref="C50:C56" si="0">OR(B50&lt;$G$2,B50&gt;$H$2)</f>
        <v>1</v>
      </c>
    </row>
    <row r="51" spans="1:3" x14ac:dyDescent="0.25">
      <c r="A51" s="1" t="s">
        <v>17</v>
      </c>
      <c r="B51" s="1">
        <v>200000</v>
      </c>
      <c r="C51" t="b">
        <f t="shared" si="0"/>
        <v>1</v>
      </c>
    </row>
    <row r="52" spans="1:3" x14ac:dyDescent="0.25">
      <c r="A52" s="1" t="s">
        <v>17</v>
      </c>
      <c r="B52" s="1"/>
      <c r="C52" t="b">
        <f t="shared" si="0"/>
        <v>1</v>
      </c>
    </row>
    <row r="53" spans="1:3" x14ac:dyDescent="0.25">
      <c r="A53" s="1" t="s">
        <v>17</v>
      </c>
      <c r="B53" s="1"/>
      <c r="C53" t="b">
        <f t="shared" si="0"/>
        <v>1</v>
      </c>
    </row>
    <row r="54" spans="1:3" x14ac:dyDescent="0.25">
      <c r="A54" s="1" t="s">
        <v>17</v>
      </c>
      <c r="B54" s="1">
        <v>450000</v>
      </c>
      <c r="C54" t="b">
        <f t="shared" si="0"/>
        <v>1</v>
      </c>
    </row>
    <row r="55" spans="1:3" x14ac:dyDescent="0.25">
      <c r="A55" s="1" t="s">
        <v>17</v>
      </c>
      <c r="B55" s="1">
        <v>216000</v>
      </c>
      <c r="C55" t="b">
        <f t="shared" si="0"/>
        <v>1</v>
      </c>
    </row>
    <row r="56" spans="1:3" x14ac:dyDescent="0.25">
      <c r="A56" s="1" t="s">
        <v>17</v>
      </c>
      <c r="B56" s="1">
        <v>220000</v>
      </c>
      <c r="C56" t="b">
        <f t="shared" si="0"/>
        <v>1</v>
      </c>
    </row>
    <row r="57" spans="1:3" hidden="1" x14ac:dyDescent="0.25">
      <c r="A57" s="1" t="s">
        <v>21</v>
      </c>
      <c r="B57" s="1">
        <v>240000</v>
      </c>
    </row>
    <row r="58" spans="1:3" hidden="1" x14ac:dyDescent="0.25">
      <c r="A58" s="1" t="s">
        <v>21</v>
      </c>
      <c r="B58" s="1">
        <v>360000</v>
      </c>
    </row>
    <row r="59" spans="1:3" hidden="1" x14ac:dyDescent="0.25">
      <c r="A59" s="1" t="s">
        <v>21</v>
      </c>
      <c r="B59" s="1">
        <v>268000</v>
      </c>
    </row>
    <row r="60" spans="1:3" hidden="1" x14ac:dyDescent="0.25">
      <c r="A60" s="1" t="s">
        <v>21</v>
      </c>
      <c r="B60" s="1">
        <v>265000</v>
      </c>
    </row>
    <row r="61" spans="1:3" hidden="1" x14ac:dyDescent="0.25">
      <c r="A61" s="1" t="s">
        <v>21</v>
      </c>
      <c r="B61" s="1">
        <v>260000</v>
      </c>
    </row>
    <row r="62" spans="1:3" hidden="1" x14ac:dyDescent="0.25">
      <c r="A62" s="1" t="s">
        <v>21</v>
      </c>
      <c r="B62" s="1">
        <v>300000</v>
      </c>
    </row>
    <row r="63" spans="1:3" hidden="1" x14ac:dyDescent="0.25">
      <c r="A63" s="1" t="s">
        <v>21</v>
      </c>
      <c r="B63" s="1">
        <v>240000</v>
      </c>
    </row>
    <row r="64" spans="1:3" x14ac:dyDescent="0.25">
      <c r="A64" s="1" t="s">
        <v>17</v>
      </c>
      <c r="B64" s="1"/>
      <c r="C64" t="b">
        <f>OR(B64&lt;$G$2,B64&gt;$H$2)</f>
        <v>1</v>
      </c>
    </row>
    <row r="65" spans="1:3" hidden="1" x14ac:dyDescent="0.25">
      <c r="A65" s="1" t="s">
        <v>21</v>
      </c>
      <c r="B65" s="1">
        <v>240000</v>
      </c>
    </row>
    <row r="66" spans="1:3" x14ac:dyDescent="0.25">
      <c r="A66" s="1" t="s">
        <v>17</v>
      </c>
      <c r="B66" s="1"/>
      <c r="C66" t="b">
        <f>OR(B66&lt;$G$2,B66&gt;$H$2)</f>
        <v>1</v>
      </c>
    </row>
    <row r="67" spans="1:3" x14ac:dyDescent="0.25">
      <c r="A67" s="1" t="s">
        <v>17</v>
      </c>
      <c r="B67" s="1">
        <v>275000</v>
      </c>
      <c r="C67" t="b">
        <f>OR(B67&lt;$G$2,B67&gt;$H$2)</f>
        <v>1</v>
      </c>
    </row>
    <row r="68" spans="1:3" hidden="1" x14ac:dyDescent="0.25">
      <c r="A68" s="1" t="s">
        <v>21</v>
      </c>
      <c r="B68" s="1">
        <v>275000</v>
      </c>
    </row>
    <row r="69" spans="1:3" x14ac:dyDescent="0.25">
      <c r="A69" s="1" t="s">
        <v>17</v>
      </c>
      <c r="B69" s="1"/>
      <c r="C69" t="b">
        <f>OR(B69&lt;$G$2,B69&gt;$H$2)</f>
        <v>1</v>
      </c>
    </row>
    <row r="70" spans="1:3" hidden="1" x14ac:dyDescent="0.25">
      <c r="A70" s="1" t="s">
        <v>21</v>
      </c>
      <c r="B70" s="1">
        <v>275000</v>
      </c>
    </row>
    <row r="71" spans="1:3" hidden="1" x14ac:dyDescent="0.25">
      <c r="A71" s="1" t="s">
        <v>21</v>
      </c>
      <c r="B71" s="1">
        <v>360000</v>
      </c>
    </row>
    <row r="72" spans="1:3" hidden="1" x14ac:dyDescent="0.25">
      <c r="A72" s="1" t="s">
        <v>21</v>
      </c>
      <c r="B72" s="1">
        <v>240000</v>
      </c>
    </row>
    <row r="73" spans="1:3" hidden="1" x14ac:dyDescent="0.25">
      <c r="A73" s="1" t="s">
        <v>21</v>
      </c>
      <c r="B73" s="1">
        <v>240000</v>
      </c>
    </row>
    <row r="74" spans="1:3" hidden="1" x14ac:dyDescent="0.25">
      <c r="A74" s="1" t="s">
        <v>21</v>
      </c>
      <c r="B74" s="1">
        <v>218000</v>
      </c>
    </row>
    <row r="75" spans="1:3" hidden="1" x14ac:dyDescent="0.25">
      <c r="A75" s="1" t="s">
        <v>21</v>
      </c>
      <c r="B75" s="1">
        <v>336000</v>
      </c>
    </row>
    <row r="76" spans="1:3" x14ac:dyDescent="0.25">
      <c r="A76" s="1" t="s">
        <v>17</v>
      </c>
      <c r="B76" s="1"/>
      <c r="C76" t="b">
        <f>OR(B76&lt;$G$2,B76&gt;$H$2)</f>
        <v>1</v>
      </c>
    </row>
    <row r="77" spans="1:3" hidden="1" x14ac:dyDescent="0.25">
      <c r="A77" s="1" t="s">
        <v>21</v>
      </c>
      <c r="B77" s="1">
        <v>230000</v>
      </c>
    </row>
    <row r="78" spans="1:3" hidden="1" x14ac:dyDescent="0.25">
      <c r="A78" s="1" t="s">
        <v>21</v>
      </c>
      <c r="B78" s="1">
        <v>500000</v>
      </c>
    </row>
    <row r="79" spans="1:3" hidden="1" x14ac:dyDescent="0.25">
      <c r="A79" s="1" t="s">
        <v>21</v>
      </c>
      <c r="B79" s="1">
        <v>270000</v>
      </c>
    </row>
    <row r="80" spans="1:3" x14ac:dyDescent="0.25">
      <c r="A80" s="1" t="s">
        <v>17</v>
      </c>
      <c r="B80" s="1"/>
      <c r="C80" t="b">
        <f>OR(B80&lt;$G$2,B80&gt;$H$2)</f>
        <v>1</v>
      </c>
    </row>
    <row r="81" spans="1:3" x14ac:dyDescent="0.25">
      <c r="A81" s="1" t="s">
        <v>17</v>
      </c>
      <c r="B81" s="1">
        <v>240000</v>
      </c>
      <c r="C81" t="b">
        <f>OR(B81&lt;$G$2,B81&gt;$H$2)</f>
        <v>1</v>
      </c>
    </row>
    <row r="82" spans="1:3" hidden="1" x14ac:dyDescent="0.25">
      <c r="A82" s="1" t="s">
        <v>21</v>
      </c>
      <c r="B82" s="1">
        <v>300000</v>
      </c>
    </row>
    <row r="83" spans="1:3" hidden="1" x14ac:dyDescent="0.25">
      <c r="A83" s="1" t="s">
        <v>21</v>
      </c>
      <c r="B83" s="1"/>
    </row>
    <row r="84" spans="1:3" hidden="1" x14ac:dyDescent="0.25">
      <c r="A84" s="1" t="s">
        <v>21</v>
      </c>
      <c r="B84" s="1">
        <v>300000</v>
      </c>
    </row>
    <row r="85" spans="1:3" hidden="1" x14ac:dyDescent="0.25">
      <c r="A85" s="1" t="s">
        <v>21</v>
      </c>
      <c r="B85" s="1">
        <v>300000</v>
      </c>
    </row>
    <row r="86" spans="1:3" hidden="1" x14ac:dyDescent="0.25">
      <c r="A86" s="1" t="s">
        <v>21</v>
      </c>
      <c r="B86" s="1">
        <v>400000</v>
      </c>
    </row>
    <row r="87" spans="1:3" hidden="1" x14ac:dyDescent="0.25">
      <c r="A87" s="1" t="s">
        <v>21</v>
      </c>
      <c r="B87" s="1">
        <v>220000</v>
      </c>
    </row>
    <row r="88" spans="1:3" x14ac:dyDescent="0.25">
      <c r="A88" s="1" t="s">
        <v>17</v>
      </c>
      <c r="B88" s="1"/>
      <c r="C88" t="b">
        <f>OR(B88&lt;$G$2,B88&gt;$H$2)</f>
        <v>1</v>
      </c>
    </row>
    <row r="89" spans="1:3" x14ac:dyDescent="0.25">
      <c r="A89" s="1" t="s">
        <v>17</v>
      </c>
      <c r="B89" s="1">
        <v>210000</v>
      </c>
      <c r="C89" t="b">
        <f>OR(B89&lt;$G$2,B89&gt;$H$2)</f>
        <v>1</v>
      </c>
    </row>
    <row r="90" spans="1:3" x14ac:dyDescent="0.25">
      <c r="A90" s="1" t="s">
        <v>17</v>
      </c>
      <c r="B90" s="1">
        <v>210000</v>
      </c>
      <c r="C90" t="b">
        <f>OR(B90&lt;$G$2,B90&gt;$H$2)</f>
        <v>1</v>
      </c>
    </row>
    <row r="91" spans="1:3" hidden="1" x14ac:dyDescent="0.25">
      <c r="A91" s="1" t="s">
        <v>21</v>
      </c>
      <c r="B91" s="1">
        <v>300000</v>
      </c>
    </row>
    <row r="92" spans="1:3" x14ac:dyDescent="0.25">
      <c r="A92" s="1" t="s">
        <v>17</v>
      </c>
      <c r="B92" s="1"/>
      <c r="C92" t="b">
        <f>OR(B92&lt;$G$2,B92&gt;$H$2)</f>
        <v>1</v>
      </c>
    </row>
    <row r="93" spans="1:3" hidden="1" x14ac:dyDescent="0.25">
      <c r="A93" s="1" t="s">
        <v>21</v>
      </c>
      <c r="B93" s="1">
        <v>230000</v>
      </c>
    </row>
    <row r="94" spans="1:3" x14ac:dyDescent="0.25">
      <c r="A94" s="1" t="s">
        <v>17</v>
      </c>
      <c r="B94" s="1"/>
      <c r="C94" t="b">
        <f>OR(B94&lt;$G$2,B94&gt;$H$2)</f>
        <v>1</v>
      </c>
    </row>
    <row r="95" spans="1:3" hidden="1" x14ac:dyDescent="0.25">
      <c r="A95" s="1" t="s">
        <v>21</v>
      </c>
      <c r="B95" s="1">
        <v>260000</v>
      </c>
    </row>
    <row r="96" spans="1:3" hidden="1" x14ac:dyDescent="0.25">
      <c r="A96" s="1" t="s">
        <v>21</v>
      </c>
      <c r="B96" s="1">
        <v>420000</v>
      </c>
    </row>
    <row r="97" spans="1:3" hidden="1" x14ac:dyDescent="0.25">
      <c r="A97" s="1" t="s">
        <v>21</v>
      </c>
      <c r="B97" s="1">
        <v>300000</v>
      </c>
    </row>
    <row r="98" spans="1:3" hidden="1" x14ac:dyDescent="0.25">
      <c r="A98" s="1" t="s">
        <v>21</v>
      </c>
      <c r="B98" s="1"/>
    </row>
    <row r="99" spans="1:3" hidden="1" x14ac:dyDescent="0.25">
      <c r="A99" s="1" t="s">
        <v>21</v>
      </c>
      <c r="B99" s="1">
        <v>220000</v>
      </c>
    </row>
    <row r="100" spans="1:3" hidden="1" x14ac:dyDescent="0.25">
      <c r="A100" s="1" t="s">
        <v>21</v>
      </c>
      <c r="B100" s="1"/>
    </row>
    <row r="101" spans="1:3" x14ac:dyDescent="0.25">
      <c r="A101" s="1" t="s">
        <v>17</v>
      </c>
      <c r="B101" s="1"/>
      <c r="C101" t="b">
        <f>OR(B101&lt;$G$2,B101&gt;$H$2)</f>
        <v>1</v>
      </c>
    </row>
    <row r="102" spans="1:3" x14ac:dyDescent="0.25">
      <c r="A102" s="1" t="s">
        <v>17</v>
      </c>
      <c r="B102" s="1">
        <v>380000</v>
      </c>
      <c r="C102" t="b">
        <f>OR(B102&lt;$G$2,B102&gt;$H$2)</f>
        <v>1</v>
      </c>
    </row>
    <row r="103" spans="1:3" hidden="1" x14ac:dyDescent="0.25">
      <c r="A103" s="1" t="s">
        <v>21</v>
      </c>
      <c r="B103" s="1">
        <v>300000</v>
      </c>
    </row>
    <row r="104" spans="1:3" x14ac:dyDescent="0.25">
      <c r="A104" s="1" t="s">
        <v>17</v>
      </c>
      <c r="B104" s="1">
        <v>240000</v>
      </c>
      <c r="C104" t="b">
        <f>OR(B104&lt;$G$2,B104&gt;$H$2)</f>
        <v>1</v>
      </c>
    </row>
    <row r="105" spans="1:3" x14ac:dyDescent="0.25">
      <c r="A105" s="1" t="s">
        <v>17</v>
      </c>
      <c r="B105" s="1">
        <v>360000</v>
      </c>
      <c r="C105" t="b">
        <f>OR(B105&lt;$G$2,B105&gt;$H$2)</f>
        <v>1</v>
      </c>
    </row>
    <row r="106" spans="1:3" x14ac:dyDescent="0.25">
      <c r="A106" s="1" t="s">
        <v>17</v>
      </c>
      <c r="B106" s="1"/>
      <c r="C106" t="b">
        <f>OR(B106&lt;$G$2,B106&gt;$H$2)</f>
        <v>1</v>
      </c>
    </row>
    <row r="107" spans="1:3" hidden="1" x14ac:dyDescent="0.25">
      <c r="A107" s="1" t="s">
        <v>21</v>
      </c>
      <c r="B107" s="1"/>
    </row>
    <row r="108" spans="1:3" x14ac:dyDescent="0.25">
      <c r="A108" s="1" t="s">
        <v>17</v>
      </c>
      <c r="B108" s="1">
        <v>200000</v>
      </c>
      <c r="C108" t="b">
        <f>OR(B108&lt;$G$2,B108&gt;$H$2)</f>
        <v>1</v>
      </c>
    </row>
    <row r="109" spans="1:3" hidden="1" x14ac:dyDescent="0.25">
      <c r="A109" s="1" t="s">
        <v>21</v>
      </c>
      <c r="B109" s="1">
        <v>300000</v>
      </c>
    </row>
    <row r="110" spans="1:3" x14ac:dyDescent="0.25">
      <c r="A110" s="1" t="s">
        <v>17</v>
      </c>
      <c r="B110" s="1"/>
      <c r="C110" t="b">
        <f>OR(B110&lt;$G$2,B110&gt;$H$2)</f>
        <v>1</v>
      </c>
    </row>
    <row r="111" spans="1:3" x14ac:dyDescent="0.25">
      <c r="A111" s="1" t="s">
        <v>17</v>
      </c>
      <c r="B111" s="1">
        <v>250000</v>
      </c>
      <c r="C111" t="b">
        <f>OR(B111&lt;$G$2,B111&gt;$H$2)</f>
        <v>1</v>
      </c>
    </row>
    <row r="112" spans="1:3" x14ac:dyDescent="0.25">
      <c r="A112" s="1" t="s">
        <v>17</v>
      </c>
      <c r="B112" s="1"/>
      <c r="C112" t="b">
        <f>OR(B112&lt;$G$2,B112&gt;$H$2)</f>
        <v>1</v>
      </c>
    </row>
    <row r="113" spans="1:3" x14ac:dyDescent="0.25">
      <c r="A113" s="1" t="s">
        <v>17</v>
      </c>
      <c r="B113" s="1">
        <v>250000</v>
      </c>
      <c r="C113" t="b">
        <f>OR(B113&lt;$G$2,B113&gt;$H$2)</f>
        <v>1</v>
      </c>
    </row>
    <row r="114" spans="1:3" hidden="1" x14ac:dyDescent="0.25">
      <c r="A114" s="1" t="s">
        <v>21</v>
      </c>
      <c r="B114" s="1">
        <v>280000</v>
      </c>
    </row>
    <row r="115" spans="1:3" x14ac:dyDescent="0.25">
      <c r="A115" s="1" t="s">
        <v>17</v>
      </c>
      <c r="B115" s="1">
        <v>250000</v>
      </c>
      <c r="C115" t="b">
        <f>OR(B115&lt;$G$2,B115&gt;$H$2)</f>
        <v>1</v>
      </c>
    </row>
    <row r="116" spans="1:3" hidden="1" x14ac:dyDescent="0.25">
      <c r="A116" s="1" t="s">
        <v>21</v>
      </c>
      <c r="B116" s="1">
        <v>216000</v>
      </c>
    </row>
    <row r="117" spans="1:3" hidden="1" x14ac:dyDescent="0.25">
      <c r="A117" s="1" t="s">
        <v>21</v>
      </c>
      <c r="B117" s="1">
        <v>300000</v>
      </c>
    </row>
    <row r="118" spans="1:3" hidden="1" x14ac:dyDescent="0.25">
      <c r="A118" s="1" t="s">
        <v>21</v>
      </c>
      <c r="B118" s="1">
        <v>240000</v>
      </c>
    </row>
    <row r="119" spans="1:3" x14ac:dyDescent="0.25">
      <c r="A119" s="1" t="s">
        <v>17</v>
      </c>
      <c r="B119" s="1">
        <v>276000</v>
      </c>
      <c r="C119" t="b">
        <f>OR(B119&lt;$G$2,B119&gt;$H$2)</f>
        <v>1</v>
      </c>
    </row>
    <row r="120" spans="1:3" hidden="1" x14ac:dyDescent="0.25">
      <c r="A120" s="1" t="s">
        <v>21</v>
      </c>
      <c r="B120" s="1">
        <v>940000</v>
      </c>
    </row>
    <row r="121" spans="1:3" x14ac:dyDescent="0.25">
      <c r="A121" s="1" t="s">
        <v>17</v>
      </c>
      <c r="B121" s="1"/>
      <c r="C121" t="b">
        <f>OR(B121&lt;$G$2,B121&gt;$H$2)</f>
        <v>1</v>
      </c>
    </row>
    <row r="122" spans="1:3" x14ac:dyDescent="0.25">
      <c r="A122" s="1" t="s">
        <v>17</v>
      </c>
      <c r="B122" s="1">
        <v>250000</v>
      </c>
      <c r="C122" t="b">
        <f>OR(B122&lt;$G$2,B122&gt;$H$2)</f>
        <v>1</v>
      </c>
    </row>
    <row r="123" spans="1:3" hidden="1" x14ac:dyDescent="0.25">
      <c r="A123" s="1" t="s">
        <v>21</v>
      </c>
      <c r="B123" s="1">
        <v>236000</v>
      </c>
    </row>
    <row r="124" spans="1:3" x14ac:dyDescent="0.25">
      <c r="A124" s="1" t="s">
        <v>17</v>
      </c>
      <c r="B124" s="1">
        <v>240000</v>
      </c>
      <c r="C124" t="b">
        <f>OR(B124&lt;$G$2,B124&gt;$H$2)</f>
        <v>1</v>
      </c>
    </row>
    <row r="125" spans="1:3" x14ac:dyDescent="0.25">
      <c r="A125" s="1" t="s">
        <v>17</v>
      </c>
      <c r="B125" s="1">
        <v>250000</v>
      </c>
      <c r="C125" t="b">
        <f>OR(B125&lt;$G$2,B125&gt;$H$2)</f>
        <v>1</v>
      </c>
    </row>
    <row r="126" spans="1:3" hidden="1" x14ac:dyDescent="0.25">
      <c r="A126" s="1" t="s">
        <v>21</v>
      </c>
      <c r="B126" s="1">
        <v>350000</v>
      </c>
    </row>
    <row r="127" spans="1:3" hidden="1" x14ac:dyDescent="0.25">
      <c r="A127" s="1" t="s">
        <v>21</v>
      </c>
      <c r="B127" s="1">
        <v>210000</v>
      </c>
    </row>
    <row r="128" spans="1:3" x14ac:dyDescent="0.25">
      <c r="A128" s="1" t="s">
        <v>17</v>
      </c>
      <c r="B128" s="1">
        <v>250000</v>
      </c>
      <c r="C128" t="b">
        <f>OR(B128&lt;$G$2,B128&gt;$H$2)</f>
        <v>1</v>
      </c>
    </row>
    <row r="129" spans="1:3" x14ac:dyDescent="0.25">
      <c r="A129" s="1" t="s">
        <v>17</v>
      </c>
      <c r="B129" s="1">
        <v>400000</v>
      </c>
      <c r="C129" t="b">
        <f>OR(B129&lt;$G$2,B129&gt;$H$2)</f>
        <v>1</v>
      </c>
    </row>
    <row r="130" spans="1:3" hidden="1" x14ac:dyDescent="0.25">
      <c r="A130" s="1" t="s">
        <v>21</v>
      </c>
      <c r="B130" s="1">
        <v>250000</v>
      </c>
    </row>
    <row r="131" spans="1:3" hidden="1" x14ac:dyDescent="0.25">
      <c r="A131" s="1" t="s">
        <v>21</v>
      </c>
      <c r="B131" s="1"/>
    </row>
    <row r="132" spans="1:3" hidden="1" x14ac:dyDescent="0.25">
      <c r="A132" s="1" t="s">
        <v>21</v>
      </c>
      <c r="B132" s="1">
        <v>360000</v>
      </c>
    </row>
    <row r="133" spans="1:3" x14ac:dyDescent="0.25">
      <c r="A133" s="1" t="s">
        <v>17</v>
      </c>
      <c r="B133" s="1">
        <v>300000</v>
      </c>
      <c r="C133" t="b">
        <f>OR(B133&lt;$G$2,B133&gt;$H$2)</f>
        <v>1</v>
      </c>
    </row>
    <row r="134" spans="1:3" x14ac:dyDescent="0.25">
      <c r="A134" s="1" t="s">
        <v>17</v>
      </c>
      <c r="B134" s="1">
        <v>250000</v>
      </c>
      <c r="C134" t="b">
        <f>OR(B134&lt;$G$2,B134&gt;$H$2)</f>
        <v>1</v>
      </c>
    </row>
    <row r="135" spans="1:3" hidden="1" x14ac:dyDescent="0.25">
      <c r="A135" s="1" t="s">
        <v>21</v>
      </c>
      <c r="B135" s="1">
        <v>250000</v>
      </c>
    </row>
    <row r="136" spans="1:3" x14ac:dyDescent="0.25">
      <c r="A136" s="1" t="s">
        <v>17</v>
      </c>
      <c r="B136" s="1">
        <v>200000</v>
      </c>
      <c r="C136" t="b">
        <f>OR(B136&lt;$G$2,B136&gt;$H$2)</f>
        <v>1</v>
      </c>
    </row>
    <row r="137" spans="1:3" hidden="1" x14ac:dyDescent="0.25">
      <c r="A137" s="1" t="s">
        <v>21</v>
      </c>
      <c r="B137" s="1"/>
    </row>
    <row r="138" spans="1:3" x14ac:dyDescent="0.25">
      <c r="A138" s="1" t="s">
        <v>17</v>
      </c>
      <c r="B138" s="1">
        <v>225000</v>
      </c>
      <c r="C138" t="b">
        <f>OR(B138&lt;$G$2,B138&gt;$H$2)</f>
        <v>1</v>
      </c>
    </row>
    <row r="139" spans="1:3" hidden="1" x14ac:dyDescent="0.25">
      <c r="A139" s="1" t="s">
        <v>21</v>
      </c>
      <c r="B139" s="1">
        <v>250000</v>
      </c>
    </row>
    <row r="140" spans="1:3" hidden="1" x14ac:dyDescent="0.25">
      <c r="A140" s="1" t="s">
        <v>21</v>
      </c>
      <c r="B140" s="1">
        <v>220000</v>
      </c>
    </row>
    <row r="141" spans="1:3" hidden="1" x14ac:dyDescent="0.25">
      <c r="A141" s="1" t="s">
        <v>21</v>
      </c>
      <c r="B141" s="1">
        <v>265000</v>
      </c>
    </row>
    <row r="142" spans="1:3" x14ac:dyDescent="0.25">
      <c r="A142" s="1" t="s">
        <v>17</v>
      </c>
      <c r="B142" s="1"/>
      <c r="C142" t="b">
        <f>OR(B142&lt;$G$2,B142&gt;$H$2)</f>
        <v>1</v>
      </c>
    </row>
    <row r="143" spans="1:3" hidden="1" x14ac:dyDescent="0.25">
      <c r="A143" s="1" t="s">
        <v>21</v>
      </c>
      <c r="B143" s="1">
        <v>260000</v>
      </c>
    </row>
    <row r="144" spans="1:3" hidden="1" x14ac:dyDescent="0.25">
      <c r="A144" s="1" t="s">
        <v>21</v>
      </c>
      <c r="B144" s="1">
        <v>300000</v>
      </c>
    </row>
    <row r="145" spans="1:3" hidden="1" x14ac:dyDescent="0.25">
      <c r="A145" s="1" t="s">
        <v>21</v>
      </c>
      <c r="B145" s="1"/>
    </row>
    <row r="146" spans="1:3" x14ac:dyDescent="0.25">
      <c r="A146" s="1" t="s">
        <v>17</v>
      </c>
      <c r="B146" s="1">
        <v>400000</v>
      </c>
      <c r="C146" t="b">
        <f>OR(B146&lt;$G$2,B146&gt;$H$2)</f>
        <v>1</v>
      </c>
    </row>
    <row r="147" spans="1:3" x14ac:dyDescent="0.25">
      <c r="A147" s="1" t="s">
        <v>17</v>
      </c>
      <c r="B147" s="1">
        <v>233000</v>
      </c>
      <c r="C147" t="b">
        <f>OR(B147&lt;$G$2,B147&gt;$H$2)</f>
        <v>1</v>
      </c>
    </row>
    <row r="148" spans="1:3" hidden="1" x14ac:dyDescent="0.25">
      <c r="A148" s="1" t="s">
        <v>21</v>
      </c>
      <c r="B148" s="1">
        <v>300000</v>
      </c>
    </row>
    <row r="149" spans="1:3" hidden="1" x14ac:dyDescent="0.25">
      <c r="A149" s="1" t="s">
        <v>21</v>
      </c>
      <c r="B149" s="1">
        <v>240000</v>
      </c>
    </row>
    <row r="150" spans="1:3" x14ac:dyDescent="0.25">
      <c r="A150" s="1" t="s">
        <v>17</v>
      </c>
      <c r="B150" s="1"/>
      <c r="C150" t="b">
        <f>OR(B150&lt;$G$2,B150&gt;$H$2)</f>
        <v>1</v>
      </c>
    </row>
    <row r="151" spans="1:3" hidden="1" x14ac:dyDescent="0.25">
      <c r="A151" s="1" t="s">
        <v>21</v>
      </c>
      <c r="B151" s="1">
        <v>690000</v>
      </c>
    </row>
    <row r="152" spans="1:3" hidden="1" x14ac:dyDescent="0.25">
      <c r="A152" s="1" t="s">
        <v>21</v>
      </c>
      <c r="B152" s="1">
        <v>270000</v>
      </c>
    </row>
    <row r="153" spans="1:3" hidden="1" x14ac:dyDescent="0.25">
      <c r="A153" s="1" t="s">
        <v>21</v>
      </c>
      <c r="B153" s="1">
        <v>240000</v>
      </c>
    </row>
    <row r="154" spans="1:3" hidden="1" x14ac:dyDescent="0.25">
      <c r="A154" s="1" t="s">
        <v>21</v>
      </c>
      <c r="B154" s="1">
        <v>340000</v>
      </c>
    </row>
    <row r="155" spans="1:3" hidden="1" x14ac:dyDescent="0.25">
      <c r="A155" s="1" t="s">
        <v>21</v>
      </c>
      <c r="B155" s="1">
        <v>250000</v>
      </c>
    </row>
    <row r="156" spans="1:3" x14ac:dyDescent="0.25">
      <c r="A156" s="1" t="s">
        <v>17</v>
      </c>
      <c r="B156" s="1"/>
      <c r="C156" t="b">
        <f>OR(B156&lt;$G$2,B156&gt;$H$2)</f>
        <v>1</v>
      </c>
    </row>
    <row r="157" spans="1:3" x14ac:dyDescent="0.25">
      <c r="A157" s="1" t="s">
        <v>17</v>
      </c>
      <c r="B157" s="1">
        <v>255000</v>
      </c>
      <c r="C157" t="b">
        <f>OR(B157&lt;$G$2,B157&gt;$H$2)</f>
        <v>1</v>
      </c>
    </row>
    <row r="158" spans="1:3" hidden="1" x14ac:dyDescent="0.25">
      <c r="A158" s="1" t="s">
        <v>21</v>
      </c>
      <c r="B158" s="1">
        <v>300000</v>
      </c>
    </row>
    <row r="159" spans="1:3" hidden="1" x14ac:dyDescent="0.25">
      <c r="A159" s="1" t="s">
        <v>21</v>
      </c>
      <c r="B159" s="1"/>
    </row>
    <row r="160" spans="1:3" x14ac:dyDescent="0.25">
      <c r="A160" s="1" t="s">
        <v>17</v>
      </c>
      <c r="B160" s="1"/>
      <c r="C160" t="b">
        <f>OR(B160&lt;$G$2,B160&gt;$H$2)</f>
        <v>1</v>
      </c>
    </row>
    <row r="161" spans="1:3" x14ac:dyDescent="0.25">
      <c r="A161" s="1" t="s">
        <v>17</v>
      </c>
      <c r="B161" s="1">
        <v>300000</v>
      </c>
      <c r="C161" t="b">
        <f>OR(B161&lt;$G$2,B161&gt;$H$2)</f>
        <v>1</v>
      </c>
    </row>
    <row r="162" spans="1:3" x14ac:dyDescent="0.25">
      <c r="A162" s="1" t="s">
        <v>17</v>
      </c>
      <c r="B162" s="1"/>
      <c r="C162" t="b">
        <f>OR(B162&lt;$G$2,B162&gt;$H$2)</f>
        <v>1</v>
      </c>
    </row>
    <row r="163" spans="1:3" hidden="1" x14ac:dyDescent="0.25">
      <c r="A163" s="1" t="s">
        <v>21</v>
      </c>
      <c r="B163" s="1">
        <v>285000</v>
      </c>
    </row>
    <row r="164" spans="1:3" hidden="1" x14ac:dyDescent="0.25">
      <c r="A164" s="1" t="s">
        <v>21</v>
      </c>
      <c r="B164" s="1">
        <v>500000</v>
      </c>
    </row>
    <row r="165" spans="1:3" hidden="1" x14ac:dyDescent="0.25">
      <c r="A165" s="1" t="s">
        <v>21</v>
      </c>
      <c r="B165" s="1">
        <v>250000</v>
      </c>
    </row>
    <row r="166" spans="1:3" hidden="1" x14ac:dyDescent="0.25">
      <c r="A166" s="1" t="s">
        <v>21</v>
      </c>
      <c r="B166" s="1"/>
    </row>
    <row r="167" spans="1:3" x14ac:dyDescent="0.25">
      <c r="A167" s="1" t="s">
        <v>17</v>
      </c>
      <c r="B167" s="1">
        <v>240000</v>
      </c>
      <c r="C167" t="b">
        <f>OR(B167&lt;$G$2,B167&gt;$H$2)</f>
        <v>1</v>
      </c>
    </row>
    <row r="168" spans="1:3" hidden="1" x14ac:dyDescent="0.25">
      <c r="A168" s="1" t="s">
        <v>21</v>
      </c>
      <c r="B168" s="1"/>
    </row>
    <row r="169" spans="1:3" x14ac:dyDescent="0.25">
      <c r="A169" s="1" t="s">
        <v>17</v>
      </c>
      <c r="B169" s="1"/>
      <c r="C169" t="b">
        <f>OR(B169&lt;$G$2,B169&gt;$H$2)</f>
        <v>1</v>
      </c>
    </row>
    <row r="170" spans="1:3" x14ac:dyDescent="0.25">
      <c r="A170" s="1" t="s">
        <v>17</v>
      </c>
      <c r="B170" s="1"/>
      <c r="C170" t="b">
        <f>OR(B170&lt;$G$2,B170&gt;$H$2)</f>
        <v>1</v>
      </c>
    </row>
    <row r="171" spans="1:3" x14ac:dyDescent="0.25">
      <c r="A171" s="1" t="s">
        <v>17</v>
      </c>
      <c r="B171" s="1"/>
      <c r="C171" t="b">
        <f>OR(B171&lt;$G$2,B171&gt;$H$2)</f>
        <v>1</v>
      </c>
    </row>
    <row r="172" spans="1:3" hidden="1" x14ac:dyDescent="0.25">
      <c r="A172" s="1" t="s">
        <v>21</v>
      </c>
      <c r="B172" s="1">
        <v>290000</v>
      </c>
    </row>
    <row r="173" spans="1:3" x14ac:dyDescent="0.25">
      <c r="A173" s="1" t="s">
        <v>17</v>
      </c>
      <c r="B173" s="1">
        <v>300000</v>
      </c>
      <c r="C173" t="b">
        <f>OR(B173&lt;$G$2,B173&gt;$H$2)</f>
        <v>1</v>
      </c>
    </row>
    <row r="174" spans="1:3" x14ac:dyDescent="0.25">
      <c r="A174" s="1" t="s">
        <v>17</v>
      </c>
      <c r="B174" s="1"/>
      <c r="C174" t="b">
        <f>OR(B174&lt;$G$2,B174&gt;$H$2)</f>
        <v>1</v>
      </c>
    </row>
    <row r="175" spans="1:3" hidden="1" x14ac:dyDescent="0.25">
      <c r="A175" s="1" t="s">
        <v>21</v>
      </c>
      <c r="B175" s="1">
        <v>500000</v>
      </c>
    </row>
    <row r="176" spans="1:3" x14ac:dyDescent="0.25">
      <c r="A176" s="1" t="s">
        <v>17</v>
      </c>
      <c r="B176" s="1"/>
      <c r="C176" t="b">
        <f>OR(B176&lt;$G$2,B176&gt;$H$2)</f>
        <v>1</v>
      </c>
    </row>
    <row r="177" spans="1:3" x14ac:dyDescent="0.25">
      <c r="A177" s="1" t="s">
        <v>17</v>
      </c>
      <c r="B177" s="1">
        <v>220000</v>
      </c>
      <c r="C177" t="b">
        <f>OR(B177&lt;$G$2,B177&gt;$H$2)</f>
        <v>1</v>
      </c>
    </row>
    <row r="178" spans="1:3" hidden="1" x14ac:dyDescent="0.25">
      <c r="A178" s="1" t="s">
        <v>21</v>
      </c>
      <c r="B178" s="1">
        <v>650000</v>
      </c>
    </row>
    <row r="179" spans="1:3" x14ac:dyDescent="0.25">
      <c r="A179" s="1" t="s">
        <v>17</v>
      </c>
      <c r="B179" s="1">
        <v>350000</v>
      </c>
      <c r="C179" t="b">
        <f>OR(B179&lt;$G$2,B179&gt;$H$2)</f>
        <v>1</v>
      </c>
    </row>
    <row r="180" spans="1:3" x14ac:dyDescent="0.25">
      <c r="A180" s="1" t="s">
        <v>17</v>
      </c>
      <c r="B180" s="1"/>
      <c r="C180" t="b">
        <f>OR(B180&lt;$G$2,B180&gt;$H$2)</f>
        <v>1</v>
      </c>
    </row>
    <row r="181" spans="1:3" hidden="1" x14ac:dyDescent="0.25">
      <c r="A181" s="1" t="s">
        <v>21</v>
      </c>
      <c r="B181" s="1">
        <v>265000</v>
      </c>
    </row>
    <row r="182" spans="1:3" x14ac:dyDescent="0.25">
      <c r="A182" s="1" t="s">
        <v>17</v>
      </c>
      <c r="B182" s="1"/>
      <c r="C182" t="b">
        <f>OR(B182&lt;$G$2,B182&gt;$H$2)</f>
        <v>1</v>
      </c>
    </row>
    <row r="183" spans="1:3" hidden="1" x14ac:dyDescent="0.25">
      <c r="A183" s="1" t="s">
        <v>21</v>
      </c>
      <c r="B183" s="1"/>
    </row>
    <row r="184" spans="1:3" x14ac:dyDescent="0.25">
      <c r="A184" s="1" t="s">
        <v>17</v>
      </c>
      <c r="B184" s="1">
        <v>276000</v>
      </c>
      <c r="C184" t="b">
        <f>OR(B184&lt;$G$2,B184&gt;$H$2)</f>
        <v>1</v>
      </c>
    </row>
    <row r="185" spans="1:3" x14ac:dyDescent="0.25">
      <c r="A185" s="1" t="s">
        <v>17</v>
      </c>
      <c r="B185" s="1"/>
      <c r="C185" t="b">
        <f>OR(B185&lt;$G$2,B185&gt;$H$2)</f>
        <v>1</v>
      </c>
    </row>
    <row r="186" spans="1:3" x14ac:dyDescent="0.25">
      <c r="A186" s="1" t="s">
        <v>17</v>
      </c>
      <c r="B186" s="1">
        <v>252000</v>
      </c>
      <c r="C186" t="b">
        <f>OR(B186&lt;$G$2,B186&gt;$H$2)</f>
        <v>1</v>
      </c>
    </row>
    <row r="187" spans="1:3" hidden="1" x14ac:dyDescent="0.25">
      <c r="A187" s="1" t="s">
        <v>21</v>
      </c>
      <c r="B187" s="1"/>
    </row>
    <row r="188" spans="1:3" hidden="1" x14ac:dyDescent="0.25">
      <c r="A188" s="1" t="s">
        <v>21</v>
      </c>
      <c r="B188" s="1">
        <v>280000</v>
      </c>
    </row>
    <row r="189" spans="1:3" hidden="1" x14ac:dyDescent="0.25">
      <c r="A189" s="1" t="s">
        <v>21</v>
      </c>
      <c r="B189" s="1"/>
    </row>
    <row r="190" spans="1:3" hidden="1" x14ac:dyDescent="0.25">
      <c r="A190" s="1" t="s">
        <v>21</v>
      </c>
      <c r="B190" s="1"/>
    </row>
    <row r="191" spans="1:3" hidden="1" x14ac:dyDescent="0.25">
      <c r="A191" s="1" t="s">
        <v>21</v>
      </c>
      <c r="B191" s="1"/>
    </row>
    <row r="192" spans="1:3" hidden="1" x14ac:dyDescent="0.25">
      <c r="A192" s="1" t="s">
        <v>21</v>
      </c>
      <c r="B192" s="1">
        <v>264000</v>
      </c>
    </row>
    <row r="193" spans="1:3" hidden="1" x14ac:dyDescent="0.25">
      <c r="A193" s="1" t="s">
        <v>21</v>
      </c>
      <c r="B193" s="1">
        <v>270000</v>
      </c>
    </row>
    <row r="194" spans="1:3" x14ac:dyDescent="0.25">
      <c r="A194" s="1" t="s">
        <v>17</v>
      </c>
      <c r="B194" s="1">
        <v>300000</v>
      </c>
      <c r="C194" t="b">
        <f>OR(B194&lt;$G$2,B194&gt;$H$2)</f>
        <v>1</v>
      </c>
    </row>
    <row r="195" spans="1:3" hidden="1" x14ac:dyDescent="0.25">
      <c r="A195" s="1" t="s">
        <v>21</v>
      </c>
      <c r="B195" s="1"/>
    </row>
    <row r="196" spans="1:3" x14ac:dyDescent="0.25">
      <c r="A196" s="1" t="s">
        <v>17</v>
      </c>
      <c r="B196" s="1">
        <v>275000</v>
      </c>
      <c r="C196" t="b">
        <f>OR(B196&lt;$G$2,B196&gt;$H$2)</f>
        <v>1</v>
      </c>
    </row>
    <row r="197" spans="1:3" hidden="1" x14ac:dyDescent="0.25">
      <c r="A197" s="1" t="s">
        <v>21</v>
      </c>
      <c r="B197" s="1">
        <v>250000</v>
      </c>
    </row>
    <row r="198" spans="1:3" x14ac:dyDescent="0.25">
      <c r="A198" s="1" t="s">
        <v>17</v>
      </c>
      <c r="B198" s="1">
        <v>260000</v>
      </c>
      <c r="C198" t="b">
        <f>OR(B198&lt;$G$2,B198&gt;$H$2)</f>
        <v>1</v>
      </c>
    </row>
    <row r="199" spans="1:3" x14ac:dyDescent="0.25">
      <c r="A199" s="1" t="s">
        <v>17</v>
      </c>
      <c r="B199" s="1"/>
      <c r="C199" t="b">
        <f>OR(B199&lt;$G$2,B199&gt;$H$2)</f>
        <v>1</v>
      </c>
    </row>
    <row r="200" spans="1:3" x14ac:dyDescent="0.25">
      <c r="A200" s="1" t="s">
        <v>17</v>
      </c>
      <c r="B200" s="1">
        <v>265000</v>
      </c>
      <c r="C200" t="b">
        <f>OR(B200&lt;$G$2,B200&gt;$H$2)</f>
        <v>1</v>
      </c>
    </row>
    <row r="201" spans="1:3" hidden="1" x14ac:dyDescent="0.25">
      <c r="A201" s="1" t="s">
        <v>21</v>
      </c>
      <c r="B201" s="1">
        <v>300000</v>
      </c>
    </row>
    <row r="202" spans="1:3" x14ac:dyDescent="0.25">
      <c r="A202" s="1" t="s">
        <v>17</v>
      </c>
      <c r="B202" s="1"/>
      <c r="C202" t="b">
        <f>OR(B202&lt;$G$2,B202&gt;$H$2)</f>
        <v>1</v>
      </c>
    </row>
    <row r="203" spans="1:3" x14ac:dyDescent="0.25">
      <c r="A203" s="1" t="s">
        <v>17</v>
      </c>
      <c r="B203" s="1">
        <v>240000</v>
      </c>
      <c r="C203" t="b">
        <f>OR(B203&lt;$G$2,B203&gt;$H$2)</f>
        <v>1</v>
      </c>
    </row>
    <row r="204" spans="1:3" x14ac:dyDescent="0.25">
      <c r="A204" s="1" t="s">
        <v>17</v>
      </c>
      <c r="B204" s="1">
        <v>260000</v>
      </c>
      <c r="C204" t="b">
        <f>OR(B204&lt;$G$2,B204&gt;$H$2)</f>
        <v>1</v>
      </c>
    </row>
    <row r="205" spans="1:3" hidden="1" x14ac:dyDescent="0.25">
      <c r="A205" s="1" t="s">
        <v>21</v>
      </c>
      <c r="B205" s="1">
        <v>210000</v>
      </c>
    </row>
    <row r="206" spans="1:3" hidden="1" x14ac:dyDescent="0.25">
      <c r="A206" s="1" t="s">
        <v>21</v>
      </c>
      <c r="B206" s="1">
        <v>250000</v>
      </c>
    </row>
    <row r="207" spans="1:3" hidden="1" x14ac:dyDescent="0.25">
      <c r="A207" s="1" t="s">
        <v>21</v>
      </c>
      <c r="B207" s="1"/>
    </row>
    <row r="208" spans="1:3" hidden="1" x14ac:dyDescent="0.25">
      <c r="A208" s="1" t="s">
        <v>21</v>
      </c>
      <c r="B208" s="1">
        <v>300000</v>
      </c>
    </row>
    <row r="209" spans="1:3" x14ac:dyDescent="0.25">
      <c r="A209" s="1" t="s">
        <v>17</v>
      </c>
      <c r="B209" s="1"/>
      <c r="C209" t="b">
        <f>OR(B209&lt;$G$2,B209&gt;$H$2)</f>
        <v>1</v>
      </c>
    </row>
    <row r="210" spans="1:3" hidden="1" x14ac:dyDescent="0.25">
      <c r="A210" s="1" t="s">
        <v>21</v>
      </c>
      <c r="B210" s="1">
        <v>216000</v>
      </c>
    </row>
    <row r="211" spans="1:3" hidden="1" x14ac:dyDescent="0.25">
      <c r="A211" s="1" t="s">
        <v>21</v>
      </c>
      <c r="B211" s="1">
        <v>400000</v>
      </c>
    </row>
    <row r="212" spans="1:3" hidden="1" x14ac:dyDescent="0.25">
      <c r="A212" s="1" t="s">
        <v>21</v>
      </c>
      <c r="B212" s="1">
        <v>275000</v>
      </c>
    </row>
    <row r="213" spans="1:3" hidden="1" x14ac:dyDescent="0.25">
      <c r="A213" s="1" t="s">
        <v>21</v>
      </c>
      <c r="B213" s="1">
        <v>295000</v>
      </c>
    </row>
    <row r="214" spans="1:3" x14ac:dyDescent="0.25">
      <c r="A214" s="1" t="s">
        <v>17</v>
      </c>
      <c r="B214" s="1">
        <v>204000</v>
      </c>
      <c r="C214" t="b">
        <f>OR(B214&lt;$G$2,B214&gt;$H$2)</f>
        <v>1</v>
      </c>
    </row>
    <row r="215" spans="1:3" x14ac:dyDescent="0.25">
      <c r="A215" s="1" t="s">
        <v>17</v>
      </c>
      <c r="B215" s="1"/>
      <c r="C215" t="b">
        <f>OR(B215&lt;$G$2,B215&gt;$H$2)</f>
        <v>1</v>
      </c>
    </row>
  </sheetData>
  <autoFilter ref="A1:B215">
    <filterColumn colId="0">
      <filters>
        <filter val="Mkt&amp;HR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abSelected="1" zoomScale="91" zoomScaleNormal="91" workbookViewId="0">
      <selection activeCell="K18" sqref="K18"/>
    </sheetView>
  </sheetViews>
  <sheetFormatPr defaultRowHeight="15" x14ac:dyDescent="0.25"/>
  <sheetData>
    <row r="1" spans="1:22" x14ac:dyDescent="0.25">
      <c r="D1" t="s">
        <v>44</v>
      </c>
    </row>
    <row r="3" spans="1:22" x14ac:dyDescent="0.25">
      <c r="A3" s="1" t="s">
        <v>9</v>
      </c>
      <c r="B3" s="1" t="s">
        <v>10</v>
      </c>
      <c r="C3" s="1" t="s">
        <v>12</v>
      </c>
      <c r="D3" s="9" t="s">
        <v>42</v>
      </c>
      <c r="E3" s="9" t="s">
        <v>37</v>
      </c>
      <c r="F3" s="9" t="s">
        <v>41</v>
      </c>
      <c r="G3" s="9" t="s">
        <v>38</v>
      </c>
      <c r="H3" s="9" t="s">
        <v>39</v>
      </c>
      <c r="I3" s="9" t="s">
        <v>40</v>
      </c>
      <c r="N3" s="1" t="s">
        <v>9</v>
      </c>
      <c r="O3" s="1" t="s">
        <v>10</v>
      </c>
      <c r="P3" s="1" t="s">
        <v>12</v>
      </c>
      <c r="Q3" s="6" t="s">
        <v>42</v>
      </c>
      <c r="R3" s="9" t="s">
        <v>37</v>
      </c>
      <c r="S3" s="9" t="s">
        <v>41</v>
      </c>
      <c r="T3" s="9" t="s">
        <v>38</v>
      </c>
      <c r="U3" s="9" t="s">
        <v>39</v>
      </c>
      <c r="V3" s="9" t="s">
        <v>40</v>
      </c>
    </row>
    <row r="4" spans="1:22" x14ac:dyDescent="0.25">
      <c r="A4" s="1" t="s">
        <v>17</v>
      </c>
      <c r="B4" s="1">
        <v>62.74</v>
      </c>
      <c r="C4" s="1">
        <v>300000</v>
      </c>
      <c r="D4" s="7" t="b">
        <f>OR(F4&lt;$H$4,C4&gt;$I$4)</f>
        <v>1</v>
      </c>
      <c r="E4" s="7">
        <f>_xlfn.QUARTILE.INC(C4:C47,1)</f>
        <v>236500</v>
      </c>
      <c r="F4" s="7">
        <f>_xlfn.QUARTILE.INC(C4:C47,3)</f>
        <v>275000</v>
      </c>
      <c r="G4" s="7">
        <f>F4-E4</f>
        <v>38500</v>
      </c>
      <c r="H4" s="7">
        <f>F4+1.5*G4</f>
        <v>332750</v>
      </c>
      <c r="I4" s="7">
        <f>E4-1.5*G4</f>
        <v>178750</v>
      </c>
      <c r="N4" s="1" t="s">
        <v>21</v>
      </c>
      <c r="O4" s="1">
        <v>66.28</v>
      </c>
      <c r="P4" s="1">
        <v>200000</v>
      </c>
      <c r="Q4" s="7" t="b">
        <f>OR(P4&lt;$U$4,P4&gt;$V$4)</f>
        <v>1</v>
      </c>
      <c r="R4" s="7">
        <f>_xlfn.QUARTILE.INC(P4:P122,1)</f>
        <v>240000</v>
      </c>
      <c r="S4" s="7">
        <f>_xlfn.QUARTILE.INC(P4:P122,3)</f>
        <v>300000</v>
      </c>
      <c r="T4" s="7">
        <f>S4-R4</f>
        <v>60000</v>
      </c>
      <c r="U4" s="7">
        <f>S4+1.5*T4</f>
        <v>390000</v>
      </c>
      <c r="V4" s="7">
        <f>R4-1.5*T4</f>
        <v>150000</v>
      </c>
    </row>
    <row r="5" spans="1:22" x14ac:dyDescent="0.25">
      <c r="A5" s="1" t="s">
        <v>17</v>
      </c>
      <c r="B5" s="1">
        <v>56.86</v>
      </c>
      <c r="C5" s="1">
        <v>240000</v>
      </c>
      <c r="D5" s="7" t="b">
        <f t="shared" ref="D5:D47" si="0">OR(F5&lt;$H$4,C5&gt;$I$4)</f>
        <v>1</v>
      </c>
      <c r="N5" s="1" t="s">
        <v>21</v>
      </c>
      <c r="O5" s="1">
        <v>57.8</v>
      </c>
      <c r="P5" s="1">
        <v>250000</v>
      </c>
      <c r="Q5" s="7" t="b">
        <f>OR(P5&lt;$U$4,P5&gt;$V$4)</f>
        <v>1</v>
      </c>
    </row>
    <row r="6" spans="1:22" x14ac:dyDescent="0.25">
      <c r="A6" s="1" t="s">
        <v>17</v>
      </c>
      <c r="B6" s="1">
        <v>69.760000000000005</v>
      </c>
      <c r="C6" s="1"/>
      <c r="D6" s="7" t="b">
        <f t="shared" si="0"/>
        <v>1</v>
      </c>
      <c r="E6" t="s">
        <v>43</v>
      </c>
      <c r="N6" s="1" t="s">
        <v>21</v>
      </c>
      <c r="O6" s="1">
        <v>55.5</v>
      </c>
      <c r="P6" s="1">
        <v>425000</v>
      </c>
      <c r="Q6" s="7" t="b">
        <f>OR(P6&lt;$U$4,P6&gt;$V$4)</f>
        <v>1</v>
      </c>
      <c r="R6" t="s">
        <v>43</v>
      </c>
    </row>
    <row r="7" spans="1:22" x14ac:dyDescent="0.25">
      <c r="A7" s="1" t="s">
        <v>17</v>
      </c>
      <c r="B7" s="1">
        <v>62.9</v>
      </c>
      <c r="C7" s="1">
        <v>300000</v>
      </c>
      <c r="D7" s="7" t="b">
        <f t="shared" si="0"/>
        <v>1</v>
      </c>
      <c r="E7">
        <f>COUNTBLANK(C4:C47)</f>
        <v>17</v>
      </c>
      <c r="N7" s="1" t="s">
        <v>21</v>
      </c>
      <c r="O7" s="1">
        <v>51.58</v>
      </c>
      <c r="P7" s="1"/>
      <c r="Q7" s="7" t="b">
        <f>OR(P7&lt;$U$4,P7&gt;$V$4)</f>
        <v>1</v>
      </c>
      <c r="R7">
        <f>COUNTBLANK(P4:P122)</f>
        <v>25</v>
      </c>
    </row>
    <row r="8" spans="1:22" x14ac:dyDescent="0.25">
      <c r="A8" s="1" t="s">
        <v>17</v>
      </c>
      <c r="B8" s="1">
        <v>71.63</v>
      </c>
      <c r="C8" s="1"/>
      <c r="D8" s="7" t="b">
        <f t="shared" si="0"/>
        <v>1</v>
      </c>
      <c r="N8" s="1" t="s">
        <v>21</v>
      </c>
      <c r="O8" s="1">
        <v>53.29</v>
      </c>
      <c r="P8" s="1"/>
      <c r="Q8" s="7" t="b">
        <f>OR(P8&lt;$U$4,P8&gt;$V$4)</f>
        <v>1</v>
      </c>
    </row>
    <row r="9" spans="1:22" x14ac:dyDescent="0.25">
      <c r="A9" s="1" t="s">
        <v>17</v>
      </c>
      <c r="B9" s="1">
        <v>52.71</v>
      </c>
      <c r="C9" s="1">
        <v>220000</v>
      </c>
      <c r="D9" s="7" t="b">
        <f t="shared" si="0"/>
        <v>1</v>
      </c>
      <c r="E9" t="s">
        <v>31</v>
      </c>
      <c r="F9">
        <f>AVERAGE(C4,C5,C7,C9,C11,C14,C15,C18,C20,C21,C22,C23,C24,C25,C26,C27,C28,C29,C31,C33,C35,C38,C41,C42,C43,C44,C45)</f>
        <v>259851.85185185185</v>
      </c>
      <c r="N9" s="1" t="s">
        <v>21</v>
      </c>
      <c r="O9" s="1">
        <v>62.14</v>
      </c>
      <c r="P9" s="1">
        <v>252000</v>
      </c>
      <c r="Q9" s="7" t="b">
        <f>OR(P9&lt;$U$4,P9&gt;$V$4)</f>
        <v>1</v>
      </c>
      <c r="R9" t="s">
        <v>31</v>
      </c>
      <c r="S9">
        <f>AVERAGE(P4:P6,P9,P11:P14,P16:P19,P21:P22,P24,P26:P27,P29:P50,P52:P60,P62,P64,P66:P75,P77,P78,P80:P84,P86:P93,P95:P97,P100:P103,P106,P110:P111,P113:P114,P115:P116,P118:P122)</f>
        <v>299574.4680851064</v>
      </c>
    </row>
    <row r="10" spans="1:22" x14ac:dyDescent="0.25">
      <c r="A10" s="1" t="s">
        <v>17</v>
      </c>
      <c r="B10" s="1">
        <v>59.5</v>
      </c>
      <c r="C10" s="1"/>
      <c r="D10" s="7" t="b">
        <f t="shared" si="0"/>
        <v>1</v>
      </c>
      <c r="N10" s="1" t="s">
        <v>21</v>
      </c>
      <c r="O10" s="1">
        <v>52.21</v>
      </c>
      <c r="P10" s="1"/>
      <c r="Q10" s="7" t="b">
        <f>OR(P10&lt;$U$4,P10&gt;$V$4)</f>
        <v>1</v>
      </c>
    </row>
    <row r="11" spans="1:22" x14ac:dyDescent="0.25">
      <c r="A11" s="1" t="s">
        <v>17</v>
      </c>
      <c r="B11" s="1">
        <v>58.46</v>
      </c>
      <c r="C11" s="1">
        <v>275000</v>
      </c>
      <c r="D11" s="7" t="b">
        <f t="shared" si="0"/>
        <v>1</v>
      </c>
      <c r="N11" s="1" t="s">
        <v>21</v>
      </c>
      <c r="O11" s="1">
        <v>63.7</v>
      </c>
      <c r="P11" s="1">
        <v>250000</v>
      </c>
      <c r="Q11" s="7" t="b">
        <f>OR(P11&lt;$U$4,P11&gt;$V$4)</f>
        <v>1</v>
      </c>
    </row>
    <row r="12" spans="1:22" x14ac:dyDescent="0.25">
      <c r="A12" s="1" t="s">
        <v>17</v>
      </c>
      <c r="B12" s="1">
        <v>59.24</v>
      </c>
      <c r="C12" s="1"/>
      <c r="D12" s="7" t="b">
        <f>OR(E12&lt;$H$4,C12&gt;$I$4)</f>
        <v>1</v>
      </c>
      <c r="N12" s="1" t="s">
        <v>21</v>
      </c>
      <c r="O12" s="1">
        <v>68.63</v>
      </c>
      <c r="P12" s="1">
        <v>218000</v>
      </c>
      <c r="Q12" s="7" t="b">
        <f>OR(P12&lt;$U$4,P12&gt;$V$4)</f>
        <v>1</v>
      </c>
    </row>
    <row r="13" spans="1:22" x14ac:dyDescent="0.25">
      <c r="A13" s="1" t="s">
        <v>17</v>
      </c>
      <c r="B13" s="1">
        <v>67</v>
      </c>
      <c r="C13" s="1"/>
      <c r="D13" s="7" t="b">
        <f t="shared" si="0"/>
        <v>1</v>
      </c>
      <c r="N13" s="1" t="s">
        <v>21</v>
      </c>
      <c r="O13" s="1">
        <v>64.66</v>
      </c>
      <c r="P13" s="1">
        <v>200000</v>
      </c>
      <c r="Q13" s="7" t="b">
        <f>OR(P13&lt;$U$4,P13&gt;$V$4)</f>
        <v>1</v>
      </c>
    </row>
    <row r="14" spans="1:22" x14ac:dyDescent="0.25">
      <c r="A14" s="1" t="s">
        <v>17</v>
      </c>
      <c r="B14" s="1">
        <v>62.35</v>
      </c>
      <c r="C14" s="1">
        <v>240000</v>
      </c>
      <c r="D14" s="7" t="b">
        <f t="shared" si="0"/>
        <v>1</v>
      </c>
      <c r="N14" s="1" t="s">
        <v>21</v>
      </c>
      <c r="O14" s="1">
        <v>62.54</v>
      </c>
      <c r="P14" s="1">
        <v>300000</v>
      </c>
      <c r="Q14" s="7" t="b">
        <f>OR(P14&lt;$U$4,P14&gt;$V$4)</f>
        <v>1</v>
      </c>
    </row>
    <row r="15" spans="1:22" x14ac:dyDescent="0.25">
      <c r="A15" s="1" t="s">
        <v>17</v>
      </c>
      <c r="B15" s="1">
        <v>62.36</v>
      </c>
      <c r="C15" s="1">
        <v>210000</v>
      </c>
      <c r="D15" s="7" t="b">
        <f t="shared" si="0"/>
        <v>1</v>
      </c>
      <c r="N15" s="1" t="s">
        <v>21</v>
      </c>
      <c r="O15" s="1">
        <v>67.28</v>
      </c>
      <c r="P15" s="1"/>
      <c r="Q15" s="7" t="b">
        <f>OR(P15&lt;$U$4,P15&gt;$V$4)</f>
        <v>1</v>
      </c>
    </row>
    <row r="16" spans="1:22" x14ac:dyDescent="0.25">
      <c r="A16" s="1" t="s">
        <v>17</v>
      </c>
      <c r="B16" s="1">
        <v>62.79</v>
      </c>
      <c r="C16" s="1"/>
      <c r="D16" s="7" t="b">
        <f t="shared" si="0"/>
        <v>1</v>
      </c>
      <c r="N16" s="1" t="s">
        <v>21</v>
      </c>
      <c r="O16" s="1">
        <v>77.89</v>
      </c>
      <c r="P16" s="1">
        <v>236000</v>
      </c>
      <c r="Q16" s="7" t="b">
        <f>OR(P16&lt;$U$4,P16&gt;$V$4)</f>
        <v>1</v>
      </c>
    </row>
    <row r="17" spans="1:17" x14ac:dyDescent="0.25">
      <c r="A17" s="1" t="s">
        <v>17</v>
      </c>
      <c r="B17" s="1">
        <v>55.41</v>
      </c>
      <c r="C17" s="1"/>
      <c r="D17" s="7" t="b">
        <f t="shared" si="0"/>
        <v>1</v>
      </c>
      <c r="N17" s="1" t="s">
        <v>21</v>
      </c>
      <c r="O17" s="1">
        <v>69.06</v>
      </c>
      <c r="P17" s="1">
        <v>393000</v>
      </c>
      <c r="Q17" s="7" t="b">
        <f>OR(P17&lt;$U$4,P17&gt;$V$4)</f>
        <v>1</v>
      </c>
    </row>
    <row r="18" spans="1:17" x14ac:dyDescent="0.25">
      <c r="A18" s="1" t="s">
        <v>17</v>
      </c>
      <c r="B18" s="1">
        <v>60.44</v>
      </c>
      <c r="C18" s="1">
        <v>380000</v>
      </c>
      <c r="D18" s="7" t="b">
        <f t="shared" si="0"/>
        <v>1</v>
      </c>
      <c r="N18" s="1" t="s">
        <v>21</v>
      </c>
      <c r="O18" s="1">
        <v>63.62</v>
      </c>
      <c r="P18" s="1">
        <v>300000</v>
      </c>
      <c r="Q18" s="7" t="b">
        <f>OR(P18&lt;$U$4,P18&gt;$V$4)</f>
        <v>1</v>
      </c>
    </row>
    <row r="19" spans="1:17" x14ac:dyDescent="0.25">
      <c r="A19" s="1" t="s">
        <v>17</v>
      </c>
      <c r="B19" s="1">
        <v>55.3</v>
      </c>
      <c r="C19" s="1"/>
      <c r="D19" s="7" t="b">
        <f t="shared" si="0"/>
        <v>1</v>
      </c>
      <c r="N19" s="1" t="s">
        <v>21</v>
      </c>
      <c r="O19" s="1">
        <v>74.010000000000005</v>
      </c>
      <c r="P19" s="1">
        <v>360000</v>
      </c>
      <c r="Q19" s="7" t="b">
        <f>OR(P19&lt;$U$4,P19&gt;$V$4)</f>
        <v>1</v>
      </c>
    </row>
    <row r="20" spans="1:17" x14ac:dyDescent="0.25">
      <c r="A20" s="1" t="s">
        <v>17</v>
      </c>
      <c r="B20" s="1">
        <v>73.52</v>
      </c>
      <c r="C20" s="1">
        <v>200000</v>
      </c>
      <c r="D20" s="7" t="b">
        <f t="shared" si="0"/>
        <v>1</v>
      </c>
      <c r="N20" s="1" t="s">
        <v>21</v>
      </c>
      <c r="O20" s="1">
        <v>65.33</v>
      </c>
      <c r="P20" s="1"/>
      <c r="Q20" s="7" t="b">
        <f>OR(P20&lt;$U$4,P20&gt;$V$4)</f>
        <v>1</v>
      </c>
    </row>
    <row r="21" spans="1:17" x14ac:dyDescent="0.25">
      <c r="A21" s="1" t="s">
        <v>17</v>
      </c>
      <c r="B21" s="1">
        <v>53.94</v>
      </c>
      <c r="C21" s="1">
        <v>250000</v>
      </c>
      <c r="D21" s="7" t="b">
        <f t="shared" si="0"/>
        <v>1</v>
      </c>
      <c r="N21" s="1" t="s">
        <v>21</v>
      </c>
      <c r="O21" s="1">
        <v>57.55</v>
      </c>
      <c r="P21" s="1">
        <v>240000</v>
      </c>
      <c r="Q21" s="7" t="b">
        <f>OR(P21&lt;$U$4,P21&gt;$V$4)</f>
        <v>1</v>
      </c>
    </row>
    <row r="22" spans="1:17" x14ac:dyDescent="0.25">
      <c r="A22" s="1" t="s">
        <v>17</v>
      </c>
      <c r="B22" s="1">
        <v>55.01</v>
      </c>
      <c r="C22" s="1">
        <v>250000</v>
      </c>
      <c r="D22" s="7" t="b">
        <f t="shared" si="0"/>
        <v>1</v>
      </c>
      <c r="N22" s="1" t="s">
        <v>21</v>
      </c>
      <c r="O22" s="1">
        <v>64.150000000000006</v>
      </c>
      <c r="P22" s="1">
        <v>350000</v>
      </c>
      <c r="Q22" s="7" t="b">
        <f>OR(P22&lt;$U$4,P22&gt;$V$4)</f>
        <v>1</v>
      </c>
    </row>
    <row r="23" spans="1:17" x14ac:dyDescent="0.25">
      <c r="A23" s="1" t="s">
        <v>17</v>
      </c>
      <c r="B23" s="1">
        <v>70.48</v>
      </c>
      <c r="C23" s="1">
        <v>276000</v>
      </c>
      <c r="D23" s="7" t="b">
        <f t="shared" si="0"/>
        <v>1</v>
      </c>
      <c r="N23" s="1" t="s">
        <v>21</v>
      </c>
      <c r="O23" s="1">
        <v>51.29</v>
      </c>
      <c r="P23" s="1"/>
      <c r="Q23" s="7" t="b">
        <f>OR(P23&lt;$U$4,P23&gt;$V$4)</f>
        <v>1</v>
      </c>
    </row>
    <row r="24" spans="1:17" x14ac:dyDescent="0.25">
      <c r="A24" s="1" t="s">
        <v>17</v>
      </c>
      <c r="B24" s="1">
        <v>71.489999999999995</v>
      </c>
      <c r="C24" s="1">
        <v>250000</v>
      </c>
      <c r="D24" s="7" t="b">
        <f t="shared" si="0"/>
        <v>1</v>
      </c>
      <c r="N24" s="1" t="s">
        <v>21</v>
      </c>
      <c r="O24" s="1">
        <v>72.78</v>
      </c>
      <c r="P24" s="1">
        <v>260000</v>
      </c>
      <c r="Q24" s="7" t="b">
        <f>OR(P24&lt;$U$4,P24&gt;$V$4)</f>
        <v>1</v>
      </c>
    </row>
    <row r="25" spans="1:17" x14ac:dyDescent="0.25">
      <c r="A25" s="1" t="s">
        <v>17</v>
      </c>
      <c r="B25" s="1">
        <v>61.26</v>
      </c>
      <c r="C25" s="1">
        <v>250000</v>
      </c>
      <c r="D25" s="7" t="b">
        <f t="shared" si="0"/>
        <v>1</v>
      </c>
      <c r="N25" s="1" t="s">
        <v>21</v>
      </c>
      <c r="O25" s="1">
        <v>51.45</v>
      </c>
      <c r="P25" s="1"/>
      <c r="Q25" s="7" t="b">
        <f>OR(P25&lt;$U$4,P25&gt;$V$4)</f>
        <v>1</v>
      </c>
    </row>
    <row r="26" spans="1:17" x14ac:dyDescent="0.25">
      <c r="A26" s="1" t="s">
        <v>17</v>
      </c>
      <c r="B26" s="1">
        <v>76.260000000000005</v>
      </c>
      <c r="C26" s="1">
        <v>400000</v>
      </c>
      <c r="D26" s="7" t="b">
        <f t="shared" si="0"/>
        <v>1</v>
      </c>
      <c r="N26" s="1" t="s">
        <v>21</v>
      </c>
      <c r="O26" s="1">
        <v>62.56</v>
      </c>
      <c r="P26" s="1">
        <v>411000</v>
      </c>
      <c r="Q26" s="7" t="b">
        <f>OR(P26&lt;$U$4,P26&gt;$V$4)</f>
        <v>1</v>
      </c>
    </row>
    <row r="27" spans="1:17" x14ac:dyDescent="0.25">
      <c r="A27" s="1" t="s">
        <v>17</v>
      </c>
      <c r="B27" s="1">
        <v>60.98</v>
      </c>
      <c r="C27" s="1">
        <v>250000</v>
      </c>
      <c r="D27" s="7" t="b">
        <f t="shared" si="0"/>
        <v>1</v>
      </c>
      <c r="N27" s="1" t="s">
        <v>21</v>
      </c>
      <c r="O27" s="1">
        <v>66.72</v>
      </c>
      <c r="P27" s="1">
        <v>287000</v>
      </c>
      <c r="Q27" s="7" t="b">
        <f>OR(P27&lt;$U$4,P27&gt;$V$4)</f>
        <v>1</v>
      </c>
    </row>
    <row r="28" spans="1:17" x14ac:dyDescent="0.25">
      <c r="A28" s="1" t="s">
        <v>17</v>
      </c>
      <c r="B28" s="1">
        <v>65.63</v>
      </c>
      <c r="C28" s="1">
        <v>200000</v>
      </c>
      <c r="D28" s="7" t="b">
        <f t="shared" si="0"/>
        <v>1</v>
      </c>
      <c r="N28" s="1" t="s">
        <v>21</v>
      </c>
      <c r="O28" s="1">
        <v>51.21</v>
      </c>
      <c r="P28" s="1"/>
      <c r="Q28" s="7" t="b">
        <f>OR(P28&lt;$U$4,P28&gt;$V$4)</f>
        <v>1</v>
      </c>
    </row>
    <row r="29" spans="1:17" x14ac:dyDescent="0.25">
      <c r="A29" s="1" t="s">
        <v>17</v>
      </c>
      <c r="B29" s="1">
        <v>60.41</v>
      </c>
      <c r="C29" s="1">
        <v>225000</v>
      </c>
      <c r="D29" s="7" t="b">
        <f t="shared" si="0"/>
        <v>1</v>
      </c>
      <c r="N29" s="1" t="s">
        <v>21</v>
      </c>
      <c r="O29" s="1">
        <v>69.7</v>
      </c>
      <c r="P29" s="1">
        <v>200000</v>
      </c>
      <c r="Q29" s="7" t="b">
        <f>OR(P29&lt;$U$4,P29&gt;$V$4)</f>
        <v>1</v>
      </c>
    </row>
    <row r="30" spans="1:17" x14ac:dyDescent="0.25">
      <c r="A30" s="1" t="s">
        <v>17</v>
      </c>
      <c r="B30" s="1">
        <v>61.9</v>
      </c>
      <c r="C30" s="1"/>
      <c r="D30" s="7" t="b">
        <f t="shared" si="0"/>
        <v>1</v>
      </c>
      <c r="N30" s="1" t="s">
        <v>21</v>
      </c>
      <c r="O30" s="1">
        <v>54.55</v>
      </c>
      <c r="P30" s="1">
        <v>204000</v>
      </c>
      <c r="Q30" s="7" t="b">
        <f>OR(P30&lt;$U$4,P30&gt;$V$4)</f>
        <v>1</v>
      </c>
    </row>
    <row r="31" spans="1:17" x14ac:dyDescent="0.25">
      <c r="A31" s="1" t="s">
        <v>17</v>
      </c>
      <c r="B31" s="1">
        <v>55.14</v>
      </c>
      <c r="C31" s="1">
        <v>233000</v>
      </c>
      <c r="D31" s="7" t="b">
        <f t="shared" si="0"/>
        <v>1</v>
      </c>
      <c r="N31" s="1" t="s">
        <v>21</v>
      </c>
      <c r="O31" s="1">
        <v>62.46</v>
      </c>
      <c r="P31" s="1">
        <v>250000</v>
      </c>
      <c r="Q31" s="7" t="b">
        <f>OR(P31&lt;$U$4,P31&gt;$V$4)</f>
        <v>1</v>
      </c>
    </row>
    <row r="32" spans="1:17" x14ac:dyDescent="0.25">
      <c r="A32" s="1" t="s">
        <v>17</v>
      </c>
      <c r="B32" s="1">
        <v>58.54</v>
      </c>
      <c r="C32" s="1"/>
      <c r="D32" s="7" t="b">
        <f t="shared" si="0"/>
        <v>1</v>
      </c>
      <c r="N32" s="1" t="s">
        <v>21</v>
      </c>
      <c r="O32" s="1">
        <v>66.88</v>
      </c>
      <c r="P32" s="1">
        <v>240000</v>
      </c>
      <c r="Q32" s="7" t="b">
        <f>OR(P32&lt;$U$4,P32&gt;$V$4)</f>
        <v>1</v>
      </c>
    </row>
    <row r="33" spans="1:17" x14ac:dyDescent="0.25">
      <c r="A33" s="1" t="s">
        <v>17</v>
      </c>
      <c r="B33" s="1">
        <v>52.72</v>
      </c>
      <c r="C33" s="1">
        <v>255000</v>
      </c>
      <c r="D33" s="7" t="b">
        <f t="shared" si="0"/>
        <v>1</v>
      </c>
      <c r="N33" s="1" t="s">
        <v>21</v>
      </c>
      <c r="O33" s="1">
        <v>63.59</v>
      </c>
      <c r="P33" s="1">
        <v>360000</v>
      </c>
      <c r="Q33" s="7" t="b">
        <f>OR(P33&lt;$U$4,P33&gt;$V$4)</f>
        <v>1</v>
      </c>
    </row>
    <row r="34" spans="1:17" x14ac:dyDescent="0.25">
      <c r="A34" s="1" t="s">
        <v>17</v>
      </c>
      <c r="B34" s="1">
        <v>62.72</v>
      </c>
      <c r="C34" s="1"/>
      <c r="D34" s="7" t="b">
        <f t="shared" si="0"/>
        <v>1</v>
      </c>
      <c r="N34" s="1" t="s">
        <v>21</v>
      </c>
      <c r="O34" s="1">
        <v>57.99</v>
      </c>
      <c r="P34" s="1">
        <v>268000</v>
      </c>
      <c r="Q34" s="7" t="b">
        <f>OR(P34&lt;$U$4,P34&gt;$V$4)</f>
        <v>1</v>
      </c>
    </row>
    <row r="35" spans="1:17" x14ac:dyDescent="0.25">
      <c r="A35" s="1" t="s">
        <v>17</v>
      </c>
      <c r="B35" s="1">
        <v>52.38</v>
      </c>
      <c r="C35" s="1">
        <v>240000</v>
      </c>
      <c r="D35" s="7" t="b">
        <f t="shared" si="0"/>
        <v>1</v>
      </c>
      <c r="N35" s="1" t="s">
        <v>21</v>
      </c>
      <c r="O35" s="1">
        <v>56.66</v>
      </c>
      <c r="P35" s="1">
        <v>265000</v>
      </c>
      <c r="Q35" s="7" t="b">
        <f>OR(P35&lt;$U$4,P35&gt;$V$4)</f>
        <v>1</v>
      </c>
    </row>
    <row r="36" spans="1:17" x14ac:dyDescent="0.25">
      <c r="A36" s="1" t="s">
        <v>17</v>
      </c>
      <c r="B36" s="1">
        <v>69.28</v>
      </c>
      <c r="C36" s="1"/>
      <c r="D36" s="7" t="b">
        <f t="shared" si="0"/>
        <v>1</v>
      </c>
      <c r="N36" s="1" t="s">
        <v>21</v>
      </c>
      <c r="O36" s="1">
        <v>57.24</v>
      </c>
      <c r="P36" s="1">
        <v>260000</v>
      </c>
      <c r="Q36" s="7" t="b">
        <f>OR(P36&lt;$U$4,P36&gt;$V$4)</f>
        <v>1</v>
      </c>
    </row>
    <row r="37" spans="1:17" x14ac:dyDescent="0.25">
      <c r="A37" s="1" t="s">
        <v>17</v>
      </c>
      <c r="B37" s="1">
        <v>59.32</v>
      </c>
      <c r="C37" s="1"/>
      <c r="D37" s="7" t="b">
        <f t="shared" si="0"/>
        <v>1</v>
      </c>
      <c r="N37" s="1" t="s">
        <v>21</v>
      </c>
      <c r="O37" s="1">
        <v>62.48</v>
      </c>
      <c r="P37" s="1">
        <v>300000</v>
      </c>
      <c r="Q37" s="7" t="b">
        <f>OR(P37&lt;$U$4,P37&gt;$V$4)</f>
        <v>1</v>
      </c>
    </row>
    <row r="38" spans="1:17" x14ac:dyDescent="0.25">
      <c r="A38" s="1" t="s">
        <v>17</v>
      </c>
      <c r="B38" s="1">
        <v>57.9</v>
      </c>
      <c r="C38" s="1">
        <v>220000</v>
      </c>
      <c r="D38" s="7" t="b">
        <f t="shared" si="0"/>
        <v>1</v>
      </c>
      <c r="N38" s="1" t="s">
        <v>21</v>
      </c>
      <c r="O38" s="1">
        <v>59.69</v>
      </c>
      <c r="P38" s="1">
        <v>240000</v>
      </c>
      <c r="Q38" s="7" t="b">
        <f>OR(P38&lt;$U$4,P38&gt;$V$4)</f>
        <v>1</v>
      </c>
    </row>
    <row r="39" spans="1:17" x14ac:dyDescent="0.25">
      <c r="A39" s="1" t="s">
        <v>17</v>
      </c>
      <c r="B39" s="1">
        <v>72.14</v>
      </c>
      <c r="C39" s="1"/>
      <c r="D39" s="7" t="b">
        <f t="shared" si="0"/>
        <v>1</v>
      </c>
      <c r="N39" s="1" t="s">
        <v>21</v>
      </c>
      <c r="O39" s="1">
        <v>58.78</v>
      </c>
      <c r="P39" s="1">
        <v>240000</v>
      </c>
      <c r="Q39" s="7" t="b">
        <f>OR(P39&lt;$U$4,P39&gt;$V$4)</f>
        <v>1</v>
      </c>
    </row>
    <row r="40" spans="1:17" x14ac:dyDescent="0.25">
      <c r="A40" s="1" t="s">
        <v>17</v>
      </c>
      <c r="B40" s="1">
        <v>60.02</v>
      </c>
      <c r="C40" s="1"/>
      <c r="D40" s="7" t="b">
        <f t="shared" si="0"/>
        <v>1</v>
      </c>
      <c r="N40" s="1" t="s">
        <v>21</v>
      </c>
      <c r="O40" s="1">
        <v>60.99</v>
      </c>
      <c r="P40" s="1">
        <v>275000</v>
      </c>
      <c r="Q40" s="7" t="b">
        <f>OR(P40&lt;$U$4,P40&gt;$V$4)</f>
        <v>1</v>
      </c>
    </row>
    <row r="41" spans="1:17" x14ac:dyDescent="0.25">
      <c r="A41" s="1" t="s">
        <v>17</v>
      </c>
      <c r="B41" s="1">
        <v>71.430000000000007</v>
      </c>
      <c r="C41" s="1">
        <v>252000</v>
      </c>
      <c r="D41" s="7" t="b">
        <f t="shared" si="0"/>
        <v>1</v>
      </c>
      <c r="N41" s="1" t="s">
        <v>21</v>
      </c>
      <c r="O41" s="1">
        <v>68.069999999999993</v>
      </c>
      <c r="P41" s="1">
        <v>275000</v>
      </c>
      <c r="Q41" s="7" t="b">
        <f>OR(P41&lt;$U$4,P41&gt;$V$4)</f>
        <v>1</v>
      </c>
    </row>
    <row r="42" spans="1:17" x14ac:dyDescent="0.25">
      <c r="A42" s="1" t="s">
        <v>17</v>
      </c>
      <c r="B42" s="1">
        <v>56.63</v>
      </c>
      <c r="C42" s="1">
        <v>300000</v>
      </c>
      <c r="D42" s="7" t="b">
        <f t="shared" si="0"/>
        <v>1</v>
      </c>
      <c r="N42" s="1" t="s">
        <v>21</v>
      </c>
      <c r="O42" s="1">
        <v>65.45</v>
      </c>
      <c r="P42" s="1">
        <v>360000</v>
      </c>
      <c r="Q42" s="7" t="b">
        <f>OR(P42&lt;$U$4,P42&gt;$V$4)</f>
        <v>1</v>
      </c>
    </row>
    <row r="43" spans="1:17" x14ac:dyDescent="0.25">
      <c r="A43" s="1" t="s">
        <v>17</v>
      </c>
      <c r="B43" s="1">
        <v>58.95</v>
      </c>
      <c r="C43" s="1">
        <v>275000</v>
      </c>
      <c r="D43" s="7" t="b">
        <f t="shared" si="0"/>
        <v>1</v>
      </c>
      <c r="N43" s="1" t="s">
        <v>21</v>
      </c>
      <c r="O43" s="1">
        <v>66.94</v>
      </c>
      <c r="P43" s="1">
        <v>240000</v>
      </c>
      <c r="Q43" s="7" t="b">
        <f>OR(P43&lt;$U$4,P43&gt;$V$4)</f>
        <v>1</v>
      </c>
    </row>
    <row r="44" spans="1:17" x14ac:dyDescent="0.25">
      <c r="A44" s="1" t="s">
        <v>17</v>
      </c>
      <c r="B44" s="1">
        <v>55.8</v>
      </c>
      <c r="C44" s="1">
        <v>265000</v>
      </c>
      <c r="D44" s="7" t="b">
        <f t="shared" si="0"/>
        <v>1</v>
      </c>
      <c r="N44" s="1" t="s">
        <v>21</v>
      </c>
      <c r="O44" s="1">
        <v>68.53</v>
      </c>
      <c r="P44" s="1">
        <v>240000</v>
      </c>
      <c r="Q44" s="7" t="b">
        <f>OR(P44&lt;$U$4,P44&gt;$V$4)</f>
        <v>1</v>
      </c>
    </row>
    <row r="45" spans="1:17" x14ac:dyDescent="0.25">
      <c r="A45" s="1" t="s">
        <v>17</v>
      </c>
      <c r="B45" s="1">
        <v>58.3</v>
      </c>
      <c r="C45" s="1">
        <v>260000</v>
      </c>
      <c r="D45" s="7" t="b">
        <f t="shared" si="0"/>
        <v>1</v>
      </c>
      <c r="N45" s="1" t="s">
        <v>21</v>
      </c>
      <c r="O45" s="1">
        <v>59.75</v>
      </c>
      <c r="P45" s="1">
        <v>218000</v>
      </c>
      <c r="Q45" s="7" t="b">
        <f>OR(P45&lt;$U$4,P45&gt;$V$4)</f>
        <v>1</v>
      </c>
    </row>
    <row r="46" spans="1:17" x14ac:dyDescent="0.25">
      <c r="A46" s="1" t="s">
        <v>17</v>
      </c>
      <c r="B46" s="1">
        <v>62.92</v>
      </c>
      <c r="C46" s="1"/>
      <c r="D46" s="7" t="b">
        <f t="shared" si="0"/>
        <v>1</v>
      </c>
      <c r="N46" s="1" t="s">
        <v>21</v>
      </c>
      <c r="O46" s="1">
        <v>67.2</v>
      </c>
      <c r="P46" s="1">
        <v>336000</v>
      </c>
      <c r="Q46" s="7" t="b">
        <f>OR(P46&lt;$U$4,P46&gt;$V$4)</f>
        <v>1</v>
      </c>
    </row>
    <row r="47" spans="1:17" x14ac:dyDescent="0.25">
      <c r="A47" s="1" t="s">
        <v>17</v>
      </c>
      <c r="B47" s="1">
        <v>60.22</v>
      </c>
      <c r="C47" s="1"/>
      <c r="D47" s="7" t="b">
        <f t="shared" si="0"/>
        <v>1</v>
      </c>
      <c r="N47" s="1" t="s">
        <v>21</v>
      </c>
      <c r="O47" s="1">
        <v>64.27</v>
      </c>
      <c r="P47" s="1">
        <v>230000</v>
      </c>
      <c r="Q47" s="7" t="b">
        <f>OR(P47&lt;$U$4,P47&gt;$V$4)</f>
        <v>1</v>
      </c>
    </row>
    <row r="48" spans="1:17" x14ac:dyDescent="0.25">
      <c r="N48" s="1" t="s">
        <v>21</v>
      </c>
      <c r="O48" s="1">
        <v>57.65</v>
      </c>
      <c r="P48" s="1">
        <v>500000</v>
      </c>
      <c r="Q48" s="7" t="b">
        <f>OR(P48&lt;$U$4,P48&gt;$V$4)</f>
        <v>1</v>
      </c>
    </row>
    <row r="49" spans="14:17" x14ac:dyDescent="0.25">
      <c r="N49" s="1" t="s">
        <v>21</v>
      </c>
      <c r="O49" s="1">
        <v>59.42</v>
      </c>
      <c r="P49" s="1">
        <v>270000</v>
      </c>
      <c r="Q49" s="7" t="b">
        <f>OR(P49&lt;$U$4,P49&gt;$V$4)</f>
        <v>1</v>
      </c>
    </row>
    <row r="50" spans="14:17" x14ac:dyDescent="0.25">
      <c r="N50" s="1" t="s">
        <v>21</v>
      </c>
      <c r="O50" s="1">
        <v>70.2</v>
      </c>
      <c r="P50" s="1">
        <v>300000</v>
      </c>
      <c r="Q50" s="7" t="b">
        <f>OR(P50&lt;$U$4,P50&gt;$V$4)</f>
        <v>1</v>
      </c>
    </row>
    <row r="51" spans="14:17" x14ac:dyDescent="0.25">
      <c r="N51" s="1" t="s">
        <v>21</v>
      </c>
      <c r="O51" s="1">
        <v>60.44</v>
      </c>
      <c r="P51" s="1"/>
      <c r="Q51" s="7" t="b">
        <f>OR(P51&lt;$U$4,P51&gt;$V$4)</f>
        <v>1</v>
      </c>
    </row>
    <row r="52" spans="14:17" x14ac:dyDescent="0.25">
      <c r="N52" s="1" t="s">
        <v>21</v>
      </c>
      <c r="O52" s="1">
        <v>66.69</v>
      </c>
      <c r="P52" s="1">
        <v>300000</v>
      </c>
      <c r="Q52" s="7" t="b">
        <f>OR(P52&lt;$U$4,P52&gt;$V$4)</f>
        <v>1</v>
      </c>
    </row>
    <row r="53" spans="14:17" x14ac:dyDescent="0.25">
      <c r="N53" s="1" t="s">
        <v>21</v>
      </c>
      <c r="O53" s="1">
        <v>62</v>
      </c>
      <c r="P53" s="1">
        <v>300000</v>
      </c>
      <c r="Q53" s="7" t="b">
        <f>OR(P53&lt;$U$4,P53&gt;$V$4)</f>
        <v>1</v>
      </c>
    </row>
    <row r="54" spans="14:17" x14ac:dyDescent="0.25">
      <c r="N54" s="1" t="s">
        <v>21</v>
      </c>
      <c r="O54" s="1">
        <v>76.180000000000007</v>
      </c>
      <c r="P54" s="1">
        <v>400000</v>
      </c>
      <c r="Q54" s="7" t="b">
        <f>OR(P54&lt;$U$4,P54&gt;$V$4)</f>
        <v>1</v>
      </c>
    </row>
    <row r="55" spans="14:17" x14ac:dyDescent="0.25">
      <c r="N55" s="1" t="s">
        <v>21</v>
      </c>
      <c r="O55" s="1">
        <v>57.03</v>
      </c>
      <c r="P55" s="1">
        <v>220000</v>
      </c>
      <c r="Q55" s="7" t="b">
        <f>OR(P55&lt;$U$4,P55&gt;$V$4)</f>
        <v>1</v>
      </c>
    </row>
    <row r="56" spans="14:17" x14ac:dyDescent="0.25">
      <c r="N56" s="1" t="s">
        <v>21</v>
      </c>
      <c r="O56" s="1">
        <v>68.03</v>
      </c>
      <c r="P56" s="1">
        <v>300000</v>
      </c>
      <c r="Q56" s="7" t="b">
        <f>OR(P56&lt;$U$4,P56&gt;$V$4)</f>
        <v>1</v>
      </c>
    </row>
    <row r="57" spans="14:17" x14ac:dyDescent="0.25">
      <c r="N57" s="1" t="s">
        <v>21</v>
      </c>
      <c r="O57" s="1">
        <v>59.47</v>
      </c>
      <c r="P57" s="1">
        <v>230000</v>
      </c>
      <c r="Q57" s="7" t="b">
        <f>OR(P57&lt;$U$4,P57&gt;$V$4)</f>
        <v>1</v>
      </c>
    </row>
    <row r="58" spans="14:17" x14ac:dyDescent="0.25">
      <c r="N58" s="1" t="s">
        <v>21</v>
      </c>
      <c r="O58" s="1">
        <v>54.97</v>
      </c>
      <c r="P58" s="1">
        <v>260000</v>
      </c>
      <c r="Q58" s="7" t="b">
        <f>OR(P58&lt;$U$4,P58&gt;$V$4)</f>
        <v>1</v>
      </c>
    </row>
    <row r="59" spans="14:17" x14ac:dyDescent="0.25">
      <c r="N59" s="1" t="s">
        <v>21</v>
      </c>
      <c r="O59" s="1">
        <v>62.16</v>
      </c>
      <c r="P59" s="1">
        <v>420000</v>
      </c>
      <c r="Q59" s="7" t="b">
        <f>OR(P59&lt;$U$4,P59&gt;$V$4)</f>
        <v>1</v>
      </c>
    </row>
    <row r="60" spans="14:17" x14ac:dyDescent="0.25">
      <c r="N60" s="1" t="s">
        <v>21</v>
      </c>
      <c r="O60" s="1">
        <v>64.44</v>
      </c>
      <c r="P60" s="1">
        <v>300000</v>
      </c>
      <c r="Q60" s="7" t="b">
        <f>OR(P60&lt;$U$4,P60&gt;$V$4)</f>
        <v>1</v>
      </c>
    </row>
    <row r="61" spans="14:17" x14ac:dyDescent="0.25">
      <c r="N61" s="1" t="s">
        <v>21</v>
      </c>
      <c r="O61" s="1">
        <v>69.03</v>
      </c>
      <c r="P61" s="1"/>
      <c r="Q61" s="7" t="b">
        <f>OR(P61&lt;$U$4,P61&gt;$V$4)</f>
        <v>1</v>
      </c>
    </row>
    <row r="62" spans="14:17" x14ac:dyDescent="0.25">
      <c r="N62" s="1" t="s">
        <v>21</v>
      </c>
      <c r="O62" s="1">
        <v>57.31</v>
      </c>
      <c r="P62" s="1">
        <v>220000</v>
      </c>
      <c r="Q62" s="7" t="b">
        <f>OR(P62&lt;$U$4,P62&gt;$V$4)</f>
        <v>1</v>
      </c>
    </row>
    <row r="63" spans="14:17" x14ac:dyDescent="0.25">
      <c r="N63" s="1" t="s">
        <v>21</v>
      </c>
      <c r="O63" s="1">
        <v>59.47</v>
      </c>
      <c r="P63" s="1"/>
      <c r="Q63" s="7" t="b">
        <f>OR(P63&lt;$U$4,P63&gt;$V$4)</f>
        <v>1</v>
      </c>
    </row>
    <row r="64" spans="14:17" x14ac:dyDescent="0.25">
      <c r="N64" s="1" t="s">
        <v>21</v>
      </c>
      <c r="O64" s="1">
        <v>61.31</v>
      </c>
      <c r="P64" s="1">
        <v>300000</v>
      </c>
      <c r="Q64" s="7" t="b">
        <f>OR(P64&lt;$U$4,P64&gt;$V$4)</f>
        <v>1</v>
      </c>
    </row>
    <row r="65" spans="14:17" x14ac:dyDescent="0.25">
      <c r="N65" s="1" t="s">
        <v>21</v>
      </c>
      <c r="O65" s="1">
        <v>65.69</v>
      </c>
      <c r="P65" s="1"/>
      <c r="Q65" s="7" t="b">
        <f>OR(P65&lt;$U$4,P65&gt;$V$4)</f>
        <v>1</v>
      </c>
    </row>
    <row r="66" spans="14:17" x14ac:dyDescent="0.25">
      <c r="N66" s="1" t="s">
        <v>21</v>
      </c>
      <c r="O66" s="1">
        <v>58.31</v>
      </c>
      <c r="P66" s="1">
        <v>300000</v>
      </c>
      <c r="Q66" s="7" t="b">
        <f>OR(P66&lt;$U$4,P66&gt;$V$4)</f>
        <v>1</v>
      </c>
    </row>
    <row r="67" spans="14:17" x14ac:dyDescent="0.25">
      <c r="N67" s="1" t="s">
        <v>21</v>
      </c>
      <c r="O67" s="1">
        <v>63.08</v>
      </c>
      <c r="P67" s="1">
        <v>280000</v>
      </c>
      <c r="Q67" s="7" t="b">
        <f>OR(P67&lt;$U$4,P67&gt;$V$4)</f>
        <v>1</v>
      </c>
    </row>
    <row r="68" spans="14:17" x14ac:dyDescent="0.25">
      <c r="N68" s="1" t="s">
        <v>21</v>
      </c>
      <c r="O68" s="1">
        <v>60.5</v>
      </c>
      <c r="P68" s="1">
        <v>216000</v>
      </c>
      <c r="Q68" s="7" t="b">
        <f>OR(P68&lt;$U$4,P68&gt;$V$4)</f>
        <v>1</v>
      </c>
    </row>
    <row r="69" spans="14:17" x14ac:dyDescent="0.25">
      <c r="N69" s="1" t="s">
        <v>21</v>
      </c>
      <c r="O69" s="1">
        <v>70.849999999999994</v>
      </c>
      <c r="P69" s="1">
        <v>300000</v>
      </c>
      <c r="Q69" s="7" t="b">
        <f>OR(P69&lt;$U$4,P69&gt;$V$4)</f>
        <v>1</v>
      </c>
    </row>
    <row r="70" spans="14:17" x14ac:dyDescent="0.25">
      <c r="N70" s="1" t="s">
        <v>21</v>
      </c>
      <c r="O70" s="1">
        <v>67.05</v>
      </c>
      <c r="P70" s="1">
        <v>240000</v>
      </c>
      <c r="Q70" s="7" t="b">
        <f>OR(P70&lt;$U$4,P70&gt;$V$4)</f>
        <v>1</v>
      </c>
    </row>
    <row r="71" spans="14:17" x14ac:dyDescent="0.25">
      <c r="N71" s="1" t="s">
        <v>21</v>
      </c>
      <c r="O71" s="1">
        <v>64.34</v>
      </c>
      <c r="P71" s="1">
        <v>940000</v>
      </c>
      <c r="Q71" s="7" t="b">
        <f>OR(P71&lt;$U$4,P71&gt;$V$4)</f>
        <v>1</v>
      </c>
    </row>
    <row r="72" spans="14:17" x14ac:dyDescent="0.25">
      <c r="N72" s="1" t="s">
        <v>21</v>
      </c>
      <c r="O72" s="1">
        <v>71</v>
      </c>
      <c r="P72" s="1">
        <v>236000</v>
      </c>
      <c r="Q72" s="7" t="b">
        <f>OR(P72&lt;$U$4,P72&gt;$V$4)</f>
        <v>1</v>
      </c>
    </row>
    <row r="73" spans="14:17" x14ac:dyDescent="0.25">
      <c r="N73" s="1" t="s">
        <v>21</v>
      </c>
      <c r="O73" s="1">
        <v>73.33</v>
      </c>
      <c r="P73" s="1">
        <v>350000</v>
      </c>
      <c r="Q73" s="7" t="b">
        <f>OR(P73&lt;$U$4,P73&gt;$V$4)</f>
        <v>1</v>
      </c>
    </row>
    <row r="74" spans="14:17" x14ac:dyDescent="0.25">
      <c r="N74" s="1" t="s">
        <v>21</v>
      </c>
      <c r="O74" s="1">
        <v>68.2</v>
      </c>
      <c r="P74" s="1">
        <v>210000</v>
      </c>
      <c r="Q74" s="7" t="b">
        <f>OR(P74&lt;$U$4,P74&gt;$V$4)</f>
        <v>1</v>
      </c>
    </row>
    <row r="75" spans="14:17" x14ac:dyDescent="0.25">
      <c r="N75" s="1" t="s">
        <v>21</v>
      </c>
      <c r="O75" s="1">
        <v>68.55</v>
      </c>
      <c r="P75" s="1">
        <v>250000</v>
      </c>
      <c r="Q75" s="7" t="b">
        <f>OR(P75&lt;$U$4,P75&gt;$V$4)</f>
        <v>1</v>
      </c>
    </row>
    <row r="76" spans="14:17" x14ac:dyDescent="0.25">
      <c r="N76" s="1" t="s">
        <v>21</v>
      </c>
      <c r="O76" s="1">
        <v>64.150000000000006</v>
      </c>
      <c r="P76" s="1"/>
      <c r="Q76" s="7" t="b">
        <f>OR(P76&lt;$U$4,P76&gt;$V$4)</f>
        <v>1</v>
      </c>
    </row>
    <row r="77" spans="14:17" x14ac:dyDescent="0.25">
      <c r="N77" s="1" t="s">
        <v>21</v>
      </c>
      <c r="O77" s="1">
        <v>60.78</v>
      </c>
      <c r="P77" s="1">
        <v>360000</v>
      </c>
      <c r="Q77" s="7" t="b">
        <f>OR(P77&lt;$U$4,P77&gt;$V$4)</f>
        <v>1</v>
      </c>
    </row>
    <row r="78" spans="14:17" x14ac:dyDescent="0.25">
      <c r="N78" s="1" t="s">
        <v>21</v>
      </c>
      <c r="O78" s="1">
        <v>67.13</v>
      </c>
      <c r="P78" s="1">
        <v>250000</v>
      </c>
      <c r="Q78" s="7" t="b">
        <f>OR(P78&lt;$U$4,P78&gt;$V$4)</f>
        <v>1</v>
      </c>
    </row>
    <row r="79" spans="14:17" x14ac:dyDescent="0.25">
      <c r="N79" s="1" t="s">
        <v>21</v>
      </c>
      <c r="O79" s="1">
        <v>61.58</v>
      </c>
      <c r="P79" s="1"/>
      <c r="Q79" s="7" t="b">
        <f>OR(P79&lt;$U$4,P79&gt;$V$4)</f>
        <v>1</v>
      </c>
    </row>
    <row r="80" spans="14:17" x14ac:dyDescent="0.25">
      <c r="N80" s="1" t="s">
        <v>21</v>
      </c>
      <c r="O80" s="1">
        <v>71.77</v>
      </c>
      <c r="P80" s="1">
        <v>250000</v>
      </c>
      <c r="Q80" s="7" t="b">
        <f>OR(P80&lt;$U$4,P80&gt;$V$4)</f>
        <v>1</v>
      </c>
    </row>
    <row r="81" spans="14:17" x14ac:dyDescent="0.25">
      <c r="N81" s="1" t="s">
        <v>21</v>
      </c>
      <c r="O81" s="1">
        <v>54.43</v>
      </c>
      <c r="P81" s="1">
        <v>220000</v>
      </c>
      <c r="Q81" s="7" t="b">
        <f>OR(P81&lt;$U$4,P81&gt;$V$4)</f>
        <v>1</v>
      </c>
    </row>
    <row r="82" spans="14:17" x14ac:dyDescent="0.25">
      <c r="N82" s="1" t="s">
        <v>21</v>
      </c>
      <c r="O82" s="1">
        <v>56.94</v>
      </c>
      <c r="P82" s="1">
        <v>265000</v>
      </c>
      <c r="Q82" s="7" t="b">
        <f>OR(P82&lt;$U$4,P82&gt;$V$4)</f>
        <v>1</v>
      </c>
    </row>
    <row r="83" spans="14:17" x14ac:dyDescent="0.25">
      <c r="N83" s="1" t="s">
        <v>21</v>
      </c>
      <c r="O83" s="1">
        <v>61.29</v>
      </c>
      <c r="P83" s="1">
        <v>260000</v>
      </c>
      <c r="Q83" s="7" t="b">
        <f>OR(P83&lt;$U$4,P83&gt;$V$4)</f>
        <v>1</v>
      </c>
    </row>
    <row r="84" spans="14:17" x14ac:dyDescent="0.25">
      <c r="N84" s="1" t="s">
        <v>21</v>
      </c>
      <c r="O84" s="1">
        <v>60.39</v>
      </c>
      <c r="P84" s="1">
        <v>300000</v>
      </c>
      <c r="Q84" s="7" t="b">
        <f>OR(P84&lt;$U$4,P84&gt;$V$4)</f>
        <v>1</v>
      </c>
    </row>
    <row r="85" spans="14:17" x14ac:dyDescent="0.25">
      <c r="N85" s="1" t="s">
        <v>21</v>
      </c>
      <c r="O85" s="1">
        <v>58.52</v>
      </c>
      <c r="P85" s="1"/>
      <c r="Q85" s="7" t="b">
        <f>OR(P85&lt;$U$4,P85&gt;$V$4)</f>
        <v>1</v>
      </c>
    </row>
    <row r="86" spans="14:17" x14ac:dyDescent="0.25">
      <c r="N86" s="1" t="s">
        <v>21</v>
      </c>
      <c r="O86" s="1">
        <v>62.28</v>
      </c>
      <c r="P86" s="1">
        <v>300000</v>
      </c>
      <c r="Q86" s="7" t="b">
        <f>OR(P86&lt;$U$4,P86&gt;$V$4)</f>
        <v>1</v>
      </c>
    </row>
    <row r="87" spans="14:17" x14ac:dyDescent="0.25">
      <c r="N87" s="1" t="s">
        <v>21</v>
      </c>
      <c r="O87" s="1">
        <v>64.08</v>
      </c>
      <c r="P87" s="1">
        <v>240000</v>
      </c>
      <c r="Q87" s="7" t="b">
        <f>OR(P87&lt;$U$4,P87&gt;$V$4)</f>
        <v>1</v>
      </c>
    </row>
    <row r="88" spans="14:17" x14ac:dyDescent="0.25">
      <c r="N88" s="1" t="s">
        <v>21</v>
      </c>
      <c r="O88" s="1">
        <v>61.3</v>
      </c>
      <c r="P88" s="1">
        <v>690000</v>
      </c>
      <c r="Q88" s="7" t="b">
        <f>OR(P88&lt;$U$4,P88&gt;$V$4)</f>
        <v>1</v>
      </c>
    </row>
    <row r="89" spans="14:17" x14ac:dyDescent="0.25">
      <c r="N89" s="1" t="s">
        <v>21</v>
      </c>
      <c r="O89" s="1">
        <v>58.87</v>
      </c>
      <c r="P89" s="1">
        <v>270000</v>
      </c>
      <c r="Q89" s="7" t="b">
        <f>OR(P89&lt;$U$4,P89&gt;$V$4)</f>
        <v>1</v>
      </c>
    </row>
    <row r="90" spans="14:17" x14ac:dyDescent="0.25">
      <c r="N90" s="1" t="s">
        <v>21</v>
      </c>
      <c r="O90" s="1">
        <v>65.25</v>
      </c>
      <c r="P90" s="1">
        <v>240000</v>
      </c>
      <c r="Q90" s="7" t="b">
        <f>OR(P90&lt;$U$4,P90&gt;$V$4)</f>
        <v>1</v>
      </c>
    </row>
    <row r="91" spans="14:17" x14ac:dyDescent="0.25">
      <c r="N91" s="1" t="s">
        <v>21</v>
      </c>
      <c r="O91" s="1">
        <v>62.48</v>
      </c>
      <c r="P91" s="1">
        <v>340000</v>
      </c>
      <c r="Q91" s="7" t="b">
        <f>OR(P91&lt;$U$4,P91&gt;$V$4)</f>
        <v>1</v>
      </c>
    </row>
    <row r="92" spans="14:17" x14ac:dyDescent="0.25">
      <c r="N92" s="1" t="s">
        <v>21</v>
      </c>
      <c r="O92" s="1">
        <v>53.2</v>
      </c>
      <c r="P92" s="1">
        <v>250000</v>
      </c>
      <c r="Q92" s="7" t="b">
        <f>OR(P92&lt;$U$4,P92&gt;$V$4)</f>
        <v>1</v>
      </c>
    </row>
    <row r="93" spans="14:17" x14ac:dyDescent="0.25">
      <c r="N93" s="1" t="s">
        <v>21</v>
      </c>
      <c r="O93" s="1">
        <v>55.03</v>
      </c>
      <c r="P93" s="1">
        <v>300000</v>
      </c>
      <c r="Q93" s="7" t="b">
        <f>OR(P93&lt;$U$4,P93&gt;$V$4)</f>
        <v>1</v>
      </c>
    </row>
    <row r="94" spans="14:17" x14ac:dyDescent="0.25">
      <c r="N94" s="1" t="s">
        <v>21</v>
      </c>
      <c r="O94" s="1">
        <v>61.87</v>
      </c>
      <c r="P94" s="1"/>
      <c r="Q94" s="7" t="b">
        <f>OR(P94&lt;$U$4,P94&gt;$V$4)</f>
        <v>1</v>
      </c>
    </row>
    <row r="95" spans="14:17" x14ac:dyDescent="0.25">
      <c r="N95" s="1" t="s">
        <v>21</v>
      </c>
      <c r="O95" s="1">
        <v>66.06</v>
      </c>
      <c r="P95" s="1">
        <v>285000</v>
      </c>
      <c r="Q95" s="7" t="b">
        <f>OR(P95&lt;$U$4,P95&gt;$V$4)</f>
        <v>1</v>
      </c>
    </row>
    <row r="96" spans="14:17" x14ac:dyDescent="0.25">
      <c r="N96" s="1" t="s">
        <v>21</v>
      </c>
      <c r="O96" s="1">
        <v>66.459999999999994</v>
      </c>
      <c r="P96" s="1">
        <v>500000</v>
      </c>
      <c r="Q96" s="7" t="b">
        <f>OR(P96&lt;$U$4,P96&gt;$V$4)</f>
        <v>1</v>
      </c>
    </row>
    <row r="97" spans="14:17" x14ac:dyDescent="0.25">
      <c r="N97" s="1" t="s">
        <v>21</v>
      </c>
      <c r="O97" s="1">
        <v>65.52</v>
      </c>
      <c r="P97" s="1">
        <v>250000</v>
      </c>
      <c r="Q97" s="7" t="b">
        <f>OR(P97&lt;$U$4,P97&gt;$V$4)</f>
        <v>1</v>
      </c>
    </row>
    <row r="98" spans="14:17" x14ac:dyDescent="0.25">
      <c r="N98" s="1" t="s">
        <v>21</v>
      </c>
      <c r="O98" s="1">
        <v>74.56</v>
      </c>
      <c r="P98" s="1"/>
      <c r="Q98" s="7" t="b">
        <f>OR(P98&lt;$U$4,P98&gt;$V$4)</f>
        <v>1</v>
      </c>
    </row>
    <row r="99" spans="14:17" x14ac:dyDescent="0.25">
      <c r="N99" s="1" t="s">
        <v>21</v>
      </c>
      <c r="O99" s="1">
        <v>75.709999999999994</v>
      </c>
      <c r="P99" s="1"/>
      <c r="Q99" s="7" t="b">
        <f>OR(P99&lt;$U$4,P99&gt;$V$4)</f>
        <v>1</v>
      </c>
    </row>
    <row r="100" spans="14:17" x14ac:dyDescent="0.25">
      <c r="N100" s="1" t="s">
        <v>21</v>
      </c>
      <c r="O100" s="1">
        <v>66.040000000000006</v>
      </c>
      <c r="P100" s="1">
        <v>290000</v>
      </c>
      <c r="Q100" s="7" t="b">
        <f>OR(P100&lt;$U$4,P100&gt;$V$4)</f>
        <v>1</v>
      </c>
    </row>
    <row r="101" spans="14:17" x14ac:dyDescent="0.25">
      <c r="N101" s="1" t="s">
        <v>21</v>
      </c>
      <c r="O101" s="1">
        <v>66.23</v>
      </c>
      <c r="P101" s="1">
        <v>500000</v>
      </c>
      <c r="Q101" s="7" t="b">
        <f>OR(P101&lt;$U$4,P101&gt;$V$4)</f>
        <v>1</v>
      </c>
    </row>
    <row r="102" spans="14:17" x14ac:dyDescent="0.25">
      <c r="N102" s="1" t="s">
        <v>21</v>
      </c>
      <c r="O102" s="1">
        <v>70.81</v>
      </c>
      <c r="P102" s="1">
        <v>650000</v>
      </c>
      <c r="Q102" s="7" t="b">
        <f>OR(P102&lt;$U$4,P102&gt;$V$4)</f>
        <v>1</v>
      </c>
    </row>
    <row r="103" spans="14:17" x14ac:dyDescent="0.25">
      <c r="N103" s="1" t="s">
        <v>21</v>
      </c>
      <c r="O103" s="1">
        <v>56.6</v>
      </c>
      <c r="P103" s="1">
        <v>265000</v>
      </c>
      <c r="Q103" s="7" t="b">
        <f>OR(P103&lt;$U$4,P103&gt;$V$4)</f>
        <v>1</v>
      </c>
    </row>
    <row r="104" spans="14:17" x14ac:dyDescent="0.25">
      <c r="N104" s="1" t="s">
        <v>21</v>
      </c>
      <c r="O104" s="1">
        <v>59.81</v>
      </c>
      <c r="P104" s="1"/>
      <c r="Q104" s="7" t="b">
        <f>OR(P104&lt;$U$4,P104&gt;$V$4)</f>
        <v>1</v>
      </c>
    </row>
    <row r="105" spans="14:17" x14ac:dyDescent="0.25">
      <c r="N105" s="1" t="s">
        <v>21</v>
      </c>
      <c r="O105" s="1">
        <v>62.93</v>
      </c>
      <c r="P105" s="1"/>
      <c r="Q105" s="7" t="b">
        <f>OR(P105&lt;$U$4,P105&gt;$V$4)</f>
        <v>1</v>
      </c>
    </row>
    <row r="106" spans="14:17" x14ac:dyDescent="0.25">
      <c r="N106" s="1" t="s">
        <v>21</v>
      </c>
      <c r="O106" s="1">
        <v>64.86</v>
      </c>
      <c r="P106" s="1">
        <v>280000</v>
      </c>
      <c r="Q106" s="7" t="b">
        <f>OR(P106&lt;$U$4,P106&gt;$V$4)</f>
        <v>1</v>
      </c>
    </row>
    <row r="107" spans="14:17" x14ac:dyDescent="0.25">
      <c r="N107" s="1" t="s">
        <v>21</v>
      </c>
      <c r="O107" s="1">
        <v>56.13</v>
      </c>
      <c r="P107" s="1"/>
      <c r="Q107" s="7" t="b">
        <f>OR(P107&lt;$U$4,P107&gt;$V$4)</f>
        <v>1</v>
      </c>
    </row>
    <row r="108" spans="14:17" x14ac:dyDescent="0.25">
      <c r="N108" s="1" t="s">
        <v>21</v>
      </c>
      <c r="O108" s="1">
        <v>66.94</v>
      </c>
      <c r="P108" s="1"/>
      <c r="Q108" s="7" t="b">
        <f>OR(P108&lt;$U$4,P108&gt;$V$4)</f>
        <v>1</v>
      </c>
    </row>
    <row r="109" spans="14:17" x14ac:dyDescent="0.25">
      <c r="N109" s="1" t="s">
        <v>21</v>
      </c>
      <c r="O109" s="1">
        <v>62.5</v>
      </c>
      <c r="P109" s="1"/>
      <c r="Q109" s="7" t="b">
        <f>OR(P109&lt;$U$4,P109&gt;$V$4)</f>
        <v>1</v>
      </c>
    </row>
    <row r="110" spans="14:17" x14ac:dyDescent="0.25">
      <c r="N110" s="1" t="s">
        <v>21</v>
      </c>
      <c r="O110" s="1">
        <v>61.01</v>
      </c>
      <c r="P110" s="1">
        <v>264000</v>
      </c>
      <c r="Q110" s="7" t="b">
        <f>OR(P110&lt;$U$4,P110&gt;$V$4)</f>
        <v>1</v>
      </c>
    </row>
    <row r="111" spans="14:17" x14ac:dyDescent="0.25">
      <c r="N111" s="1" t="s">
        <v>21</v>
      </c>
      <c r="O111" s="1">
        <v>57.34</v>
      </c>
      <c r="P111" s="1">
        <v>270000</v>
      </c>
      <c r="Q111" s="7" t="b">
        <f>OR(P111&lt;$U$4,P111&gt;$V$4)</f>
        <v>1</v>
      </c>
    </row>
    <row r="112" spans="14:17" x14ac:dyDescent="0.25">
      <c r="N112" s="1" t="s">
        <v>21</v>
      </c>
      <c r="O112" s="1">
        <v>64.739999999999995</v>
      </c>
      <c r="P112" s="1"/>
      <c r="Q112" s="7" t="b">
        <f>OR(P112&lt;$U$4,P112&gt;$V$4)</f>
        <v>1</v>
      </c>
    </row>
    <row r="113" spans="14:17" x14ac:dyDescent="0.25">
      <c r="N113" s="1" t="s">
        <v>21</v>
      </c>
      <c r="O113" s="1">
        <v>54.48</v>
      </c>
      <c r="P113" s="1">
        <v>250000</v>
      </c>
      <c r="Q113" s="7" t="b">
        <f>OR(P113&lt;$U$4,P113&gt;$V$4)</f>
        <v>1</v>
      </c>
    </row>
    <row r="114" spans="14:17" x14ac:dyDescent="0.25">
      <c r="N114" s="1" t="s">
        <v>21</v>
      </c>
      <c r="O114" s="1">
        <v>52.81</v>
      </c>
      <c r="P114" s="1">
        <v>300000</v>
      </c>
      <c r="Q114" s="7" t="b">
        <f>OR(P114&lt;$U$4,P114&gt;$V$4)</f>
        <v>1</v>
      </c>
    </row>
    <row r="115" spans="14:17" x14ac:dyDescent="0.25">
      <c r="N115" s="1" t="s">
        <v>21</v>
      </c>
      <c r="O115" s="1">
        <v>67.69</v>
      </c>
      <c r="P115" s="1">
        <v>210000</v>
      </c>
      <c r="Q115" s="7" t="b">
        <f>OR(P115&lt;$U$4,P115&gt;$V$4)</f>
        <v>1</v>
      </c>
    </row>
    <row r="116" spans="14:17" x14ac:dyDescent="0.25">
      <c r="N116" s="1" t="s">
        <v>21</v>
      </c>
      <c r="O116" s="1">
        <v>56.81</v>
      </c>
      <c r="P116" s="1">
        <v>250000</v>
      </c>
      <c r="Q116" s="7" t="b">
        <f>OR(P116&lt;$U$4,P116&gt;$V$4)</f>
        <v>1</v>
      </c>
    </row>
    <row r="117" spans="14:17" x14ac:dyDescent="0.25">
      <c r="N117" s="1" t="s">
        <v>21</v>
      </c>
      <c r="O117" s="1">
        <v>53.39</v>
      </c>
      <c r="P117" s="1"/>
      <c r="Q117" s="7" t="b">
        <f>OR(P117&lt;$U$4,P117&gt;$V$4)</f>
        <v>1</v>
      </c>
    </row>
    <row r="118" spans="14:17" x14ac:dyDescent="0.25">
      <c r="N118" s="1" t="s">
        <v>21</v>
      </c>
      <c r="O118" s="1">
        <v>71.55</v>
      </c>
      <c r="P118" s="1">
        <v>300000</v>
      </c>
      <c r="Q118" s="7" t="b">
        <f>OR(P118&lt;$U$4,P118&gt;$V$4)</f>
        <v>1</v>
      </c>
    </row>
    <row r="119" spans="14:17" x14ac:dyDescent="0.25">
      <c r="N119" s="1" t="s">
        <v>21</v>
      </c>
      <c r="O119" s="1">
        <v>56.49</v>
      </c>
      <c r="P119" s="1">
        <v>216000</v>
      </c>
      <c r="Q119" s="7" t="b">
        <f>OR(P119&lt;$U$4,P119&gt;$V$4)</f>
        <v>1</v>
      </c>
    </row>
    <row r="120" spans="14:17" x14ac:dyDescent="0.25">
      <c r="N120" s="1" t="s">
        <v>21</v>
      </c>
      <c r="O120" s="1">
        <v>74.489999999999995</v>
      </c>
      <c r="P120" s="1">
        <v>400000</v>
      </c>
      <c r="Q120" s="7" t="b">
        <f>OR(P120&lt;$U$4,P120&gt;$V$4)</f>
        <v>1</v>
      </c>
    </row>
    <row r="121" spans="14:17" x14ac:dyDescent="0.25">
      <c r="N121" s="1" t="s">
        <v>21</v>
      </c>
      <c r="O121" s="1">
        <v>53.62</v>
      </c>
      <c r="P121" s="1">
        <v>275000</v>
      </c>
      <c r="Q121" s="7" t="b">
        <f>OR(P121&lt;$U$4,P121&gt;$V$4)</f>
        <v>1</v>
      </c>
    </row>
    <row r="122" spans="14:17" x14ac:dyDescent="0.25">
      <c r="N122" s="1" t="s">
        <v>21</v>
      </c>
      <c r="O122" s="1">
        <v>69.72</v>
      </c>
      <c r="P122" s="1">
        <v>295000</v>
      </c>
      <c r="Q122" s="7" t="b">
        <f>OR(P122&lt;$U$4,P122&gt;$V$4)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7AF6E0-793C-423B-80D8-EBB44A3223E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18f8198-02fb-408b-a649-baf04150ea28"/>
    <ds:schemaRef ds:uri="0f01b7b4-d4b6-47da-93c5-cffa90a406b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D847049-0569-447E-B763-A44F81FBD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F52D21-6D88-49DA-BB5E-A5EBB1158A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 1 pivot</vt:lpstr>
      <vt:lpstr>Task 1b</vt:lpstr>
      <vt:lpstr>Task1c</vt:lpstr>
      <vt:lpstr>Task 1c</vt:lpstr>
      <vt:lpstr>Task2</vt:lpstr>
      <vt:lpstr>Task 2</vt:lpstr>
      <vt:lpstr>Task 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hp</cp:lastModifiedBy>
  <cp:revision/>
  <dcterms:created xsi:type="dcterms:W3CDTF">2021-06-25T13:14:08Z</dcterms:created>
  <dcterms:modified xsi:type="dcterms:W3CDTF">2022-01-23T16:29:44Z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c8cabcfd-8c27-4c78-a048-f9e1c8b91a65</vt:lpwstr>
  </property>
  <property fmtid="{D5CDD505-2E9C-101B-9397-08002B2CF9AE}" pid="3" name="ContentTypeId">
    <vt:lpwstr>0x010100D80C9320661FCB478F077E19A50F7652</vt:lpwstr>
  </property>
</Properties>
</file>