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lvin\Desktop\"/>
    </mc:Choice>
  </mc:AlternateContent>
  <xr:revisionPtr revIDLastSave="0" documentId="13_ncr:1_{B677E8D0-4128-48C7-B935-21CCC4AA74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工作表1!$A$30:$C$32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B28" i="1"/>
  <c r="B27" i="1"/>
  <c r="B18" i="1"/>
  <c r="B17" i="1"/>
  <c r="J14" i="1"/>
  <c r="B24" i="1"/>
  <c r="B23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<sst xmlns="http://schemas.openxmlformats.org/spreadsheetml/2006/main" count="66" uniqueCount="62">
  <si>
    <t>"name":</t>
    <phoneticPr fontId="1" type="noConversion"/>
  </si>
  <si>
    <t>App名</t>
    <phoneticPr fontId="1" type="noConversion"/>
  </si>
  <si>
    <t>"type":</t>
    <phoneticPr fontId="1" type="noConversion"/>
  </si>
  <si>
    <t>"bundleIdentifier":</t>
    <phoneticPr fontId="1" type="noConversion"/>
  </si>
  <si>
    <t>"bundleID":</t>
    <phoneticPr fontId="1" type="noConversion"/>
  </si>
  <si>
    <t>App ID</t>
    <phoneticPr fontId="1" type="noConversion"/>
  </si>
  <si>
    <t>App Store 地區</t>
    <phoneticPr fontId="1" type="noConversion"/>
  </si>
  <si>
    <t>cn</t>
    <phoneticPr fontId="1" type="noConversion"/>
  </si>
  <si>
    <t>"version":</t>
    <phoneticPr fontId="1" type="noConversion"/>
  </si>
  <si>
    <t>App版本</t>
    <phoneticPr fontId="1" type="noConversion"/>
  </si>
  <si>
    <t>yyyymmddhhmmss</t>
    <phoneticPr fontId="1" type="noConversion"/>
  </si>
  <si>
    <t>https://www.gbmb.org/megabytes</t>
    <phoneticPr fontId="1" type="noConversion"/>
  </si>
  <si>
    <t>Binary Bytes</t>
    <phoneticPr fontId="1" type="noConversion"/>
  </si>
  <si>
    <t>yyyy-mm-dd</t>
    <phoneticPr fontId="1" type="noConversion"/>
  </si>
  <si>
    <t>"down":</t>
    <phoneticPr fontId="1" type="noConversion"/>
  </si>
  <si>
    <t>Release日期tag</t>
    <phoneticPr fontId="1" type="noConversion"/>
  </si>
  <si>
    <t>描述，隔行用\n</t>
    <phoneticPr fontId="1" type="noConversion"/>
  </si>
  <si>
    <t>Bundle ID</t>
    <phoneticPr fontId="1" type="noConversion"/>
  </si>
  <si>
    <t>翻譯</t>
    <phoneticPr fontId="1" type="noConversion"/>
  </si>
  <si>
    <t>說明</t>
    <phoneticPr fontId="1" type="noConversion"/>
  </si>
  <si>
    <t>App Version</t>
    <phoneticPr fontId="1" type="noConversion"/>
  </si>
  <si>
    <t>日期時分秒</t>
    <phoneticPr fontId="1" type="noConversion"/>
  </si>
  <si>
    <t>2024-04-16</t>
    <phoneticPr fontId="1" type="noConversion"/>
  </si>
  <si>
    <t>IPA名</t>
    <phoneticPr fontId="1" type="noConversion"/>
  </si>
  <si>
    <t>作者</t>
    <phoneticPr fontId="1" type="noConversion"/>
  </si>
  <si>
    <t>App Size</t>
    <phoneticPr fontId="1" type="noConversion"/>
  </si>
  <si>
    <t>Esign Type</t>
    <phoneticPr fontId="1" type="noConversion"/>
  </si>
  <si>
    <t>"versionDate":</t>
    <phoneticPr fontId="1" type="noConversion"/>
  </si>
  <si>
    <t>"fullDate":</t>
    <phoneticPr fontId="1" type="noConversion"/>
  </si>
  <si>
    <t>"size":</t>
    <phoneticPr fontId="1" type="noConversion"/>
  </si>
  <si>
    <t>"downloadURL":</t>
    <phoneticPr fontId="1" type="noConversion"/>
  </si>
  <si>
    <t>"developerName":</t>
    <phoneticPr fontId="1" type="noConversion"/>
  </si>
  <si>
    <t>"localizedDescription":</t>
    <phoneticPr fontId="1" type="noConversion"/>
  </si>
  <si>
    <t>"icon":</t>
    <phoneticPr fontId="1" type="noConversion"/>
  </si>
  <si>
    <t>"iconURL":</t>
    <phoneticPr fontId="1" type="noConversion"/>
  </si>
  <si>
    <t>白嫖哥</t>
    <phoneticPr fontId="1" type="noConversion"/>
  </si>
  <si>
    <t>小白菜</t>
    <phoneticPr fontId="1" type="noConversion"/>
  </si>
  <si>
    <t>苓妹妹</t>
    <phoneticPr fontId="1" type="noConversion"/>
  </si>
  <si>
    <t>浥轻尘</t>
    <phoneticPr fontId="1" type="noConversion"/>
  </si>
  <si>
    <t>秋名山</t>
    <phoneticPr fontId="1" type="noConversion"/>
  </si>
  <si>
    <t>欄1</t>
  </si>
  <si>
    <t>Type</t>
    <phoneticPr fontId="1" type="noConversion"/>
  </si>
  <si>
    <t>欄2</t>
    <phoneticPr fontId="1" type="noConversion"/>
  </si>
  <si>
    <t>描述</t>
    <phoneticPr fontId="1" type="noConversion"/>
  </si>
  <si>
    <t xml:space="preserve">    {</t>
  </si>
  <si>
    <t xml:space="preserve">    },</t>
  </si>
  <si>
    <t>複製下表</t>
    <phoneticPr fontId="1" type="noConversion"/>
  </si>
  <si>
    <t>com.ss.iphone.ugc.Aweme</t>
    <phoneticPr fontId="1" type="noConversion"/>
  </si>
  <si>
    <t>抖音</t>
    <phoneticPr fontId="1" type="noConversion"/>
  </si>
  <si>
    <t>Douyin</t>
  </si>
  <si>
    <r>
      <rPr>
        <b/>
        <sz val="11"/>
        <color rgb="FFFF0000"/>
        <rFont val="新細明體"/>
        <family val="1"/>
        <charset val="136"/>
        <scheme val="minor"/>
      </rPr>
      <t>1=應用</t>
    </r>
    <r>
      <rPr>
        <b/>
        <sz val="11"/>
        <color theme="1"/>
        <rFont val="新細明體"/>
        <family val="1"/>
        <charset val="136"/>
        <scheme val="minor"/>
      </rPr>
      <t xml:space="preserve"> </t>
    </r>
    <r>
      <rPr>
        <b/>
        <sz val="11"/>
        <color rgb="FFFF0000"/>
        <rFont val="新細明體"/>
        <family val="1"/>
        <charset val="136"/>
        <scheme val="minor"/>
      </rPr>
      <t>2=遊戲</t>
    </r>
    <r>
      <rPr>
        <b/>
        <sz val="11"/>
        <rFont val="新細明體"/>
        <family val="1"/>
        <charset val="136"/>
        <scheme val="minor"/>
      </rPr>
      <t xml:space="preserve"> 3</t>
    </r>
    <r>
      <rPr>
        <b/>
        <sz val="11"/>
        <color theme="1"/>
        <rFont val="新細明體"/>
        <family val="1"/>
        <charset val="136"/>
        <scheme val="minor"/>
      </rPr>
      <t xml:space="preserve">=影音 4=工具 </t>
    </r>
    <r>
      <rPr>
        <b/>
        <sz val="11"/>
        <color rgb="FFFF0000"/>
        <rFont val="新細明體"/>
        <family val="1"/>
        <charset val="136"/>
        <scheme val="minor"/>
      </rPr>
      <t>5=插件</t>
    </r>
    <phoneticPr fontId="1" type="noConversion"/>
  </si>
  <si>
    <t>百度地图xx广告_19.8.0</t>
    <phoneticPr fontId="1" type="noConversion"/>
  </si>
  <si>
    <t>artworkUrl512</t>
    <phoneticPr fontId="1" type="noConversion"/>
  </si>
  <si>
    <t>bundleId</t>
    <phoneticPr fontId="1" type="noConversion"/>
  </si>
  <si>
    <t>com.baidu.map</t>
    <phoneticPr fontId="1" type="noConversion"/>
  </si>
  <si>
    <t>19.8.0</t>
    <phoneticPr fontId="1" type="noConversion"/>
  </si>
  <si>
    <t>注入xx广告插件(图层开发者)，功能默认开启，移除底部周边/移除底部打车/移除底部公共交通/搜索仅保留历史记录/移除行程分享。\n相关说明：\n插件启用：单指长按设置页面弹出菜单\n更新日志：App更新</t>
    <phoneticPr fontId="1" type="noConversion"/>
  </si>
  <si>
    <t>百度地图</t>
  </si>
  <si>
    <t>BaiduMap</t>
    <phoneticPr fontId="1" type="noConversion"/>
  </si>
  <si>
    <t>可留空'""，或秋名山(ae86)、白嫖哥(bpg)、小白菜(xbc)、苓妹妹(lmm)、浥轻尘(yqc)</t>
    <phoneticPr fontId="1" type="noConversion"/>
  </si>
  <si>
    <t>BaiduMap_19.8.0_ae86</t>
    <phoneticPr fontId="1" type="noConversion"/>
  </si>
  <si>
    <t>20240416083858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</si>
</sst>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F0FD6-0936-4196-96CD-206C0E2E2058}" name="表格1" displayName="表格1" ref="A2:B7" totalsRowShown="0">
  <autoFilter ref="A2:B7" xr:uid="{D68F0FD6-0936-4196-96CD-206C0E2E2058}"/>
  <tableColumns count="2">
    <tableColumn id="1" xr3:uid="{916F6CD0-9DF2-4F8A-B21D-2E3EB7E98321}" name="欄1"/>
    <tableColumn id="2" xr3:uid="{8397AED6-90A7-46B6-BEEB-377DC695D812}" name="欄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mb.org/megaby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13" zoomScaleNormal="100" workbookViewId="0">
      <selection activeCell="C32" sqref="C32"/>
    </sheetView>
  </sheetViews>
  <sheetFormatPr defaultRowHeight="15" x14ac:dyDescent="0.3"/>
  <cols>
    <col min="1" max="1" width="17.375" style="1" customWidth="1"/>
    <col min="2" max="2" width="40.125" style="1" customWidth="1"/>
    <col min="3" max="3" width="16.5" bestFit="1" customWidth="1"/>
    <col min="10" max="10" width="37.375" customWidth="1"/>
  </cols>
  <sheetData>
    <row r="1" spans="1:17" x14ac:dyDescent="0.3">
      <c r="A1" s="1" t="s">
        <v>1</v>
      </c>
      <c r="B1" s="1" t="s">
        <v>51</v>
      </c>
      <c r="J1" s="6" t="s">
        <v>46</v>
      </c>
    </row>
    <row r="2" spans="1:17" x14ac:dyDescent="0.3">
      <c r="A2" s="1" t="s">
        <v>5</v>
      </c>
      <c r="B2" s="1">
        <v>452186370</v>
      </c>
      <c r="J2" t="s">
        <v>44</v>
      </c>
    </row>
    <row r="3" spans="1:17" x14ac:dyDescent="0.3">
      <c r="A3" s="1" t="s">
        <v>6</v>
      </c>
      <c r="B3" s="1" t="s">
        <v>7</v>
      </c>
      <c r="J3" t="str">
        <f>_xlfn.TEXTJOIN("",TRUE,"     ""name"": ","""",B1,"""",",")</f>
        <v xml:space="preserve">     "name": "百度地图xx广告_19.8.0",</v>
      </c>
    </row>
    <row r="4" spans="1:17" x14ac:dyDescent="0.3">
      <c r="A4" s="1" t="s">
        <v>15</v>
      </c>
      <c r="B4" s="4" t="s">
        <v>22</v>
      </c>
      <c r="J4" t="str">
        <f>_xlfn.TEXTJOIN("",TRUE,"     ""type"": ","""",B9,"""",",")</f>
        <v xml:space="preserve">     "type": "1",</v>
      </c>
    </row>
    <row r="5" spans="1:17" x14ac:dyDescent="0.3">
      <c r="A5" s="1" t="s">
        <v>21</v>
      </c>
      <c r="B5" s="4" t="s">
        <v>61</v>
      </c>
      <c r="J5" t="str">
        <f>_xlfn.TEXTJOIN("",TRUE,"     ""bundleID"": ","""",B6,"""",",")</f>
        <v xml:space="preserve">     "bundleID": "com.baidu.map",</v>
      </c>
    </row>
    <row r="6" spans="1:17" x14ac:dyDescent="0.3">
      <c r="A6" s="1" t="s">
        <v>17</v>
      </c>
      <c r="B6" s="1" t="s">
        <v>54</v>
      </c>
      <c r="J6" t="str">
        <f>_xlfn.TEXTJOIN("",TRUE,"     ""bundleIdentifier"": ","""",B6,"""",",")</f>
        <v xml:space="preserve">     "bundleIdentifier": "com.baidu.map",</v>
      </c>
      <c r="K6" s="6"/>
      <c r="L6" s="6"/>
      <c r="M6" s="6"/>
      <c r="N6" s="6"/>
      <c r="O6" s="6"/>
      <c r="P6" s="6"/>
      <c r="Q6" s="6"/>
    </row>
    <row r="7" spans="1:17" x14ac:dyDescent="0.3">
      <c r="A7" s="1" t="s">
        <v>20</v>
      </c>
      <c r="B7" s="1" t="s">
        <v>55</v>
      </c>
      <c r="J7" t="str">
        <f>_xlfn.TEXTJOIN("",TRUE,"     ""version"": ","""",B7,"""",",")</f>
        <v xml:space="preserve">     "version": "19.8.0",</v>
      </c>
    </row>
    <row r="8" spans="1:17" x14ac:dyDescent="0.3">
      <c r="A8" s="1" t="s">
        <v>25</v>
      </c>
      <c r="B8" s="1">
        <v>290455552</v>
      </c>
      <c r="J8" t="str">
        <f>_xlfn.TEXTJOIN("",TRUE,"     ""versionDate"": ","""",B4,"""",",")</f>
        <v xml:space="preserve">     "versionDate": "2024-04-16",</v>
      </c>
    </row>
    <row r="9" spans="1:17" x14ac:dyDescent="0.3">
      <c r="A9" s="1" t="s">
        <v>26</v>
      </c>
      <c r="B9" s="1">
        <v>1</v>
      </c>
      <c r="J9" t="str">
        <f>_xlfn.TEXTJOIN("",TRUE,"     ""fullDate"": ","""",B5,"""",",")</f>
        <v xml:space="preserve">     "fullDate": "20240416083858",</v>
      </c>
    </row>
    <row r="10" spans="1:17" x14ac:dyDescent="0.3">
      <c r="A10" s="1" t="s">
        <v>23</v>
      </c>
      <c r="B10" s="1" t="s">
        <v>60</v>
      </c>
      <c r="J10" t="str">
        <f>_xlfn.TEXTJOIN("",TRUE,"     ""size"": ",B8,",")</f>
        <v xml:space="preserve">     "size": 290455552,</v>
      </c>
    </row>
    <row r="11" spans="1:17" x14ac:dyDescent="0.3">
      <c r="A11" s="1" t="s">
        <v>24</v>
      </c>
      <c r="B11" s="1" t="s">
        <v>39</v>
      </c>
      <c r="J11" t="str">
        <f>_xlfn.TEXTJOIN("",TRUE,"     ""down"": ""https://github.com/Megumi-B/CN-Dev-IPA-Mirror/releases/download/",B4,"/",B10,".ipa"",")</f>
        <v xml:space="preserve">     "down": "https://github.com/Megumi-B/CN-Dev-IPA-Mirror/releases/download/2024-04-16/BaiduMap_19.8.0_ae86.ipa",</v>
      </c>
    </row>
    <row r="12" spans="1:17" ht="90" x14ac:dyDescent="0.3">
      <c r="A12" s="1" t="s">
        <v>43</v>
      </c>
      <c r="B12" s="12" t="s">
        <v>56</v>
      </c>
      <c r="J12" t="str">
        <f>_xlfn.TEXTJOIN("",TRUE,"     ""downloadURL"": ""https://github.com/Megumi-B/CN-Dev-IPA-Mirror/releases/download/",B4,"/",B10,".ipa"",")</f>
        <v xml:space="preserve">     "downloadURL": "https://github.com/Megumi-B/CN-Dev-IPA-Mirror/releases/download/2024-04-16/BaiduMap_19.8.0_ae86.ipa",</v>
      </c>
    </row>
    <row r="13" spans="1:17" x14ac:dyDescent="0.3">
      <c r="J13" t="str">
        <f>_xlfn.TEXTJOIN("",TRUE,"     ""developerName"": ","""",B11,"""",",")</f>
        <v xml:space="preserve">     "developerName": "秋名山",</v>
      </c>
    </row>
    <row r="14" spans="1:17" x14ac:dyDescent="0.3">
      <c r="A14" s="3" t="s">
        <v>19</v>
      </c>
      <c r="B14" s="3"/>
      <c r="J14" t="str">
        <f>_xlfn.TEXTJOIN("",TRUE,"     ""localizedDescription"": ","""",B12,"""",",")</f>
        <v xml:space="preserve">     "localizedDescription": "注入xx广告插件(图层开发者)，功能默认开启，移除底部周边/移除底部打车/移除底部公共交通/搜索仅保留历史记录/移除行程分享。\n相关说明：\n插件启用：单指长按设置页面弹出菜单\n更新日志：App更新",</v>
      </c>
    </row>
    <row r="15" spans="1:17" x14ac:dyDescent="0.3">
      <c r="A15" s="1" t="s">
        <v>0</v>
      </c>
      <c r="B15" s="9" t="s">
        <v>1</v>
      </c>
      <c r="J15" t="str">
        <f>_xlfn.TEXTJOIN("",TRUE,"     ""icon"": ""https://raw.githubusercontent.com/Megumi-B/CN-Dev-IPA-Mirror/main/icons/",B6,".jpg"",")</f>
        <v xml:space="preserve">     "icon": "https://raw.githubusercontent.com/Megumi-B/CN-Dev-IPA-Mirror/main/icons/com.baidu.map.jpg",</v>
      </c>
    </row>
    <row r="16" spans="1:17" x14ac:dyDescent="0.3">
      <c r="A16" s="1" t="s">
        <v>2</v>
      </c>
      <c r="B16" s="9" t="s">
        <v>50</v>
      </c>
      <c r="J16" t="str">
        <f>_xlfn.TEXTJOIN("",TRUE,"     ""iconURL"": ""https://raw.githubusercontent.com/Megumi-B/CN-Dev-IPA-Mirror/main/icons/",B6,".jpg"",")</f>
        <v xml:space="preserve">     "iconURL": "https://raw.githubusercontent.com/Megumi-B/CN-Dev-IPA-Mirror/main/icons/com.baidu.map.jpg",</v>
      </c>
    </row>
    <row r="17" spans="1:17" x14ac:dyDescent="0.3">
      <c r="A17" s="1" t="s">
        <v>4</v>
      </c>
      <c r="B17" s="8" t="str">
        <f>CONCATENATE("https://itunes.apple.com/lookup?id=",B2,"&amp;country=",B3)</f>
        <v>https://itunes.apple.com/lookup?id=452186370&amp;country=cn</v>
      </c>
      <c r="C17" s="11" t="s">
        <v>53</v>
      </c>
      <c r="J17" t="s">
        <v>45</v>
      </c>
    </row>
    <row r="18" spans="1:17" x14ac:dyDescent="0.3">
      <c r="A18" s="1" t="s">
        <v>3</v>
      </c>
      <c r="B18" s="8" t="str">
        <f>CONCATENATE("https://itunes.apple.com/lookup?id=",B2,"&amp;country=",B3)</f>
        <v>https://itunes.apple.com/lookup?id=452186370&amp;country=cn</v>
      </c>
      <c r="C18" s="11"/>
      <c r="J18" s="5"/>
    </row>
    <row r="19" spans="1:17" x14ac:dyDescent="0.3">
      <c r="A19" s="1" t="s">
        <v>8</v>
      </c>
      <c r="B19" s="9" t="s">
        <v>9</v>
      </c>
    </row>
    <row r="20" spans="1:17" x14ac:dyDescent="0.3">
      <c r="A20" s="1" t="s">
        <v>27</v>
      </c>
      <c r="B20" s="9" t="s">
        <v>13</v>
      </c>
    </row>
    <row r="21" spans="1:17" x14ac:dyDescent="0.3">
      <c r="A21" s="1" t="s">
        <v>28</v>
      </c>
      <c r="B21" s="9" t="s">
        <v>10</v>
      </c>
    </row>
    <row r="22" spans="1:17" x14ac:dyDescent="0.3">
      <c r="A22" s="1" t="s">
        <v>29</v>
      </c>
      <c r="B22" s="2" t="s">
        <v>11</v>
      </c>
      <c r="C22" s="10" t="s">
        <v>12</v>
      </c>
    </row>
    <row r="23" spans="1:17" x14ac:dyDescent="0.3">
      <c r="A23" s="1" t="s">
        <v>14</v>
      </c>
      <c r="B23" s="7" t="str">
        <f>CONCATENATE("https://github.com/Megumi-B/CN-Dev-IPA-Mirror/releases/download/",B4,"/",B10,".ipa")</f>
        <v>https://github.com/Megumi-B/CN-Dev-IPA-Mirror/releases/download/2024-04-16/BaiduMap_19.8.0_ae86.ipa</v>
      </c>
      <c r="K23" s="5"/>
      <c r="L23" s="5"/>
      <c r="M23" s="5"/>
      <c r="N23" s="5"/>
      <c r="O23" s="5"/>
      <c r="P23" s="5"/>
      <c r="Q23" s="5"/>
    </row>
    <row r="24" spans="1:17" x14ac:dyDescent="0.3">
      <c r="A24" s="1" t="s">
        <v>30</v>
      </c>
      <c r="B24" s="7" t="str">
        <f>CONCATENATE("https://github.com/Megumi-B/CN-Dev-IPA-Mirror/releases/download/",B4,"/",B10,".ipa")</f>
        <v>https://github.com/Megumi-B/CN-Dev-IPA-Mirror/releases/download/2024-04-16/BaiduMap_19.8.0_ae86.ipa</v>
      </c>
    </row>
    <row r="25" spans="1:17" x14ac:dyDescent="0.3">
      <c r="A25" s="1" t="s">
        <v>31</v>
      </c>
      <c r="B25" s="9" t="s">
        <v>59</v>
      </c>
    </row>
    <row r="26" spans="1:17" x14ac:dyDescent="0.3">
      <c r="A26" s="1" t="s">
        <v>32</v>
      </c>
      <c r="B26" s="9" t="s">
        <v>16</v>
      </c>
    </row>
    <row r="27" spans="1:17" x14ac:dyDescent="0.3">
      <c r="A27" s="1" t="s">
        <v>33</v>
      </c>
      <c r="B27" s="7" t="str">
        <f>CONCATENATE("https://raw.githubusercontent.com/Megumi-B/CN-Dev-IPA-Mirror/main/icons/",B6,".jpg")</f>
        <v>https://raw.githubusercontent.com/Megumi-B/CN-Dev-IPA-Mirror/main/icons/com.baidu.map.jpg</v>
      </c>
      <c r="C27" s="11" t="s">
        <v>52</v>
      </c>
    </row>
    <row r="28" spans="1:17" x14ac:dyDescent="0.3">
      <c r="A28" s="1" t="s">
        <v>34</v>
      </c>
      <c r="B28" s="7" t="str">
        <f>CONCATENATE("https://raw.githubusercontent.com/Megumi-B/CN-Dev-IPA-Mirror/main/icons/",B6,".jpg")</f>
        <v>https://raw.githubusercontent.com/Megumi-B/CN-Dev-IPA-Mirror/main/icons/com.baidu.map.jpg</v>
      </c>
      <c r="C28" s="11"/>
    </row>
    <row r="30" spans="1:17" x14ac:dyDescent="0.3">
      <c r="A30" s="6" t="s">
        <v>18</v>
      </c>
      <c r="B30" s="6"/>
      <c r="C30" s="5"/>
    </row>
    <row r="31" spans="1:17" x14ac:dyDescent="0.3">
      <c r="A31" s="1" t="s">
        <v>57</v>
      </c>
      <c r="B31" s="12" t="s">
        <v>58</v>
      </c>
      <c r="C31" s="1" t="s">
        <v>54</v>
      </c>
    </row>
    <row r="32" spans="1:17" x14ac:dyDescent="0.3">
      <c r="A32" s="1" t="s">
        <v>48</v>
      </c>
      <c r="B32" s="1" t="s">
        <v>49</v>
      </c>
      <c r="C32" t="s">
        <v>47</v>
      </c>
    </row>
  </sheetData>
  <autoFilter ref="A30:C32" xr:uid="{00000000-0001-0000-0000-000000000000}">
    <sortState xmlns:xlrd2="http://schemas.microsoft.com/office/spreadsheetml/2017/richdata2" ref="A31:C32">
      <sortCondition ref="A30:A32"/>
    </sortState>
  </autoFilter>
  <sortState xmlns:xlrd2="http://schemas.microsoft.com/office/spreadsheetml/2017/richdata2" ref="A32:B33">
    <sortCondition ref="A31:A33"/>
  </sortState>
  <mergeCells count="3">
    <mergeCell ref="C27:C28"/>
    <mergeCell ref="C17:C18"/>
    <mergeCell ref="A14:B14"/>
  </mergeCells>
  <phoneticPr fontId="1" type="noConversion"/>
  <hyperlinks>
    <hyperlink ref="B22" r:id="rId1" xr:uid="{F9E54F4A-8537-4482-AF1F-EB475FB315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1C91240-977F-404C-AC90-D0DEDA772ECC}">
          <x14:formula1>
            <xm:f>工作表2!$A$3:$A$7</xm:f>
          </x14:formula1>
          <xm:sqref>B11</xm:sqref>
        </x14:dataValidation>
        <x14:dataValidation type="list" showInputMessage="1" showErrorMessage="1" xr:uid="{06FC1E97-ED11-44DF-837D-4226F09B91B7}">
          <x14:formula1>
            <xm:f>工作表2!$B$3:$B$7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5CD2-56F4-4757-9E67-947593B003D8}">
  <dimension ref="A1:B7"/>
  <sheetViews>
    <sheetView workbookViewId="0">
      <selection activeCell="E7" sqref="E7"/>
    </sheetView>
  </sheetViews>
  <sheetFormatPr defaultRowHeight="15" x14ac:dyDescent="0.3"/>
  <sheetData>
    <row r="1" spans="1:2" x14ac:dyDescent="0.3">
      <c r="A1" t="s">
        <v>24</v>
      </c>
      <c r="B1" t="s">
        <v>41</v>
      </c>
    </row>
    <row r="2" spans="1:2" x14ac:dyDescent="0.3">
      <c r="A2" t="s">
        <v>40</v>
      </c>
      <c r="B2" t="s">
        <v>42</v>
      </c>
    </row>
    <row r="3" spans="1:2" x14ac:dyDescent="0.3">
      <c r="A3" t="s">
        <v>39</v>
      </c>
      <c r="B3">
        <v>1</v>
      </c>
    </row>
    <row r="4" spans="1:2" x14ac:dyDescent="0.3">
      <c r="A4" t="s">
        <v>35</v>
      </c>
      <c r="B4">
        <v>2</v>
      </c>
    </row>
    <row r="5" spans="1:2" x14ac:dyDescent="0.3">
      <c r="A5" t="s">
        <v>36</v>
      </c>
      <c r="B5">
        <v>3</v>
      </c>
    </row>
    <row r="6" spans="1:2" x14ac:dyDescent="0.3">
      <c r="A6" t="s">
        <v>37</v>
      </c>
      <c r="B6">
        <v>4</v>
      </c>
    </row>
    <row r="7" spans="1:2" x14ac:dyDescent="0.3">
      <c r="A7" t="s">
        <v>38</v>
      </c>
      <c r="B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2015-06-05T18:19:34Z</dcterms:created>
  <dcterms:modified xsi:type="dcterms:W3CDTF">2024-04-17T13:27:44Z</dcterms:modified>
</cp:coreProperties>
</file>