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ropbox\Forex Projects\SQX\"/>
    </mc:Choice>
  </mc:AlternateContent>
  <xr:revisionPtr revIDLastSave="0" documentId="13_ncr:1_{43D70D51-BD0E-409D-BC23-B785121AFF4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ase" sheetId="1" r:id="rId1"/>
    <sheet name="Pretest" sheetId="2" r:id="rId2"/>
    <sheet name="Posttest" sheetId="3" r:id="rId3"/>
    <sheet name="Other Market" sheetId="4" r:id="rId4"/>
    <sheet name="Other TF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4" l="1"/>
  <c r="M15" i="4"/>
  <c r="K15" i="4"/>
  <c r="E15" i="4"/>
  <c r="G15" i="4"/>
  <c r="I15" i="4"/>
  <c r="C15" i="4"/>
  <c r="AA14" i="2"/>
  <c r="AB14" i="2"/>
  <c r="M15" i="5"/>
  <c r="C15" i="5" l="1"/>
  <c r="E15" i="5"/>
  <c r="G15" i="5"/>
  <c r="I15" i="5"/>
  <c r="K15" i="5"/>
  <c r="H12" i="3"/>
  <c r="F12" i="3"/>
  <c r="E12" i="3"/>
  <c r="AA7" i="2"/>
  <c r="AB7" i="2"/>
  <c r="AB8" i="2"/>
  <c r="AB9" i="2"/>
  <c r="AB10" i="2"/>
  <c r="AB11" i="2"/>
  <c r="AB12" i="2"/>
  <c r="AB13" i="2"/>
  <c r="AA8" i="2"/>
  <c r="AA9" i="2"/>
  <c r="AA10" i="2"/>
  <c r="AA11" i="2"/>
  <c r="AA12" i="2"/>
  <c r="AA13" i="2"/>
  <c r="AA6" i="2"/>
  <c r="AB4" i="2"/>
  <c r="AA4" i="2"/>
  <c r="AA3" i="2"/>
  <c r="AB5" i="2"/>
  <c r="AA5" i="2"/>
  <c r="AB6" i="2"/>
</calcChain>
</file>

<file path=xl/sharedStrings.xml><?xml version="1.0" encoding="utf-8"?>
<sst xmlns="http://schemas.openxmlformats.org/spreadsheetml/2006/main" count="87" uniqueCount="33">
  <si>
    <t>1 Year</t>
  </si>
  <si>
    <t>2 Years</t>
  </si>
  <si>
    <t>3 Years</t>
  </si>
  <si>
    <t>4 Years</t>
  </si>
  <si>
    <t>train start</t>
  </si>
  <si>
    <t>test start</t>
  </si>
  <si>
    <t>10 Years of training</t>
  </si>
  <si>
    <t>6 months</t>
  </si>
  <si>
    <t>5 Years</t>
  </si>
  <si>
    <t>6 years</t>
  </si>
  <si>
    <t>7 years</t>
  </si>
  <si>
    <t>8 years</t>
  </si>
  <si>
    <t>9 years</t>
  </si>
  <si>
    <t>10 years</t>
  </si>
  <si>
    <t>remained</t>
  </si>
  <si>
    <t>-</t>
  </si>
  <si>
    <t>pretest</t>
  </si>
  <si>
    <t>baseline</t>
  </si>
  <si>
    <t>oos start</t>
  </si>
  <si>
    <t>oos years</t>
  </si>
  <si>
    <t>immidiate baseline</t>
  </si>
  <si>
    <t>last year</t>
  </si>
  <si>
    <t>1 year</t>
  </si>
  <si>
    <t>EURJPY</t>
  </si>
  <si>
    <t>M30</t>
  </si>
  <si>
    <t>H4</t>
  </si>
  <si>
    <t>use training 10 yars for other TFs</t>
  </si>
  <si>
    <t>use whole data for other TFs</t>
  </si>
  <si>
    <t>H4 &amp; M30 combined</t>
  </si>
  <si>
    <t>whole data</t>
  </si>
  <si>
    <t>whole AND M30</t>
  </si>
  <si>
    <t>EURUSD</t>
  </si>
  <si>
    <t>whole AND M30 AND 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</si>
</sst>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J3" sqref="J3:J6"/>
    </sheetView>
  </sheetViews>
  <sheetFormatPr defaultRowHeight="15" x14ac:dyDescent="0.25"/>
  <cols>
    <col min="1" max="1" width="9.5703125" bestFit="1" customWidth="1"/>
    <col min="2" max="2" width="9.7109375" bestFit="1" customWidth="1"/>
    <col min="3" max="3" width="9.7109375" customWidth="1"/>
  </cols>
  <sheetData>
    <row r="1" spans="1:13" x14ac:dyDescent="0.25">
      <c r="A1" s="5" t="s">
        <v>6</v>
      </c>
      <c r="B1" s="5"/>
      <c r="C1" s="5"/>
      <c r="D1" s="5"/>
      <c r="E1" s="5"/>
      <c r="F1" s="5"/>
      <c r="G1" s="5"/>
    </row>
    <row r="2" spans="1:13" x14ac:dyDescent="0.25">
      <c r="A2" t="s">
        <v>4</v>
      </c>
      <c r="B2" t="s">
        <v>5</v>
      </c>
      <c r="C2" t="s">
        <v>7</v>
      </c>
      <c r="D2" t="s">
        <v>0</v>
      </c>
      <c r="E2" t="s">
        <v>1</v>
      </c>
      <c r="F2" t="s">
        <v>2</v>
      </c>
      <c r="G2" t="s">
        <v>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s="1">
        <v>37746</v>
      </c>
      <c r="B3" s="1">
        <v>41399</v>
      </c>
      <c r="C3">
        <v>70</v>
      </c>
      <c r="D3">
        <v>56.9</v>
      </c>
      <c r="E3">
        <v>67.5</v>
      </c>
      <c r="F3">
        <v>78.5</v>
      </c>
      <c r="G3">
        <v>78</v>
      </c>
      <c r="H3">
        <v>80.599999999999994</v>
      </c>
      <c r="I3">
        <v>74.3</v>
      </c>
      <c r="J3">
        <v>75</v>
      </c>
      <c r="K3">
        <v>72.5</v>
      </c>
      <c r="L3">
        <v>75.900000000000006</v>
      </c>
      <c r="M3">
        <v>77.3</v>
      </c>
    </row>
    <row r="4" spans="1:13" x14ac:dyDescent="0.25">
      <c r="A4" s="1">
        <v>38112</v>
      </c>
      <c r="B4" s="1">
        <v>41764</v>
      </c>
      <c r="C4">
        <v>76.599999999999994</v>
      </c>
      <c r="D4">
        <v>70.8</v>
      </c>
      <c r="E4">
        <v>75.599999999999994</v>
      </c>
      <c r="F4">
        <v>86.6</v>
      </c>
      <c r="G4">
        <v>90.6</v>
      </c>
      <c r="H4">
        <v>89.1</v>
      </c>
      <c r="I4">
        <v>86.1</v>
      </c>
      <c r="J4">
        <v>83</v>
      </c>
      <c r="K4">
        <v>84.2</v>
      </c>
      <c r="L4">
        <v>84.6</v>
      </c>
    </row>
    <row r="5" spans="1:13" x14ac:dyDescent="0.25">
      <c r="A5" s="1">
        <v>38477</v>
      </c>
      <c r="B5" s="1">
        <v>42129</v>
      </c>
      <c r="C5">
        <v>72.900000000000006</v>
      </c>
      <c r="D5">
        <v>88.7</v>
      </c>
      <c r="E5">
        <v>91.1</v>
      </c>
      <c r="F5">
        <v>86.4</v>
      </c>
      <c r="G5">
        <v>85.1</v>
      </c>
      <c r="H5">
        <v>84.6</v>
      </c>
      <c r="I5">
        <v>82.4</v>
      </c>
      <c r="J5">
        <v>86.3</v>
      </c>
      <c r="K5">
        <v>89.7</v>
      </c>
    </row>
    <row r="6" spans="1:13" x14ac:dyDescent="0.25">
      <c r="A6" s="1">
        <v>38842</v>
      </c>
      <c r="B6" s="1">
        <v>42495</v>
      </c>
      <c r="C6">
        <v>69.599999999999994</v>
      </c>
      <c r="D6">
        <v>88</v>
      </c>
      <c r="E6">
        <v>78.2</v>
      </c>
      <c r="F6">
        <v>75.5</v>
      </c>
      <c r="G6">
        <v>76.3</v>
      </c>
      <c r="H6">
        <v>71.5</v>
      </c>
      <c r="I6">
        <v>83</v>
      </c>
      <c r="J6">
        <v>90.8</v>
      </c>
    </row>
    <row r="7" spans="1:13" x14ac:dyDescent="0.25">
      <c r="A7" s="1">
        <v>39207</v>
      </c>
      <c r="B7" s="1">
        <v>42860</v>
      </c>
      <c r="C7">
        <v>27.3</v>
      </c>
      <c r="D7">
        <v>37.299999999999997</v>
      </c>
      <c r="E7">
        <v>44.7</v>
      </c>
      <c r="F7">
        <v>49.6</v>
      </c>
      <c r="G7">
        <v>34.6</v>
      </c>
      <c r="H7">
        <v>49.8</v>
      </c>
      <c r="I7">
        <v>77.3</v>
      </c>
    </row>
    <row r="8" spans="1:13" x14ac:dyDescent="0.25">
      <c r="A8" s="1">
        <v>39573</v>
      </c>
      <c r="B8" s="1">
        <v>43225</v>
      </c>
      <c r="C8">
        <v>46.1</v>
      </c>
      <c r="D8">
        <v>51.7</v>
      </c>
      <c r="E8">
        <v>59.5</v>
      </c>
      <c r="F8">
        <v>44.2</v>
      </c>
      <c r="G8">
        <v>58.4</v>
      </c>
      <c r="H8">
        <v>73.400000000000006</v>
      </c>
    </row>
    <row r="9" spans="1:13" x14ac:dyDescent="0.25">
      <c r="A9" s="1">
        <v>39938</v>
      </c>
      <c r="B9" s="1">
        <v>43590</v>
      </c>
      <c r="C9">
        <v>51.8</v>
      </c>
      <c r="D9">
        <v>60.3</v>
      </c>
      <c r="E9">
        <v>50</v>
      </c>
      <c r="F9">
        <v>60.8</v>
      </c>
      <c r="G9">
        <v>84.7</v>
      </c>
    </row>
    <row r="10" spans="1:13" x14ac:dyDescent="0.25">
      <c r="A10" s="1">
        <v>40303</v>
      </c>
      <c r="B10" s="1">
        <v>43956</v>
      </c>
      <c r="C10">
        <v>19.899999999999999</v>
      </c>
      <c r="D10">
        <v>37</v>
      </c>
      <c r="E10">
        <v>58.4</v>
      </c>
      <c r="F10">
        <v>81.599999999999994</v>
      </c>
    </row>
    <row r="11" spans="1:13" x14ac:dyDescent="0.25">
      <c r="A11" s="1">
        <v>40668</v>
      </c>
      <c r="B11" s="1">
        <v>44321</v>
      </c>
      <c r="C11">
        <v>62.1</v>
      </c>
      <c r="D11">
        <v>79.5</v>
      </c>
      <c r="E11">
        <v>79.599999999999994</v>
      </c>
    </row>
    <row r="12" spans="1:13" x14ac:dyDescent="0.25">
      <c r="A12" s="1">
        <v>41034</v>
      </c>
      <c r="B12" s="1">
        <v>44686</v>
      </c>
      <c r="C12">
        <v>68.3</v>
      </c>
      <c r="D12">
        <v>84.2</v>
      </c>
    </row>
    <row r="13" spans="1:13" x14ac:dyDescent="0.25">
      <c r="A13" s="1">
        <v>41034</v>
      </c>
      <c r="B13" s="1">
        <v>44686</v>
      </c>
      <c r="C13">
        <v>65.7</v>
      </c>
      <c r="D13">
        <v>76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workbookViewId="0">
      <selection activeCell="AA13" sqref="AA13"/>
    </sheetView>
  </sheetViews>
  <sheetFormatPr defaultRowHeight="15" x14ac:dyDescent="0.25"/>
  <cols>
    <col min="4" max="4" width="9.7109375" bestFit="1" customWidth="1"/>
  </cols>
  <sheetData>
    <row r="1" spans="1:28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"/>
    </row>
    <row r="2" spans="1:28" x14ac:dyDescent="0.25">
      <c r="A2" t="s">
        <v>4</v>
      </c>
      <c r="B2" t="s">
        <v>5</v>
      </c>
      <c r="C2" t="s">
        <v>16</v>
      </c>
      <c r="D2" t="s">
        <v>14</v>
      </c>
      <c r="E2" s="5" t="s">
        <v>7</v>
      </c>
      <c r="F2" s="5"/>
      <c r="G2" s="5" t="s">
        <v>0</v>
      </c>
      <c r="H2" s="5"/>
      <c r="I2" s="5" t="s">
        <v>1</v>
      </c>
      <c r="J2" s="5"/>
      <c r="K2" s="5" t="s">
        <v>2</v>
      </c>
      <c r="L2" s="5"/>
      <c r="M2" s="5" t="s">
        <v>3</v>
      </c>
      <c r="N2" s="5"/>
      <c r="O2" s="5" t="s">
        <v>8</v>
      </c>
      <c r="P2" s="5"/>
      <c r="Q2" s="5" t="s">
        <v>9</v>
      </c>
      <c r="R2" s="5"/>
      <c r="S2" s="5" t="s">
        <v>10</v>
      </c>
      <c r="T2" s="5"/>
      <c r="U2" s="5" t="s">
        <v>11</v>
      </c>
      <c r="V2" s="5"/>
      <c r="W2" s="5" t="s">
        <v>12</v>
      </c>
      <c r="X2" s="5"/>
      <c r="Y2" s="5" t="s">
        <v>13</v>
      </c>
      <c r="Z2" s="5"/>
    </row>
    <row r="3" spans="1:28" x14ac:dyDescent="0.25">
      <c r="A3" s="1">
        <v>37746</v>
      </c>
      <c r="B3" s="1">
        <v>41399</v>
      </c>
      <c r="C3" s="2" t="s">
        <v>15</v>
      </c>
      <c r="D3" s="2">
        <v>1000</v>
      </c>
      <c r="E3">
        <v>70</v>
      </c>
      <c r="F3" s="3"/>
      <c r="G3">
        <v>56.9</v>
      </c>
      <c r="H3" s="3"/>
      <c r="I3">
        <v>67.5</v>
      </c>
      <c r="J3" s="3"/>
      <c r="K3">
        <v>78.5</v>
      </c>
      <c r="L3" s="3"/>
      <c r="M3">
        <v>78</v>
      </c>
      <c r="N3" s="3"/>
      <c r="O3">
        <v>80.599999999999994</v>
      </c>
      <c r="P3" s="3"/>
      <c r="Q3">
        <v>74.3</v>
      </c>
      <c r="R3" s="3"/>
      <c r="S3">
        <v>75</v>
      </c>
      <c r="T3" s="3"/>
      <c r="U3">
        <v>72.5</v>
      </c>
      <c r="V3" s="3"/>
      <c r="W3">
        <v>75.900000000000006</v>
      </c>
      <c r="X3" s="3"/>
      <c r="Y3">
        <v>77.3</v>
      </c>
      <c r="Z3" s="3"/>
      <c r="AA3">
        <f>AVERAGE(E3,G3,I3,K3,M3,O3,Q3,S3,U3,W3,Y3)</f>
        <v>73.318181818181813</v>
      </c>
    </row>
    <row r="4" spans="1:28" x14ac:dyDescent="0.25">
      <c r="A4" s="1">
        <v>38112</v>
      </c>
      <c r="B4" s="1">
        <v>41764</v>
      </c>
      <c r="C4" s="2">
        <v>1</v>
      </c>
      <c r="D4" s="2">
        <v>317</v>
      </c>
      <c r="E4">
        <v>76.599999999999994</v>
      </c>
      <c r="F4" s="3">
        <v>71.3</v>
      </c>
      <c r="G4">
        <v>70.8</v>
      </c>
      <c r="H4" s="3">
        <v>63.7</v>
      </c>
      <c r="I4">
        <v>75.599999999999994</v>
      </c>
      <c r="J4" s="3">
        <v>74.099999999999994</v>
      </c>
      <c r="K4">
        <v>86.6</v>
      </c>
      <c r="L4" s="3">
        <v>85.5</v>
      </c>
      <c r="M4">
        <v>90.6</v>
      </c>
      <c r="N4" s="3">
        <v>89.2</v>
      </c>
      <c r="O4">
        <v>89.1</v>
      </c>
      <c r="P4" s="3">
        <v>85.8</v>
      </c>
      <c r="Q4">
        <v>86.1</v>
      </c>
      <c r="R4" s="3">
        <v>83.9</v>
      </c>
      <c r="S4">
        <v>83</v>
      </c>
      <c r="T4" s="3">
        <v>80.8</v>
      </c>
      <c r="U4">
        <v>84.2</v>
      </c>
      <c r="V4" s="3">
        <v>80.400000000000006</v>
      </c>
      <c r="W4">
        <v>84.6</v>
      </c>
      <c r="X4" s="3">
        <v>85.8</v>
      </c>
      <c r="AA4">
        <f>AVERAGE(E4,G4,I4,K4,M4,O4,Q4,S4,U4,W4)</f>
        <v>82.72</v>
      </c>
      <c r="AB4">
        <f>AVERAGE(F4,H4,J4,L4,N4,P4,R4,T4,V4,X4)</f>
        <v>80.049999999999983</v>
      </c>
    </row>
    <row r="5" spans="1:28" x14ac:dyDescent="0.25">
      <c r="A5" s="1">
        <v>38477</v>
      </c>
      <c r="B5" s="1">
        <v>42129</v>
      </c>
      <c r="C5" s="2">
        <v>2</v>
      </c>
      <c r="D5" s="2">
        <v>324</v>
      </c>
      <c r="E5">
        <v>72.900000000000006</v>
      </c>
      <c r="F5" s="3">
        <v>76.5</v>
      </c>
      <c r="G5">
        <v>88.7</v>
      </c>
      <c r="H5" s="3">
        <v>92.9</v>
      </c>
      <c r="I5">
        <v>91.1</v>
      </c>
      <c r="J5" s="3">
        <v>95.4</v>
      </c>
      <c r="K5">
        <v>86.4</v>
      </c>
      <c r="L5" s="3">
        <v>91.7</v>
      </c>
      <c r="M5">
        <v>85.1</v>
      </c>
      <c r="N5" s="3">
        <v>91.7</v>
      </c>
      <c r="O5">
        <v>84.6</v>
      </c>
      <c r="P5" s="3">
        <v>91.7</v>
      </c>
      <c r="Q5">
        <v>82.4</v>
      </c>
      <c r="R5" s="3">
        <v>90.1</v>
      </c>
      <c r="S5">
        <v>86.3</v>
      </c>
      <c r="T5" s="3">
        <v>92</v>
      </c>
      <c r="U5">
        <v>89.7</v>
      </c>
      <c r="V5" s="3">
        <v>94.8</v>
      </c>
      <c r="AA5">
        <f>AVERAGE(E5,G5,I5,K5,M5,O5,Q5,S5,U5)</f>
        <v>85.244444444444454</v>
      </c>
      <c r="AB5">
        <f>AVERAGE(F5,H5,J5,L5,N5,P5,R5,T5,V5)</f>
        <v>90.755555555555546</v>
      </c>
    </row>
    <row r="6" spans="1:28" x14ac:dyDescent="0.25">
      <c r="A6" s="1">
        <v>38842</v>
      </c>
      <c r="B6" s="1">
        <v>42495</v>
      </c>
      <c r="C6" s="2">
        <v>3</v>
      </c>
      <c r="D6" s="2">
        <v>431</v>
      </c>
      <c r="E6">
        <v>69.599999999999994</v>
      </c>
      <c r="F6" s="3">
        <v>71.900000000000006</v>
      </c>
      <c r="G6">
        <v>88</v>
      </c>
      <c r="H6" s="3">
        <v>90.3</v>
      </c>
      <c r="I6">
        <v>78.2</v>
      </c>
      <c r="J6" s="3">
        <v>81.7</v>
      </c>
      <c r="K6">
        <v>75.5</v>
      </c>
      <c r="L6" s="3">
        <v>79.3</v>
      </c>
      <c r="M6">
        <v>76.3</v>
      </c>
      <c r="N6" s="3">
        <v>82.6</v>
      </c>
      <c r="O6">
        <v>71.5</v>
      </c>
      <c r="P6" s="3">
        <v>77.3</v>
      </c>
      <c r="Q6">
        <v>83</v>
      </c>
      <c r="R6" s="3">
        <v>85.5</v>
      </c>
      <c r="S6">
        <v>90.8</v>
      </c>
      <c r="T6" s="3">
        <v>93.3</v>
      </c>
      <c r="AA6">
        <f>AVERAGE(E6,G6,I6,K6,M6,O6,Q6,S6)</f>
        <v>79.112499999999997</v>
      </c>
      <c r="AB6">
        <f>AVERAGE(F6,H6,J6,L6,N6,P6,R6,T6)</f>
        <v>82.737499999999983</v>
      </c>
    </row>
    <row r="7" spans="1:28" x14ac:dyDescent="0.25">
      <c r="A7" s="1">
        <v>39207</v>
      </c>
      <c r="B7" s="1">
        <v>42860</v>
      </c>
      <c r="C7" s="2">
        <v>4</v>
      </c>
      <c r="D7" s="2">
        <v>386</v>
      </c>
      <c r="E7">
        <v>27.3</v>
      </c>
      <c r="F7" s="3">
        <v>24.9</v>
      </c>
      <c r="G7">
        <v>37.299999999999997</v>
      </c>
      <c r="H7" s="3">
        <v>34.700000000000003</v>
      </c>
      <c r="I7">
        <v>44.7</v>
      </c>
      <c r="J7" s="3">
        <v>45.3</v>
      </c>
      <c r="K7">
        <v>49.6</v>
      </c>
      <c r="L7" s="3">
        <v>53.1</v>
      </c>
      <c r="M7">
        <v>34.6</v>
      </c>
      <c r="N7" s="3">
        <v>39.1</v>
      </c>
      <c r="O7">
        <v>49.8</v>
      </c>
      <c r="P7" s="3">
        <v>56</v>
      </c>
      <c r="Q7">
        <v>77.3</v>
      </c>
      <c r="R7" s="3">
        <v>80.099999999999994</v>
      </c>
      <c r="AA7">
        <f>AVERAGE(E7,G7,I7,K7,M7,O7,Q7,S7,U7,W7,Y7)</f>
        <v>45.800000000000004</v>
      </c>
      <c r="AB7">
        <f t="shared" ref="AB7" si="0">AVERAGE(F7,H7,J7,L7,N7,P7,R7,T7,V7,X7)</f>
        <v>47.6</v>
      </c>
    </row>
    <row r="8" spans="1:28" x14ac:dyDescent="0.25">
      <c r="A8" s="1">
        <v>39573</v>
      </c>
      <c r="B8" s="1">
        <v>43225</v>
      </c>
      <c r="C8" s="2">
        <v>5</v>
      </c>
      <c r="D8" s="2">
        <v>358</v>
      </c>
      <c r="E8">
        <v>46.1</v>
      </c>
      <c r="F8" s="3">
        <v>46.9</v>
      </c>
      <c r="G8">
        <v>51.7</v>
      </c>
      <c r="H8" s="3">
        <v>59.2</v>
      </c>
      <c r="I8">
        <v>59.5</v>
      </c>
      <c r="J8" s="3">
        <v>67.3</v>
      </c>
      <c r="K8">
        <v>44.2</v>
      </c>
      <c r="L8" s="3">
        <v>46.6</v>
      </c>
      <c r="M8">
        <v>58.4</v>
      </c>
      <c r="N8" s="3">
        <v>60.1</v>
      </c>
      <c r="O8">
        <v>73.400000000000006</v>
      </c>
      <c r="P8" s="3">
        <v>76.8</v>
      </c>
      <c r="AA8">
        <f t="shared" ref="AA8" si="1">AVERAGE(E8,G8,I8,K8,M8,O8,Q8,S8,U8,W8)</f>
        <v>55.54999999999999</v>
      </c>
      <c r="AB8">
        <f t="shared" ref="AB8" si="2">AVERAGE(F8,H8,J8,L8,N8,P8,R8,T8,V8)</f>
        <v>59.483333333333327</v>
      </c>
    </row>
    <row r="9" spans="1:28" x14ac:dyDescent="0.25">
      <c r="A9" s="1">
        <v>39938</v>
      </c>
      <c r="B9" s="1">
        <v>43590</v>
      </c>
      <c r="C9" s="2">
        <v>6</v>
      </c>
      <c r="D9" s="2">
        <v>684</v>
      </c>
      <c r="E9">
        <v>51.8</v>
      </c>
      <c r="F9" s="3">
        <v>51.9</v>
      </c>
      <c r="G9">
        <v>60.3</v>
      </c>
      <c r="H9" s="3">
        <v>63</v>
      </c>
      <c r="I9">
        <v>50</v>
      </c>
      <c r="J9" s="3">
        <v>50.7</v>
      </c>
      <c r="K9">
        <v>60.8</v>
      </c>
      <c r="L9" s="3">
        <v>61.1</v>
      </c>
      <c r="M9">
        <v>84.7</v>
      </c>
      <c r="N9" s="3">
        <v>86.7</v>
      </c>
      <c r="AA9">
        <f t="shared" ref="AA9" si="3">AVERAGE(E9,G9,I9,K9,M9,O9,Q9,S9,U9)</f>
        <v>61.519999999999996</v>
      </c>
      <c r="AB9">
        <f t="shared" ref="AB9" si="4">AVERAGE(F9,H9,J9,L9,N9,P9,R9,T9)</f>
        <v>62.680000000000007</v>
      </c>
    </row>
    <row r="10" spans="1:28" x14ac:dyDescent="0.25">
      <c r="A10" s="1">
        <v>40303</v>
      </c>
      <c r="B10" s="1">
        <v>43956</v>
      </c>
      <c r="C10" s="2">
        <v>7</v>
      </c>
      <c r="D10" s="2">
        <v>520</v>
      </c>
      <c r="E10">
        <v>19.899999999999999</v>
      </c>
      <c r="F10" s="3">
        <v>16.7</v>
      </c>
      <c r="G10">
        <v>37</v>
      </c>
      <c r="H10" s="3">
        <v>26</v>
      </c>
      <c r="I10">
        <v>58.4</v>
      </c>
      <c r="J10" s="3">
        <v>56.7</v>
      </c>
      <c r="K10">
        <v>81.599999999999994</v>
      </c>
      <c r="L10" s="3">
        <v>86</v>
      </c>
      <c r="AA10">
        <f t="shared" ref="AA10" si="5">AVERAGE(E10,G10,I10,K10,M10,O10,Q10,S10)</f>
        <v>49.224999999999994</v>
      </c>
      <c r="AB10">
        <f t="shared" ref="AB10" si="6">AVERAGE(F10,H10,J10,L10,N10,P10,R10,T10,V10,X10)</f>
        <v>46.35</v>
      </c>
    </row>
    <row r="11" spans="1:28" x14ac:dyDescent="0.25">
      <c r="A11" s="1">
        <v>40668</v>
      </c>
      <c r="B11" s="1">
        <v>44321</v>
      </c>
      <c r="C11" s="2">
        <v>8</v>
      </c>
      <c r="D11" s="2">
        <v>548</v>
      </c>
      <c r="E11">
        <v>62.1</v>
      </c>
      <c r="F11" s="3">
        <v>61</v>
      </c>
      <c r="G11">
        <v>79.5</v>
      </c>
      <c r="H11" s="3">
        <v>82.3</v>
      </c>
      <c r="I11">
        <v>79.599999999999994</v>
      </c>
      <c r="J11" s="3">
        <v>84.5</v>
      </c>
      <c r="AA11">
        <f t="shared" ref="AA11" si="7">AVERAGE(E11,G11,I11,K11,M11,O11,Q11,S11,U11,W11,Y11)</f>
        <v>73.733333333333334</v>
      </c>
      <c r="AB11">
        <f t="shared" ref="AB11" si="8">AVERAGE(F11,H11,J11,L11,N11,P11,R11,T11,V11)</f>
        <v>75.933333333333337</v>
      </c>
    </row>
    <row r="12" spans="1:28" x14ac:dyDescent="0.25">
      <c r="A12" s="1">
        <v>41034</v>
      </c>
      <c r="B12" s="1">
        <v>44686</v>
      </c>
      <c r="C12" s="2">
        <v>9</v>
      </c>
      <c r="D12" s="2">
        <v>243</v>
      </c>
      <c r="E12">
        <v>68.3</v>
      </c>
      <c r="F12" s="3">
        <v>69.14</v>
      </c>
      <c r="G12">
        <v>84.2</v>
      </c>
      <c r="H12" s="3">
        <v>86</v>
      </c>
      <c r="AA12">
        <f t="shared" ref="AA12" si="9">AVERAGE(E12,G12,I12,K12,M12,O12,Q12,S12,U12,W12)</f>
        <v>76.25</v>
      </c>
      <c r="AB12">
        <f t="shared" ref="AB12" si="10">AVERAGE(F12,H12,J12,L12,N12,P12,R12,T12)</f>
        <v>77.569999999999993</v>
      </c>
    </row>
    <row r="13" spans="1:28" x14ac:dyDescent="0.25">
      <c r="A13" s="1">
        <v>41034</v>
      </c>
      <c r="B13" s="1">
        <v>44686</v>
      </c>
      <c r="C13" s="2">
        <v>9</v>
      </c>
      <c r="D13" s="2">
        <v>412</v>
      </c>
      <c r="E13">
        <v>65.7</v>
      </c>
      <c r="F13" s="3">
        <v>72.900000000000006</v>
      </c>
      <c r="G13">
        <v>76</v>
      </c>
      <c r="H13" s="3">
        <v>78</v>
      </c>
      <c r="AA13">
        <f t="shared" ref="AA13" si="11">AVERAGE(E13,G13,I13,K13,M13,O13,Q13,S13,U13)</f>
        <v>70.849999999999994</v>
      </c>
      <c r="AB13">
        <f t="shared" ref="AB13" si="12">AVERAGE(F13,H13,J13,L13,N13,P13,R13,T13,V13,X13)</f>
        <v>75.45</v>
      </c>
    </row>
    <row r="14" spans="1:28" x14ac:dyDescent="0.25">
      <c r="AA14">
        <f>AVERAGE(AA3:AA13)</f>
        <v>68.483950872359969</v>
      </c>
      <c r="AB14">
        <f>AVERAGE(AB4:AB13)</f>
        <v>69.860972222222216</v>
      </c>
    </row>
  </sheetData>
  <mergeCells count="12">
    <mergeCell ref="Y2:Z2"/>
    <mergeCell ref="A1:M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H12" sqref="H12"/>
    </sheetView>
  </sheetViews>
  <sheetFormatPr defaultRowHeight="15" x14ac:dyDescent="0.25"/>
  <cols>
    <col min="5" max="5" width="18.42578125" bestFit="1" customWidth="1"/>
  </cols>
  <sheetData>
    <row r="1" spans="1:8" x14ac:dyDescent="0.25">
      <c r="A1" s="5" t="s">
        <v>6</v>
      </c>
      <c r="B1" s="5"/>
      <c r="C1" s="5"/>
      <c r="D1" s="5"/>
      <c r="E1" s="2"/>
      <c r="F1" s="2"/>
    </row>
    <row r="2" spans="1:8" x14ac:dyDescent="0.25">
      <c r="A2" t="s">
        <v>4</v>
      </c>
      <c r="B2" t="s">
        <v>18</v>
      </c>
      <c r="C2" t="s">
        <v>5</v>
      </c>
      <c r="D2" t="s">
        <v>19</v>
      </c>
      <c r="E2" t="s">
        <v>20</v>
      </c>
      <c r="F2" s="2" t="s">
        <v>17</v>
      </c>
      <c r="G2" t="s">
        <v>14</v>
      </c>
      <c r="H2" t="s">
        <v>21</v>
      </c>
    </row>
    <row r="3" spans="1:8" x14ac:dyDescent="0.25">
      <c r="A3" s="1">
        <v>37746</v>
      </c>
      <c r="B3" s="1">
        <v>41399</v>
      </c>
      <c r="C3" s="1">
        <v>44686</v>
      </c>
      <c r="D3" s="2">
        <v>9</v>
      </c>
      <c r="E3" s="2">
        <v>56.9</v>
      </c>
      <c r="F3" s="2">
        <v>74.900000000000006</v>
      </c>
      <c r="G3" s="2">
        <v>759</v>
      </c>
      <c r="H3" s="2">
        <v>81</v>
      </c>
    </row>
    <row r="4" spans="1:8" x14ac:dyDescent="0.25">
      <c r="A4" s="1">
        <v>38112</v>
      </c>
      <c r="B4" s="1">
        <v>41764</v>
      </c>
      <c r="C4" s="1">
        <v>44686</v>
      </c>
      <c r="D4" s="2">
        <v>8</v>
      </c>
      <c r="E4" s="2">
        <v>70.8</v>
      </c>
      <c r="F4" s="2">
        <v>72.400000000000006</v>
      </c>
      <c r="G4" s="2">
        <v>842</v>
      </c>
      <c r="H4" s="2">
        <v>75.2</v>
      </c>
    </row>
    <row r="5" spans="1:8" x14ac:dyDescent="0.25">
      <c r="A5" s="1">
        <v>38477</v>
      </c>
      <c r="B5" s="1">
        <v>42129</v>
      </c>
      <c r="C5" s="1">
        <v>44686</v>
      </c>
      <c r="D5" s="2">
        <v>7</v>
      </c>
      <c r="E5" s="2">
        <v>88.7</v>
      </c>
      <c r="F5" s="2">
        <v>82.6</v>
      </c>
      <c r="G5" s="2">
        <v>863</v>
      </c>
      <c r="H5" s="2">
        <v>82.6</v>
      </c>
    </row>
    <row r="6" spans="1:8" x14ac:dyDescent="0.25">
      <c r="A6" s="1">
        <v>38842</v>
      </c>
      <c r="B6" s="1">
        <v>42495</v>
      </c>
      <c r="C6" s="1">
        <v>44686</v>
      </c>
      <c r="D6" s="2">
        <v>6</v>
      </c>
      <c r="E6" s="2">
        <v>88</v>
      </c>
      <c r="F6" s="2">
        <v>89.2</v>
      </c>
      <c r="G6" s="2">
        <v>830</v>
      </c>
      <c r="H6" s="2">
        <v>90.5</v>
      </c>
    </row>
    <row r="7" spans="1:8" x14ac:dyDescent="0.25">
      <c r="A7" s="1">
        <v>39207</v>
      </c>
      <c r="B7" s="1">
        <v>42860</v>
      </c>
      <c r="C7" s="1">
        <v>44686</v>
      </c>
      <c r="D7" s="2">
        <v>5</v>
      </c>
      <c r="E7" s="2">
        <v>37.299999999999997</v>
      </c>
      <c r="F7" s="2">
        <v>89</v>
      </c>
      <c r="G7" s="2">
        <v>498</v>
      </c>
      <c r="H7" s="2">
        <v>88.2</v>
      </c>
    </row>
    <row r="8" spans="1:8" x14ac:dyDescent="0.25">
      <c r="A8" s="1">
        <v>39573</v>
      </c>
      <c r="B8" s="1">
        <v>43225</v>
      </c>
      <c r="C8" s="1">
        <v>44686</v>
      </c>
      <c r="D8" s="2">
        <v>4</v>
      </c>
      <c r="E8" s="2">
        <v>51.7</v>
      </c>
      <c r="F8" s="2">
        <v>76.8</v>
      </c>
      <c r="G8" s="2">
        <v>584</v>
      </c>
      <c r="H8" s="2">
        <v>77.099999999999994</v>
      </c>
    </row>
    <row r="9" spans="1:8" x14ac:dyDescent="0.25">
      <c r="A9" s="1">
        <v>39938</v>
      </c>
      <c r="B9" s="1">
        <v>43590</v>
      </c>
      <c r="C9" s="1">
        <v>44686</v>
      </c>
      <c r="D9" s="2">
        <v>3</v>
      </c>
      <c r="E9" s="2">
        <v>60.3</v>
      </c>
      <c r="F9" s="2">
        <v>89.1</v>
      </c>
      <c r="G9" s="2">
        <v>608</v>
      </c>
      <c r="H9" s="2">
        <v>88.8</v>
      </c>
    </row>
    <row r="10" spans="1:8" x14ac:dyDescent="0.25">
      <c r="A10" s="1">
        <v>40303</v>
      </c>
      <c r="B10" s="1">
        <v>43956</v>
      </c>
      <c r="C10" s="1">
        <v>44686</v>
      </c>
      <c r="D10" s="2">
        <v>2</v>
      </c>
      <c r="E10" s="2">
        <v>37</v>
      </c>
      <c r="F10" s="2">
        <v>88.2</v>
      </c>
      <c r="G10" s="2">
        <v>584</v>
      </c>
      <c r="H10" s="2">
        <v>89.4</v>
      </c>
    </row>
    <row r="11" spans="1:8" x14ac:dyDescent="0.25">
      <c r="A11" s="1">
        <v>40668</v>
      </c>
      <c r="B11" s="1">
        <v>44321</v>
      </c>
      <c r="C11" s="1">
        <v>44686</v>
      </c>
      <c r="D11" s="2">
        <v>1</v>
      </c>
      <c r="E11" s="2">
        <v>79.5</v>
      </c>
      <c r="F11" s="2">
        <v>67.3</v>
      </c>
      <c r="G11" s="2">
        <v>795</v>
      </c>
      <c r="H11" s="2">
        <v>65</v>
      </c>
    </row>
    <row r="12" spans="1:8" x14ac:dyDescent="0.25">
      <c r="E12">
        <f>AVERAGE(E3:E11)</f>
        <v>63.355555555555561</v>
      </c>
      <c r="F12">
        <f>AVERAGE(F3:F11)</f>
        <v>81.055555555555557</v>
      </c>
      <c r="H12">
        <f>AVERAGE(H3:H11)</f>
        <v>81.97777777777776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CBF0-AFB0-4152-9148-D54E9A94DE77}">
  <dimension ref="A1:U15"/>
  <sheetViews>
    <sheetView tabSelected="1" workbookViewId="0">
      <selection activeCell="P1" sqref="P1:U15"/>
    </sheetView>
  </sheetViews>
  <sheetFormatPr defaultRowHeight="15" x14ac:dyDescent="0.25"/>
  <cols>
    <col min="14" max="14" width="15.42578125" customWidth="1"/>
    <col min="15" max="15" width="11.5703125" customWidth="1"/>
  </cols>
  <sheetData>
    <row r="1" spans="1:21" x14ac:dyDescent="0.25">
      <c r="A1" s="2"/>
      <c r="B1" s="2"/>
      <c r="C1" s="2"/>
      <c r="D1" s="5" t="s">
        <v>31</v>
      </c>
      <c r="E1" s="5"/>
      <c r="F1" s="5"/>
      <c r="G1" s="5"/>
      <c r="H1" s="5"/>
      <c r="I1" s="5"/>
      <c r="J1" s="5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"/>
      <c r="B2" s="2"/>
      <c r="C2" s="2"/>
      <c r="D2" s="5" t="s">
        <v>13</v>
      </c>
      <c r="E2" s="5"/>
      <c r="F2" s="5" t="s">
        <v>29</v>
      </c>
      <c r="G2" s="5"/>
      <c r="H2" s="5" t="s">
        <v>30</v>
      </c>
      <c r="I2" s="5"/>
      <c r="J2" s="5" t="s">
        <v>29</v>
      </c>
      <c r="K2" s="5"/>
      <c r="L2" s="5" t="s">
        <v>30</v>
      </c>
      <c r="M2" s="5"/>
      <c r="N2" s="5" t="s">
        <v>32</v>
      </c>
      <c r="O2" s="5"/>
      <c r="P2" s="5"/>
      <c r="Q2" s="5"/>
      <c r="R2" s="5"/>
      <c r="S2" s="5"/>
      <c r="T2" s="5"/>
      <c r="U2" s="5"/>
    </row>
    <row r="3" spans="1:21" x14ac:dyDescent="0.25">
      <c r="A3" s="2" t="s">
        <v>4</v>
      </c>
      <c r="B3" s="2" t="s">
        <v>5</v>
      </c>
      <c r="C3" s="2" t="s">
        <v>17</v>
      </c>
      <c r="D3" s="2" t="s">
        <v>14</v>
      </c>
      <c r="E3" s="2" t="s">
        <v>22</v>
      </c>
      <c r="F3" s="2" t="s">
        <v>14</v>
      </c>
      <c r="G3" s="2" t="s">
        <v>22</v>
      </c>
      <c r="H3" s="2" t="s">
        <v>14</v>
      </c>
      <c r="I3" s="2" t="s">
        <v>22</v>
      </c>
      <c r="J3" s="2" t="s">
        <v>14</v>
      </c>
      <c r="K3" s="2" t="s">
        <v>22</v>
      </c>
      <c r="L3" s="2" t="s">
        <v>14</v>
      </c>
      <c r="M3" s="2" t="s">
        <v>22</v>
      </c>
      <c r="N3" s="2" t="s">
        <v>14</v>
      </c>
      <c r="O3" s="2" t="s">
        <v>22</v>
      </c>
      <c r="P3" s="2"/>
      <c r="Q3" s="2"/>
      <c r="R3" s="2"/>
      <c r="S3" s="2"/>
      <c r="T3" s="2"/>
      <c r="U3" s="2"/>
    </row>
    <row r="4" spans="1:21" x14ac:dyDescent="0.25">
      <c r="A4" s="4">
        <v>37746</v>
      </c>
      <c r="B4" s="4">
        <v>41399</v>
      </c>
      <c r="C4" s="2">
        <v>56.9</v>
      </c>
      <c r="D4" s="2">
        <v>783</v>
      </c>
      <c r="E4" s="2">
        <v>54.3</v>
      </c>
      <c r="F4" s="2">
        <v>783</v>
      </c>
      <c r="G4" s="2">
        <v>54.3</v>
      </c>
      <c r="H4" s="2">
        <v>401</v>
      </c>
      <c r="I4" s="2">
        <v>59.6</v>
      </c>
      <c r="J4" s="2">
        <v>535</v>
      </c>
      <c r="K4" s="2">
        <v>56.3</v>
      </c>
      <c r="L4" s="2">
        <v>276</v>
      </c>
      <c r="M4" s="2">
        <v>56.2</v>
      </c>
      <c r="N4" s="2">
        <v>257</v>
      </c>
      <c r="O4" s="2">
        <v>57.6</v>
      </c>
      <c r="P4" s="2"/>
      <c r="Q4" s="2"/>
      <c r="R4" s="2"/>
      <c r="S4" s="2"/>
      <c r="T4" s="2"/>
      <c r="U4" s="2"/>
    </row>
    <row r="5" spans="1:21" x14ac:dyDescent="0.25">
      <c r="A5" s="4">
        <v>38112</v>
      </c>
      <c r="B5" s="4">
        <v>41764</v>
      </c>
      <c r="C5" s="2">
        <v>70.8</v>
      </c>
      <c r="D5" s="2">
        <v>858</v>
      </c>
      <c r="E5" s="2">
        <v>74.400000000000006</v>
      </c>
      <c r="F5" s="2">
        <v>875</v>
      </c>
      <c r="G5" s="2">
        <v>74.5</v>
      </c>
      <c r="H5" s="2">
        <v>500</v>
      </c>
      <c r="I5" s="2">
        <v>74.2</v>
      </c>
      <c r="J5" s="2"/>
      <c r="K5" s="2"/>
      <c r="L5" s="2"/>
      <c r="M5" s="2"/>
      <c r="P5" s="2"/>
      <c r="Q5" s="2"/>
      <c r="R5" s="2"/>
      <c r="S5" s="2"/>
    </row>
    <row r="6" spans="1:21" x14ac:dyDescent="0.25">
      <c r="A6" s="4">
        <v>38477</v>
      </c>
      <c r="B6" s="4">
        <v>42129</v>
      </c>
      <c r="C6" s="2">
        <v>88.7</v>
      </c>
      <c r="D6" s="2">
        <v>930</v>
      </c>
      <c r="E6" s="2">
        <v>90.3</v>
      </c>
      <c r="F6" s="2">
        <v>951</v>
      </c>
      <c r="G6" s="2">
        <v>90.1</v>
      </c>
      <c r="H6" s="2">
        <v>514</v>
      </c>
      <c r="I6" s="2">
        <v>93.6</v>
      </c>
      <c r="J6" s="2"/>
      <c r="K6" s="2"/>
      <c r="L6" s="2"/>
      <c r="M6" s="2"/>
      <c r="P6" s="2"/>
      <c r="Q6" s="2"/>
      <c r="R6" s="2"/>
      <c r="S6" s="2"/>
    </row>
    <row r="7" spans="1:21" x14ac:dyDescent="0.25">
      <c r="A7" s="4">
        <v>38842</v>
      </c>
      <c r="B7" s="4">
        <v>42495</v>
      </c>
      <c r="C7" s="2">
        <v>88</v>
      </c>
      <c r="D7" s="2">
        <v>923</v>
      </c>
      <c r="E7" s="2">
        <v>88.6</v>
      </c>
      <c r="F7" s="2">
        <v>962</v>
      </c>
      <c r="G7" s="2">
        <v>88.4</v>
      </c>
      <c r="H7" s="2">
        <v>652</v>
      </c>
      <c r="I7" s="2">
        <v>87.7</v>
      </c>
      <c r="J7" s="2"/>
      <c r="K7" s="2"/>
      <c r="L7" s="2"/>
      <c r="M7" s="2"/>
      <c r="P7" s="2"/>
      <c r="Q7" s="2"/>
      <c r="R7" s="2"/>
      <c r="S7" s="2"/>
    </row>
    <row r="8" spans="1:21" x14ac:dyDescent="0.25">
      <c r="A8" s="4">
        <v>39207</v>
      </c>
      <c r="B8" s="4">
        <v>42860</v>
      </c>
      <c r="C8" s="2">
        <v>37.299999999999997</v>
      </c>
      <c r="D8" s="2">
        <v>911</v>
      </c>
      <c r="E8" s="2">
        <v>37</v>
      </c>
      <c r="F8" s="2">
        <v>914</v>
      </c>
      <c r="G8" s="2">
        <v>37</v>
      </c>
      <c r="H8" s="2">
        <v>564</v>
      </c>
      <c r="I8" s="2">
        <v>39.200000000000003</v>
      </c>
      <c r="J8" s="2"/>
      <c r="K8" s="2"/>
      <c r="L8" s="2"/>
      <c r="M8" s="2"/>
      <c r="P8" s="2"/>
      <c r="Q8" s="2"/>
      <c r="R8" s="2"/>
      <c r="S8" s="2"/>
    </row>
    <row r="9" spans="1:21" x14ac:dyDescent="0.25">
      <c r="A9" s="4">
        <v>39573</v>
      </c>
      <c r="B9" s="4">
        <v>43225</v>
      </c>
      <c r="C9" s="2">
        <v>51.7</v>
      </c>
      <c r="D9" s="2">
        <v>686</v>
      </c>
      <c r="E9" s="2">
        <v>56.1</v>
      </c>
      <c r="F9" s="2">
        <v>793</v>
      </c>
      <c r="G9" s="2">
        <v>54.6</v>
      </c>
      <c r="H9" s="2">
        <v>367</v>
      </c>
      <c r="I9" s="2">
        <v>57.8</v>
      </c>
      <c r="J9" s="2"/>
      <c r="K9" s="2"/>
      <c r="L9" s="2"/>
      <c r="M9" s="2"/>
      <c r="P9" s="2"/>
      <c r="Q9" s="2"/>
      <c r="R9" s="2"/>
      <c r="S9" s="2"/>
    </row>
    <row r="10" spans="1:21" x14ac:dyDescent="0.25">
      <c r="A10" s="4">
        <v>39938</v>
      </c>
      <c r="B10" s="4">
        <v>43590</v>
      </c>
      <c r="C10" s="2">
        <v>60.3</v>
      </c>
      <c r="D10" s="2">
        <v>982</v>
      </c>
      <c r="E10" s="2">
        <v>60.7</v>
      </c>
      <c r="F10" s="2">
        <v>994</v>
      </c>
      <c r="G10" s="2">
        <v>60.3</v>
      </c>
      <c r="H10" s="2">
        <v>637</v>
      </c>
      <c r="I10" s="2">
        <v>65.599999999999994</v>
      </c>
      <c r="J10" s="2"/>
      <c r="K10" s="2"/>
      <c r="L10" s="2"/>
      <c r="M10" s="2"/>
      <c r="P10" s="2"/>
      <c r="Q10" s="2"/>
      <c r="R10" s="2"/>
      <c r="S10" s="2"/>
    </row>
    <row r="11" spans="1:21" x14ac:dyDescent="0.25">
      <c r="A11" s="4">
        <v>40303</v>
      </c>
      <c r="B11" s="4">
        <v>43956</v>
      </c>
      <c r="C11" s="2">
        <v>37</v>
      </c>
      <c r="D11" s="2">
        <v>996</v>
      </c>
      <c r="E11" s="2">
        <v>36.9</v>
      </c>
      <c r="F11" s="2">
        <v>989</v>
      </c>
      <c r="G11" s="2">
        <v>37</v>
      </c>
      <c r="H11" s="2">
        <v>692</v>
      </c>
      <c r="I11" s="2">
        <v>34.700000000000003</v>
      </c>
      <c r="J11" s="2"/>
      <c r="K11" s="2"/>
      <c r="L11" s="2"/>
      <c r="M11" s="2"/>
      <c r="P11" s="2"/>
      <c r="Q11" s="2"/>
      <c r="R11" s="2"/>
      <c r="S11" s="2"/>
    </row>
    <row r="12" spans="1:21" x14ac:dyDescent="0.25">
      <c r="A12" s="4">
        <v>40668</v>
      </c>
      <c r="B12" s="4">
        <v>44321</v>
      </c>
      <c r="C12" s="2">
        <v>79.5</v>
      </c>
      <c r="D12" s="2">
        <v>972</v>
      </c>
      <c r="E12" s="2">
        <v>80.099999999999994</v>
      </c>
      <c r="F12" s="2">
        <v>969</v>
      </c>
      <c r="G12" s="2">
        <v>79.98</v>
      </c>
      <c r="H12" s="2">
        <v>467</v>
      </c>
      <c r="I12" s="2">
        <v>79.2</v>
      </c>
      <c r="J12" s="2"/>
      <c r="K12" s="2"/>
      <c r="L12" s="2"/>
      <c r="M12" s="2"/>
      <c r="P12" s="2"/>
      <c r="Q12" s="2"/>
      <c r="R12" s="2"/>
      <c r="S12" s="2"/>
    </row>
    <row r="13" spans="1:21" x14ac:dyDescent="0.25">
      <c r="A13" s="4">
        <v>41034</v>
      </c>
      <c r="B13" s="4">
        <v>44686</v>
      </c>
      <c r="C13" s="2">
        <v>84.2</v>
      </c>
      <c r="D13" s="2">
        <v>940</v>
      </c>
      <c r="E13" s="2">
        <v>84.6</v>
      </c>
      <c r="F13" s="2">
        <v>975</v>
      </c>
      <c r="G13" s="2">
        <v>84.4</v>
      </c>
      <c r="H13" s="2">
        <v>519</v>
      </c>
      <c r="I13" s="2">
        <v>87.9</v>
      </c>
      <c r="J13" s="2">
        <v>716</v>
      </c>
      <c r="K13" s="2">
        <v>86.6</v>
      </c>
      <c r="L13" s="2">
        <v>429</v>
      </c>
      <c r="M13" s="2">
        <v>88.3</v>
      </c>
      <c r="N13" s="2">
        <v>421</v>
      </c>
      <c r="O13" s="2">
        <v>89</v>
      </c>
      <c r="P13" s="2"/>
      <c r="Q13" s="2"/>
      <c r="R13" s="2"/>
      <c r="S13" s="2"/>
      <c r="T13" s="2"/>
      <c r="U13" s="2"/>
    </row>
    <row r="14" spans="1:21" x14ac:dyDescent="0.25">
      <c r="A14" s="4">
        <v>41034</v>
      </c>
      <c r="B14" s="4">
        <v>44686</v>
      </c>
      <c r="C14" s="2">
        <v>76</v>
      </c>
      <c r="D14" s="2">
        <v>739</v>
      </c>
      <c r="E14" s="2">
        <v>74.8</v>
      </c>
      <c r="F14" s="2">
        <v>916</v>
      </c>
      <c r="G14" s="2">
        <v>74.400000000000006</v>
      </c>
      <c r="H14" s="2">
        <v>580</v>
      </c>
      <c r="I14" s="2">
        <v>81.900000000000006</v>
      </c>
      <c r="J14" s="2">
        <v>839</v>
      </c>
      <c r="K14" s="2">
        <v>77</v>
      </c>
      <c r="L14" s="2">
        <v>565</v>
      </c>
      <c r="M14" s="2">
        <v>83.9</v>
      </c>
      <c r="N14" s="2">
        <v>501</v>
      </c>
      <c r="O14" s="2">
        <v>82.4</v>
      </c>
      <c r="P14" s="2"/>
      <c r="Q14" s="2"/>
      <c r="R14" s="2"/>
      <c r="S14" s="2"/>
      <c r="T14" s="2"/>
      <c r="U14" s="2"/>
    </row>
    <row r="15" spans="1:21" x14ac:dyDescent="0.25">
      <c r="C15" s="2">
        <f>AVERAGE(C4:C14)</f>
        <v>66.400000000000006</v>
      </c>
      <c r="D15" s="2"/>
      <c r="E15" s="2">
        <f t="shared" ref="E15:I15" si="0">AVERAGE(E4:E14)</f>
        <v>67.072727272727263</v>
      </c>
      <c r="F15" s="2"/>
      <c r="G15" s="2">
        <f t="shared" si="0"/>
        <v>66.816363636363633</v>
      </c>
      <c r="H15" s="2"/>
      <c r="I15" s="2">
        <f t="shared" si="0"/>
        <v>69.218181818181833</v>
      </c>
      <c r="J15" s="2"/>
      <c r="K15" s="2">
        <f t="shared" ref="K15" si="1">AVERAGE(K4:K14)</f>
        <v>73.3</v>
      </c>
      <c r="L15" s="2"/>
      <c r="M15" s="2">
        <f t="shared" ref="M15" si="2">AVERAGE(M4:M14)</f>
        <v>76.13333333333334</v>
      </c>
      <c r="N15" s="2"/>
      <c r="O15" s="2">
        <f t="shared" ref="O15" si="3">AVERAGE(O4:O14)</f>
        <v>76.333333333333329</v>
      </c>
      <c r="P15" s="2"/>
      <c r="Q15" s="2"/>
      <c r="R15" s="2"/>
      <c r="S15" s="2"/>
      <c r="T15" s="2"/>
      <c r="U15" s="2"/>
    </row>
  </sheetData>
  <mergeCells count="12">
    <mergeCell ref="P1:U1"/>
    <mergeCell ref="P2:Q2"/>
    <mergeCell ref="R2:S2"/>
    <mergeCell ref="T2:U2"/>
    <mergeCell ref="J2:K2"/>
    <mergeCell ref="L2:M2"/>
    <mergeCell ref="N2:O2"/>
    <mergeCell ref="J1:O1"/>
    <mergeCell ref="D1:I1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2DB0-9C96-4207-841B-FAF4C0DA0473}">
  <dimension ref="A1:M16"/>
  <sheetViews>
    <sheetView workbookViewId="0">
      <selection activeCell="I15" sqref="I15"/>
    </sheetView>
  </sheetViews>
  <sheetFormatPr defaultRowHeight="15" x14ac:dyDescent="0.25"/>
  <sheetData>
    <row r="1" spans="1:13" x14ac:dyDescent="0.25">
      <c r="D1" s="5" t="s">
        <v>24</v>
      </c>
      <c r="E1" s="5"/>
      <c r="F1" s="5" t="s">
        <v>25</v>
      </c>
      <c r="G1" s="5"/>
      <c r="H1" s="5" t="s">
        <v>24</v>
      </c>
      <c r="I1" s="5"/>
      <c r="J1" s="5" t="s">
        <v>25</v>
      </c>
      <c r="K1" s="5"/>
      <c r="L1" s="5" t="s">
        <v>28</v>
      </c>
      <c r="M1" s="5"/>
    </row>
    <row r="2" spans="1:13" x14ac:dyDescent="0.25">
      <c r="C2" s="5" t="s">
        <v>26</v>
      </c>
      <c r="D2" s="5"/>
      <c r="E2" s="5"/>
      <c r="F2" s="5"/>
      <c r="G2" s="5"/>
      <c r="H2" s="5" t="s">
        <v>27</v>
      </c>
      <c r="I2" s="5"/>
      <c r="J2" s="5"/>
      <c r="K2" s="5"/>
      <c r="L2" s="5"/>
      <c r="M2" s="5"/>
    </row>
    <row r="3" spans="1:13" x14ac:dyDescent="0.25">
      <c r="A3" t="s">
        <v>4</v>
      </c>
      <c r="B3" t="s">
        <v>5</v>
      </c>
      <c r="C3" t="s">
        <v>17</v>
      </c>
      <c r="D3" t="s">
        <v>14</v>
      </c>
      <c r="E3" t="s">
        <v>22</v>
      </c>
      <c r="F3" t="s">
        <v>14</v>
      </c>
      <c r="G3" t="s">
        <v>22</v>
      </c>
      <c r="H3" t="s">
        <v>14</v>
      </c>
      <c r="I3" t="s">
        <v>22</v>
      </c>
      <c r="J3" t="s">
        <v>14</v>
      </c>
      <c r="K3" t="s">
        <v>22</v>
      </c>
      <c r="L3" t="s">
        <v>14</v>
      </c>
      <c r="M3" t="s">
        <v>22</v>
      </c>
    </row>
    <row r="4" spans="1:13" x14ac:dyDescent="0.25">
      <c r="A4" s="1">
        <v>37746</v>
      </c>
      <c r="B4" s="1">
        <v>41399</v>
      </c>
      <c r="C4" s="2">
        <v>56.9</v>
      </c>
      <c r="D4">
        <v>461</v>
      </c>
      <c r="E4">
        <v>59</v>
      </c>
      <c r="F4">
        <v>703</v>
      </c>
      <c r="G4">
        <v>55</v>
      </c>
      <c r="H4">
        <v>461</v>
      </c>
      <c r="I4">
        <v>59</v>
      </c>
      <c r="J4">
        <v>703</v>
      </c>
      <c r="K4">
        <v>55</v>
      </c>
      <c r="L4">
        <v>337</v>
      </c>
      <c r="M4">
        <v>58.4</v>
      </c>
    </row>
    <row r="5" spans="1:13" x14ac:dyDescent="0.25">
      <c r="A5" s="1">
        <v>38112</v>
      </c>
      <c r="B5" s="1">
        <v>41764</v>
      </c>
      <c r="C5" s="2">
        <v>70.8</v>
      </c>
      <c r="D5">
        <v>644</v>
      </c>
      <c r="E5">
        <v>70</v>
      </c>
      <c r="F5">
        <v>665</v>
      </c>
      <c r="G5">
        <v>67.5</v>
      </c>
      <c r="H5">
        <v>576</v>
      </c>
      <c r="I5">
        <v>70.099999999999994</v>
      </c>
      <c r="J5">
        <v>637</v>
      </c>
      <c r="K5">
        <v>67</v>
      </c>
      <c r="L5">
        <v>365</v>
      </c>
      <c r="M5">
        <v>64.900000000000006</v>
      </c>
    </row>
    <row r="6" spans="1:13" x14ac:dyDescent="0.25">
      <c r="A6" s="1">
        <v>38477</v>
      </c>
      <c r="B6" s="1">
        <v>42129</v>
      </c>
      <c r="C6" s="2">
        <v>88.7</v>
      </c>
      <c r="D6">
        <v>619</v>
      </c>
      <c r="E6">
        <v>91.6</v>
      </c>
      <c r="F6">
        <v>774</v>
      </c>
      <c r="G6">
        <v>90.3</v>
      </c>
      <c r="H6">
        <v>521</v>
      </c>
      <c r="I6">
        <v>93.3</v>
      </c>
      <c r="J6">
        <v>752</v>
      </c>
      <c r="K6">
        <v>90.8</v>
      </c>
      <c r="L6">
        <v>412</v>
      </c>
      <c r="M6">
        <v>93.4</v>
      </c>
    </row>
    <row r="7" spans="1:13" x14ac:dyDescent="0.25">
      <c r="A7" s="1">
        <v>38842</v>
      </c>
      <c r="B7" s="1">
        <v>42495</v>
      </c>
      <c r="C7" s="2">
        <v>88</v>
      </c>
      <c r="D7">
        <v>799</v>
      </c>
      <c r="E7">
        <v>87.5</v>
      </c>
      <c r="F7">
        <v>814</v>
      </c>
      <c r="G7">
        <v>87</v>
      </c>
      <c r="H7">
        <v>668</v>
      </c>
      <c r="I7">
        <v>87.6</v>
      </c>
      <c r="J7">
        <v>819</v>
      </c>
      <c r="K7">
        <v>87.5</v>
      </c>
      <c r="L7">
        <v>555</v>
      </c>
      <c r="M7">
        <v>89.9</v>
      </c>
    </row>
    <row r="8" spans="1:13" x14ac:dyDescent="0.25">
      <c r="A8" s="1">
        <v>39207</v>
      </c>
      <c r="B8" s="1">
        <v>42860</v>
      </c>
      <c r="C8" s="2">
        <v>37.299999999999997</v>
      </c>
      <c r="D8">
        <v>766</v>
      </c>
      <c r="E8">
        <v>39.4</v>
      </c>
      <c r="F8">
        <v>816</v>
      </c>
      <c r="G8">
        <v>35.299999999999997</v>
      </c>
      <c r="H8">
        <v>594</v>
      </c>
      <c r="I8">
        <v>39.700000000000003</v>
      </c>
      <c r="J8">
        <v>786</v>
      </c>
      <c r="K8">
        <v>35.799999999999997</v>
      </c>
      <c r="L8">
        <v>472</v>
      </c>
      <c r="M8">
        <v>38.1</v>
      </c>
    </row>
    <row r="9" spans="1:13" x14ac:dyDescent="0.25">
      <c r="A9" s="1">
        <v>39573</v>
      </c>
      <c r="B9" s="1">
        <v>43225</v>
      </c>
      <c r="C9" s="2">
        <v>51.7</v>
      </c>
      <c r="D9">
        <v>718</v>
      </c>
      <c r="E9">
        <v>50.4</v>
      </c>
      <c r="F9">
        <v>804</v>
      </c>
      <c r="G9">
        <v>52.7</v>
      </c>
      <c r="H9">
        <v>418</v>
      </c>
      <c r="I9">
        <v>54.5</v>
      </c>
      <c r="J9">
        <v>776</v>
      </c>
      <c r="K9">
        <v>53.3</v>
      </c>
      <c r="L9">
        <v>339</v>
      </c>
      <c r="M9">
        <v>56.6</v>
      </c>
    </row>
    <row r="10" spans="1:13" x14ac:dyDescent="0.25">
      <c r="A10" s="1">
        <v>39938</v>
      </c>
      <c r="B10" s="1">
        <v>43590</v>
      </c>
      <c r="C10" s="2">
        <v>60.3</v>
      </c>
      <c r="D10">
        <v>797</v>
      </c>
      <c r="E10">
        <v>63.6</v>
      </c>
      <c r="F10">
        <v>795</v>
      </c>
      <c r="G10">
        <v>61</v>
      </c>
      <c r="H10">
        <v>641</v>
      </c>
      <c r="I10">
        <v>65.5</v>
      </c>
      <c r="J10">
        <v>819</v>
      </c>
      <c r="K10">
        <v>59.8</v>
      </c>
      <c r="L10">
        <v>519</v>
      </c>
      <c r="M10">
        <v>64.900000000000006</v>
      </c>
    </row>
    <row r="11" spans="1:13" x14ac:dyDescent="0.25">
      <c r="A11" s="1">
        <v>40303</v>
      </c>
      <c r="B11" s="1">
        <v>43956</v>
      </c>
      <c r="C11" s="2">
        <v>37</v>
      </c>
      <c r="D11">
        <v>908</v>
      </c>
      <c r="E11">
        <v>37.6</v>
      </c>
      <c r="F11">
        <v>759</v>
      </c>
      <c r="G11">
        <v>41.4</v>
      </c>
      <c r="H11">
        <v>700</v>
      </c>
      <c r="I11">
        <v>34.700000000000003</v>
      </c>
      <c r="J11">
        <v>869</v>
      </c>
      <c r="K11">
        <v>37.6</v>
      </c>
      <c r="L11">
        <v>620</v>
      </c>
      <c r="M11">
        <v>34.799999999999997</v>
      </c>
    </row>
    <row r="12" spans="1:13" x14ac:dyDescent="0.25">
      <c r="A12" s="1">
        <v>40668</v>
      </c>
      <c r="B12" s="1">
        <v>44321</v>
      </c>
      <c r="C12" s="2">
        <v>79.5</v>
      </c>
      <c r="D12">
        <v>768</v>
      </c>
      <c r="E12">
        <v>79.900000000000006</v>
      </c>
      <c r="F12">
        <v>810</v>
      </c>
      <c r="G12">
        <v>78.900000000000006</v>
      </c>
      <c r="H12">
        <v>482</v>
      </c>
      <c r="I12">
        <v>78.8</v>
      </c>
      <c r="J12">
        <v>605</v>
      </c>
      <c r="K12">
        <v>75</v>
      </c>
      <c r="L12">
        <v>320</v>
      </c>
      <c r="M12">
        <v>75</v>
      </c>
    </row>
    <row r="13" spans="1:13" x14ac:dyDescent="0.25">
      <c r="A13" s="1">
        <v>41034</v>
      </c>
      <c r="B13" s="1">
        <v>44686</v>
      </c>
      <c r="C13" s="2">
        <v>84.2</v>
      </c>
      <c r="D13">
        <v>856</v>
      </c>
      <c r="E13">
        <v>85.3</v>
      </c>
      <c r="F13">
        <v>830</v>
      </c>
      <c r="G13">
        <v>84.3</v>
      </c>
      <c r="H13">
        <v>533</v>
      </c>
      <c r="I13">
        <v>87.2</v>
      </c>
      <c r="J13">
        <v>767</v>
      </c>
      <c r="K13">
        <v>85.3</v>
      </c>
      <c r="L13">
        <v>434</v>
      </c>
      <c r="M13">
        <v>86.9</v>
      </c>
    </row>
    <row r="14" spans="1:13" x14ac:dyDescent="0.25">
      <c r="A14" s="1">
        <v>41034</v>
      </c>
      <c r="B14" s="1">
        <v>44686</v>
      </c>
      <c r="C14" s="2">
        <v>76</v>
      </c>
      <c r="D14">
        <v>929</v>
      </c>
      <c r="E14">
        <v>77.2</v>
      </c>
      <c r="F14">
        <v>873</v>
      </c>
      <c r="G14">
        <v>76.7</v>
      </c>
      <c r="H14">
        <v>659</v>
      </c>
      <c r="I14">
        <v>83.2</v>
      </c>
      <c r="J14">
        <v>602</v>
      </c>
      <c r="K14">
        <v>80.7</v>
      </c>
      <c r="L14">
        <v>443</v>
      </c>
      <c r="M14">
        <v>83.3</v>
      </c>
    </row>
    <row r="15" spans="1:13" x14ac:dyDescent="0.25">
      <c r="C15">
        <f>AVERAGE(C4:C14)</f>
        <v>66.400000000000006</v>
      </c>
      <c r="E15">
        <f>AVERAGE(E4:E14)</f>
        <v>67.409090909090907</v>
      </c>
      <c r="G15">
        <f>AVERAGE(G4:G14)</f>
        <v>66.372727272727275</v>
      </c>
      <c r="I15">
        <f>AVERAGE(I4:I14)</f>
        <v>68.509090909090915</v>
      </c>
      <c r="K15">
        <f>AVERAGE(K4:K14)</f>
        <v>66.163636363636371</v>
      </c>
      <c r="M15">
        <f>AVERAGE(M4:M14)</f>
        <v>67.836363636363629</v>
      </c>
    </row>
    <row r="16" spans="1:13" x14ac:dyDescent="0.25">
      <c r="A16" s="1">
        <v>37746</v>
      </c>
      <c r="B16" s="1">
        <v>44686</v>
      </c>
      <c r="C16" s="2">
        <v>87.2</v>
      </c>
      <c r="D16" s="2" t="s">
        <v>15</v>
      </c>
      <c r="E16" s="2" t="s">
        <v>15</v>
      </c>
      <c r="F16" s="2" t="s">
        <v>15</v>
      </c>
      <c r="G16" s="2" t="s">
        <v>15</v>
      </c>
      <c r="H16">
        <v>805</v>
      </c>
      <c r="I16">
        <v>91.3</v>
      </c>
      <c r="J16">
        <v>631</v>
      </c>
      <c r="K16">
        <v>84.6</v>
      </c>
      <c r="L16">
        <v>498</v>
      </c>
      <c r="M16">
        <v>89.6</v>
      </c>
    </row>
  </sheetData>
  <mergeCells count="7">
    <mergeCell ref="C2:G2"/>
    <mergeCell ref="H2:M2"/>
    <mergeCell ref="L1:M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Pretest</vt:lpstr>
      <vt:lpstr>Posttest</vt:lpstr>
      <vt:lpstr>Other Market</vt:lpstr>
      <vt:lpstr>Other 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Dolati</cp:lastModifiedBy>
  <dcterms:created xsi:type="dcterms:W3CDTF">2023-05-31T13:12:20Z</dcterms:created>
  <dcterms:modified xsi:type="dcterms:W3CDTF">2023-06-02T20:17:40Z</dcterms:modified>
</cp:coreProperties>
</file>