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<sst xmlns="http://schemas.openxmlformats.org/spreadsheetml/2006/main" count="119" uniqueCount="70">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</sst>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29923</v>
      </c>
      <c r="N4" s="31">
        <f>R4*Q4</f>
        <v>1137074</v>
      </c>
      <c r="O4" s="32" t="str">
        <f>IF( (Q4-M4)*R4/P4&gt;0, (Q4-M4)*R4/P4, "Risk free")</f>
        <v>Risk free</v>
      </c>
      <c r="P4" s="33">
        <f>'[1]مدیریت سرمایه'!$B$5</f>
        <v>1466894651</v>
      </c>
      <c r="Q4" s="33">
        <f>(SUM('تاریخچه خرید'!M4:M17)-SUMPRODUCT('تاریخچه فروش'!G4:G7*'تاریخچه فروش'!F4:F7))/R4</f>
        <v>29923</v>
      </c>
      <c r="R4" s="35">
        <f>SUM('تاریخچه خرید'!Q4:Q17)-SUM('تاریخچه فروش'!G4:G11)</f>
        <v>38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69</v>
      </c>
      <c r="C4" s="90" t="s">
        <v>52</v>
      </c>
      <c r="D4" s="92" t="s">
        <v>42</v>
      </c>
      <c r="E4" s="93" t="s">
        <v>61</v>
      </c>
      <c r="F4" s="74" t="s">
        <v>55</v>
      </c>
      <c r="G4" s="84" t="s">
        <v>62</v>
      </c>
      <c r="H4" s="95" t="s">
        <v>63</v>
      </c>
      <c r="I4" s="80" t="s">
        <v>42</v>
      </c>
      <c r="J4" s="82" t="s">
        <v>42</v>
      </c>
      <c r="K4" s="70" t="s">
        <v>64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65</v>
      </c>
      <c r="Q4" s="66" t="s">
        <v>57</v>
      </c>
      <c r="R4" s="84" t="s">
        <v>66</v>
      </c>
      <c r="S4" s="53" t="s">
        <v>67</v>
      </c>
      <c r="T4" s="88" t="s">
        <v>68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29923</v>
      </c>
      <c r="M4" s="31">
        <f>P4*Q4</f>
        <v>1137074</v>
      </c>
      <c r="N4" s="32" t="str">
        <f>IF( (P4-L4)*Q4/O4&gt;0, (P4-L4)*Q4/O4, "Risk free")</f>
        <v>Risk free</v>
      </c>
      <c r="O4" s="33">
        <f>'[1]مدیریت سرمایه'!$B$5</f>
        <v>1466894651</v>
      </c>
      <c r="P4" s="157">
        <v>29923</v>
      </c>
      <c r="Q4" s="151">
        <v>38</v>
      </c>
      <c r="R4" s="84" t="s">
        <v>66</v>
      </c>
      <c r="S4" s="95" t="s">
        <v>43</v>
      </c>
      <c r="T4" s="30" t="s">
        <v>68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0</v>
      </c>
      <c r="C4" s="165">
        <f>E4/F4-1</f>
        <v>0.20505569091541953</v>
      </c>
      <c r="D4" s="164">
        <f>E4*G4</f>
        <v>0</v>
      </c>
      <c r="E4" s="166">
        <v>55394</v>
      </c>
      <c r="F4" s="171">
        <v>45968</v>
      </c>
      <c r="G4" s="167">
        <v>0</v>
      </c>
      <c r="H4" s="160"/>
      <c r="I4" s="175" t="s">
        <v>60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2020-04-02T11:12:59Z</dcterms:modified>
</cp:coreProperties>
</file>