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110\"/>
    </mc:Choice>
  </mc:AlternateContent>
  <xr:revisionPtr revIDLastSave="0" documentId="13_ncr:1_{A903A458-3798-4DB0-ADC6-B7A0294A5F5D}" xr6:coauthVersionLast="47" xr6:coauthVersionMax="47" xr10:uidLastSave="{00000000-0000-0000-0000-000000000000}"/>
  <bookViews>
    <workbookView xWindow="-108" yWindow="-108" windowWidth="23256" windowHeight="12576" xr2:uid="{1C69B8E7-DB32-48E1-BB11-8C7994FC262C}"/>
  </bookViews>
  <sheets>
    <sheet name="Rth Module 22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3" i="1" s="1"/>
  <c r="O24" i="1"/>
  <c r="O2" i="1"/>
  <c r="R24" i="1"/>
  <c r="N24" i="1"/>
  <c r="Q24" i="1"/>
  <c r="G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O23" i="1"/>
  <c r="R23" i="1"/>
  <c r="N23" i="1"/>
  <c r="Q23" i="1"/>
  <c r="G23" i="1"/>
  <c r="T22" i="1"/>
  <c r="O22" i="1"/>
  <c r="R22" i="1"/>
  <c r="N22" i="1"/>
  <c r="Q22" i="1"/>
  <c r="G22" i="1"/>
  <c r="P22" i="1" s="1"/>
  <c r="T21" i="1"/>
  <c r="S21" i="1"/>
  <c r="O21" i="1"/>
  <c r="R21" i="1"/>
  <c r="N21" i="1"/>
  <c r="Q21" i="1"/>
  <c r="G21" i="1"/>
  <c r="T20" i="1"/>
  <c r="O20" i="1"/>
  <c r="R20" i="1"/>
  <c r="N20" i="1"/>
  <c r="Q20" i="1"/>
  <c r="G20" i="1"/>
  <c r="T19" i="1"/>
  <c r="O19" i="1"/>
  <c r="R19" i="1"/>
  <c r="N19" i="1"/>
  <c r="Q19" i="1"/>
  <c r="G19" i="1"/>
  <c r="P19" i="1" s="1"/>
  <c r="T18" i="1"/>
  <c r="O18" i="1"/>
  <c r="R18" i="1"/>
  <c r="N18" i="1"/>
  <c r="Q18" i="1"/>
  <c r="G18" i="1"/>
  <c r="T17" i="1"/>
  <c r="O17" i="1"/>
  <c r="R17" i="1"/>
  <c r="N17" i="1"/>
  <c r="Q17" i="1"/>
  <c r="G17" i="1"/>
  <c r="T16" i="1"/>
  <c r="O16" i="1"/>
  <c r="R16" i="1"/>
  <c r="N16" i="1"/>
  <c r="Q16" i="1"/>
  <c r="G16" i="1"/>
  <c r="P16" i="1" s="1"/>
  <c r="T15" i="1"/>
  <c r="O15" i="1"/>
  <c r="R15" i="1"/>
  <c r="N15" i="1"/>
  <c r="Q15" i="1"/>
  <c r="G15" i="1"/>
  <c r="T14" i="1"/>
  <c r="O14" i="1"/>
  <c r="R14" i="1"/>
  <c r="N14" i="1"/>
  <c r="Q14" i="1"/>
  <c r="G14" i="1"/>
  <c r="T13" i="1"/>
  <c r="O13" i="1"/>
  <c r="R13" i="1"/>
  <c r="N13" i="1"/>
  <c r="Q13" i="1"/>
  <c r="G13" i="1"/>
  <c r="P13" i="1" s="1"/>
  <c r="T12" i="1"/>
  <c r="S12" i="1"/>
  <c r="O12" i="1"/>
  <c r="R12" i="1"/>
  <c r="N12" i="1"/>
  <c r="Q12" i="1"/>
  <c r="G12" i="1"/>
  <c r="T11" i="1"/>
  <c r="O11" i="1"/>
  <c r="R11" i="1"/>
  <c r="N11" i="1"/>
  <c r="Q11" i="1"/>
  <c r="G11" i="1"/>
  <c r="T10" i="1"/>
  <c r="O10" i="1"/>
  <c r="R10" i="1"/>
  <c r="N10" i="1"/>
  <c r="Q10" i="1"/>
  <c r="G10" i="1"/>
  <c r="P10" i="1"/>
  <c r="T9" i="1"/>
  <c r="O9" i="1"/>
  <c r="R9" i="1"/>
  <c r="N9" i="1"/>
  <c r="Q9" i="1"/>
  <c r="G9" i="1"/>
  <c r="T8" i="1"/>
  <c r="O8" i="1"/>
  <c r="R8" i="1"/>
  <c r="N8" i="1"/>
  <c r="Q8" i="1"/>
  <c r="G8" i="1"/>
  <c r="T7" i="1"/>
  <c r="O7" i="1"/>
  <c r="R7" i="1"/>
  <c r="N7" i="1"/>
  <c r="Q7" i="1"/>
  <c r="G7" i="1"/>
  <c r="P7" i="1" s="1"/>
  <c r="T6" i="1"/>
  <c r="O6" i="1"/>
  <c r="R6" i="1"/>
  <c r="N6" i="1"/>
  <c r="Q6" i="1"/>
  <c r="G6" i="1"/>
  <c r="T5" i="1"/>
  <c r="O5" i="1"/>
  <c r="R5" i="1"/>
  <c r="N5" i="1"/>
  <c r="Q5" i="1"/>
  <c r="G5" i="1"/>
  <c r="T4" i="1"/>
  <c r="S4" i="1"/>
  <c r="O4" i="1"/>
  <c r="R4" i="1"/>
  <c r="N4" i="1"/>
  <c r="Q4" i="1"/>
  <c r="G4" i="1"/>
  <c r="P4" i="1" s="1"/>
  <c r="T3" i="1"/>
  <c r="O3" i="1"/>
  <c r="R3" i="1"/>
  <c r="N3" i="1"/>
  <c r="Q3" i="1"/>
  <c r="G3" i="1"/>
  <c r="T2" i="1"/>
  <c r="R2" i="1"/>
  <c r="Q2" i="1"/>
  <c r="P6" i="1" l="1"/>
  <c r="P5" i="1"/>
  <c r="P15" i="1"/>
  <c r="P18" i="1"/>
  <c r="P21" i="1"/>
  <c r="P14" i="1"/>
  <c r="P17" i="1"/>
  <c r="P3" i="1"/>
  <c r="S7" i="1"/>
  <c r="S19" i="1"/>
  <c r="P8" i="1"/>
  <c r="P24" i="1"/>
  <c r="S16" i="1"/>
  <c r="P11" i="1"/>
  <c r="S22" i="1"/>
  <c r="P2" i="1"/>
  <c r="P20" i="1"/>
  <c r="P23" i="1"/>
  <c r="S2" i="1"/>
  <c r="S11" i="1"/>
  <c r="S14" i="1"/>
  <c r="P9" i="1"/>
  <c r="S17" i="1"/>
  <c r="P12" i="1"/>
  <c r="S6" i="1"/>
  <c r="S9" i="1"/>
  <c r="S24" i="1"/>
  <c r="S5" i="1"/>
  <c r="S10" i="1"/>
  <c r="S15" i="1"/>
  <c r="S20" i="1"/>
  <c r="S3" i="1"/>
  <c r="S8" i="1"/>
  <c r="S13" i="1"/>
  <c r="S18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<sst xmlns="http://schemas.openxmlformats.org/spreadsheetml/2006/main" count="49" uniqueCount="37">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</sst>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53E3-DA97-4CE9-B21C-4E315B905118}">
  <dimension ref="B1:AA237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</v>
      </c>
      <c r="E2" s="3">
        <v>14.82</v>
      </c>
      <c r="F2" s="3">
        <v>1.4777</v>
      </c>
      <c r="G2" s="4">
        <f>F2-[1]Calibration!$C$16*(H2-$H$2)+[1]Calibration!$C$17*(150-D2)</f>
        <v>1.4792160000000001</v>
      </c>
      <c r="H2" s="5">
        <v>91.2</v>
      </c>
      <c r="I2" s="5">
        <v>67.2</v>
      </c>
      <c r="J2" s="5">
        <v>72.2</v>
      </c>
      <c r="K2" s="5">
        <v>72</v>
      </c>
      <c r="L2" s="5">
        <v>68.8</v>
      </c>
      <c r="M2" s="5">
        <v>40.200000000000003</v>
      </c>
      <c r="N2" s="6">
        <f t="shared" ref="N2:N24" si="0">(H2-(I2+J2+K2+L2)/4)/(F2*D2)</f>
        <v>9.5673685692355431E-2</v>
      </c>
      <c r="O2" s="6">
        <f t="shared" ref="O2:O24" si="1">(H2-M2)/(D2*F2)</f>
        <v>0.23070250450638893</v>
      </c>
      <c r="P2" s="7">
        <f t="shared" ref="P2:P24" si="2">(G2-$G$2)/$G$2*100</f>
        <v>0</v>
      </c>
      <c r="Q2" s="7">
        <f t="shared" ref="Q2:Q24" si="3">(N2-$N$2)/$N$2*100</f>
        <v>0</v>
      </c>
      <c r="R2" s="7">
        <f t="shared" ref="R2:R24" si="4">(O2-$O$2)/$O$2*100</f>
        <v>0</v>
      </c>
      <c r="S2" s="4">
        <f>$G$2*1.05</f>
        <v>1.5531768000000001</v>
      </c>
      <c r="T2" s="6">
        <f>$N$2*1.2</f>
        <v>0.11480842283082651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8">
        <v>14.78</v>
      </c>
      <c r="F3" s="8">
        <v>1.4877</v>
      </c>
      <c r="G3" s="9">
        <f>F3-[1]Calibration!$C$16*(H3-$H$2)+[1]Calibration!$C$17*(150-D3)</f>
        <v>1.4876519521840612</v>
      </c>
      <c r="H3" s="10">
        <v>92.2</v>
      </c>
      <c r="I3" s="10">
        <v>67.400000000000006</v>
      </c>
      <c r="J3" s="10">
        <v>72.3</v>
      </c>
      <c r="K3" s="10">
        <v>72.099999999999994</v>
      </c>
      <c r="L3" s="10">
        <v>69</v>
      </c>
      <c r="M3" s="10">
        <v>39.6</v>
      </c>
      <c r="N3" s="11">
        <f t="shared" si="0"/>
        <v>9.8783751994589955E-2</v>
      </c>
      <c r="O3" s="11">
        <f t="shared" si="1"/>
        <v>0.236182970677974</v>
      </c>
      <c r="P3" s="12">
        <f t="shared" si="2"/>
        <v>0.57029887346142305</v>
      </c>
      <c r="Q3" s="12">
        <f t="shared" si="3"/>
        <v>3.250701882892995</v>
      </c>
      <c r="R3" s="12">
        <f t="shared" si="4"/>
        <v>2.3755555594470348</v>
      </c>
      <c r="S3" s="9">
        <f>$G$2*1.05</f>
        <v>1.5531768000000001</v>
      </c>
      <c r="T3" s="11">
        <f>$N$2*1.2</f>
        <v>0.11480842283082651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5">C3+2500</f>
        <v>9358</v>
      </c>
      <c r="D4" s="3">
        <v>149.69999999999999</v>
      </c>
      <c r="E4" s="7">
        <v>14.77</v>
      </c>
      <c r="F4" s="4">
        <v>1.4897</v>
      </c>
      <c r="G4" s="4">
        <f>F4-[1]Calibration!$C$16*(H4-$H$2)+[1]Calibration!$C$17*(150-D4)</f>
        <v>1.4898889617472488</v>
      </c>
      <c r="H4" s="5">
        <v>92</v>
      </c>
      <c r="I4" s="5">
        <v>67.2</v>
      </c>
      <c r="J4" s="5">
        <v>72.099999999999994</v>
      </c>
      <c r="K4" s="5">
        <v>71.8</v>
      </c>
      <c r="L4" s="5">
        <v>68.900000000000006</v>
      </c>
      <c r="M4" s="5">
        <v>40.6</v>
      </c>
      <c r="N4" s="6">
        <f t="shared" si="0"/>
        <v>9.8651129651843583E-2</v>
      </c>
      <c r="O4" s="6">
        <f t="shared" si="1"/>
        <v>0.23048491200476182</v>
      </c>
      <c r="P4" s="7">
        <f t="shared" si="2"/>
        <v>0.72152827898351179</v>
      </c>
      <c r="Q4" s="7">
        <f t="shared" si="3"/>
        <v>3.1120824267837914</v>
      </c>
      <c r="R4" s="7">
        <f t="shared" si="4"/>
        <v>-9.43173556319548E-2</v>
      </c>
      <c r="S4" s="4">
        <f>$G$2*1.05</f>
        <v>1.5531768000000001</v>
      </c>
      <c r="T4" s="6">
        <f>$N$2*1.2</f>
        <v>0.11480842283082651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5"/>
        <v>11858</v>
      </c>
      <c r="D5" s="8">
        <v>149.69999999999999</v>
      </c>
      <c r="E5" s="12">
        <v>14.82</v>
      </c>
      <c r="F5" s="9">
        <v>1.4914000000000001</v>
      </c>
      <c r="G5" s="9">
        <f>F5-[1]Calibration!$C$16*(H5-$H$2)+[1]Calibration!$C$17*(150-D5)</f>
        <v>1.4909964378392795</v>
      </c>
      <c r="H5" s="10">
        <v>92.5</v>
      </c>
      <c r="I5" s="10">
        <v>67.3</v>
      </c>
      <c r="J5" s="10">
        <v>72.3</v>
      </c>
      <c r="K5" s="10">
        <v>72</v>
      </c>
      <c r="L5" s="10">
        <v>69.099999999999994</v>
      </c>
      <c r="M5" s="10">
        <v>39.799999999999997</v>
      </c>
      <c r="N5" s="11">
        <f t="shared" si="0"/>
        <v>9.9994365379097588E-2</v>
      </c>
      <c r="O5" s="11">
        <f t="shared" si="1"/>
        <v>0.23604492969668275</v>
      </c>
      <c r="P5" s="12">
        <f t="shared" si="2"/>
        <v>0.79639740506318202</v>
      </c>
      <c r="Q5" s="12">
        <f t="shared" si="3"/>
        <v>4.5160585750146236</v>
      </c>
      <c r="R5" s="12">
        <f t="shared" si="4"/>
        <v>2.3157204997511718</v>
      </c>
      <c r="S5" s="9">
        <f>$G$2*1.05</f>
        <v>1.5531768000000001</v>
      </c>
      <c r="T5" s="11">
        <f>$N$2*1.2</f>
        <v>0.11480842283082651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5"/>
        <v>14358</v>
      </c>
      <c r="D6" s="8">
        <v>149.69999999999999</v>
      </c>
      <c r="E6" s="12">
        <v>14.82</v>
      </c>
      <c r="F6" s="9">
        <v>1.4930000000000001</v>
      </c>
      <c r="G6" s="9">
        <f>F6-[1]Calibration!$C$16*(H6-$H$2)+[1]Calibration!$C$17*(150-D6)</f>
        <v>1.4925964378392795</v>
      </c>
      <c r="H6" s="10">
        <v>92.5</v>
      </c>
      <c r="I6" s="10">
        <v>67.5</v>
      </c>
      <c r="J6" s="10">
        <v>72.5</v>
      </c>
      <c r="K6" s="10">
        <v>72.2</v>
      </c>
      <c r="L6" s="10">
        <v>69.3</v>
      </c>
      <c r="M6" s="10">
        <v>39.4</v>
      </c>
      <c r="N6" s="11">
        <f t="shared" si="0"/>
        <v>9.8992358461061428E-2</v>
      </c>
      <c r="O6" s="11">
        <f t="shared" si="1"/>
        <v>0.23758166030654745</v>
      </c>
      <c r="P6" s="12">
        <f t="shared" si="2"/>
        <v>0.90456281160286567</v>
      </c>
      <c r="Q6" s="12">
        <f t="shared" si="3"/>
        <v>3.4687414252832185</v>
      </c>
      <c r="R6" s="12">
        <f t="shared" si="4"/>
        <v>2.9818297009289787</v>
      </c>
      <c r="S6" s="9">
        <f>$G$2*1.05</f>
        <v>1.5531768000000001</v>
      </c>
      <c r="T6" s="11">
        <f>$N$2*1.2</f>
        <v>0.11480842283082651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5"/>
        <v>16858</v>
      </c>
      <c r="D7" s="8">
        <v>149.69999999999999</v>
      </c>
      <c r="E7" s="12">
        <v>14.82</v>
      </c>
      <c r="F7" s="8">
        <v>1.4937</v>
      </c>
      <c r="G7" s="9">
        <f>F7-[1]Calibration!$C$16*(H7-$H$2)+[1]Calibration!$C$17*(150-D7)</f>
        <v>1.4931779330576855</v>
      </c>
      <c r="H7" s="10">
        <v>92.6</v>
      </c>
      <c r="I7" s="10">
        <v>67.3</v>
      </c>
      <c r="J7" s="10">
        <v>72.3</v>
      </c>
      <c r="K7" s="10">
        <v>72.099999999999994</v>
      </c>
      <c r="L7" s="10">
        <v>69</v>
      </c>
      <c r="M7" s="10">
        <v>39.4</v>
      </c>
      <c r="N7" s="11">
        <f t="shared" si="0"/>
        <v>0.10028760741674819</v>
      </c>
      <c r="O7" s="11">
        <f t="shared" si="1"/>
        <v>0.23791753465199572</v>
      </c>
      <c r="P7" s="12">
        <f t="shared" si="2"/>
        <v>0.94387385329021911</v>
      </c>
      <c r="Q7" s="12">
        <f t="shared" si="3"/>
        <v>4.8225608650941991</v>
      </c>
      <c r="R7" s="12">
        <f t="shared" si="4"/>
        <v>3.1274173468745241</v>
      </c>
      <c r="S7" s="9">
        <f t="shared" ref="S7:S24" si="6">$G$2*1.05</f>
        <v>1.5531768000000001</v>
      </c>
      <c r="T7" s="11">
        <f t="shared" ref="T7:T24" si="7">$N$2*1.2</f>
        <v>0.11480842283082651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5"/>
        <v>19358</v>
      </c>
      <c r="D8" s="8">
        <v>149.69999999999999</v>
      </c>
      <c r="E8" s="12">
        <v>14.82</v>
      </c>
      <c r="F8" s="8">
        <v>1.4952000000000001</v>
      </c>
      <c r="G8" s="9">
        <f>F8-[1]Calibration!$C$16*(H8-$H$2)+[1]Calibration!$C$17*(150-D8)</f>
        <v>1.494440923494498</v>
      </c>
      <c r="H8" s="10">
        <v>92.8</v>
      </c>
      <c r="I8" s="10">
        <v>67.7</v>
      </c>
      <c r="J8" s="10">
        <v>72.5</v>
      </c>
      <c r="K8" s="10">
        <v>72.3</v>
      </c>
      <c r="L8" s="10">
        <v>69.2</v>
      </c>
      <c r="M8" s="10">
        <v>39.700000000000003</v>
      </c>
      <c r="N8" s="11">
        <f t="shared" si="0"/>
        <v>9.9963615477789897E-2</v>
      </c>
      <c r="O8" s="11">
        <f t="shared" si="1"/>
        <v>0.23723208857522426</v>
      </c>
      <c r="P8" s="12">
        <f t="shared" si="2"/>
        <v>1.0292562745736855</v>
      </c>
      <c r="Q8" s="12">
        <f t="shared" si="3"/>
        <v>4.4839181791626546</v>
      </c>
      <c r="R8" s="12">
        <f t="shared" si="4"/>
        <v>2.8303048043652708</v>
      </c>
      <c r="S8" s="9">
        <f t="shared" si="6"/>
        <v>1.5531768000000001</v>
      </c>
      <c r="T8" s="11">
        <f t="shared" si="7"/>
        <v>0.11480842283082651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5"/>
        <v>21858</v>
      </c>
      <c r="D9" s="8">
        <v>149.69999999999999</v>
      </c>
      <c r="E9" s="12">
        <v>14.82</v>
      </c>
      <c r="F9" s="8">
        <v>1.4957</v>
      </c>
      <c r="G9" s="9">
        <f>F9-[1]Calibration!$C$16*(H9-$H$2)+[1]Calibration!$C$17*(150-D9)</f>
        <v>1.4951779330576855</v>
      </c>
      <c r="H9" s="10">
        <v>92.6</v>
      </c>
      <c r="I9" s="10">
        <v>67.5</v>
      </c>
      <c r="J9" s="10">
        <v>72.2</v>
      </c>
      <c r="K9" s="10">
        <v>72</v>
      </c>
      <c r="L9" s="10">
        <v>69</v>
      </c>
      <c r="M9" s="10">
        <v>39.1</v>
      </c>
      <c r="N9" s="11">
        <f t="shared" si="0"/>
        <v>0.10015350618332339</v>
      </c>
      <c r="O9" s="11">
        <f t="shared" si="1"/>
        <v>0.23893924552097218</v>
      </c>
      <c r="P9" s="12">
        <f t="shared" si="2"/>
        <v>1.0790806114648199</v>
      </c>
      <c r="Q9" s="12">
        <f t="shared" si="3"/>
        <v>4.6823956436392473</v>
      </c>
      <c r="R9" s="12">
        <f t="shared" si="4"/>
        <v>3.5702867778598999</v>
      </c>
      <c r="S9" s="9">
        <f t="shared" si="6"/>
        <v>1.5531768000000001</v>
      </c>
      <c r="T9" s="11">
        <f t="shared" si="7"/>
        <v>0.11480842283082651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5"/>
        <v>24358</v>
      </c>
      <c r="D10" s="8">
        <v>149.69999999999999</v>
      </c>
      <c r="E10" s="12">
        <v>14.82</v>
      </c>
      <c r="F10" s="8">
        <v>1.4967999999999999</v>
      </c>
      <c r="G10" s="9">
        <f>F10-[1]Calibration!$C$16*(H10-$H$2)+[1]Calibration!$C$17*(150-D10)</f>
        <v>1.49580391393131</v>
      </c>
      <c r="H10" s="10">
        <v>93</v>
      </c>
      <c r="I10" s="10">
        <v>67.7</v>
      </c>
      <c r="J10" s="10">
        <v>72.599999999999994</v>
      </c>
      <c r="K10" s="10">
        <v>72.400000000000006</v>
      </c>
      <c r="L10" s="10">
        <v>69.400000000000006</v>
      </c>
      <c r="M10" s="10">
        <v>39.6</v>
      </c>
      <c r="N10" s="11">
        <f t="shared" si="0"/>
        <v>0.10030304685622804</v>
      </c>
      <c r="O10" s="11">
        <f t="shared" si="1"/>
        <v>0.23831736160723374</v>
      </c>
      <c r="P10" s="12">
        <f t="shared" si="2"/>
        <v>1.121399033765851</v>
      </c>
      <c r="Q10" s="12">
        <f t="shared" si="3"/>
        <v>4.8386984679973564</v>
      </c>
      <c r="R10" s="12">
        <f t="shared" si="4"/>
        <v>3.3007258057893889</v>
      </c>
      <c r="S10" s="9">
        <f t="shared" si="6"/>
        <v>1.5531768000000001</v>
      </c>
      <c r="T10" s="11">
        <f t="shared" si="7"/>
        <v>0.11480842283082651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5"/>
        <v>26858</v>
      </c>
      <c r="D11" s="3">
        <v>149.69999999999999</v>
      </c>
      <c r="E11" s="7">
        <v>14.82</v>
      </c>
      <c r="F11" s="4">
        <v>1.4979</v>
      </c>
      <c r="G11" s="4">
        <f>F11-[1]Calibration!$C$16*(H11-$H$2)+[1]Calibration!$C$17*(150-D11)</f>
        <v>1.4969039139313101</v>
      </c>
      <c r="H11" s="5">
        <v>93</v>
      </c>
      <c r="I11" s="5">
        <v>67.599999999999994</v>
      </c>
      <c r="J11" s="5">
        <v>72.599999999999994</v>
      </c>
      <c r="K11" s="5">
        <v>72.400000000000006</v>
      </c>
      <c r="L11" s="5">
        <v>69.3</v>
      </c>
      <c r="M11" s="5">
        <v>40.1</v>
      </c>
      <c r="N11" s="6">
        <f t="shared" si="0"/>
        <v>0.10045236789532513</v>
      </c>
      <c r="O11" s="6">
        <f t="shared" si="1"/>
        <v>0.23591255323696775</v>
      </c>
      <c r="P11" s="7">
        <f t="shared" si="2"/>
        <v>1.1957627507618882</v>
      </c>
      <c r="Q11" s="7">
        <f t="shared" si="3"/>
        <v>4.9947717268213614</v>
      </c>
      <c r="R11" s="7">
        <f t="shared" si="4"/>
        <v>2.2583407760250522</v>
      </c>
      <c r="S11" s="4">
        <f t="shared" si="6"/>
        <v>1.5531768000000001</v>
      </c>
      <c r="T11" s="6">
        <f t="shared" si="7"/>
        <v>0.11480842283082651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5"/>
        <v>29358</v>
      </c>
      <c r="D12" s="8">
        <v>149.69999999999999</v>
      </c>
      <c r="E12" s="12">
        <v>14.82</v>
      </c>
      <c r="F12" s="9">
        <v>1.4987999999999999</v>
      </c>
      <c r="G12" s="9">
        <f>F12-[1]Calibration!$C$16*(H12-$H$2)+[1]Calibration!$C$17*(150-D12)</f>
        <v>1.49780391393131</v>
      </c>
      <c r="H12" s="10">
        <v>93</v>
      </c>
      <c r="I12" s="10">
        <v>67.8</v>
      </c>
      <c r="J12" s="10">
        <v>72.7</v>
      </c>
      <c r="K12" s="10">
        <v>72.400000000000006</v>
      </c>
      <c r="L12" s="10">
        <v>69.400000000000006</v>
      </c>
      <c r="M12" s="10">
        <v>39.799999999999997</v>
      </c>
      <c r="N12" s="11">
        <f t="shared" si="0"/>
        <v>9.9946356550838528E-2</v>
      </c>
      <c r="O12" s="11">
        <f t="shared" si="1"/>
        <v>0.23710796738036169</v>
      </c>
      <c r="P12" s="12">
        <f t="shared" si="2"/>
        <v>1.2566057919404519</v>
      </c>
      <c r="Q12" s="12">
        <f t="shared" si="3"/>
        <v>4.4658788125108195</v>
      </c>
      <c r="R12" s="12">
        <f t="shared" si="4"/>
        <v>2.7765033967350652</v>
      </c>
      <c r="S12" s="9">
        <f t="shared" si="6"/>
        <v>1.5531768000000001</v>
      </c>
      <c r="T12" s="11">
        <f t="shared" si="7"/>
        <v>0.11480842283082651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5"/>
        <v>31858</v>
      </c>
      <c r="D13" s="8">
        <v>149.69999999999999</v>
      </c>
      <c r="E13" s="12">
        <v>14.82</v>
      </c>
      <c r="F13" s="9">
        <v>1.4996</v>
      </c>
      <c r="G13" s="9">
        <f>F13-[1]Calibration!$C$16*(H13-$H$2)+[1]Calibration!$C$17*(150-D13)</f>
        <v>1.4984854091497162</v>
      </c>
      <c r="H13" s="10">
        <v>93.1</v>
      </c>
      <c r="I13" s="10">
        <v>67.900000000000006</v>
      </c>
      <c r="J13" s="10">
        <v>72.7</v>
      </c>
      <c r="K13" s="10">
        <v>72.400000000000006</v>
      </c>
      <c r="L13" s="10">
        <v>69.5</v>
      </c>
      <c r="M13" s="10">
        <v>39.4</v>
      </c>
      <c r="N13" s="11">
        <f t="shared" si="0"/>
        <v>0.10011576456015078</v>
      </c>
      <c r="O13" s="11">
        <f t="shared" si="1"/>
        <v>0.23920874557864727</v>
      </c>
      <c r="P13" s="12">
        <f t="shared" si="2"/>
        <v>1.3026771715365495</v>
      </c>
      <c r="Q13" s="12">
        <f t="shared" si="3"/>
        <v>4.6429473638959902</v>
      </c>
      <c r="R13" s="12">
        <f t="shared" si="4"/>
        <v>3.687103913526335</v>
      </c>
      <c r="S13" s="9">
        <f t="shared" si="6"/>
        <v>1.5531768000000001</v>
      </c>
      <c r="T13" s="11">
        <f t="shared" si="7"/>
        <v>0.11480842283082651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5"/>
        <v>34358</v>
      </c>
      <c r="D14" s="8">
        <v>149.69999999999999</v>
      </c>
      <c r="E14" s="12">
        <v>14.82</v>
      </c>
      <c r="F14" s="9">
        <v>1.5002</v>
      </c>
      <c r="G14" s="9">
        <f>F14-[1]Calibration!$C$16*(H14-$H$2)+[1]Calibration!$C$17*(150-D14)</f>
        <v>1.4994409234944979</v>
      </c>
      <c r="H14" s="10">
        <v>92.8</v>
      </c>
      <c r="I14" s="10">
        <v>67.8</v>
      </c>
      <c r="J14" s="10">
        <v>72.400000000000006</v>
      </c>
      <c r="K14" s="10">
        <v>72.099999999999994</v>
      </c>
      <c r="L14" s="10">
        <v>69.2</v>
      </c>
      <c r="M14" s="10">
        <v>39.4</v>
      </c>
      <c r="N14" s="11">
        <f t="shared" si="0"/>
        <v>9.985308572083508E-2</v>
      </c>
      <c r="O14" s="11">
        <f t="shared" si="1"/>
        <v>0.23777724760279123</v>
      </c>
      <c r="P14" s="12">
        <f t="shared" si="2"/>
        <v>1.3672731700101799</v>
      </c>
      <c r="Q14" s="12">
        <f t="shared" si="3"/>
        <v>4.3683903240842676</v>
      </c>
      <c r="R14" s="12">
        <f t="shared" si="4"/>
        <v>3.0666087095757444</v>
      </c>
      <c r="S14" s="9">
        <f t="shared" si="6"/>
        <v>1.5531768000000001</v>
      </c>
      <c r="T14" s="11">
        <f t="shared" si="7"/>
        <v>0.11480842283082651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5"/>
        <v>36858</v>
      </c>
      <c r="D15" s="8">
        <v>149.69999999999999</v>
      </c>
      <c r="E15" s="12">
        <v>14.82</v>
      </c>
      <c r="F15" s="9">
        <v>1.5019</v>
      </c>
      <c r="G15" s="9">
        <f>F15-[1]Calibration!$C$16*(H15-$H$2)+[1]Calibration!$C$17*(150-D15)</f>
        <v>1.5006669043681222</v>
      </c>
      <c r="H15" s="10">
        <v>93.2</v>
      </c>
      <c r="I15" s="10">
        <v>68.3</v>
      </c>
      <c r="J15" s="10">
        <v>72.7</v>
      </c>
      <c r="K15" s="10">
        <v>72.5</v>
      </c>
      <c r="L15" s="10">
        <v>69.400000000000006</v>
      </c>
      <c r="M15" s="10">
        <v>40.1</v>
      </c>
      <c r="N15" s="11">
        <f t="shared" si="0"/>
        <v>9.99624479222333E-2</v>
      </c>
      <c r="O15" s="11">
        <f t="shared" si="1"/>
        <v>0.23617379242138314</v>
      </c>
      <c r="P15" s="12">
        <f t="shared" si="2"/>
        <v>1.4501536197635867</v>
      </c>
      <c r="Q15" s="12">
        <f t="shared" si="3"/>
        <v>4.4826978273510276</v>
      </c>
      <c r="R15" s="12">
        <f t="shared" si="4"/>
        <v>2.371577164582837</v>
      </c>
      <c r="S15" s="9">
        <f t="shared" si="6"/>
        <v>1.5531768000000001</v>
      </c>
      <c r="T15" s="11">
        <f t="shared" si="7"/>
        <v>0.11480842283082651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5"/>
        <v>39358</v>
      </c>
      <c r="D16" s="8">
        <v>149.69999999999999</v>
      </c>
      <c r="E16" s="12">
        <v>14.82</v>
      </c>
      <c r="F16" s="9">
        <v>1.5061</v>
      </c>
      <c r="G16" s="9">
        <f>F16-[1]Calibration!$C$16*(H16-$H$2)+[1]Calibration!$C$17*(150-D16)</f>
        <v>1.50510391393131</v>
      </c>
      <c r="H16" s="10">
        <v>93</v>
      </c>
      <c r="I16" s="10">
        <v>67.8</v>
      </c>
      <c r="J16" s="10">
        <v>72.599999999999994</v>
      </c>
      <c r="K16" s="10">
        <v>72.2</v>
      </c>
      <c r="L16" s="10">
        <v>69.400000000000006</v>
      </c>
      <c r="M16" s="10">
        <v>39.299999999999997</v>
      </c>
      <c r="N16" s="11">
        <f t="shared" si="0"/>
        <v>9.9794569552091372E-2</v>
      </c>
      <c r="O16" s="11">
        <f t="shared" si="1"/>
        <v>0.23817637266432476</v>
      </c>
      <c r="P16" s="12">
        <f t="shared" si="2"/>
        <v>1.7501104592777497</v>
      </c>
      <c r="Q16" s="12">
        <f t="shared" si="3"/>
        <v>4.3072280846239108</v>
      </c>
      <c r="R16" s="12">
        <f t="shared" si="4"/>
        <v>3.2396129265813185</v>
      </c>
      <c r="S16" s="9">
        <f t="shared" si="6"/>
        <v>1.5531768000000001</v>
      </c>
      <c r="T16" s="11">
        <f t="shared" si="7"/>
        <v>0.11480842283082651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5"/>
        <v>41858</v>
      </c>
      <c r="D17" s="8">
        <v>149.6</v>
      </c>
      <c r="E17" s="12">
        <v>14.83</v>
      </c>
      <c r="F17" s="9">
        <v>1.5087999999999999</v>
      </c>
      <c r="G17" s="9">
        <f>F17-[1]Calibration!$C$16*(H17-$H$2)+[1]Calibration!$C$17*(150-D17)</f>
        <v>1.508301418712904</v>
      </c>
      <c r="H17" s="10">
        <v>92.9</v>
      </c>
      <c r="I17" s="10">
        <v>68.099999999999994</v>
      </c>
      <c r="J17" s="10">
        <v>72.8</v>
      </c>
      <c r="K17" s="10">
        <v>72.5</v>
      </c>
      <c r="L17" s="10">
        <v>69.5</v>
      </c>
      <c r="M17" s="10">
        <v>40.200000000000003</v>
      </c>
      <c r="N17" s="11">
        <f t="shared" si="0"/>
        <v>9.8242715817648818E-2</v>
      </c>
      <c r="O17" s="11">
        <f t="shared" si="1"/>
        <v>0.23347874289019571</v>
      </c>
      <c r="P17" s="12">
        <f t="shared" si="2"/>
        <v>1.9662725871613023</v>
      </c>
      <c r="Q17" s="12">
        <f t="shared" si="3"/>
        <v>2.6852003314205537</v>
      </c>
      <c r="R17" s="12">
        <f t="shared" si="4"/>
        <v>1.2033845881937077</v>
      </c>
      <c r="S17" s="9">
        <f t="shared" si="6"/>
        <v>1.5531768000000001</v>
      </c>
      <c r="T17" s="11">
        <f t="shared" si="7"/>
        <v>0.11480842283082651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5"/>
        <v>44358</v>
      </c>
      <c r="D18" s="8">
        <v>149.6</v>
      </c>
      <c r="E18" s="12">
        <v>14.82</v>
      </c>
      <c r="F18" s="9">
        <v>1.5091000000000001</v>
      </c>
      <c r="G18" s="9">
        <f>F18-[1]Calibration!$C$16*(H18-$H$2)+[1]Calibration!$C$17*(150-D18)</f>
        <v>1.5083644091497164</v>
      </c>
      <c r="H18" s="10">
        <v>93.1</v>
      </c>
      <c r="I18" s="10">
        <v>67.900000000000006</v>
      </c>
      <c r="J18" s="10">
        <v>72.8</v>
      </c>
      <c r="K18" s="10">
        <v>72.5</v>
      </c>
      <c r="L18" s="10">
        <v>69.400000000000006</v>
      </c>
      <c r="M18" s="10">
        <v>39.700000000000003</v>
      </c>
      <c r="N18" s="11">
        <f t="shared" si="0"/>
        <v>9.9441286143917576E-2</v>
      </c>
      <c r="O18" s="11">
        <f t="shared" si="1"/>
        <v>0.23653294788798221</v>
      </c>
      <c r="P18" s="12">
        <f t="shared" si="2"/>
        <v>1.9705309535400024</v>
      </c>
      <c r="Q18" s="12">
        <f t="shared" si="3"/>
        <v>3.9379693844732748</v>
      </c>
      <c r="R18" s="12">
        <f t="shared" si="4"/>
        <v>2.5272562142609125</v>
      </c>
      <c r="S18" s="9">
        <f t="shared" si="6"/>
        <v>1.5531768000000001</v>
      </c>
      <c r="T18" s="11">
        <f t="shared" si="7"/>
        <v>0.11480842283082651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5"/>
        <v>46858</v>
      </c>
      <c r="D19" s="8">
        <v>149.6</v>
      </c>
      <c r="E19" s="12">
        <v>14.82</v>
      </c>
      <c r="F19" s="9">
        <v>1.5108999999999999</v>
      </c>
      <c r="G19" s="9">
        <f>F19-[1]Calibration!$C$16*(H19-$H$2)+[1]Calibration!$C$17*(150-D19)</f>
        <v>1.5100459043681222</v>
      </c>
      <c r="H19" s="10">
        <v>93.2</v>
      </c>
      <c r="I19" s="10">
        <v>68.3</v>
      </c>
      <c r="J19" s="10">
        <v>72.8</v>
      </c>
      <c r="K19" s="10">
        <v>72.599999999999994</v>
      </c>
      <c r="L19" s="10">
        <v>69.7</v>
      </c>
      <c r="M19" s="10">
        <v>39.299999999999997</v>
      </c>
      <c r="N19" s="11">
        <f t="shared" si="0"/>
        <v>9.8880399577685615E-2</v>
      </c>
      <c r="O19" s="11">
        <f t="shared" si="1"/>
        <v>0.23846324551397108</v>
      </c>
      <c r="P19" s="12">
        <f t="shared" si="2"/>
        <v>2.0842057122233779</v>
      </c>
      <c r="Q19" s="12">
        <f t="shared" si="3"/>
        <v>3.3517198194303583</v>
      </c>
      <c r="R19" s="12">
        <f t="shared" si="4"/>
        <v>3.3639604494918798</v>
      </c>
      <c r="S19" s="9">
        <f t="shared" si="6"/>
        <v>1.5531768000000001</v>
      </c>
      <c r="T19" s="11">
        <f t="shared" si="7"/>
        <v>0.11480842283082651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5"/>
        <v>49358</v>
      </c>
      <c r="D20" s="8">
        <v>149.69999999999999</v>
      </c>
      <c r="E20" s="12">
        <v>14.82</v>
      </c>
      <c r="F20" s="9">
        <v>1.5162</v>
      </c>
      <c r="G20" s="9">
        <f>F20-[1]Calibration!$C$16*(H20-$H$2)+[1]Calibration!$C$17*(150-D20)</f>
        <v>1.5144928852417467</v>
      </c>
      <c r="H20" s="10">
        <v>93.6</v>
      </c>
      <c r="I20" s="10">
        <v>68.5</v>
      </c>
      <c r="J20" s="10">
        <v>73.2</v>
      </c>
      <c r="K20" s="10">
        <v>72.900000000000006</v>
      </c>
      <c r="L20" s="10">
        <v>70.099999999999994</v>
      </c>
      <c r="M20" s="10">
        <v>39.6</v>
      </c>
      <c r="N20" s="11">
        <f t="shared" si="0"/>
        <v>9.8799366309455738E-2</v>
      </c>
      <c r="O20" s="11">
        <f t="shared" si="1"/>
        <v>0.23791151753447534</v>
      </c>
      <c r="P20" s="12">
        <f t="shared" si="2"/>
        <v>2.3848366460169883</v>
      </c>
      <c r="Q20" s="12">
        <f t="shared" si="3"/>
        <v>3.2670222689560888</v>
      </c>
      <c r="R20" s="12">
        <f t="shared" si="4"/>
        <v>3.1248091751369635</v>
      </c>
      <c r="S20" s="9">
        <f t="shared" si="6"/>
        <v>1.5531768000000001</v>
      </c>
      <c r="T20" s="11">
        <f t="shared" si="7"/>
        <v>0.11480842283082651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5"/>
        <v>51858</v>
      </c>
      <c r="D21" s="8">
        <v>149.69999999999999</v>
      </c>
      <c r="E21" s="12">
        <v>14.82</v>
      </c>
      <c r="F21" s="9">
        <v>1.5190999999999999</v>
      </c>
      <c r="G21" s="9">
        <f>F21-[1]Calibration!$C$16*(H21-$H$2)+[1]Calibration!$C$17*(150-D21)</f>
        <v>1.5178669043681221</v>
      </c>
      <c r="H21" s="10">
        <v>93.2</v>
      </c>
      <c r="I21" s="10">
        <v>68.099999999999994</v>
      </c>
      <c r="J21" s="10">
        <v>73</v>
      </c>
      <c r="K21" s="10">
        <v>72.8</v>
      </c>
      <c r="L21" s="10">
        <v>70</v>
      </c>
      <c r="M21" s="10">
        <v>39.299999999999997</v>
      </c>
      <c r="N21" s="11">
        <f t="shared" si="0"/>
        <v>9.7731284217217759E-2</v>
      </c>
      <c r="O21" s="11">
        <f t="shared" si="1"/>
        <v>0.23701760266852803</v>
      </c>
      <c r="P21" s="12">
        <f t="shared" si="2"/>
        <v>2.6129317400651439</v>
      </c>
      <c r="Q21" s="12">
        <f t="shared" si="3"/>
        <v>2.1506420600107967</v>
      </c>
      <c r="R21" s="12">
        <f t="shared" si="4"/>
        <v>2.7373340292299311</v>
      </c>
      <c r="S21" s="9">
        <f t="shared" si="6"/>
        <v>1.5531768000000001</v>
      </c>
      <c r="T21" s="11">
        <f t="shared" si="7"/>
        <v>0.11480842283082651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5"/>
        <v>54358</v>
      </c>
      <c r="D22" s="8">
        <v>149.6</v>
      </c>
      <c r="E22" s="12">
        <v>14.83</v>
      </c>
      <c r="F22" s="9">
        <v>1.5387999999999999</v>
      </c>
      <c r="G22" s="9">
        <f>F22-[1]Calibration!$C$16*(H22-$H$2)+[1]Calibration!$C$17*(150-D22)</f>
        <v>1.5369978661153714</v>
      </c>
      <c r="H22" s="10">
        <v>94</v>
      </c>
      <c r="I22" s="10">
        <v>68.3</v>
      </c>
      <c r="J22" s="10">
        <v>73.8</v>
      </c>
      <c r="K22" s="10">
        <v>73.3</v>
      </c>
      <c r="L22" s="10">
        <v>70.599999999999994</v>
      </c>
      <c r="M22" s="10">
        <v>39.5</v>
      </c>
      <c r="N22" s="11">
        <f t="shared" si="0"/>
        <v>9.7739192564801528E-2</v>
      </c>
      <c r="O22" s="11">
        <f t="shared" si="1"/>
        <v>0.23674604421251924</v>
      </c>
      <c r="P22" s="12">
        <f t="shared" si="2"/>
        <v>3.9062493993690763</v>
      </c>
      <c r="Q22" s="12">
        <f t="shared" si="3"/>
        <v>2.1589080189592149</v>
      </c>
      <c r="R22" s="12">
        <f t="shared" si="4"/>
        <v>2.6196246629663014</v>
      </c>
      <c r="S22" s="9">
        <f t="shared" si="6"/>
        <v>1.5531768000000001</v>
      </c>
      <c r="T22" s="11">
        <f t="shared" si="7"/>
        <v>0.11480842283082651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5"/>
        <v>56858</v>
      </c>
      <c r="D23" s="8">
        <v>149.6</v>
      </c>
      <c r="E23" s="12">
        <v>14.83</v>
      </c>
      <c r="F23" s="9">
        <v>1.5457000000000001</v>
      </c>
      <c r="G23" s="9">
        <f>F23-[1]Calibration!$C$16*(H23-$H$2)+[1]Calibration!$C$17*(150-D23)</f>
        <v>1.5440163708969654</v>
      </c>
      <c r="H23" s="10">
        <v>93.9</v>
      </c>
      <c r="I23" s="10">
        <v>67.8</v>
      </c>
      <c r="J23" s="10">
        <v>73.599999999999994</v>
      </c>
      <c r="K23" s="10">
        <v>73.2</v>
      </c>
      <c r="L23" s="10">
        <v>70.400000000000006</v>
      </c>
      <c r="M23" s="10">
        <v>39.4</v>
      </c>
      <c r="N23" s="11">
        <f t="shared" si="0"/>
        <v>9.7951571013461899E-2</v>
      </c>
      <c r="O23" s="11">
        <f t="shared" si="1"/>
        <v>0.23568921060634318</v>
      </c>
      <c r="P23" s="12">
        <f t="shared" si="2"/>
        <v>4.3807240387452087</v>
      </c>
      <c r="Q23" s="12">
        <f t="shared" si="3"/>
        <v>2.3808901106111322</v>
      </c>
      <c r="R23" s="12">
        <f t="shared" si="4"/>
        <v>2.1615309771447011</v>
      </c>
      <c r="S23" s="9">
        <f t="shared" si="6"/>
        <v>1.5531768000000001</v>
      </c>
      <c r="T23" s="11">
        <f t="shared" si="7"/>
        <v>0.11480842283082651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7">
        <v>14.83</v>
      </c>
      <c r="F24" s="3">
        <v>1.5598000000000001</v>
      </c>
      <c r="G24" s="4">
        <f>F24-[1]Calibration!$C$16*(H24-$H$2)+[1]Calibration!$C$17*(150-D24)</f>
        <v>1.5579028469889957</v>
      </c>
      <c r="H24" s="5">
        <v>94.4</v>
      </c>
      <c r="I24" s="5">
        <v>68.2</v>
      </c>
      <c r="J24" s="5">
        <v>73.599999999999994</v>
      </c>
      <c r="K24" s="5">
        <v>73</v>
      </c>
      <c r="L24" s="5">
        <v>70.8</v>
      </c>
      <c r="M24" s="5">
        <v>39.6</v>
      </c>
      <c r="N24" s="6">
        <f t="shared" si="0"/>
        <v>9.8631974513497783E-2</v>
      </c>
      <c r="O24" s="6">
        <f t="shared" si="1"/>
        <v>0.23500140014520343</v>
      </c>
      <c r="P24" s="7">
        <f t="shared" si="2"/>
        <v>5.319496746181466</v>
      </c>
      <c r="Q24" s="7">
        <f t="shared" si="3"/>
        <v>3.0920611030444776</v>
      </c>
      <c r="R24" s="7">
        <f t="shared" si="4"/>
        <v>1.8633935717396806</v>
      </c>
      <c r="S24" s="4">
        <f t="shared" si="6"/>
        <v>1.5531768000000001</v>
      </c>
      <c r="T24" s="6">
        <f t="shared" si="7"/>
        <v>0.11480842283082651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H25" s="13"/>
      <c r="I25" s="13"/>
      <c r="J25" s="13"/>
      <c r="K25" s="13"/>
      <c r="L25" s="13"/>
      <c r="M25" s="13"/>
      <c r="N25" s="13"/>
      <c r="O25" s="14"/>
      <c r="P25" s="15"/>
      <c r="Q25" s="13"/>
      <c r="R25" s="13"/>
      <c r="S25" s="16"/>
    </row>
    <row r="26" spans="2:27" x14ac:dyDescent="0.3">
      <c r="H26" s="13"/>
      <c r="I26" s="13"/>
      <c r="J26" s="13"/>
      <c r="K26" s="13"/>
      <c r="L26" s="13"/>
      <c r="M26" s="13"/>
      <c r="N26" s="13"/>
      <c r="O26" s="14"/>
      <c r="P26" s="15"/>
      <c r="Q26" s="13"/>
      <c r="R26" s="13"/>
      <c r="S26" s="16"/>
    </row>
    <row r="27" spans="2:27" x14ac:dyDescent="0.3">
      <c r="H27" s="13"/>
      <c r="I27" s="13"/>
      <c r="J27" s="13"/>
      <c r="K27" s="13"/>
      <c r="L27" s="13"/>
      <c r="M27" s="13"/>
      <c r="N27" s="13"/>
      <c r="O27" s="14"/>
      <c r="P27" s="15"/>
      <c r="Q27" s="13"/>
      <c r="R27" s="13"/>
      <c r="S27" s="16"/>
    </row>
    <row r="28" spans="2:27" x14ac:dyDescent="0.3">
      <c r="H28" s="13"/>
      <c r="I28" s="13"/>
      <c r="J28" s="13"/>
      <c r="K28" s="13"/>
      <c r="L28" s="13"/>
      <c r="M28" s="13"/>
      <c r="N28" s="13"/>
      <c r="O28" s="13"/>
      <c r="P28" s="15"/>
      <c r="Q28" s="13"/>
      <c r="R28" s="13"/>
      <c r="S28" s="16"/>
    </row>
    <row r="29" spans="2:27" x14ac:dyDescent="0.3">
      <c r="H29" s="13"/>
      <c r="I29" s="13"/>
      <c r="J29" s="13"/>
      <c r="K29" s="13"/>
      <c r="L29" s="13"/>
      <c r="M29" s="13"/>
      <c r="N29" s="13"/>
      <c r="O29" s="13"/>
      <c r="P29" s="15"/>
      <c r="Q29" s="13"/>
      <c r="R29" s="13"/>
      <c r="S29" s="16"/>
    </row>
    <row r="30" spans="2:27" x14ac:dyDescent="0.3">
      <c r="H30" s="13"/>
      <c r="I30" s="13"/>
      <c r="J30" s="13"/>
      <c r="K30" s="13"/>
      <c r="L30" s="13"/>
      <c r="M30" s="13"/>
      <c r="N30" s="13"/>
      <c r="O30" s="13"/>
      <c r="P30" s="15"/>
      <c r="Q30" s="13"/>
      <c r="R30" s="13"/>
      <c r="S30" s="16"/>
    </row>
    <row r="31" spans="2:27" x14ac:dyDescent="0.3">
      <c r="H31" s="13"/>
      <c r="I31" s="13"/>
      <c r="J31" s="13"/>
      <c r="K31" s="13"/>
      <c r="L31" s="13"/>
      <c r="M31" s="13"/>
      <c r="N31" s="13"/>
      <c r="O31" s="13"/>
      <c r="P31" s="15"/>
      <c r="Q31" s="13"/>
      <c r="R31" s="13"/>
      <c r="S31" s="16"/>
    </row>
    <row r="32" spans="2:27" x14ac:dyDescent="0.3">
      <c r="H32" s="13"/>
      <c r="I32" s="13"/>
      <c r="J32" s="13"/>
      <c r="K32" s="13"/>
      <c r="L32" s="13"/>
      <c r="M32" s="13"/>
      <c r="N32" s="13"/>
      <c r="O32" s="13"/>
      <c r="P32" s="15"/>
      <c r="Q32" s="13"/>
      <c r="R32" s="13"/>
      <c r="S32" s="16"/>
    </row>
    <row r="33" spans="8:19" x14ac:dyDescent="0.3">
      <c r="H33" s="13"/>
      <c r="I33" s="13"/>
      <c r="J33" s="13"/>
      <c r="K33" s="13"/>
      <c r="L33" s="13"/>
      <c r="M33" s="13"/>
      <c r="N33" s="13"/>
      <c r="O33" s="13"/>
      <c r="P33" s="15"/>
      <c r="Q33" s="13"/>
      <c r="R33" s="13"/>
      <c r="S33" s="16"/>
    </row>
    <row r="34" spans="8:19" x14ac:dyDescent="0.3">
      <c r="H34" s="13"/>
      <c r="I34" s="13"/>
      <c r="J34" s="13"/>
      <c r="K34" s="13"/>
      <c r="L34" s="13"/>
      <c r="M34" s="13"/>
      <c r="N34" s="13"/>
      <c r="O34" s="13"/>
      <c r="P34" s="15"/>
      <c r="Q34" s="13"/>
      <c r="R34" s="13"/>
      <c r="S34" s="16"/>
    </row>
    <row r="35" spans="8:19" x14ac:dyDescent="0.3">
      <c r="H35" s="13"/>
      <c r="I35" s="13"/>
      <c r="J35" s="13"/>
      <c r="K35" s="13"/>
      <c r="L35" s="13"/>
      <c r="M35" s="13"/>
      <c r="N35" s="13"/>
      <c r="O35" s="13"/>
      <c r="P35" s="15"/>
      <c r="Q35" s="13"/>
      <c r="R35" s="13"/>
      <c r="S35" s="16"/>
    </row>
    <row r="36" spans="8:19" x14ac:dyDescent="0.3">
      <c r="H36" s="13"/>
      <c r="I36" s="13"/>
      <c r="J36" s="13"/>
      <c r="K36" s="13"/>
      <c r="L36" s="13"/>
      <c r="M36" s="13"/>
      <c r="N36" s="13"/>
      <c r="O36" s="13"/>
      <c r="P36" s="15"/>
      <c r="Q36" s="13"/>
      <c r="R36" s="13"/>
      <c r="S36" s="16"/>
    </row>
    <row r="37" spans="8:19" x14ac:dyDescent="0.3">
      <c r="H37" s="13"/>
      <c r="I37" s="13"/>
      <c r="J37" s="13"/>
      <c r="K37" s="13"/>
      <c r="L37" s="13"/>
      <c r="M37" s="13"/>
      <c r="N37" s="13"/>
      <c r="O37" s="13"/>
      <c r="P37" s="15"/>
      <c r="Q37" s="13"/>
      <c r="R37" s="13"/>
      <c r="S37" s="16"/>
    </row>
    <row r="38" spans="8:19" x14ac:dyDescent="0.3">
      <c r="H38" s="13"/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8:19" x14ac:dyDescent="0.3">
      <c r="H39" s="13"/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8:19" x14ac:dyDescent="0.3">
      <c r="H40" s="13"/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8:19" x14ac:dyDescent="0.3">
      <c r="H41" s="13"/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8:19" x14ac:dyDescent="0.3">
      <c r="H42" s="13"/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8:19" x14ac:dyDescent="0.3">
      <c r="H43" s="13"/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8:19" x14ac:dyDescent="0.3">
      <c r="H44" s="13"/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8:19" x14ac:dyDescent="0.3">
      <c r="H45" s="13"/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8:19" x14ac:dyDescent="0.3">
      <c r="H46" s="13"/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8:19" x14ac:dyDescent="0.3">
      <c r="H47" s="13"/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8:19" x14ac:dyDescent="0.3">
      <c r="H48" s="13"/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8:19" x14ac:dyDescent="0.3">
      <c r="H49" s="13"/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8:19" x14ac:dyDescent="0.3">
      <c r="H50" s="13"/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8:19" x14ac:dyDescent="0.3">
      <c r="H51" s="13"/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8:19" x14ac:dyDescent="0.3">
      <c r="H52" s="13"/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8:19" x14ac:dyDescent="0.3">
      <c r="H53" s="13"/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8:19" x14ac:dyDescent="0.3">
      <c r="H54" s="13"/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8:19" x14ac:dyDescent="0.3">
      <c r="H55" s="13"/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8:19" x14ac:dyDescent="0.3">
      <c r="H56" s="13"/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8:19" x14ac:dyDescent="0.3">
      <c r="H57" s="13"/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8:19" x14ac:dyDescent="0.3">
      <c r="H58" s="13"/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8:19" x14ac:dyDescent="0.3">
      <c r="H59" s="13"/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8:19" x14ac:dyDescent="0.3">
      <c r="H60" s="13"/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8:19" x14ac:dyDescent="0.3">
      <c r="H61" s="13"/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8:19" x14ac:dyDescent="0.3">
      <c r="H62" s="13"/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8:19" x14ac:dyDescent="0.3">
      <c r="H63" s="13"/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8:19" x14ac:dyDescent="0.3">
      <c r="H64" s="13"/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8:19" x14ac:dyDescent="0.3">
      <c r="H65" s="13"/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8:19" x14ac:dyDescent="0.3">
      <c r="H66" s="13"/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8:19" x14ac:dyDescent="0.3">
      <c r="H67" s="13"/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8:19" x14ac:dyDescent="0.3">
      <c r="H68" s="13"/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8:19" x14ac:dyDescent="0.3">
      <c r="H69" s="13"/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8:19" x14ac:dyDescent="0.3">
      <c r="H70" s="13"/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8:19" x14ac:dyDescent="0.3">
      <c r="H71" s="13"/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8:19" x14ac:dyDescent="0.3">
      <c r="H72" s="13"/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8:19" x14ac:dyDescent="0.3">
      <c r="H73" s="13"/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8:19" x14ac:dyDescent="0.3">
      <c r="H74" s="13"/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8:19" x14ac:dyDescent="0.3">
      <c r="H75" s="13"/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8:19" x14ac:dyDescent="0.3">
      <c r="H76" s="13"/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8:19" x14ac:dyDescent="0.3">
      <c r="H77" s="13"/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8:19" x14ac:dyDescent="0.3">
      <c r="H78" s="13"/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8:19" x14ac:dyDescent="0.3">
      <c r="H79" s="13"/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8:19" x14ac:dyDescent="0.3">
      <c r="H80" s="13"/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8:19" x14ac:dyDescent="0.3">
      <c r="H81" s="13"/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8:19" x14ac:dyDescent="0.3">
      <c r="H82" s="13"/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8:19" x14ac:dyDescent="0.3">
      <c r="H83" s="13"/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8:19" x14ac:dyDescent="0.3">
      <c r="H84" s="13"/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8:19" x14ac:dyDescent="0.3">
      <c r="H85" s="13"/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8:19" x14ac:dyDescent="0.3">
      <c r="H86" s="13"/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8:19" x14ac:dyDescent="0.3">
      <c r="H87" s="13"/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8:19" x14ac:dyDescent="0.3">
      <c r="H88" s="13"/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8:19" x14ac:dyDescent="0.3">
      <c r="H89" s="13"/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8:19" x14ac:dyDescent="0.3">
      <c r="H90" s="13"/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8:19" x14ac:dyDescent="0.3">
      <c r="H91" s="13"/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8:19" x14ac:dyDescent="0.3">
      <c r="H92" s="13"/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8:19" x14ac:dyDescent="0.3">
      <c r="H93" s="13"/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8:19" x14ac:dyDescent="0.3">
      <c r="H94" s="13"/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8:19" x14ac:dyDescent="0.3">
      <c r="H95" s="13"/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8:19" x14ac:dyDescent="0.3">
      <c r="H96" s="13"/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8:19" x14ac:dyDescent="0.3">
      <c r="H97" s="13"/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8:19" x14ac:dyDescent="0.3">
      <c r="H98" s="13"/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8:19" x14ac:dyDescent="0.3">
      <c r="H99" s="13"/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8:19" x14ac:dyDescent="0.3">
      <c r="H100" s="13"/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8:19" x14ac:dyDescent="0.3">
      <c r="H101" s="13"/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8:19" x14ac:dyDescent="0.3">
      <c r="H102" s="13"/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8:19" x14ac:dyDescent="0.3">
      <c r="H103" s="13"/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8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8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8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8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8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8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8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8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8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2024-05-23T16:18:06Z</dcterms:created>
  <dcterms:modified xsi:type="dcterms:W3CDTF">2024-11-12T21:59:50Z</dcterms:modified>
</cp:coreProperties>
</file>