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hasan/Desktop/"/>
    </mc:Choice>
  </mc:AlternateContent>
  <xr:revisionPtr revIDLastSave="0" documentId="8_{79D3DDC6-2E48-FA40-9043-880EAADA85CC}" xr6:coauthVersionLast="47" xr6:coauthVersionMax="47" xr10:uidLastSave="{00000000-0000-0000-0000-000000000000}"/>
  <bookViews>
    <workbookView xWindow="0" yWindow="500" windowWidth="23260" windowHeight="12460" xr2:uid="{A43DC783-2936-4447-B89C-640F8138E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G27" i="1"/>
  <c r="O27" i="1" s="1"/>
  <c r="F27" i="1"/>
  <c r="G26" i="1"/>
  <c r="O26" i="1" s="1"/>
  <c r="F26" i="1"/>
  <c r="G25" i="1"/>
  <c r="O25" i="1" s="1"/>
  <c r="F25" i="1"/>
  <c r="G24" i="1"/>
  <c r="O24" i="1" s="1"/>
  <c r="F24" i="1"/>
  <c r="G23" i="1"/>
  <c r="O23" i="1" s="1"/>
  <c r="F23" i="1"/>
  <c r="G22" i="1"/>
  <c r="O22" i="1" s="1"/>
  <c r="F22" i="1"/>
  <c r="G21" i="1"/>
  <c r="O21" i="1" s="1"/>
  <c r="F21" i="1"/>
  <c r="G20" i="1"/>
  <c r="O20" i="1" s="1"/>
  <c r="F20" i="1"/>
  <c r="L19" i="1"/>
  <c r="G19" i="1"/>
  <c r="F19" i="1"/>
  <c r="N14" i="1"/>
  <c r="G13" i="1"/>
  <c r="O13" i="1" s="1"/>
  <c r="F13" i="1"/>
  <c r="G12" i="1"/>
  <c r="O12" i="1" s="1"/>
  <c r="F12" i="1"/>
  <c r="G11" i="1"/>
  <c r="O11" i="1" s="1"/>
  <c r="F11" i="1"/>
  <c r="G10" i="1"/>
  <c r="O10" i="1" s="1"/>
  <c r="F10" i="1"/>
  <c r="G9" i="1"/>
  <c r="O9" i="1" s="1"/>
  <c r="F9" i="1"/>
  <c r="G8" i="1"/>
  <c r="O8" i="1" s="1"/>
  <c r="F8" i="1"/>
  <c r="G7" i="1"/>
  <c r="O7" i="1" s="1"/>
  <c r="F7" i="1"/>
  <c r="G6" i="1"/>
  <c r="O6" i="1" s="1"/>
  <c r="F6" i="1"/>
  <c r="G5" i="1"/>
  <c r="O5" i="1" s="1"/>
  <c r="F5" i="1"/>
  <c r="O4" i="1"/>
  <c r="L4" i="1"/>
  <c r="G4" i="1"/>
  <c r="F4" i="1"/>
  <c r="H19" i="1" l="1"/>
  <c r="K19" i="1" s="1"/>
  <c r="O19" i="1"/>
  <c r="H4" i="1"/>
  <c r="K4" i="1" s="1"/>
</calcChain>
</file>

<file path=xl/sharedStrings.xml><?xml version="1.0" encoding="utf-8"?>
<sst xmlns="http://schemas.openxmlformats.org/spreadsheetml/2006/main" count="76" uniqueCount="60">
  <si>
    <t>First Semester</t>
  </si>
  <si>
    <t>Code</t>
  </si>
  <si>
    <t>Subject</t>
  </si>
  <si>
    <t>Credit</t>
  </si>
  <si>
    <t>Total Marks</t>
  </si>
  <si>
    <t>LG</t>
  </si>
  <si>
    <t>GP</t>
  </si>
  <si>
    <t>GPA</t>
  </si>
  <si>
    <t>PCGPA</t>
  </si>
  <si>
    <t>PCCH</t>
  </si>
  <si>
    <t>CGPA</t>
  </si>
  <si>
    <t>CCH</t>
  </si>
  <si>
    <t>REMARK</t>
  </si>
  <si>
    <t>Ac Cr Hr</t>
  </si>
  <si>
    <t>F Grade</t>
  </si>
  <si>
    <t>F in different Subjects</t>
  </si>
  <si>
    <t>PHY-111</t>
  </si>
  <si>
    <t>Physics-I</t>
  </si>
  <si>
    <t>Passed</t>
  </si>
  <si>
    <t>PHY-112</t>
  </si>
  <si>
    <t>Physics –I Sessional.</t>
  </si>
  <si>
    <t>CHE-111</t>
  </si>
  <si>
    <t>Chemistry</t>
  </si>
  <si>
    <t>CHE-112</t>
  </si>
  <si>
    <t>Chemistry Sessional</t>
  </si>
  <si>
    <t>MAT-111</t>
  </si>
  <si>
    <t>Mathematics-I</t>
  </si>
  <si>
    <t>EEE-111</t>
  </si>
  <si>
    <t xml:space="preserve">Basic Electrical Engineering  </t>
  </si>
  <si>
    <t>EEE-112</t>
  </si>
  <si>
    <t>Basic Electrical Engineering Sessional</t>
  </si>
  <si>
    <t>CIT-111</t>
  </si>
  <si>
    <t xml:space="preserve">Programming Language  </t>
  </si>
  <si>
    <t>CIT-112</t>
  </si>
  <si>
    <t>Programming Language  Sessional</t>
  </si>
  <si>
    <t>CCE-112</t>
  </si>
  <si>
    <t xml:space="preserve">Engineering Drawing </t>
  </si>
  <si>
    <t>credit</t>
  </si>
  <si>
    <t>PHY-121</t>
  </si>
  <si>
    <t xml:space="preserve">Physics-II </t>
  </si>
  <si>
    <t>PHY-122</t>
  </si>
  <si>
    <t>Physics –II Sessional.</t>
  </si>
  <si>
    <t>MAT-121</t>
  </si>
  <si>
    <t xml:space="preserve">Mathematics-II </t>
  </si>
  <si>
    <t>CIT-121</t>
  </si>
  <si>
    <t>Discrete Mathematics</t>
  </si>
  <si>
    <t>LCM-121</t>
  </si>
  <si>
    <t>Communicative English</t>
  </si>
  <si>
    <t>EEE-121</t>
  </si>
  <si>
    <t>Electronic Device and Circuits</t>
  </si>
  <si>
    <t>EEE-122</t>
  </si>
  <si>
    <t>Electronic Device and Circuits Sessional</t>
  </si>
  <si>
    <t>CCE-121</t>
  </si>
  <si>
    <t>Object Oriented Programming</t>
  </si>
  <si>
    <t>CCE-122</t>
  </si>
  <si>
    <t>Object Oriented Programming Sessional</t>
  </si>
  <si>
    <t>Second Semester</t>
  </si>
  <si>
    <t>NAME:MD.MEHEDI HASAN</t>
  </si>
  <si>
    <t>Regi:2102016</t>
  </si>
  <si>
    <t>NAME:MD.MEHDI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</si>
</sst>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164" fontId="0" fillId="0" borderId="1" xfId="0" applyNumberFormat="1" applyBorder="1"/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3A86-7235-4A3C-B9E2-771478B0C794}">
  <dimension ref="A1:AF29"/>
  <sheetViews>
    <sheetView tabSelected="1" workbookViewId="0">
      <selection activeCell="D17" sqref="D17:P17"/>
    </sheetView>
  </sheetViews>
  <sheetFormatPr baseColWidth="10" defaultColWidth="8.83203125" defaultRowHeight="15" x14ac:dyDescent="0.2"/>
  <cols>
    <col min="1" max="1" width="6.6640625" bestFit="1" customWidth="1"/>
    <col min="2" max="2" width="8.5" bestFit="1" customWidth="1"/>
    <col min="3" max="3" width="24.33203125" bestFit="1" customWidth="1"/>
    <col min="4" max="4" width="5.5" bestFit="1" customWidth="1"/>
    <col min="5" max="5" width="10.6640625" bestFit="1" customWidth="1"/>
    <col min="6" max="6" width="3.5" bestFit="1" customWidth="1"/>
    <col min="7" max="7" width="4.5" bestFit="1" customWidth="1"/>
    <col min="8" max="8" width="5.33203125" bestFit="1" customWidth="1"/>
    <col min="9" max="9" width="7.1640625" bestFit="1" customWidth="1"/>
    <col min="10" max="10" width="6" bestFit="1" customWidth="1"/>
    <col min="11" max="11" width="6" style="18" bestFit="1" customWidth="1"/>
    <col min="12" max="12" width="4.83203125" bestFit="1" customWidth="1"/>
    <col min="13" max="13" width="8.6640625" bestFit="1" customWidth="1"/>
    <col min="14" max="14" width="8.33203125" bestFit="1" customWidth="1"/>
    <col min="15" max="15" width="7.1640625" bestFit="1" customWidth="1"/>
    <col min="16" max="16" width="18" customWidth="1"/>
    <col min="17" max="17" width="6.6640625" bestFit="1" customWidth="1"/>
    <col min="18" max="18" width="8.5" bestFit="1" customWidth="1"/>
    <col min="19" max="19" width="14.1640625" bestFit="1" customWidth="1"/>
    <col min="20" max="20" width="5.5" bestFit="1" customWidth="1"/>
    <col min="21" max="21" width="10.6640625" bestFit="1" customWidth="1"/>
    <col min="22" max="22" width="8.5" customWidth="1"/>
    <col min="23" max="23" width="6.5" customWidth="1"/>
    <col min="24" max="24" width="5.33203125" bestFit="1" customWidth="1"/>
    <col min="25" max="25" width="7.1640625" bestFit="1" customWidth="1"/>
    <col min="26" max="27" width="6" bestFit="1" customWidth="1"/>
    <col min="28" max="28" width="4.83203125" bestFit="1" customWidth="1"/>
    <col min="29" max="29" width="8.6640625" bestFit="1" customWidth="1"/>
    <col min="30" max="30" width="8.33203125" bestFit="1" customWidth="1"/>
    <col min="31" max="31" width="7.1640625" bestFit="1" customWidth="1"/>
    <col min="32" max="32" width="18" bestFit="1" customWidth="1"/>
  </cols>
  <sheetData>
    <row r="1" spans="1:16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2">
      <c r="A2" s="26" t="s">
        <v>58</v>
      </c>
      <c r="B2" s="27"/>
      <c r="C2" s="28"/>
      <c r="D2" s="29" t="s">
        <v>57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x14ac:dyDescent="0.2">
      <c r="A3" s="1"/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3" t="s">
        <v>11</v>
      </c>
      <c r="M3" s="5" t="s">
        <v>12</v>
      </c>
      <c r="N3" s="3" t="s">
        <v>13</v>
      </c>
      <c r="O3" s="3" t="s">
        <v>14</v>
      </c>
      <c r="P3" s="6" t="s">
        <v>15</v>
      </c>
    </row>
    <row r="4" spans="1:16" x14ac:dyDescent="0.2">
      <c r="A4" s="7">
        <v>1</v>
      </c>
      <c r="B4" s="8" t="s">
        <v>16</v>
      </c>
      <c r="C4" s="7" t="s">
        <v>17</v>
      </c>
      <c r="D4" s="8">
        <v>3</v>
      </c>
      <c r="E4" s="8">
        <v>68</v>
      </c>
      <c r="F4" s="9" t="str">
        <f>IF(E4&gt;79.5, "A+", IF(E4&gt;74.9, "A", IF(E4&gt;69.9, "A-", IF(E4&gt;64.9, "B+",IF(E4&gt;59.9, "B",IF(E4&gt;54.9, "B-",IF(E4&gt;49.9, "C+",IF(E4&gt;44.9, "C",IF(E4 &gt;39.9, "D", "F")))))))))</f>
        <v>B+</v>
      </c>
      <c r="G4" s="5">
        <f>IF(E4&gt;79.5,4, IF(E4&gt;74.9,3.75, IF(E4&gt;69.9,3.5, IF(E4&gt;64.9,3.25,IF(E4&gt;59.9,3,IF(E4&gt;54.9,2.75,IF(E4&gt;49.9,2.5,IF(E4&gt;44.9,2.25,IF(E4&gt;39.9,2,0)))))))))</f>
        <v>3.25</v>
      </c>
      <c r="H4" s="20">
        <f>(G4*N4+G5*N5+G6*N6+G7*N7+G8*N8+G9*N9+G10*N10+G11*N11+G12*N12+G13*N13)/N14</f>
        <v>3.0092592592592591</v>
      </c>
      <c r="I4" s="23">
        <v>0</v>
      </c>
      <c r="J4" s="23">
        <v>0</v>
      </c>
      <c r="K4" s="24">
        <f>H4</f>
        <v>3.0092592592592591</v>
      </c>
      <c r="L4" s="25">
        <f>N14</f>
        <v>20.25</v>
      </c>
      <c r="M4" s="23" t="s">
        <v>18</v>
      </c>
      <c r="N4" s="5">
        <v>3</v>
      </c>
      <c r="O4" s="10" t="str">
        <f>IF(G4=0,"Y","")</f>
        <v/>
      </c>
      <c r="P4" s="1"/>
    </row>
    <row r="5" spans="1:16" x14ac:dyDescent="0.2">
      <c r="A5" s="7">
        <v>2</v>
      </c>
      <c r="B5" s="8" t="s">
        <v>19</v>
      </c>
      <c r="C5" s="7" t="s">
        <v>20</v>
      </c>
      <c r="D5" s="8">
        <v>0.75</v>
      </c>
      <c r="E5" s="8">
        <v>65</v>
      </c>
      <c r="F5" s="9" t="str">
        <f t="shared" ref="F5:F13" si="0">IF(E5&gt;79.5, "A+", IF(E5&gt;74.9, "A", IF(E5&gt;69.9, "A-", IF(E5&gt;64.9, "B+",IF(E5&gt;59.9, "B",IF(E5&gt;54.9, "B-",IF(E5&gt;49.9, "C+",IF(E5&gt;44.9, "C",IF(E5 &gt;39.9, "D", "F")))))))))</f>
        <v>B+</v>
      </c>
      <c r="G5" s="5">
        <f t="shared" ref="G5:G13" si="1">IF(E5&gt;79.5,4, IF(E5&gt;74.9,3.75, IF(E5&gt;69.9,3.5, IF(E5&gt;64.9,3.25,IF(E5&gt;59.9,3,IF(E5&gt;54.9,2.75,IF(E5&gt;49.9,2.5,IF(E5&gt;44.9,2.25,IF(E5&gt;39.9,2,0)))))))))</f>
        <v>3.25</v>
      </c>
      <c r="H5" s="20"/>
      <c r="I5" s="23"/>
      <c r="J5" s="23"/>
      <c r="K5" s="24"/>
      <c r="L5" s="25"/>
      <c r="M5" s="23"/>
      <c r="N5" s="5">
        <v>0.75</v>
      </c>
      <c r="O5" s="10" t="str">
        <f t="shared" ref="O5:O13" si="2">IF(G5=0,"Y","")</f>
        <v/>
      </c>
      <c r="P5" s="10"/>
    </row>
    <row r="6" spans="1:16" x14ac:dyDescent="0.2">
      <c r="A6" s="7">
        <v>3</v>
      </c>
      <c r="B6" s="8" t="s">
        <v>21</v>
      </c>
      <c r="C6" s="7" t="s">
        <v>22</v>
      </c>
      <c r="D6" s="8">
        <v>3</v>
      </c>
      <c r="E6" s="8">
        <v>45</v>
      </c>
      <c r="F6" s="9" t="str">
        <f t="shared" si="0"/>
        <v>C</v>
      </c>
      <c r="G6" s="5">
        <f t="shared" si="1"/>
        <v>2.25</v>
      </c>
      <c r="H6" s="20"/>
      <c r="I6" s="23"/>
      <c r="J6" s="23"/>
      <c r="K6" s="24"/>
      <c r="L6" s="25"/>
      <c r="M6" s="23"/>
      <c r="N6" s="5">
        <v>3</v>
      </c>
      <c r="O6" s="10" t="str">
        <f t="shared" si="2"/>
        <v/>
      </c>
      <c r="P6" s="10"/>
    </row>
    <row r="7" spans="1:16" x14ac:dyDescent="0.2">
      <c r="A7" s="7">
        <v>4</v>
      </c>
      <c r="B7" s="8" t="s">
        <v>23</v>
      </c>
      <c r="C7" s="7" t="s">
        <v>24</v>
      </c>
      <c r="D7" s="8">
        <v>0.75</v>
      </c>
      <c r="E7" s="8">
        <v>55</v>
      </c>
      <c r="F7" s="9" t="str">
        <f t="shared" si="0"/>
        <v>B-</v>
      </c>
      <c r="G7" s="5">
        <f t="shared" si="1"/>
        <v>2.75</v>
      </c>
      <c r="H7" s="20"/>
      <c r="I7" s="23"/>
      <c r="J7" s="23"/>
      <c r="K7" s="24"/>
      <c r="L7" s="25"/>
      <c r="M7" s="23"/>
      <c r="N7" s="5">
        <v>0.75</v>
      </c>
      <c r="O7" s="10" t="str">
        <f t="shared" si="2"/>
        <v/>
      </c>
      <c r="P7" s="10"/>
    </row>
    <row r="8" spans="1:16" x14ac:dyDescent="0.2">
      <c r="A8" s="7">
        <v>5</v>
      </c>
      <c r="B8" s="8" t="s">
        <v>25</v>
      </c>
      <c r="C8" s="7" t="s">
        <v>26</v>
      </c>
      <c r="D8" s="8">
        <v>3</v>
      </c>
      <c r="E8" s="8">
        <v>66</v>
      </c>
      <c r="F8" s="9" t="str">
        <f t="shared" si="0"/>
        <v>B+</v>
      </c>
      <c r="G8" s="5">
        <f t="shared" si="1"/>
        <v>3.25</v>
      </c>
      <c r="H8" s="20"/>
      <c r="I8" s="23"/>
      <c r="J8" s="23"/>
      <c r="K8" s="24"/>
      <c r="L8" s="25"/>
      <c r="M8" s="23"/>
      <c r="N8" s="5">
        <v>3</v>
      </c>
      <c r="O8" s="10" t="str">
        <f t="shared" si="2"/>
        <v/>
      </c>
      <c r="P8" s="10"/>
    </row>
    <row r="9" spans="1:16" x14ac:dyDescent="0.2">
      <c r="A9" s="7">
        <v>6</v>
      </c>
      <c r="B9" s="8" t="s">
        <v>27</v>
      </c>
      <c r="C9" s="7" t="s">
        <v>28</v>
      </c>
      <c r="D9" s="8">
        <v>3</v>
      </c>
      <c r="E9" s="8">
        <v>70</v>
      </c>
      <c r="F9" s="9" t="str">
        <f t="shared" si="0"/>
        <v>A-</v>
      </c>
      <c r="G9" s="5">
        <f t="shared" si="1"/>
        <v>3.5</v>
      </c>
      <c r="H9" s="20"/>
      <c r="I9" s="23"/>
      <c r="J9" s="23"/>
      <c r="K9" s="24"/>
      <c r="L9" s="25"/>
      <c r="M9" s="23"/>
      <c r="N9" s="5">
        <v>3</v>
      </c>
      <c r="O9" s="10" t="str">
        <f t="shared" si="2"/>
        <v/>
      </c>
      <c r="P9" s="10"/>
    </row>
    <row r="10" spans="1:16" ht="28" x14ac:dyDescent="0.2">
      <c r="A10" s="7">
        <v>7</v>
      </c>
      <c r="B10" s="8" t="s">
        <v>29</v>
      </c>
      <c r="C10" s="7" t="s">
        <v>30</v>
      </c>
      <c r="D10" s="8">
        <v>1.5</v>
      </c>
      <c r="E10" s="8">
        <v>75</v>
      </c>
      <c r="F10" s="9" t="str">
        <f t="shared" si="0"/>
        <v>A</v>
      </c>
      <c r="G10" s="5">
        <f t="shared" si="1"/>
        <v>3.75</v>
      </c>
      <c r="H10" s="20"/>
      <c r="I10" s="23"/>
      <c r="J10" s="23"/>
      <c r="K10" s="24"/>
      <c r="L10" s="25"/>
      <c r="M10" s="23"/>
      <c r="N10" s="5">
        <v>1.5</v>
      </c>
      <c r="O10" s="10" t="str">
        <f t="shared" si="2"/>
        <v/>
      </c>
      <c r="P10" s="10"/>
    </row>
    <row r="11" spans="1:16" x14ac:dyDescent="0.2">
      <c r="A11" s="7">
        <v>8</v>
      </c>
      <c r="B11" s="8" t="s">
        <v>31</v>
      </c>
      <c r="C11" s="7" t="s">
        <v>32</v>
      </c>
      <c r="D11" s="8">
        <v>3</v>
      </c>
      <c r="E11" s="8">
        <v>50</v>
      </c>
      <c r="F11" s="9" t="str">
        <f t="shared" si="0"/>
        <v>C+</v>
      </c>
      <c r="G11" s="5">
        <f t="shared" si="1"/>
        <v>2.5</v>
      </c>
      <c r="H11" s="20"/>
      <c r="I11" s="23"/>
      <c r="J11" s="23"/>
      <c r="K11" s="24"/>
      <c r="L11" s="25"/>
      <c r="M11" s="23"/>
      <c r="N11" s="5">
        <v>3</v>
      </c>
      <c r="O11" s="10" t="str">
        <f t="shared" si="2"/>
        <v/>
      </c>
      <c r="P11" s="1"/>
    </row>
    <row r="12" spans="1:16" ht="28" x14ac:dyDescent="0.2">
      <c r="A12" s="7">
        <v>9</v>
      </c>
      <c r="B12" s="8" t="s">
        <v>33</v>
      </c>
      <c r="C12" s="7" t="s">
        <v>34</v>
      </c>
      <c r="D12" s="8">
        <v>1.5</v>
      </c>
      <c r="E12" s="8">
        <v>59</v>
      </c>
      <c r="F12" s="9" t="str">
        <f t="shared" si="0"/>
        <v>B-</v>
      </c>
      <c r="G12" s="5">
        <f t="shared" si="1"/>
        <v>2.75</v>
      </c>
      <c r="H12" s="20"/>
      <c r="I12" s="23"/>
      <c r="J12" s="23"/>
      <c r="K12" s="24"/>
      <c r="L12" s="25"/>
      <c r="M12" s="23"/>
      <c r="N12" s="5">
        <v>1.5</v>
      </c>
      <c r="O12" s="10" t="str">
        <f t="shared" si="2"/>
        <v/>
      </c>
      <c r="P12" s="1"/>
    </row>
    <row r="13" spans="1:16" x14ac:dyDescent="0.2">
      <c r="A13" s="7">
        <v>10</v>
      </c>
      <c r="B13" s="8" t="s">
        <v>35</v>
      </c>
      <c r="C13" s="7" t="s">
        <v>36</v>
      </c>
      <c r="D13" s="8">
        <v>0.75</v>
      </c>
      <c r="E13" s="8">
        <v>65</v>
      </c>
      <c r="F13" s="9" t="str">
        <f t="shared" si="0"/>
        <v>B+</v>
      </c>
      <c r="G13" s="11">
        <f t="shared" si="1"/>
        <v>3.25</v>
      </c>
      <c r="H13" s="20"/>
      <c r="I13" s="23"/>
      <c r="J13" s="23"/>
      <c r="K13" s="24"/>
      <c r="L13" s="25"/>
      <c r="M13" s="23"/>
      <c r="N13" s="5">
        <v>0.75</v>
      </c>
      <c r="O13" s="10" t="str">
        <f t="shared" si="2"/>
        <v/>
      </c>
      <c r="P13" s="1"/>
    </row>
    <row r="14" spans="1:16" x14ac:dyDescent="0.2">
      <c r="A14" s="1"/>
      <c r="B14" s="1"/>
      <c r="C14" s="1"/>
      <c r="D14" s="1"/>
      <c r="E14" s="1"/>
      <c r="F14" s="12"/>
      <c r="G14" s="1"/>
      <c r="H14" s="13"/>
      <c r="I14" s="1"/>
      <c r="J14" s="1"/>
      <c r="K14" s="14"/>
      <c r="L14" s="1"/>
      <c r="M14" s="1"/>
      <c r="N14" s="5">
        <f>SUM(N4:N13)</f>
        <v>20.25</v>
      </c>
      <c r="O14" s="1"/>
      <c r="P14" s="1"/>
    </row>
    <row r="16" spans="1:16" x14ac:dyDescent="0.2">
      <c r="A16" s="20" t="s">
        <v>56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32" x14ac:dyDescent="0.2">
      <c r="A17" s="21" t="s">
        <v>58</v>
      </c>
      <c r="B17" s="21"/>
      <c r="C17" s="21"/>
      <c r="D17" s="22" t="s">
        <v>59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32" x14ac:dyDescent="0.2">
      <c r="A18" s="1"/>
      <c r="B18" s="2" t="s">
        <v>1</v>
      </c>
      <c r="C18" s="2" t="s">
        <v>2</v>
      </c>
      <c r="D18" s="3" t="s">
        <v>37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4" t="s">
        <v>10</v>
      </c>
      <c r="L18" s="3" t="s">
        <v>11</v>
      </c>
      <c r="M18" s="5" t="s">
        <v>12</v>
      </c>
      <c r="N18" s="3" t="s">
        <v>13</v>
      </c>
      <c r="O18" s="3" t="s">
        <v>14</v>
      </c>
      <c r="P18" s="6" t="s">
        <v>15</v>
      </c>
      <c r="AF18" s="15"/>
    </row>
    <row r="19" spans="1:32" x14ac:dyDescent="0.2">
      <c r="A19" s="7">
        <v>1</v>
      </c>
      <c r="B19" s="8" t="s">
        <v>38</v>
      </c>
      <c r="C19" s="16" t="s">
        <v>39</v>
      </c>
      <c r="D19" s="8">
        <v>3</v>
      </c>
      <c r="E19" s="8">
        <v>45</v>
      </c>
      <c r="F19" s="9" t="str">
        <f>IF(E19&gt;79.5, "A+", IF(E19&gt;74.9, "A", IF(E19&gt;69.9, "A-", IF(E19&gt;64.9, "B+",IF(E19&gt;59.9, "B",IF(E19&gt;54.9, "B-",IF(E19&gt;49.9, "C+",IF(E19&gt;44.9, "C",IF(E19 &gt;39.9, "D", "F")))))))))</f>
        <v>C</v>
      </c>
      <c r="G19" s="5">
        <f>IF(E19&gt;79.5,4, IF(E19&gt;74.9,3.75, IF(E19&gt;69.9,3.5, IF(E19&gt;64.9,3.25,IF(E19&gt;59.9,3,IF(E19&gt;54.9,2.75,IF(E19&gt;49.9,2.5,IF(E19&gt;44.9,2.25,IF(E19&gt;39.9,2,0)))))))))</f>
        <v>2.25</v>
      </c>
      <c r="H19" s="20">
        <f>(G19*N19+G20*N20+G21*N21+G22*N22+G23*N23+G24*N24+G25*N25+G26*N26+G27*N27)/N28</f>
        <v>2.5783132530120483</v>
      </c>
      <c r="I19" s="23">
        <v>2.3330000000000002</v>
      </c>
      <c r="J19" s="23">
        <v>20.25</v>
      </c>
      <c r="K19" s="24">
        <f>(H19*N28+I19*J19)/L19</f>
        <v>2.4571524390243904</v>
      </c>
      <c r="L19" s="25">
        <f>J19+N28</f>
        <v>41</v>
      </c>
      <c r="M19" s="23" t="s">
        <v>18</v>
      </c>
      <c r="N19" s="5">
        <v>3</v>
      </c>
      <c r="O19" s="10" t="str">
        <f>IF(G19=0,"Y","")</f>
        <v/>
      </c>
      <c r="P19" s="1"/>
    </row>
    <row r="20" spans="1:32" x14ac:dyDescent="0.2">
      <c r="A20" s="7">
        <v>2</v>
      </c>
      <c r="B20" s="8" t="s">
        <v>40</v>
      </c>
      <c r="C20" s="7" t="s">
        <v>41</v>
      </c>
      <c r="D20" s="8">
        <v>0.75</v>
      </c>
      <c r="E20" s="8">
        <v>43</v>
      </c>
      <c r="F20" s="9" t="str">
        <f t="shared" ref="F20:F27" si="3">IF(E20&gt;79.5, "A+", IF(E20&gt;74.9, "A", IF(E20&gt;69.9, "A-", IF(E20&gt;64.9, "B+",IF(E20&gt;59.9, "B",IF(E20&gt;54.9, "B-",IF(E20&gt;49.9, "C+",IF(E20&gt;44.9, "C",IF(E20 &gt;39.9, "D", "F")))))))))</f>
        <v>D</v>
      </c>
      <c r="G20" s="5">
        <f t="shared" ref="G20:G27" si="4">IF(E20&gt;79.5,4, IF(E20&gt;74.9,3.75, IF(E20&gt;69.9,3.5, IF(E20&gt;64.9,3.25,IF(E20&gt;59.9,3,IF(E20&gt;54.9,2.75,IF(E20&gt;49.9,2.5,IF(E20&gt;44.9,2.25,IF(E20&gt;39.9,2,0)))))))))</f>
        <v>2</v>
      </c>
      <c r="H20" s="20"/>
      <c r="I20" s="23"/>
      <c r="J20" s="23"/>
      <c r="K20" s="24"/>
      <c r="L20" s="25"/>
      <c r="M20" s="23"/>
      <c r="N20" s="5">
        <v>0.75</v>
      </c>
      <c r="O20" s="10" t="str">
        <f t="shared" ref="O20:O27" si="5">IF(G20=0,"Y","")</f>
        <v/>
      </c>
      <c r="P20" s="10"/>
      <c r="AF20" s="19"/>
    </row>
    <row r="21" spans="1:32" x14ac:dyDescent="0.2">
      <c r="A21" s="7">
        <v>3</v>
      </c>
      <c r="B21" s="8" t="s">
        <v>42</v>
      </c>
      <c r="C21" s="16" t="s">
        <v>43</v>
      </c>
      <c r="D21" s="8">
        <v>3</v>
      </c>
      <c r="E21" s="8">
        <v>50</v>
      </c>
      <c r="F21" s="9" t="str">
        <f t="shared" si="3"/>
        <v>C+</v>
      </c>
      <c r="G21" s="5">
        <f t="shared" si="4"/>
        <v>2.5</v>
      </c>
      <c r="H21" s="20"/>
      <c r="I21" s="23"/>
      <c r="J21" s="23"/>
      <c r="K21" s="24"/>
      <c r="L21" s="25"/>
      <c r="M21" s="23"/>
      <c r="N21" s="5">
        <v>3</v>
      </c>
      <c r="O21" s="10" t="str">
        <f t="shared" si="5"/>
        <v/>
      </c>
      <c r="P21" s="10"/>
      <c r="AF21" s="19"/>
    </row>
    <row r="22" spans="1:32" x14ac:dyDescent="0.2">
      <c r="A22" s="7">
        <v>4</v>
      </c>
      <c r="B22" s="8" t="s">
        <v>44</v>
      </c>
      <c r="C22" s="7" t="s">
        <v>45</v>
      </c>
      <c r="D22" s="8">
        <v>3</v>
      </c>
      <c r="E22" s="8">
        <v>55</v>
      </c>
      <c r="F22" s="9" t="str">
        <f t="shared" si="3"/>
        <v>B-</v>
      </c>
      <c r="G22" s="5">
        <f t="shared" si="4"/>
        <v>2.75</v>
      </c>
      <c r="H22" s="20"/>
      <c r="I22" s="23"/>
      <c r="J22" s="23"/>
      <c r="K22" s="24"/>
      <c r="L22" s="25"/>
      <c r="M22" s="23"/>
      <c r="N22" s="5">
        <v>3</v>
      </c>
      <c r="O22" s="10" t="str">
        <f t="shared" si="5"/>
        <v/>
      </c>
      <c r="P22" s="10"/>
      <c r="AF22" s="19"/>
    </row>
    <row r="23" spans="1:32" x14ac:dyDescent="0.2">
      <c r="A23" s="7">
        <v>5</v>
      </c>
      <c r="B23" s="8" t="s">
        <v>46</v>
      </c>
      <c r="C23" s="16" t="s">
        <v>47</v>
      </c>
      <c r="D23" s="8">
        <v>2</v>
      </c>
      <c r="E23" s="8">
        <v>55</v>
      </c>
      <c r="F23" s="9" t="str">
        <f t="shared" si="3"/>
        <v>B-</v>
      </c>
      <c r="G23" s="5">
        <f t="shared" si="4"/>
        <v>2.75</v>
      </c>
      <c r="H23" s="20"/>
      <c r="I23" s="23"/>
      <c r="J23" s="23"/>
      <c r="K23" s="24"/>
      <c r="L23" s="25"/>
      <c r="M23" s="23"/>
      <c r="N23" s="5">
        <v>2</v>
      </c>
      <c r="O23" s="10" t="str">
        <f t="shared" si="5"/>
        <v/>
      </c>
      <c r="P23" s="10"/>
      <c r="AF23" s="19"/>
    </row>
    <row r="24" spans="1:32" x14ac:dyDescent="0.2">
      <c r="A24" s="7">
        <v>6</v>
      </c>
      <c r="B24" s="8" t="s">
        <v>48</v>
      </c>
      <c r="C24" s="16" t="s">
        <v>49</v>
      </c>
      <c r="D24" s="8">
        <v>3</v>
      </c>
      <c r="E24" s="8">
        <v>60</v>
      </c>
      <c r="F24" s="9" t="str">
        <f t="shared" si="3"/>
        <v>B</v>
      </c>
      <c r="G24" s="5">
        <f t="shared" si="4"/>
        <v>3</v>
      </c>
      <c r="H24" s="20"/>
      <c r="I24" s="23"/>
      <c r="J24" s="23"/>
      <c r="K24" s="24"/>
      <c r="L24" s="25"/>
      <c r="M24" s="23"/>
      <c r="N24" s="5">
        <v>3</v>
      </c>
      <c r="O24" s="10" t="str">
        <f t="shared" si="5"/>
        <v/>
      </c>
      <c r="P24" s="10"/>
      <c r="AF24" s="19"/>
    </row>
    <row r="25" spans="1:32" ht="28" x14ac:dyDescent="0.2">
      <c r="A25" s="7">
        <v>7</v>
      </c>
      <c r="B25" s="8" t="s">
        <v>50</v>
      </c>
      <c r="C25" s="7" t="s">
        <v>51</v>
      </c>
      <c r="D25" s="8">
        <v>1.5</v>
      </c>
      <c r="E25" s="8">
        <v>55</v>
      </c>
      <c r="F25" s="9" t="str">
        <f t="shared" si="3"/>
        <v>B-</v>
      </c>
      <c r="G25" s="5">
        <f t="shared" si="4"/>
        <v>2.75</v>
      </c>
      <c r="H25" s="20"/>
      <c r="I25" s="23"/>
      <c r="J25" s="23"/>
      <c r="K25" s="24"/>
      <c r="L25" s="25"/>
      <c r="M25" s="23"/>
      <c r="N25" s="5">
        <v>1.5</v>
      </c>
      <c r="O25" s="10" t="str">
        <f t="shared" si="5"/>
        <v/>
      </c>
      <c r="P25" s="10"/>
      <c r="AF25" s="19"/>
    </row>
    <row r="26" spans="1:32" x14ac:dyDescent="0.2">
      <c r="A26" s="7">
        <v>8</v>
      </c>
      <c r="B26" s="8" t="s">
        <v>52</v>
      </c>
      <c r="C26" s="16" t="s">
        <v>53</v>
      </c>
      <c r="D26" s="8">
        <v>3</v>
      </c>
      <c r="E26" s="8">
        <v>45</v>
      </c>
      <c r="F26" s="9" t="str">
        <f t="shared" si="3"/>
        <v>C</v>
      </c>
      <c r="G26" s="5">
        <f t="shared" si="4"/>
        <v>2.25</v>
      </c>
      <c r="H26" s="20"/>
      <c r="I26" s="23"/>
      <c r="J26" s="23"/>
      <c r="K26" s="24"/>
      <c r="L26" s="25"/>
      <c r="M26" s="23"/>
      <c r="N26" s="5">
        <v>3</v>
      </c>
      <c r="O26" s="10" t="str">
        <f t="shared" si="5"/>
        <v/>
      </c>
      <c r="P26" s="1"/>
    </row>
    <row r="27" spans="1:32" ht="28" x14ac:dyDescent="0.2">
      <c r="A27" s="7">
        <v>9</v>
      </c>
      <c r="B27" s="8" t="s">
        <v>54</v>
      </c>
      <c r="C27" s="16" t="s">
        <v>55</v>
      </c>
      <c r="D27" s="8">
        <v>1.5</v>
      </c>
      <c r="E27" s="8">
        <v>55</v>
      </c>
      <c r="F27" s="9" t="str">
        <f t="shared" si="3"/>
        <v>B-</v>
      </c>
      <c r="G27" s="5">
        <f t="shared" si="4"/>
        <v>2.75</v>
      </c>
      <c r="H27" s="20"/>
      <c r="I27" s="23"/>
      <c r="J27" s="23"/>
      <c r="K27" s="24"/>
      <c r="L27" s="25"/>
      <c r="M27" s="23"/>
      <c r="N27" s="5">
        <v>1.5</v>
      </c>
      <c r="O27" s="10" t="str">
        <f t="shared" si="5"/>
        <v/>
      </c>
      <c r="P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4"/>
      <c r="L28" s="1"/>
      <c r="M28" s="1"/>
      <c r="N28" s="5">
        <f>SUM(N19:N27)</f>
        <v>20.75</v>
      </c>
      <c r="O28" s="1"/>
      <c r="P28" s="1"/>
    </row>
    <row r="29" spans="1:32" x14ac:dyDescent="0.2">
      <c r="G29" s="17"/>
    </row>
  </sheetData>
  <mergeCells count="19">
    <mergeCell ref="A1:P1"/>
    <mergeCell ref="A2:C2"/>
    <mergeCell ref="D2:P2"/>
    <mergeCell ref="H4:H13"/>
    <mergeCell ref="I4:I13"/>
    <mergeCell ref="J4:J13"/>
    <mergeCell ref="K4:K13"/>
    <mergeCell ref="L4:L13"/>
    <mergeCell ref="M4:M13"/>
    <mergeCell ref="AF20:AF25"/>
    <mergeCell ref="A16:P16"/>
    <mergeCell ref="A17:C17"/>
    <mergeCell ref="D17:P17"/>
    <mergeCell ref="H19:H27"/>
    <mergeCell ref="I19:I27"/>
    <mergeCell ref="J19:J27"/>
    <mergeCell ref="K19:K27"/>
    <mergeCell ref="L19:L27"/>
    <mergeCell ref="M19:M27"/>
  </mergeCells>
  <conditionalFormatting sqref="F4:F13">
    <cfRule type="containsText" dxfId="1" priority="2" operator="containsText" text="D">
      <formula>NOT(ISERROR(SEARCH("D",F4)))</formula>
    </cfRule>
  </conditionalFormatting>
  <conditionalFormatting sqref="F19:F27">
    <cfRule type="containsText" dxfId="0" priority="1" operator="containsText" text="D">
      <formula>NOT(ISERROR(SEARCH("D",F19)))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Kabir</dc:creator>
  <cp:lastModifiedBy>Mehedi Hasan Mamun</cp:lastModifiedBy>
  <dcterms:created xsi:type="dcterms:W3CDTF">2023-05-01T15:54:10Z</dcterms:created>
  <dcterms:modified xsi:type="dcterms:W3CDTF">2024-03-11T15:32:13Z</dcterms:modified>
</cp:coreProperties>
</file>