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QA Concepts\ApI Webservices using RestAssured BDD Approach\Project Files\"/>
    </mc:Choice>
  </mc:AlternateContent>
  <bookViews>
    <workbookView xWindow="0" yWindow="0" windowWidth="18510" windowHeight="6060"/>
  </bookViews>
  <sheets>
    <sheet name="Activities TC's" sheetId="1" r:id="rId1"/>
    <sheet name="BugRports" sheetId="2" r:id="rId2"/>
    <sheet name="BugRepor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K8" i="2"/>
  <c r="K7" i="2"/>
  <c r="K6" i="2"/>
  <c r="K4" i="2"/>
  <c r="H13" i="2"/>
  <c r="G13" i="2"/>
  <c r="F13" i="2"/>
  <c r="E13" i="2"/>
  <c r="D13" i="2"/>
  <c r="C13" i="2"/>
  <c r="B13" i="2"/>
  <c r="D5" i="1" l="1"/>
  <c r="G5" i="1"/>
  <c r="G4" i="1"/>
  <c r="G3" i="1"/>
  <c r="G2" i="1"/>
  <c r="G6" i="1" l="1"/>
  <c r="H14" i="2"/>
  <c r="G14" i="2"/>
  <c r="F14" i="2"/>
  <c r="E14" i="2"/>
  <c r="C14" i="2"/>
  <c r="D14" i="2"/>
  <c r="K5" i="2"/>
</calcChain>
</file>

<file path=xl/sharedStrings.xml><?xml version="1.0" encoding="utf-8"?>
<sst xmlns="http://schemas.openxmlformats.org/spreadsheetml/2006/main" count="176" uniqueCount="139">
  <si>
    <t>Product Name</t>
  </si>
  <si>
    <t>Faysal Sarder</t>
  </si>
  <si>
    <t>Test Case Summary</t>
  </si>
  <si>
    <t xml:space="preserve">Passed </t>
  </si>
  <si>
    <t xml:space="preserve">Failed </t>
  </si>
  <si>
    <t xml:space="preserve">Not Executed </t>
  </si>
  <si>
    <t>Out Of Scope</t>
  </si>
  <si>
    <t>Total Executed</t>
  </si>
  <si>
    <t>TEST CASE ID</t>
  </si>
  <si>
    <t>END POINT</t>
  </si>
  <si>
    <t>HTTP METHOD TYPE</t>
  </si>
  <si>
    <t>URI</t>
  </si>
  <si>
    <t>BODY</t>
  </si>
  <si>
    <t>SUCCESS RESPONSE</t>
  </si>
  <si>
    <t>COMMENTS</t>
  </si>
  <si>
    <t>STATUS</t>
  </si>
  <si>
    <t>DEV COMMENTS (IF ANY)</t>
  </si>
  <si>
    <t>Passed</t>
  </si>
  <si>
    <t xml:space="preserve">Project Name  - </t>
  </si>
  <si>
    <t>Test Case Version</t>
  </si>
  <si>
    <t>-</t>
  </si>
  <si>
    <t>Written By</t>
  </si>
  <si>
    <t>Executed By</t>
  </si>
  <si>
    <t>Reviewed By</t>
  </si>
  <si>
    <t>TEST EXECUTION REPORT</t>
  </si>
  <si>
    <t>PASS</t>
  </si>
  <si>
    <t>FAIL</t>
  </si>
  <si>
    <t>Not Executed</t>
  </si>
  <si>
    <t xml:space="preserve">Registration 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</si>
  <si>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</si>
  <si>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</si>
  <si>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</si>
  <si>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</si>
  <si>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</si>
  <si>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</si>
  <si>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</si>
  <si>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</si>
  <si>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 xml:space="preserve">Total No. </t>
  </si>
  <si>
    <t>Status</t>
  </si>
  <si>
    <t>Out of Scope</t>
  </si>
  <si>
    <t>Executed</t>
  </si>
  <si>
    <t>No. Of Requirements or Features</t>
  </si>
  <si>
    <t>Bug Report -1 [For TC_reg -004]</t>
  </si>
  <si>
    <t>TC No.</t>
  </si>
  <si>
    <t>Issue</t>
  </si>
  <si>
    <t>Reproducing Steps</t>
  </si>
  <si>
    <t>Environment</t>
  </si>
  <si>
    <t xml:space="preserve">Production </t>
  </si>
  <si>
    <t>Module/Feature</t>
  </si>
  <si>
    <t>Severity</t>
  </si>
  <si>
    <t>P2</t>
  </si>
  <si>
    <t>Screenshot</t>
  </si>
  <si>
    <t>Responsible QA</t>
  </si>
  <si>
    <t>BugDetails</t>
  </si>
  <si>
    <t>Actual Result</t>
  </si>
  <si>
    <t>Description</t>
  </si>
  <si>
    <t>Expected Result</t>
  </si>
  <si>
    <t>Bug Tracking</t>
  </si>
  <si>
    <t xml:space="preserve">Priority </t>
  </si>
  <si>
    <t>BUG SCREENSHOT</t>
  </si>
  <si>
    <t>HTTP STATUS CODE</t>
  </si>
  <si>
    <t>Categories</t>
  </si>
  <si>
    <t>1xx Status Codes [Informational]</t>
  </si>
  <si>
    <t>2xx Status Codes [Success]</t>
  </si>
  <si>
    <t>3xx Status Codes [Redirection]</t>
  </si>
  <si>
    <t>4xx Status Codes (Client Error)</t>
  </si>
  <si>
    <t>5xx Status Codes (Server Error)</t>
  </si>
  <si>
    <t>Communicates transfer protocol-level information</t>
  </si>
  <si>
    <t>Indicates that the client’s request was accepted successfully.</t>
  </si>
  <si>
    <t> Indicates that the client must take some additional action in order to complete their request.</t>
  </si>
  <si>
    <t>This category of error status codes points the finger at clients.</t>
  </si>
  <si>
    <t>The server takes responsibility for these error status codes.</t>
  </si>
  <si>
    <t>Some typical HTTP response status codes for success and failure</t>
  </si>
  <si>
    <t>Code</t>
  </si>
  <si>
    <t>Everything is OK</t>
  </si>
  <si>
    <t>Created Successfully</t>
  </si>
  <si>
    <t>Accepted</t>
  </si>
  <si>
    <t>No Content</t>
  </si>
  <si>
    <t>Moved Permanently</t>
  </si>
  <si>
    <t>Bad Request</t>
  </si>
  <si>
    <t>Unauthorized</t>
  </si>
  <si>
    <t>Forbidden</t>
  </si>
  <si>
    <t>Not Found</t>
  </si>
  <si>
    <t>Internal Server Error</t>
  </si>
  <si>
    <t>FAILURE RESPONSE</t>
  </si>
  <si>
    <t>EXPECTED STATUS CODE</t>
  </si>
  <si>
    <t>ACTUAL STATUS CODE</t>
  </si>
  <si>
    <t>azurewebsite</t>
  </si>
  <si>
    <t>API Test Start Date</t>
  </si>
  <si>
    <t>API Test End Date</t>
  </si>
  <si>
    <t>Performed By</t>
  </si>
  <si>
    <t xml:space="preserve">Total Request performed </t>
  </si>
  <si>
    <t>Testing Type</t>
  </si>
  <si>
    <t>Automation</t>
  </si>
  <si>
    <t>Category</t>
  </si>
  <si>
    <t>API Testing</t>
  </si>
  <si>
    <t>RestAssured</t>
  </si>
  <si>
    <t xml:space="preserve">Framework </t>
  </si>
  <si>
    <t>BDD Framework</t>
  </si>
  <si>
    <t>DESCRIPTION</t>
  </si>
  <si>
    <t>TC-001</t>
  </si>
  <si>
    <t>TC-002</t>
  </si>
  <si>
    <t>TC-003</t>
  </si>
  <si>
    <t>TC-004</t>
  </si>
  <si>
    <t>TC-005</t>
  </si>
  <si>
    <t>Activities</t>
  </si>
  <si>
    <t>Schemas</t>
  </si>
  <si>
    <t xml:space="preserve">https://fakerestapi.azurewebsites.net/ </t>
  </si>
  <si>
    <t>GET</t>
  </si>
  <si>
    <t>POST</t>
  </si>
  <si>
    <t>PUT</t>
  </si>
  <si>
    <t>DELETE</t>
  </si>
  <si>
    <t>https://fakerestapi.azurewebsites.net/api/v1/Activities</t>
  </si>
  <si>
    <t>https://fakerestapi.azurewebsites.net/api/v1/Activities/10</t>
  </si>
  <si>
    <t>NA</t>
  </si>
  <si>
    <t>Post activity information to Server</t>
  </si>
  <si>
    <t>Update information of id 10</t>
  </si>
  <si>
    <t>Return activity information of id 10</t>
  </si>
  <si>
    <t>Update info-validate status code, status line and response payload</t>
  </si>
  <si>
    <t>Delete specific user activity- validate status code, header-type</t>
  </si>
  <si>
    <t>{
  "title": "RestAPI",
  "completed": true
}</t>
  </si>
  <si>
    <t>{
  "title": "RestASSURED",
  "completed": false
}</t>
  </si>
  <si>
    <t>WebServices Java Library</t>
  </si>
  <si>
    <t>Should be returns all the activities</t>
  </si>
  <si>
    <t>Remove id number 10 from server</t>
  </si>
  <si>
    <t>VALIDATIONS</t>
  </si>
  <si>
    <t>1. statusCode(200)                                                  2. header("Content-Type", "application/json; charset=utf-8; v=1.0")       3. statusLine("HTTP/1.1 200 OK")                      4. body("title[1]", equalTo("Activity 2"))        5. body("title[0,1,2]", hasItems("Activity 2", "Activity 1", "Activity 3"))                                      6. log().all();</t>
  </si>
  <si>
    <t>1. statusCode(200)                                                  2. header("Content-Type", "application/json; charset=utf-8; v=1.0")       3. statusLine("HTTP/1.1 200 OK")                      4. body("title", equalTo("Activity 10"))          5. body("completed", equalTo(true))                                     6. log().body();</t>
  </si>
  <si>
    <t>1. statusCode(200)                                                  2. header("Content-Type", "application/json; charset=utf-8; v=1.0")       3. statusLine("HTTP/1.1 200 OK")                      4. body("title", equalTo("RestAPI")))             5. header("Server", "Kestrel")                                  6. log().headers();</t>
  </si>
  <si>
    <t>1. statusCode(200)                                                  2. header("Content-Type", "application/json; charset=utf-8; v=1.0")       3. statusLine("HTTP/1.1 200 OK")                      4. body("title", equalTo("RestASSURED"))             5. header("Server", "Kestrel")                                           6. body("completed", equalTo(false))            7. log().all();</t>
  </si>
  <si>
    <t>Store info- validate status code, headers and respose payload</t>
  </si>
  <si>
    <t xml:space="preserve">1. statusCode(200)                                                   2. header("Content-Type", "application/json; charset=utf-8; v=1.0")                                                </t>
  </si>
  <si>
    <t xml:space="preserve">Schema Name's  - </t>
  </si>
  <si>
    <t>fakeapi.azurewebsites</t>
  </si>
  <si>
    <t>Activities API- Validate the status code, headers and response body</t>
  </si>
  <si>
    <t>Fetching specific activity info and validate with the status code, header info and response payload info</t>
  </si>
  <si>
    <t>API TestING Report</t>
  </si>
  <si>
    <r>
      <rPr>
        <b/>
        <sz val="11"/>
        <color theme="1"/>
        <rFont val="Calibri"/>
        <family val="2"/>
        <scheme val="minor"/>
      </rPr>
      <t>Notice:</t>
    </r>
    <r>
      <rPr>
        <sz val="11"/>
        <color theme="1"/>
        <rFont val="Calibri"/>
        <family val="2"/>
        <scheme val="minor"/>
      </rPr>
      <t xml:space="preserve"> Fakeapi.azurewebsites which is basically fake api testing site.</t>
    </r>
  </si>
  <si>
    <t>Total Test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</si>
</sst>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sz val="10"/>
      <name val="Verdana"/>
      <family val="2"/>
    </font>
    <font>
      <b/>
      <sz val="24"/>
      <color rgb="FF000000"/>
      <name val="Algerian"/>
      <family val="5"/>
    </font>
    <font>
      <sz val="10"/>
      <name val="Algerian"/>
      <family val="5"/>
    </font>
    <font>
      <b/>
      <sz val="11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sz val="10"/>
      <name val="Calibri"/>
      <family val="2"/>
    </font>
    <font>
      <b/>
      <sz val="11"/>
      <color theme="0"/>
      <name val="Arial Black"/>
      <family val="2"/>
    </font>
    <font>
      <sz val="10"/>
      <color theme="0"/>
      <name val="Arial Black"/>
      <family val="2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b/>
      <sz val="12"/>
      <color theme="0"/>
      <name val="Algerian"/>
      <family val="5"/>
    </font>
    <font>
      <b/>
      <sz val="12"/>
      <color rgb="FF002060"/>
      <name val="Calibri"/>
      <family val="2"/>
      <scheme val="minor"/>
    </font>
    <font>
      <b/>
      <sz val="12"/>
      <color theme="1"/>
      <name val="Bell MT"/>
      <family val="1"/>
    </font>
    <font>
      <b/>
      <sz val="1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FF00"/>
      </patternFill>
    </fill>
    <fill>
      <patternFill patternType="solid">
        <fgColor theme="7" tint="0.79998168889431442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theme="0" tint="-0.499984740745262"/>
        <bgColor rgb="FFB6DDE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64B08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rgb="FFCFE2F3"/>
      </patternFill>
    </fill>
    <fill>
      <patternFill patternType="solid">
        <fgColor theme="7" tint="0.59999389629810485"/>
        <bgColor rgb="FFFF990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rgb="FFB6DDE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>
      <alignment vertical="center"/>
    </xf>
  </cellStyleXfs>
  <cellXfs count="148">
    <xf numFmtId="0" fontId="0" fillId="0" borderId="0" xfId="0"/>
    <xf numFmtId="0" fontId="4" fillId="4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3" fillId="8" borderId="7" xfId="0" applyFont="1" applyFill="1" applyBorder="1" applyAlignment="1">
      <alignment vertical="center" wrapText="1"/>
    </xf>
    <xf numFmtId="0" fontId="5" fillId="9" borderId="8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 wrapText="1"/>
    </xf>
    <xf numFmtId="0" fontId="17" fillId="16" borderId="17" xfId="0" applyFont="1" applyFill="1" applyBorder="1" applyAlignment="1">
      <alignment horizontal="center" vertical="center" wrapText="1"/>
    </xf>
    <xf numFmtId="0" fontId="17" fillId="16" borderId="18" xfId="0" applyFont="1" applyFill="1" applyBorder="1" applyAlignment="1">
      <alignment horizontal="center" vertical="center" wrapText="1"/>
    </xf>
    <xf numFmtId="0" fontId="17" fillId="16" borderId="19" xfId="0" applyFont="1" applyFill="1" applyBorder="1" applyAlignment="1">
      <alignment horizontal="center" vertical="center" wrapText="1"/>
    </xf>
    <xf numFmtId="0" fontId="17" fillId="16" borderId="20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18" fillId="21" borderId="9" xfId="0" applyFon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horizontal="center"/>
    </xf>
    <xf numFmtId="0" fontId="12" fillId="24" borderId="21" xfId="0" applyFont="1" applyFill="1" applyBorder="1" applyAlignment="1">
      <alignment horizontal="center" wrapText="1"/>
    </xf>
    <xf numFmtId="0" fontId="12" fillId="24" borderId="21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1" fillId="12" borderId="13" xfId="0" applyFont="1" applyFill="1" applyBorder="1" applyAlignment="1">
      <alignment horizontal="left" vertical="center" wrapText="1"/>
    </xf>
    <xf numFmtId="0" fontId="11" fillId="12" borderId="9" xfId="0" applyFont="1" applyFill="1" applyBorder="1" applyAlignment="1">
      <alignment horizontal="left" vertical="center" wrapText="1"/>
    </xf>
    <xf numFmtId="0" fontId="11" fillId="12" borderId="14" xfId="0" applyFont="1" applyFill="1" applyBorder="1" applyAlignment="1">
      <alignment horizontal="left" vertical="center" wrapText="1"/>
    </xf>
    <xf numFmtId="0" fontId="18" fillId="17" borderId="9" xfId="0" applyFont="1" applyFill="1" applyBorder="1" applyAlignment="1">
      <alignment horizontal="left" vertical="center" wrapText="1"/>
    </xf>
    <xf numFmtId="0" fontId="20" fillId="24" borderId="21" xfId="0" applyFont="1" applyFill="1" applyBorder="1" applyAlignment="1">
      <alignment horizontal="left" vertical="center" wrapText="1"/>
    </xf>
    <xf numFmtId="0" fontId="17" fillId="16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23" borderId="9" xfId="0" applyFont="1" applyFill="1" applyBorder="1" applyAlignment="1">
      <alignment horizontal="center" vertical="center" wrapText="1"/>
    </xf>
    <xf numFmtId="0" fontId="12" fillId="24" borderId="2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1" fillId="13" borderId="25" xfId="0" applyFont="1" applyFill="1" applyBorder="1" applyAlignment="1">
      <alignment horizontal="center" vertical="top" wrapText="1"/>
    </xf>
    <xf numFmtId="0" fontId="18" fillId="17" borderId="25" xfId="0" applyFont="1" applyFill="1" applyBorder="1" applyAlignment="1">
      <alignment horizontal="center" vertical="top"/>
    </xf>
    <xf numFmtId="0" fontId="22" fillId="25" borderId="22" xfId="0" applyFont="1" applyFill="1" applyBorder="1" applyAlignment="1">
      <alignment horizontal="center" wrapText="1"/>
    </xf>
    <xf numFmtId="0" fontId="24" fillId="5" borderId="22" xfId="0" applyFont="1" applyFill="1" applyBorder="1" applyAlignment="1">
      <alignment horizontal="center" wrapText="1"/>
    </xf>
    <xf numFmtId="0" fontId="22" fillId="0" borderId="22" xfId="0" applyFont="1" applyFill="1" applyBorder="1" applyAlignment="1">
      <alignment horizontal="center" wrapText="1"/>
    </xf>
    <xf numFmtId="0" fontId="23" fillId="0" borderId="22" xfId="0" applyFont="1" applyFill="1" applyBorder="1" applyAlignment="1">
      <alignment horizontal="center" wrapText="1"/>
    </xf>
    <xf numFmtId="0" fontId="23" fillId="3" borderId="22" xfId="0" applyNumberFormat="1" applyFont="1" applyFill="1" applyBorder="1" applyAlignment="1">
      <alignment horizont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wrapText="1"/>
    </xf>
    <xf numFmtId="0" fontId="6" fillId="26" borderId="9" xfId="0" applyFont="1" applyFill="1" applyBorder="1" applyAlignment="1">
      <alignment horizontal="center" vertical="center" wrapText="1"/>
    </xf>
    <xf numFmtId="0" fontId="1" fillId="27" borderId="21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/>
    </xf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/>
    </xf>
    <xf numFmtId="0" fontId="25" fillId="0" borderId="9" xfId="0" applyFont="1" applyBorder="1" applyAlignment="1">
      <alignment horizontal="left"/>
    </xf>
    <xf numFmtId="0" fontId="29" fillId="0" borderId="9" xfId="1" applyFont="1" applyBorder="1" applyAlignment="1">
      <alignment horizontal="left" vertical="center"/>
    </xf>
    <xf numFmtId="0" fontId="25" fillId="29" borderId="9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 wrapText="1"/>
    </xf>
    <xf numFmtId="0" fontId="27" fillId="29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35" fillId="31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0" borderId="0" xfId="0" applyFont="1"/>
    <xf numFmtId="0" fontId="37" fillId="0" borderId="0" xfId="0" applyFont="1" applyFill="1" applyBorder="1" applyAlignment="1">
      <alignment horizontal="center" vertical="center"/>
    </xf>
    <xf numFmtId="0" fontId="39" fillId="0" borderId="0" xfId="1" applyFont="1" applyAlignment="1"/>
    <xf numFmtId="0" fontId="38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10" borderId="2" xfId="0" applyFont="1" applyFill="1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28" fillId="0" borderId="9" xfId="1" applyBorder="1" applyAlignment="1">
      <alignment vertical="center"/>
    </xf>
    <xf numFmtId="0" fontId="28" fillId="0" borderId="9" xfId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9" borderId="9" xfId="0" applyFill="1" applyBorder="1" applyAlignment="1">
      <alignment vertical="center"/>
    </xf>
    <xf numFmtId="0" fontId="0" fillId="9" borderId="9" xfId="0" applyFill="1" applyBorder="1" applyAlignment="1">
      <alignment vertical="center" wrapText="1"/>
    </xf>
    <xf numFmtId="0" fontId="28" fillId="9" borderId="9" xfId="1" applyFill="1" applyBorder="1" applyAlignment="1">
      <alignment vertical="center"/>
    </xf>
    <xf numFmtId="0" fontId="28" fillId="9" borderId="9" xfId="1" applyFill="1" applyBorder="1" applyAlignment="1">
      <alignment vertical="center" wrapText="1"/>
    </xf>
    <xf numFmtId="0" fontId="8" fillId="9" borderId="9" xfId="0" applyFont="1" applyFill="1" applyBorder="1" applyAlignment="1">
      <alignment horizontal="center" vertical="center"/>
    </xf>
    <xf numFmtId="0" fontId="0" fillId="9" borderId="9" xfId="0" applyFill="1" applyBorder="1"/>
    <xf numFmtId="0" fontId="0" fillId="9" borderId="0" xfId="0" applyFill="1"/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/>
    <xf numFmtId="0" fontId="9" fillId="11" borderId="10" xfId="0" applyFont="1" applyFill="1" applyBorder="1" applyAlignment="1">
      <alignment horizontal="center"/>
    </xf>
    <xf numFmtId="0" fontId="10" fillId="3" borderId="11" xfId="0" applyFont="1" applyFill="1" applyBorder="1" applyAlignment="1"/>
    <xf numFmtId="0" fontId="10" fillId="3" borderId="12" xfId="0" applyFont="1" applyFill="1" applyBorder="1" applyAlignment="1"/>
    <xf numFmtId="0" fontId="12" fillId="13" borderId="9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/>
    <xf numFmtId="0" fontId="18" fillId="17" borderId="22" xfId="0" applyFont="1" applyFill="1" applyBorder="1" applyAlignment="1">
      <alignment horizontal="center" vertical="top"/>
    </xf>
    <xf numFmtId="0" fontId="18" fillId="17" borderId="24" xfId="0" applyFont="1" applyFill="1" applyBorder="1" applyAlignment="1">
      <alignment horizontal="center" vertical="top"/>
    </xf>
    <xf numFmtId="0" fontId="11" fillId="13" borderId="22" xfId="0" applyFont="1" applyFill="1" applyBorder="1" applyAlignment="1">
      <alignment horizontal="center" vertical="top" wrapText="1"/>
    </xf>
    <xf numFmtId="0" fontId="11" fillId="13" borderId="23" xfId="0" applyFont="1" applyFill="1" applyBorder="1" applyAlignment="1">
      <alignment horizontal="center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8" fillId="17" borderId="22" xfId="0" applyFont="1" applyFill="1" applyBorder="1" applyAlignment="1">
      <alignment horizontal="center" wrapText="1"/>
    </xf>
    <xf numFmtId="0" fontId="18" fillId="17" borderId="23" xfId="0" applyFont="1" applyFill="1" applyBorder="1" applyAlignment="1">
      <alignment horizontal="center" wrapText="1"/>
    </xf>
    <xf numFmtId="0" fontId="18" fillId="17" borderId="24" xfId="0" applyFont="1" applyFill="1" applyBorder="1" applyAlignment="1">
      <alignment horizontal="center" wrapText="1"/>
    </xf>
    <xf numFmtId="0" fontId="18" fillId="17" borderId="22" xfId="0" applyFont="1" applyFill="1" applyBorder="1" applyAlignment="1">
      <alignment horizontal="center"/>
    </xf>
    <xf numFmtId="0" fontId="18" fillId="17" borderId="23" xfId="0" applyFont="1" applyFill="1" applyBorder="1" applyAlignment="1">
      <alignment horizontal="center"/>
    </xf>
    <xf numFmtId="0" fontId="18" fillId="17" borderId="24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 vertical="center" wrapText="1"/>
    </xf>
    <xf numFmtId="0" fontId="16" fillId="15" borderId="0" xfId="0" applyFont="1" applyFill="1" applyBorder="1" applyAlignment="1"/>
    <xf numFmtId="0" fontId="16" fillId="15" borderId="15" xfId="0" applyFont="1" applyFill="1" applyBorder="1" applyAlignment="1"/>
    <xf numFmtId="0" fontId="16" fillId="15" borderId="13" xfId="0" applyFont="1" applyFill="1" applyBorder="1" applyAlignment="1"/>
    <xf numFmtId="0" fontId="32" fillId="32" borderId="22" xfId="0" applyFont="1" applyFill="1" applyBorder="1" applyAlignment="1">
      <alignment horizontal="center" wrapText="1"/>
    </xf>
    <xf numFmtId="0" fontId="33" fillId="33" borderId="23" xfId="0" applyFont="1" applyFill="1" applyBorder="1" applyAlignment="1"/>
    <xf numFmtId="0" fontId="33" fillId="33" borderId="24" xfId="0" applyFont="1" applyFill="1" applyBorder="1" applyAlignment="1"/>
    <xf numFmtId="0" fontId="34" fillId="8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30" fillId="29" borderId="9" xfId="0" applyFont="1" applyFill="1" applyBorder="1" applyAlignment="1">
      <alignment horizontal="center" vertical="center" wrapText="1"/>
    </xf>
    <xf numFmtId="0" fontId="30" fillId="34" borderId="9" xfId="0" applyFont="1" applyFill="1" applyBorder="1" applyAlignment="1">
      <alignment horizontal="center"/>
    </xf>
    <xf numFmtId="0" fontId="3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36" fillId="6" borderId="9" xfId="0" applyFont="1" applyFill="1" applyBorder="1" applyAlignment="1">
      <alignment horizontal="center" vertical="center" wrapText="1"/>
    </xf>
    <xf numFmtId="0" fontId="30" fillId="35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25" fillId="30" borderId="27" xfId="0" applyFont="1" applyFill="1" applyBorder="1" applyAlignment="1">
      <alignment horizontal="left" vertical="center" wrapText="1"/>
    </xf>
    <xf numFmtId="0" fontId="25" fillId="30" borderId="2" xfId="0" applyFont="1" applyFill="1" applyBorder="1" applyAlignment="1">
      <alignment horizontal="left" vertical="center" wrapText="1"/>
    </xf>
    <xf numFmtId="0" fontId="25" fillId="28" borderId="27" xfId="0" applyFont="1" applyFill="1" applyBorder="1" applyAlignment="1">
      <alignment horizontal="center" vertical="center" wrapText="1"/>
    </xf>
    <xf numFmtId="0" fontId="25" fillId="28" borderId="28" xfId="0" applyFont="1" applyFill="1" applyBorder="1" applyAlignment="1">
      <alignment horizontal="center" vertical="center" wrapText="1"/>
    </xf>
    <xf numFmtId="0" fontId="25" fillId="28" borderId="2" xfId="0" applyFont="1" applyFill="1" applyBorder="1" applyAlignment="1">
      <alignment horizontal="center" vertical="center" wrapText="1"/>
    </xf>
    <xf numFmtId="0" fontId="25" fillId="30" borderId="3" xfId="0" applyFont="1" applyFill="1" applyBorder="1" applyAlignment="1">
      <alignment horizontal="left" vertical="center" wrapText="1"/>
    </xf>
    <xf numFmtId="0" fontId="25" fillId="30" borderId="29" xfId="0" applyFont="1" applyFill="1" applyBorder="1" applyAlignment="1">
      <alignment horizontal="left" vertical="center" wrapText="1"/>
    </xf>
    <xf numFmtId="0" fontId="25" fillId="30" borderId="30" xfId="0" applyFont="1" applyFill="1" applyBorder="1" applyAlignment="1">
      <alignment horizontal="left" vertical="center" wrapText="1"/>
    </xf>
    <xf numFmtId="0" fontId="25" fillId="30" borderId="27" xfId="0" applyFont="1" applyFill="1" applyBorder="1" applyAlignment="1">
      <alignment horizontal="left" vertical="center"/>
    </xf>
    <xf numFmtId="0" fontId="25" fillId="30" borderId="2" xfId="0" applyFont="1" applyFill="1" applyBorder="1" applyAlignment="1">
      <alignment horizontal="left" vertical="center"/>
    </xf>
    <xf numFmtId="0" fontId="25" fillId="30" borderId="27" xfId="0" applyFont="1" applyFill="1" applyBorder="1" applyAlignment="1">
      <alignment horizontal="left" vertical="top"/>
    </xf>
    <xf numFmtId="0" fontId="25" fillId="30" borderId="2" xfId="0" applyFont="1" applyFill="1" applyBorder="1" applyAlignment="1">
      <alignment horizontal="left" vertical="top"/>
    </xf>
    <xf numFmtId="0" fontId="0" fillId="9" borderId="9" xfId="0" applyFill="1" applyBorder="1" applyAlignment="1">
      <alignment horizontal="left" vertical="center"/>
    </xf>
    <xf numFmtId="0" fontId="17" fillId="16" borderId="31" xfId="0" applyFont="1" applyFill="1" applyBorder="1" applyAlignment="1">
      <alignment horizontal="left" vertical="center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Graphical</a:t>
            </a:r>
            <a:r>
              <a:rPr lang="en-US" baseline="0"/>
              <a:t> View of Test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BugRports!$C$12:$F$12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BugRports!$C$14:$F$14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33337</xdr:rowOff>
    </xdr:from>
    <xdr:to>
      <xdr:col>14</xdr:col>
      <xdr:colOff>361950</xdr:colOff>
      <xdr:row>21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akerestapi.azurewebsites.net/api/v1/Activiti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akerestapi.azurewebsites.net/" TargetMode="External"/><Relationship Id="rId7" Type="http://schemas.openxmlformats.org/officeDocument/2006/relationships/hyperlink" Target="https://fakerestapi.azurewebsites.net/api/v1/Activities" TargetMode="External"/><Relationship Id="rId12" Type="http://schemas.openxmlformats.org/officeDocument/2006/relationships/hyperlink" Target="https://fakerestapi.azurewebsites.net/api/v1/Activities/10" TargetMode="External"/><Relationship Id="rId2" Type="http://schemas.openxmlformats.org/officeDocument/2006/relationships/hyperlink" Target="https://fakerestapi.azurewebsites.net/" TargetMode="External"/><Relationship Id="rId1" Type="http://schemas.openxmlformats.org/officeDocument/2006/relationships/hyperlink" Target="https://fakerestapi.azurewebsites.net/" TargetMode="External"/><Relationship Id="rId6" Type="http://schemas.openxmlformats.org/officeDocument/2006/relationships/hyperlink" Target="https://fakerestapi.azurewebsites.net/" TargetMode="External"/><Relationship Id="rId11" Type="http://schemas.openxmlformats.org/officeDocument/2006/relationships/hyperlink" Target="https://fakerestapi.azurewebsites.net/api/v1/Activities/10" TargetMode="External"/><Relationship Id="rId5" Type="http://schemas.openxmlformats.org/officeDocument/2006/relationships/hyperlink" Target="https://fakerestapi.azurewebsites.net/" TargetMode="External"/><Relationship Id="rId10" Type="http://schemas.openxmlformats.org/officeDocument/2006/relationships/hyperlink" Target="https://fakerestapi.azurewebsites.net/api/v1/Activities" TargetMode="External"/><Relationship Id="rId4" Type="http://schemas.openxmlformats.org/officeDocument/2006/relationships/hyperlink" Target="https://fakerestapi.azurewebsites.net/" TargetMode="External"/><Relationship Id="rId9" Type="http://schemas.openxmlformats.org/officeDocument/2006/relationships/hyperlink" Target="https://fakerestapi.azurewebsites.net/api/v1/Activities/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A7" workbookViewId="0">
      <selection activeCell="M9" sqref="M9"/>
    </sheetView>
  </sheetViews>
  <sheetFormatPr defaultRowHeight="15"/>
  <cols>
    <col min="1" max="2" width="23" customWidth="1"/>
    <col min="3" max="3" width="37.7109375" customWidth="1"/>
    <col min="4" max="4" width="19.85546875" customWidth="1"/>
    <col min="5" max="5" width="27.28515625" customWidth="1"/>
    <col min="6" max="6" width="23.28515625" customWidth="1"/>
    <col min="7" max="7" width="20.7109375" customWidth="1"/>
    <col min="8" max="8" width="20.85546875" customWidth="1"/>
    <col min="9" max="9" width="19.42578125" customWidth="1"/>
    <col min="10" max="10" width="17.85546875" customWidth="1"/>
    <col min="11" max="11" width="11.85546875" customWidth="1"/>
    <col min="12" max="12" width="39.28515625" customWidth="1"/>
    <col min="14" max="14" width="17.140625" customWidth="1"/>
    <col min="15" max="15" width="31" customWidth="1"/>
  </cols>
  <sheetData>
    <row r="1" spans="1:20" ht="19.5" thickBot="1">
      <c r="A1" s="11" t="s">
        <v>0</v>
      </c>
      <c r="B1" s="65" t="s">
        <v>87</v>
      </c>
      <c r="C1" s="66" t="s">
        <v>88</v>
      </c>
      <c r="D1" s="71">
        <v>44899</v>
      </c>
      <c r="F1" s="90" t="s">
        <v>2</v>
      </c>
      <c r="G1" s="90"/>
      <c r="I1" s="142" t="s">
        <v>137</v>
      </c>
      <c r="J1" s="143"/>
    </row>
    <row r="2" spans="1:20">
      <c r="A2" s="10" t="s">
        <v>106</v>
      </c>
      <c r="B2" s="63" t="s">
        <v>105</v>
      </c>
      <c r="C2" s="66" t="s">
        <v>89</v>
      </c>
      <c r="D2" s="72">
        <v>44899</v>
      </c>
      <c r="F2" s="1" t="s">
        <v>3</v>
      </c>
      <c r="G2" s="2">
        <f>COUNTIF(M8:M202,"Passed")</f>
        <v>5</v>
      </c>
      <c r="I2" s="144"/>
      <c r="J2" s="145"/>
    </row>
    <row r="3" spans="1:20">
      <c r="A3" s="10" t="s">
        <v>92</v>
      </c>
      <c r="B3" t="s">
        <v>93</v>
      </c>
      <c r="C3" s="66" t="s">
        <v>90</v>
      </c>
      <c r="D3" s="73" t="s">
        <v>1</v>
      </c>
      <c r="F3" s="3" t="s">
        <v>4</v>
      </c>
      <c r="G3" s="4">
        <f>COUNTIF(M8:M202,"Failed")</f>
        <v>0</v>
      </c>
      <c r="I3" s="144"/>
      <c r="J3" s="145"/>
    </row>
    <row r="4" spans="1:20" ht="15.75" thickBot="1">
      <c r="A4" s="12" t="s">
        <v>94</v>
      </c>
      <c r="B4" t="s">
        <v>95</v>
      </c>
      <c r="C4" s="67" t="s">
        <v>23</v>
      </c>
      <c r="D4" s="73" t="s">
        <v>1</v>
      </c>
      <c r="F4" s="5" t="s">
        <v>5</v>
      </c>
      <c r="G4" s="4">
        <f>COUNTIF(M8:M202,"Not Executed")</f>
        <v>0</v>
      </c>
      <c r="I4" s="144"/>
      <c r="J4" s="145"/>
    </row>
    <row r="5" spans="1:20" ht="20.25" customHeight="1">
      <c r="A5" s="10" t="s">
        <v>122</v>
      </c>
      <c r="B5" s="68" t="s">
        <v>96</v>
      </c>
      <c r="C5" s="66" t="s">
        <v>91</v>
      </c>
      <c r="D5" s="74">
        <f>COUNTA(C9:C200)</f>
        <v>5</v>
      </c>
      <c r="F5" s="6" t="s">
        <v>6</v>
      </c>
      <c r="G5" s="7">
        <f>COUNTIF(M8:M202,"Out Of Scope")</f>
        <v>0</v>
      </c>
      <c r="I5" s="146"/>
      <c r="J5" s="147"/>
    </row>
    <row r="6" spans="1:20" ht="15.75" thickBot="1">
      <c r="A6" s="69" t="s">
        <v>97</v>
      </c>
      <c r="B6" t="s">
        <v>98</v>
      </c>
      <c r="F6" s="8" t="s">
        <v>7</v>
      </c>
      <c r="G6" s="9">
        <f>SUM(G2:G3)</f>
        <v>5</v>
      </c>
    </row>
    <row r="8" spans="1:20" s="63" customFormat="1" ht="30">
      <c r="A8" s="70" t="s">
        <v>8</v>
      </c>
      <c r="B8" s="70" t="s">
        <v>99</v>
      </c>
      <c r="C8" s="13" t="s">
        <v>9</v>
      </c>
      <c r="D8" s="13" t="s">
        <v>10</v>
      </c>
      <c r="E8" s="62" t="s">
        <v>11</v>
      </c>
      <c r="F8" s="62" t="s">
        <v>12</v>
      </c>
      <c r="G8" s="13" t="s">
        <v>13</v>
      </c>
      <c r="H8" s="13" t="s">
        <v>84</v>
      </c>
      <c r="I8" s="13" t="s">
        <v>85</v>
      </c>
      <c r="J8" s="13" t="s">
        <v>86</v>
      </c>
      <c r="K8" s="13" t="s">
        <v>14</v>
      </c>
      <c r="L8" s="13" t="s">
        <v>125</v>
      </c>
      <c r="M8" s="13" t="s">
        <v>15</v>
      </c>
      <c r="N8" s="13" t="s">
        <v>59</v>
      </c>
      <c r="O8" s="13" t="s">
        <v>16</v>
      </c>
      <c r="T8" s="64"/>
    </row>
    <row r="9" spans="1:20" ht="120">
      <c r="A9" s="75" t="s">
        <v>100</v>
      </c>
      <c r="B9" s="76" t="s">
        <v>134</v>
      </c>
      <c r="C9" s="77" t="s">
        <v>107</v>
      </c>
      <c r="D9" s="75" t="s">
        <v>108</v>
      </c>
      <c r="E9" s="78" t="s">
        <v>112</v>
      </c>
      <c r="F9" s="75" t="s">
        <v>114</v>
      </c>
      <c r="G9" s="76" t="s">
        <v>123</v>
      </c>
      <c r="H9" s="75" t="s">
        <v>114</v>
      </c>
      <c r="I9" s="89">
        <v>200</v>
      </c>
      <c r="J9" s="89">
        <v>200</v>
      </c>
      <c r="K9" s="75"/>
      <c r="L9" s="88" t="s">
        <v>126</v>
      </c>
      <c r="M9" s="79" t="s">
        <v>17</v>
      </c>
      <c r="N9" s="58"/>
      <c r="O9" s="58"/>
    </row>
    <row r="10" spans="1:20" s="87" customFormat="1" ht="105">
      <c r="A10" s="81" t="s">
        <v>101</v>
      </c>
      <c r="B10" s="82" t="s">
        <v>135</v>
      </c>
      <c r="C10" s="83" t="s">
        <v>107</v>
      </c>
      <c r="D10" s="81" t="s">
        <v>108</v>
      </c>
      <c r="E10" s="84" t="s">
        <v>113</v>
      </c>
      <c r="F10" s="81" t="s">
        <v>114</v>
      </c>
      <c r="G10" s="82" t="s">
        <v>117</v>
      </c>
      <c r="H10" s="81" t="s">
        <v>114</v>
      </c>
      <c r="I10" s="140">
        <v>200</v>
      </c>
      <c r="J10" s="140">
        <v>200</v>
      </c>
      <c r="K10" s="81"/>
      <c r="L10" s="88" t="s">
        <v>127</v>
      </c>
      <c r="M10" s="85" t="s">
        <v>17</v>
      </c>
      <c r="N10" s="86"/>
      <c r="O10" s="86"/>
    </row>
    <row r="11" spans="1:20" ht="105">
      <c r="A11" s="75" t="s">
        <v>102</v>
      </c>
      <c r="B11" s="76" t="s">
        <v>130</v>
      </c>
      <c r="C11" s="77" t="s">
        <v>107</v>
      </c>
      <c r="D11" s="75" t="s">
        <v>109</v>
      </c>
      <c r="E11" s="78" t="s">
        <v>112</v>
      </c>
      <c r="F11" s="76" t="s">
        <v>120</v>
      </c>
      <c r="G11" s="76" t="s">
        <v>115</v>
      </c>
      <c r="H11" s="75" t="s">
        <v>114</v>
      </c>
      <c r="I11" s="89">
        <v>200</v>
      </c>
      <c r="J11" s="89">
        <v>200</v>
      </c>
      <c r="K11" s="75"/>
      <c r="L11" s="88" t="s">
        <v>128</v>
      </c>
      <c r="M11" s="79" t="s">
        <v>17</v>
      </c>
      <c r="N11" s="58"/>
      <c r="O11" s="58"/>
    </row>
    <row r="12" spans="1:20" s="87" customFormat="1" ht="120">
      <c r="A12" s="81" t="s">
        <v>103</v>
      </c>
      <c r="B12" s="82" t="s">
        <v>118</v>
      </c>
      <c r="C12" s="83" t="s">
        <v>107</v>
      </c>
      <c r="D12" s="81" t="s">
        <v>110</v>
      </c>
      <c r="E12" s="84" t="s">
        <v>113</v>
      </c>
      <c r="F12" s="82" t="s">
        <v>121</v>
      </c>
      <c r="G12" s="82" t="s">
        <v>116</v>
      </c>
      <c r="H12" s="81" t="s">
        <v>114</v>
      </c>
      <c r="I12" s="140">
        <v>200</v>
      </c>
      <c r="J12" s="140">
        <v>200</v>
      </c>
      <c r="K12" s="81"/>
      <c r="L12" s="88" t="s">
        <v>129</v>
      </c>
      <c r="M12" s="85" t="s">
        <v>17</v>
      </c>
      <c r="N12" s="86"/>
      <c r="O12" s="86"/>
    </row>
    <row r="13" spans="1:20" ht="45">
      <c r="A13" s="75" t="s">
        <v>104</v>
      </c>
      <c r="B13" s="80" t="s">
        <v>119</v>
      </c>
      <c r="C13" s="77" t="s">
        <v>107</v>
      </c>
      <c r="D13" s="75" t="s">
        <v>111</v>
      </c>
      <c r="E13" s="78" t="s">
        <v>113</v>
      </c>
      <c r="F13" s="75" t="s">
        <v>114</v>
      </c>
      <c r="G13" s="80" t="s">
        <v>124</v>
      </c>
      <c r="H13" s="75" t="s">
        <v>114</v>
      </c>
      <c r="I13" s="89">
        <v>200</v>
      </c>
      <c r="J13" s="89">
        <v>200</v>
      </c>
      <c r="K13" s="75"/>
      <c r="L13" s="88" t="s">
        <v>131</v>
      </c>
      <c r="M13" s="79" t="s">
        <v>17</v>
      </c>
      <c r="N13" s="58"/>
      <c r="O13" s="58"/>
    </row>
  </sheetData>
  <mergeCells count="2">
    <mergeCell ref="F1:G1"/>
    <mergeCell ref="I1:J5"/>
  </mergeCells>
  <conditionalFormatting sqref="T8 M9:M13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M9:M13 T8">
      <formula1>"Passed,Failed,Not Executed,Out of Scope"</formula1>
    </dataValidation>
  </dataValidations>
  <hyperlinks>
    <hyperlink ref="B1" r:id="rId1"/>
    <hyperlink ref="C13" r:id="rId2"/>
    <hyperlink ref="C12" r:id="rId3"/>
    <hyperlink ref="C11" r:id="rId4"/>
    <hyperlink ref="C10" r:id="rId5"/>
    <hyperlink ref="C9" r:id="rId6"/>
    <hyperlink ref="E9" r:id="rId7"/>
    <hyperlink ref="E10:E13" r:id="rId8" display="https://fakerestapi.azurewebsites.net//api/v1/Activities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H12" sqref="H12"/>
    </sheetView>
  </sheetViews>
  <sheetFormatPr defaultRowHeight="15"/>
  <cols>
    <col min="2" max="2" width="16.7109375" style="26" customWidth="1"/>
    <col min="3" max="3" width="14.28515625" style="33" customWidth="1"/>
    <col min="5" max="5" width="12.5703125" customWidth="1"/>
    <col min="6" max="6" width="10.140625" customWidth="1"/>
    <col min="7" max="7" width="11" customWidth="1"/>
    <col min="8" max="8" width="13.5703125" style="36" customWidth="1"/>
    <col min="11" max="11" width="11.140625" customWidth="1"/>
    <col min="12" max="12" width="13.85546875" customWidth="1"/>
    <col min="14" max="14" width="19.7109375" customWidth="1"/>
  </cols>
  <sheetData>
    <row r="2" spans="2:14" ht="15.75" thickBot="1"/>
    <row r="3" spans="2:14" ht="45.75" thickBot="1">
      <c r="B3" s="93" t="s">
        <v>136</v>
      </c>
      <c r="C3" s="94"/>
      <c r="D3" s="94"/>
      <c r="E3" s="94"/>
      <c r="F3" s="94"/>
      <c r="G3" s="94"/>
      <c r="H3" s="95"/>
      <c r="K3" s="44" t="s">
        <v>37</v>
      </c>
      <c r="L3" s="45" t="s">
        <v>38</v>
      </c>
      <c r="N3" s="47" t="s">
        <v>41</v>
      </c>
    </row>
    <row r="4" spans="2:14" ht="21.75" thickBot="1">
      <c r="B4" s="27" t="s">
        <v>18</v>
      </c>
      <c r="C4" s="96" t="s">
        <v>133</v>
      </c>
      <c r="D4" s="97"/>
      <c r="E4" s="97"/>
      <c r="F4" s="97"/>
      <c r="G4" s="97"/>
      <c r="H4" s="97"/>
      <c r="K4" s="39">
        <f>C14</f>
        <v>5</v>
      </c>
      <c r="L4" s="46" t="s">
        <v>25</v>
      </c>
      <c r="N4" s="48">
        <f>COUNTA(B13:B13)</f>
        <v>1</v>
      </c>
    </row>
    <row r="5" spans="2:14">
      <c r="B5" s="28" t="s">
        <v>132</v>
      </c>
      <c r="C5" s="91" t="s">
        <v>105</v>
      </c>
      <c r="D5" s="92"/>
      <c r="E5" s="92"/>
      <c r="F5" s="92"/>
      <c r="G5" s="92"/>
      <c r="H5" s="92"/>
      <c r="K5" s="40">
        <f ca="1">D14</f>
        <v>0</v>
      </c>
      <c r="L5" s="46" t="s">
        <v>26</v>
      </c>
    </row>
    <row r="6" spans="2:14">
      <c r="B6" s="29" t="s">
        <v>19</v>
      </c>
      <c r="C6" s="91" t="s">
        <v>20</v>
      </c>
      <c r="D6" s="92"/>
      <c r="E6" s="92"/>
      <c r="F6" s="92"/>
      <c r="G6" s="92"/>
      <c r="H6" s="92"/>
      <c r="K6" s="41">
        <f>E14</f>
        <v>0</v>
      </c>
      <c r="L6" s="46" t="s">
        <v>27</v>
      </c>
    </row>
    <row r="7" spans="2:14">
      <c r="B7" s="29" t="s">
        <v>21</v>
      </c>
      <c r="C7" s="91" t="s">
        <v>1</v>
      </c>
      <c r="D7" s="92"/>
      <c r="E7" s="92"/>
      <c r="F7" s="92"/>
      <c r="G7" s="92"/>
      <c r="H7" s="92"/>
      <c r="K7" s="42">
        <f>F14</f>
        <v>0</v>
      </c>
      <c r="L7" s="46" t="s">
        <v>39</v>
      </c>
    </row>
    <row r="8" spans="2:14">
      <c r="B8" s="29" t="s">
        <v>22</v>
      </c>
      <c r="C8" s="91" t="s">
        <v>1</v>
      </c>
      <c r="D8" s="92"/>
      <c r="E8" s="92"/>
      <c r="F8" s="92"/>
      <c r="G8" s="92"/>
      <c r="H8" s="92"/>
      <c r="K8" s="43">
        <f>G14</f>
        <v>5</v>
      </c>
      <c r="L8" s="46" t="s">
        <v>40</v>
      </c>
    </row>
    <row r="9" spans="2:14">
      <c r="B9" s="29" t="s">
        <v>23</v>
      </c>
      <c r="C9" s="91" t="s">
        <v>1</v>
      </c>
      <c r="D9" s="92"/>
      <c r="E9" s="92"/>
      <c r="F9" s="92"/>
      <c r="G9" s="92"/>
      <c r="H9" s="92"/>
    </row>
    <row r="10" spans="2:14">
      <c r="B10" s="109" t="s">
        <v>24</v>
      </c>
      <c r="C10" s="110"/>
      <c r="D10" s="110"/>
      <c r="E10" s="110"/>
      <c r="F10" s="110"/>
      <c r="G10" s="110"/>
      <c r="H10" s="111"/>
    </row>
    <row r="11" spans="2:14" ht="15.75" thickBot="1">
      <c r="B11" s="112"/>
      <c r="C11" s="110"/>
      <c r="D11" s="110"/>
      <c r="E11" s="110"/>
      <c r="F11" s="110"/>
      <c r="G11" s="110"/>
      <c r="H11" s="111"/>
    </row>
    <row r="12" spans="2:14" ht="32.25" thickBot="1">
      <c r="B12" s="141" t="s">
        <v>106</v>
      </c>
      <c r="C12" s="32" t="s">
        <v>25</v>
      </c>
      <c r="D12" s="14" t="s">
        <v>26</v>
      </c>
      <c r="E12" s="15" t="s">
        <v>27</v>
      </c>
      <c r="F12" s="16" t="s">
        <v>6</v>
      </c>
      <c r="G12" s="17" t="s">
        <v>7</v>
      </c>
      <c r="H12" s="17" t="s">
        <v>138</v>
      </c>
    </row>
    <row r="13" spans="2:14">
      <c r="B13" s="30" t="str">
        <f>'Activities TC''s'!B2</f>
        <v>Activities</v>
      </c>
      <c r="C13" s="18">
        <f>'Activities TC''s'!G2</f>
        <v>5</v>
      </c>
      <c r="D13" s="19">
        <f>'Activities TC''s'!G3</f>
        <v>0</v>
      </c>
      <c r="E13" s="20">
        <f>'Activities TC''s'!G4</f>
        <v>0</v>
      </c>
      <c r="F13" s="21">
        <f>'Activities TC''s'!G5</f>
        <v>0</v>
      </c>
      <c r="G13" s="22">
        <f>'Activities TC''s'!G6</f>
        <v>5</v>
      </c>
      <c r="H13" s="34">
        <f>'Activities TC''s'!D5</f>
        <v>5</v>
      </c>
    </row>
    <row r="14" spans="2:14" ht="21.75" thickBot="1">
      <c r="B14" s="31" t="s">
        <v>29</v>
      </c>
      <c r="C14" s="23">
        <f>SUM(C13:C13)</f>
        <v>5</v>
      </c>
      <c r="D14" s="24">
        <f ca="1">D14</f>
        <v>0</v>
      </c>
      <c r="E14" s="23">
        <f>SUM(E13:E13)</f>
        <v>0</v>
      </c>
      <c r="F14" s="23">
        <f>SUM(F13:F13)</f>
        <v>0</v>
      </c>
      <c r="G14" s="25">
        <f>SUM(G13:G13)</f>
        <v>5</v>
      </c>
      <c r="H14" s="35">
        <f>SUM(H13:H13)</f>
        <v>5</v>
      </c>
    </row>
    <row r="17" spans="2:12">
      <c r="B17" s="113" t="s">
        <v>30</v>
      </c>
      <c r="C17" s="114"/>
      <c r="D17" s="114"/>
      <c r="E17" s="114"/>
      <c r="F17" s="114"/>
      <c r="G17" s="114"/>
      <c r="H17" s="115"/>
    </row>
    <row r="18" spans="2:12">
      <c r="B18" s="100" t="s">
        <v>31</v>
      </c>
      <c r="C18" s="101"/>
      <c r="D18" s="101"/>
      <c r="E18" s="102"/>
      <c r="F18" s="37" t="s">
        <v>32</v>
      </c>
      <c r="G18" s="100" t="s">
        <v>33</v>
      </c>
      <c r="H18" s="102"/>
    </row>
    <row r="19" spans="2:12">
      <c r="B19" s="106" t="s">
        <v>34</v>
      </c>
      <c r="C19" s="107"/>
      <c r="D19" s="107"/>
      <c r="E19" s="108"/>
      <c r="F19" s="38" t="s">
        <v>35</v>
      </c>
      <c r="G19" s="98" t="s">
        <v>35</v>
      </c>
      <c r="H19" s="99"/>
    </row>
    <row r="20" spans="2:12">
      <c r="B20" s="103" t="s">
        <v>36</v>
      </c>
      <c r="C20" s="104"/>
      <c r="D20" s="104"/>
      <c r="E20" s="105"/>
      <c r="F20" s="38" t="s">
        <v>35</v>
      </c>
      <c r="G20" s="98" t="s">
        <v>35</v>
      </c>
      <c r="H20" s="99"/>
    </row>
    <row r="24" spans="2:12" ht="17.25">
      <c r="B24" s="116" t="s">
        <v>60</v>
      </c>
      <c r="C24" s="116"/>
      <c r="D24" s="116"/>
      <c r="E24" s="116"/>
      <c r="F24" s="116"/>
      <c r="G24" s="116"/>
      <c r="H24" s="116"/>
    </row>
    <row r="25" spans="2:12" ht="15.75">
      <c r="B25" s="118" t="s">
        <v>61</v>
      </c>
      <c r="C25" s="118"/>
      <c r="D25" s="118"/>
      <c r="E25" s="119" t="s">
        <v>55</v>
      </c>
      <c r="F25" s="119"/>
      <c r="G25" s="119"/>
      <c r="H25" s="119"/>
    </row>
    <row r="26" spans="2:12" ht="30" customHeight="1">
      <c r="B26" s="117" t="s">
        <v>62</v>
      </c>
      <c r="C26" s="117"/>
      <c r="D26" s="117"/>
      <c r="E26" s="120" t="s">
        <v>67</v>
      </c>
      <c r="F26" s="120"/>
      <c r="G26" s="120"/>
      <c r="H26" s="120"/>
      <c r="J26" s="122" t="s">
        <v>72</v>
      </c>
      <c r="K26" s="122"/>
      <c r="L26" s="122"/>
    </row>
    <row r="27" spans="2:12" ht="30" customHeight="1">
      <c r="B27" s="117" t="s">
        <v>63</v>
      </c>
      <c r="C27" s="117"/>
      <c r="D27" s="117"/>
      <c r="E27" s="117" t="s">
        <v>68</v>
      </c>
      <c r="F27" s="117"/>
      <c r="G27" s="117"/>
      <c r="H27" s="117"/>
      <c r="J27" s="60" t="s">
        <v>73</v>
      </c>
      <c r="K27" s="123" t="s">
        <v>38</v>
      </c>
      <c r="L27" s="123"/>
    </row>
    <row r="28" spans="2:12" ht="30" customHeight="1">
      <c r="B28" s="117" t="s">
        <v>64</v>
      </c>
      <c r="C28" s="117"/>
      <c r="D28" s="117"/>
      <c r="E28" s="121" t="s">
        <v>69</v>
      </c>
      <c r="F28" s="121"/>
      <c r="G28" s="121"/>
      <c r="H28" s="121"/>
      <c r="J28" s="61">
        <v>200</v>
      </c>
      <c r="K28" s="125" t="s">
        <v>74</v>
      </c>
      <c r="L28" s="126"/>
    </row>
    <row r="29" spans="2:12" ht="30" customHeight="1">
      <c r="B29" s="117" t="s">
        <v>65</v>
      </c>
      <c r="C29" s="117"/>
      <c r="D29" s="117"/>
      <c r="E29" s="117" t="s">
        <v>70</v>
      </c>
      <c r="F29" s="117"/>
      <c r="G29" s="117"/>
      <c r="H29" s="117"/>
      <c r="J29" s="61">
        <v>201</v>
      </c>
      <c r="K29" s="59" t="s">
        <v>75</v>
      </c>
      <c r="L29" s="58"/>
    </row>
    <row r="30" spans="2:12" ht="30" customHeight="1">
      <c r="B30" s="117" t="s">
        <v>66</v>
      </c>
      <c r="C30" s="117"/>
      <c r="D30" s="117"/>
      <c r="E30" s="117" t="s">
        <v>71</v>
      </c>
      <c r="F30" s="117"/>
      <c r="G30" s="117"/>
      <c r="H30" s="117"/>
      <c r="J30" s="57">
        <v>202</v>
      </c>
      <c r="K30" s="121" t="s">
        <v>76</v>
      </c>
      <c r="L30" s="121"/>
    </row>
    <row r="31" spans="2:12">
      <c r="J31" s="57">
        <v>204</v>
      </c>
      <c r="K31" s="117" t="s">
        <v>77</v>
      </c>
      <c r="L31" s="117"/>
    </row>
    <row r="32" spans="2:12">
      <c r="J32" s="57">
        <v>301</v>
      </c>
      <c r="K32" s="124" t="s">
        <v>78</v>
      </c>
      <c r="L32" s="124"/>
    </row>
    <row r="33" spans="10:12">
      <c r="J33" s="61">
        <v>400</v>
      </c>
      <c r="K33" s="127" t="s">
        <v>79</v>
      </c>
      <c r="L33" s="127"/>
    </row>
    <row r="34" spans="10:12" ht="21.75" customHeight="1">
      <c r="J34" s="61">
        <v>401</v>
      </c>
      <c r="K34" s="117" t="s">
        <v>80</v>
      </c>
      <c r="L34" s="117"/>
    </row>
    <row r="35" spans="10:12">
      <c r="J35" s="57">
        <v>403</v>
      </c>
      <c r="K35" s="117" t="s">
        <v>81</v>
      </c>
      <c r="L35" s="117"/>
    </row>
    <row r="36" spans="10:12">
      <c r="J36" s="61">
        <v>404</v>
      </c>
      <c r="K36" s="127" t="s">
        <v>82</v>
      </c>
      <c r="L36" s="127"/>
    </row>
    <row r="37" spans="10:12" ht="24.75" customHeight="1">
      <c r="J37" s="61">
        <v>500</v>
      </c>
      <c r="K37" s="117" t="s">
        <v>83</v>
      </c>
      <c r="L37" s="117"/>
    </row>
  </sheetData>
  <mergeCells count="39">
    <mergeCell ref="K33:L33"/>
    <mergeCell ref="K34:L34"/>
    <mergeCell ref="K35:L35"/>
    <mergeCell ref="K36:L36"/>
    <mergeCell ref="K37:L37"/>
    <mergeCell ref="J26:L26"/>
    <mergeCell ref="K27:L27"/>
    <mergeCell ref="K30:L30"/>
    <mergeCell ref="K31:L31"/>
    <mergeCell ref="K32:L32"/>
    <mergeCell ref="K28:L28"/>
    <mergeCell ref="B30:D30"/>
    <mergeCell ref="B25:D25"/>
    <mergeCell ref="E25:H25"/>
    <mergeCell ref="E26:H26"/>
    <mergeCell ref="E27:H27"/>
    <mergeCell ref="E28:H28"/>
    <mergeCell ref="E29:H29"/>
    <mergeCell ref="E30:H30"/>
    <mergeCell ref="B24:H24"/>
    <mergeCell ref="B26:D26"/>
    <mergeCell ref="B27:D27"/>
    <mergeCell ref="B28:D28"/>
    <mergeCell ref="B29:D29"/>
    <mergeCell ref="G20:H20"/>
    <mergeCell ref="B18:E18"/>
    <mergeCell ref="B20:E20"/>
    <mergeCell ref="B19:E19"/>
    <mergeCell ref="C9:H9"/>
    <mergeCell ref="B10:H11"/>
    <mergeCell ref="B17:H17"/>
    <mergeCell ref="G18:H18"/>
    <mergeCell ref="G19:H19"/>
    <mergeCell ref="C8:H8"/>
    <mergeCell ref="B3:H3"/>
    <mergeCell ref="C4:H4"/>
    <mergeCell ref="C5:H5"/>
    <mergeCell ref="C6:H6"/>
    <mergeCell ref="C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5"/>
  <cols>
    <col min="2" max="3" width="16.7109375" customWidth="1"/>
    <col min="4" max="4" width="32.5703125" customWidth="1"/>
  </cols>
  <sheetData>
    <row r="3" spans="2:4">
      <c r="B3" s="130" t="s">
        <v>42</v>
      </c>
      <c r="C3" s="131"/>
      <c r="D3" s="132"/>
    </row>
    <row r="4" spans="2:4">
      <c r="B4" s="136" t="s">
        <v>43</v>
      </c>
      <c r="C4" s="137"/>
      <c r="D4" s="49"/>
    </row>
    <row r="5" spans="2:4">
      <c r="B5" s="138" t="s">
        <v>44</v>
      </c>
      <c r="C5" s="139"/>
      <c r="D5" s="50"/>
    </row>
    <row r="6" spans="2:4">
      <c r="B6" s="133" t="s">
        <v>53</v>
      </c>
      <c r="C6" s="56" t="s">
        <v>45</v>
      </c>
      <c r="D6" s="55"/>
    </row>
    <row r="7" spans="2:4">
      <c r="B7" s="134"/>
      <c r="C7" s="56" t="s">
        <v>56</v>
      </c>
      <c r="D7" s="55"/>
    </row>
    <row r="8" spans="2:4">
      <c r="B8" s="134"/>
      <c r="C8" s="56" t="s">
        <v>54</v>
      </c>
      <c r="D8" s="55"/>
    </row>
    <row r="9" spans="2:4">
      <c r="B9" s="135"/>
      <c r="C9" s="56" t="s">
        <v>55</v>
      </c>
      <c r="D9" s="55"/>
    </row>
    <row r="10" spans="2:4">
      <c r="B10" s="128" t="s">
        <v>46</v>
      </c>
      <c r="C10" s="129"/>
      <c r="D10" s="51" t="s">
        <v>47</v>
      </c>
    </row>
    <row r="11" spans="2:4">
      <c r="B11" s="128" t="s">
        <v>48</v>
      </c>
      <c r="C11" s="129"/>
      <c r="D11" s="51" t="s">
        <v>28</v>
      </c>
    </row>
    <row r="12" spans="2:4">
      <c r="B12" s="133" t="s">
        <v>57</v>
      </c>
      <c r="C12" s="54" t="s">
        <v>58</v>
      </c>
      <c r="D12" s="51"/>
    </row>
    <row r="13" spans="2:4">
      <c r="B13" s="135"/>
      <c r="C13" s="54" t="s">
        <v>49</v>
      </c>
      <c r="D13" s="52" t="s">
        <v>50</v>
      </c>
    </row>
    <row r="14" spans="2:4">
      <c r="B14" s="128" t="s">
        <v>51</v>
      </c>
      <c r="C14" s="129"/>
      <c r="D14" s="53"/>
    </row>
    <row r="15" spans="2:4">
      <c r="B15" s="128" t="s">
        <v>52</v>
      </c>
      <c r="C15" s="129"/>
      <c r="D15" s="51" t="s">
        <v>1</v>
      </c>
    </row>
  </sheetData>
  <mergeCells count="9">
    <mergeCell ref="B14:C14"/>
    <mergeCell ref="B15:C15"/>
    <mergeCell ref="B11:C11"/>
    <mergeCell ref="B3:D3"/>
    <mergeCell ref="B6:B9"/>
    <mergeCell ref="B4:C4"/>
    <mergeCell ref="B5:C5"/>
    <mergeCell ref="B12:B13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 TC's</vt:lpstr>
      <vt:lpstr>BugRports</vt:lpstr>
      <vt:lpstr>BugReport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2022-10-23T13:39:02Z</dcterms:created>
  <dcterms:modified xsi:type="dcterms:W3CDTF">2022-12-04T03:03:36Z</dcterms:modified>
</cp:coreProperties>
</file>