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0610" windowHeight="9735"/>
  </bookViews>
  <sheets>
    <sheet name="Veri Tablosu" sheetId="3" r:id="rId1"/>
    <sheet name="Sheet1" sheetId="1" r:id="rId2"/>
    <sheet name="açıklama" sheetId="2" r:id="rId3"/>
    <sheet name="Sayf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4" l="1"/>
  <c r="C6" i="4"/>
  <c r="C7" i="4" s="1"/>
  <c r="G3" i="4" s="1"/>
  <c r="C6" i="1" l="1"/>
  <c r="C7" i="1" s="1"/>
  <c r="D19" i="1"/>
  <c r="E19" i="1"/>
  <c r="F19" i="1"/>
  <c r="C19" i="1"/>
  <c r="D18" i="1"/>
  <c r="E18" i="1"/>
  <c r="F18" i="1"/>
  <c r="C18" i="1"/>
  <c r="D17" i="1"/>
  <c r="E17" i="1"/>
  <c r="F17" i="1"/>
  <c r="C17" i="1"/>
  <c r="D16" i="1"/>
  <c r="E16" i="1"/>
  <c r="F16" i="1"/>
  <c r="C16" i="1"/>
  <c r="I6" i="1"/>
  <c r="I7" i="1" s="1"/>
  <c r="J10" i="1" s="1"/>
  <c r="B5" i="3"/>
  <c r="C15" i="1"/>
  <c r="B10" i="1" l="1"/>
</calcChain>
</file>

<file path=xl/sharedStrings.xml><?xml version="1.0" encoding="utf-8"?>
<sst xmlns="http://schemas.openxmlformats.org/spreadsheetml/2006/main" count="38" uniqueCount="24">
  <si>
    <t>ilk fiyat</t>
  </si>
  <si>
    <t>indirimli fiyat</t>
  </si>
  <si>
    <t>fiyat</t>
  </si>
  <si>
    <t>satilan oran</t>
  </si>
  <si>
    <t>urun adedi:</t>
  </si>
  <si>
    <t>Ilk fiyattan satilan urun orani</t>
  </si>
  <si>
    <t>Indirimli Fiyat</t>
  </si>
  <si>
    <t>Elimizde 100 adet ürün var bu ürünlerin %60 ını ilk fiyat olan 50 tl den, geri kalan %40 ını ise indirimli fiyat olan 30TL den sattık. Toplam kazancımız ne olur?</t>
  </si>
  <si>
    <r>
      <t>toplam kazanç</t>
    </r>
    <r>
      <rPr>
        <sz val="10"/>
        <color rgb="FF111111"/>
        <rFont val="Verdana"/>
        <family val="2"/>
        <charset val="162"/>
      </rPr>
      <t>= 100 * %60 *50 TL + 100 *%40 *30TL = 4200TL</t>
    </r>
  </si>
  <si>
    <r>
      <t>1.adim:</t>
    </r>
    <r>
      <rPr>
        <sz val="10"/>
        <color rgb="FF111111"/>
        <rFont val="Verdana"/>
        <family val="2"/>
        <charset val="162"/>
      </rPr>
      <t> Bir matris tablosu oluşturup farklı satış oranlarında ve indirimli fiyatlarda yeni kazancımızın ne olur bulmaya çalışacağız.</t>
    </r>
  </si>
  <si>
    <r>
      <t>Bu formülde farkli indirimli fiyatlari </t>
    </r>
    <r>
      <rPr>
        <b/>
        <sz val="10"/>
        <color rgb="FF111111"/>
        <rFont val="İnherit"/>
      </rPr>
      <t>C10:F10 </t>
    </r>
    <r>
      <rPr>
        <sz val="10"/>
        <color rgb="FF111111"/>
        <rFont val="Verdana"/>
        <family val="2"/>
        <charset val="162"/>
      </rPr>
      <t>sütununa yazdık, ilk fiyattan satılan ürün % sini ise </t>
    </r>
    <r>
      <rPr>
        <b/>
        <sz val="10"/>
        <color rgb="FF111111"/>
        <rFont val="İnherit"/>
      </rPr>
      <t>B11:B14</t>
    </r>
    <r>
      <rPr>
        <sz val="10"/>
        <color rgb="FF111111"/>
        <rFont val="Verdana"/>
        <family val="2"/>
        <charset val="162"/>
      </rPr>
      <t> satır araligina yazdık. Bunlar değişecek değerler, analiz yaparken bunlar dışındaki değerleri sabit tutacağız. Toplam satilan urun adedi ve indirimsiz ilk fiyat sabit.</t>
    </r>
  </si>
  <si>
    <r>
      <t>2.adim:</t>
    </r>
    <r>
      <rPr>
        <sz val="10"/>
        <color rgb="FF111111"/>
        <rFont val="Verdana"/>
        <family val="2"/>
        <charset val="162"/>
      </rPr>
      <t> Tum tablo secili iken,</t>
    </r>
    <r>
      <rPr>
        <sz val="10"/>
        <color rgb="FF0000FF"/>
        <rFont val="İnherit"/>
      </rPr>
      <t>Veri (data)</t>
    </r>
    <r>
      <rPr>
        <sz val="10"/>
        <color rgb="FF111111"/>
        <rFont val="Verdana"/>
        <family val="2"/>
        <charset val="162"/>
      </rPr>
      <t> kısmına gidelim, burada </t>
    </r>
    <r>
      <rPr>
        <sz val="10"/>
        <color rgb="FF0000FF"/>
        <rFont val="İnherit"/>
      </rPr>
      <t>Durum çözümlemesi (What if Analysis )</t>
    </r>
    <r>
      <rPr>
        <sz val="10"/>
        <color rgb="FF111111"/>
        <rFont val="Verdana"/>
        <family val="2"/>
        <charset val="162"/>
      </rPr>
      <t> sekmesini açalım ve en alttaki </t>
    </r>
    <r>
      <rPr>
        <sz val="10"/>
        <color rgb="FF0000FF"/>
        <rFont val="İnherit"/>
      </rPr>
      <t>veri tablosu</t>
    </r>
    <r>
      <rPr>
        <sz val="10"/>
        <color rgb="FF111111"/>
        <rFont val="Verdana"/>
        <family val="2"/>
        <charset val="162"/>
      </rPr>
      <t> </t>
    </r>
    <r>
      <rPr>
        <sz val="10"/>
        <color rgb="FF0000FF"/>
        <rFont val="İnherit"/>
      </rPr>
      <t>(data table)</t>
    </r>
    <r>
      <rPr>
        <sz val="10"/>
        <color rgb="FF111111"/>
        <rFont val="Verdana"/>
        <family val="2"/>
        <charset val="162"/>
      </rPr>
      <t> komutuna tıklayalım.</t>
    </r>
  </si>
  <si>
    <r>
      <t>3.adim :</t>
    </r>
    <r>
      <rPr>
        <sz val="10"/>
        <color rgb="FF111111"/>
        <rFont val="Verdana"/>
        <family val="2"/>
        <charset val="162"/>
      </rPr>
      <t>Satirdaki degelerim farkli indirimli fiyatlar yani B6 hucresi, sutundaski degerim ise farkli satilan urun oranlari yani C5 hucresi.</t>
    </r>
  </si>
  <si>
    <r>
      <t>4.adim:</t>
    </r>
    <r>
      <rPr>
        <sz val="10"/>
        <color rgb="FF111111"/>
        <rFont val="Verdana"/>
        <family val="2"/>
        <charset val="162"/>
      </rPr>
      <t> Farkli indirimli fiyatlar ve satis oranlarina gore toplam kazac matrix tablomuz hesaplandi.</t>
    </r>
  </si>
  <si>
    <t>toplam kazanç</t>
  </si>
  <si>
    <t>alış fiyatı</t>
  </si>
  <si>
    <t>kar oranı</t>
  </si>
  <si>
    <t>alış fiyatı tutarları</t>
  </si>
  <si>
    <t>indirimli fiyat satış yüzdesini hep %40 alıyor bu nedenle oluşan tabloda hatalı oluyor, yani</t>
  </si>
  <si>
    <t xml:space="preserve"> C6 hücresindeki formül “=100%-C5” şeklinde olmalı kanımca, bu şekilde yaptığımda düzeldi değerler efendim.</t>
  </si>
  <si>
    <t>sınav sorusu olabilir</t>
  </si>
  <si>
    <t>ürün adedi</t>
  </si>
  <si>
    <t>satılan oran</t>
  </si>
  <si>
    <t>Toplam kazanç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</si>
</sst>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₺&quot;* #,##0.00_-;\-&quot;₺&quot;* #,##0.00_-;_-&quot;₺&quot;* &quot;-&quot;??_-;_-@_-"/>
    <numFmt numFmtId="164" formatCode="#,##0.0\ &quot;₺&quot;"/>
    <numFmt numFmtId="165" formatCode="#,##0\ &quot;₺&quot;"/>
    <numFmt numFmtId="166" formatCode="_(&quot;$&quot;* #,##0.00_);_(&quot;$&quot;* \(#,##0.00\);_(&quot;$&quot;* &quot;-&quot;??_);_(@_)"/>
    <numFmt numFmtId="167" formatCode="_-[$₺-41F]* #,##0_-;\-[$₺-41F]* #,##0_-;_-[$₺-41F]* &quot;-&quot;??_-;_-@_-"/>
    <numFmt numFmtId="168" formatCode="_(&quot;$&quot;* #,##0_);_(&quot;$&quot;* \(#,##0\);_(&quot;$&quot;* &quot;-&quot;??_);_(@_)"/>
    <numFmt numFmtId="169" formatCode="_-&quot;₺&quot;* #,##0_-;\-&quot;₺&quot;* #,##0_-;_-&quot;₺&quot;* &quot;-&quot;??_-;_-@_-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Verdana"/>
      <family val="2"/>
      <charset val="162"/>
    </font>
    <font>
      <b/>
      <sz val="10"/>
      <color rgb="FF111111"/>
      <name val="İnherit"/>
    </font>
    <font>
      <sz val="10"/>
      <color rgb="FFB12930"/>
      <name val="İnherit"/>
    </font>
    <font>
      <sz val="10"/>
      <color rgb="FF111111"/>
      <name val="İnherit"/>
    </font>
    <font>
      <sz val="10"/>
      <color rgb="FF0000FF"/>
      <name val="İnherit"/>
    </font>
    <font>
      <u/>
      <sz val="10"/>
      <color rgb="FFB12930"/>
      <name val="İnherit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5E5E5E"/>
      <name val="Arial"/>
      <family val="2"/>
      <charset val="162"/>
    </font>
    <font>
      <b/>
      <sz val="16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0" fillId="0" borderId="0" xfId="0" applyFont="1"/>
    <xf numFmtId="9" fontId="0" fillId="0" borderId="0" xfId="0" applyNumberFormat="1"/>
    <xf numFmtId="167" fontId="0" fillId="0" borderId="0" xfId="1" applyNumberFormat="1" applyFont="1"/>
    <xf numFmtId="167" fontId="0" fillId="0" borderId="3" xfId="1" applyNumberFormat="1" applyFont="1" applyBorder="1"/>
    <xf numFmtId="167" fontId="0" fillId="0" borderId="3" xfId="0" applyNumberFormat="1" applyBorder="1"/>
    <xf numFmtId="167" fontId="0" fillId="4" borderId="3" xfId="0" applyNumberFormat="1" applyFill="1" applyBorder="1"/>
    <xf numFmtId="168" fontId="0" fillId="0" borderId="0" xfId="0" applyNumberFormat="1"/>
    <xf numFmtId="167" fontId="0" fillId="0" borderId="0" xfId="0" applyNumberFormat="1"/>
    <xf numFmtId="0" fontId="12" fillId="0" borderId="0" xfId="0" applyFont="1"/>
    <xf numFmtId="167" fontId="13" fillId="0" borderId="0" xfId="0" applyNumberFormat="1" applyFont="1"/>
    <xf numFmtId="9" fontId="0" fillId="0" borderId="0" xfId="3" applyFont="1"/>
    <xf numFmtId="169" fontId="0" fillId="0" borderId="0" xfId="2" applyNumberFormat="1" applyFont="1"/>
    <xf numFmtId="0" fontId="9" fillId="0" borderId="3" xfId="0" applyFont="1" applyBorder="1" applyAlignment="1">
      <alignment horizontal="center"/>
    </xf>
    <xf numFmtId="0" fontId="11" fillId="0" borderId="0" xfId="0" applyFont="1" applyAlignment="1">
      <alignment horizontal="right" textRotation="180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4">
    <cellStyle name="Normal" xfId="0" builtinId="0"/>
    <cellStyle name="ParaBirimi" xfId="2" builtinId="4"/>
    <cellStyle name="ParaBirimi 2" xfId="1"/>
    <cellStyle name="Yüzd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yardim.files.wordpress.com/2015/03/datatable1.png" TargetMode="External"/><Relationship Id="rId2" Type="http://schemas.openxmlformats.org/officeDocument/2006/relationships/image" Target="../media/image2.png"/><Relationship Id="rId1" Type="http://schemas.openxmlformats.org/officeDocument/2006/relationships/hyperlink" Target="https://excelyardim.files.wordpress.com/2015/03/datatable.png" TargetMode="External"/><Relationship Id="rId6" Type="http://schemas.openxmlformats.org/officeDocument/2006/relationships/image" Target="../media/image4.png"/><Relationship Id="rId5" Type="http://schemas.openxmlformats.org/officeDocument/2006/relationships/hyperlink" Target="https://excelyardim.files.wordpress.com/2015/03/datatable31.png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590550</xdr:colOff>
      <xdr:row>4</xdr:row>
      <xdr:rowOff>171450</xdr:rowOff>
    </xdr:from>
    <xdr:to>
      <xdr:col>21</xdr:col>
      <xdr:colOff>257175</xdr:colOff>
      <xdr:row>11</xdr:row>
      <xdr:rowOff>104775</xdr:rowOff>
    </xdr:to>
    <xdr:pic>
      <xdr:nvPicPr>
        <xdr:cNvPr id="2" name="Resim 1" descr="datatable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1066800"/>
          <a:ext cx="3933825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5</xdr:row>
      <xdr:rowOff>95249</xdr:rowOff>
    </xdr:from>
    <xdr:to>
      <xdr:col>5</xdr:col>
      <xdr:colOff>19050</xdr:colOff>
      <xdr:row>6</xdr:row>
      <xdr:rowOff>171450</xdr:rowOff>
    </xdr:to>
    <xdr:sp macro="" textlink="">
      <xdr:nvSpPr>
        <xdr:cNvPr id="3" name="Dikdörtgen Belirtme Çizgisi 2"/>
        <xdr:cNvSpPr/>
      </xdr:nvSpPr>
      <xdr:spPr>
        <a:xfrm>
          <a:off x="2562225" y="1314449"/>
          <a:ext cx="914400" cy="400051"/>
        </a:xfrm>
        <a:prstGeom prst="wedgeRectCallout">
          <a:avLst>
            <a:gd name="adj1" fmla="val -101856"/>
            <a:gd name="adj2" fmla="val -294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400" b="1"/>
            <a:t>=100%-C5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0</xdr:row>
      <xdr:rowOff>38100</xdr:rowOff>
    </xdr:from>
    <xdr:to>
      <xdr:col>13</xdr:col>
      <xdr:colOff>76200</xdr:colOff>
      <xdr:row>8</xdr:row>
      <xdr:rowOff>19050</xdr:rowOff>
    </xdr:to>
    <xdr:pic>
      <xdr:nvPicPr>
        <xdr:cNvPr id="2" name="Resim 1" descr="datatabl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38100"/>
          <a:ext cx="26384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581025</xdr:colOff>
      <xdr:row>8</xdr:row>
      <xdr:rowOff>114300</xdr:rowOff>
    </xdr:from>
    <xdr:to>
      <xdr:col>15</xdr:col>
      <xdr:colOff>66675</xdr:colOff>
      <xdr:row>12</xdr:row>
      <xdr:rowOff>285750</xdr:rowOff>
    </xdr:to>
    <xdr:pic>
      <xdr:nvPicPr>
        <xdr:cNvPr id="3" name="Resim 2" descr="datatabl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2362200"/>
          <a:ext cx="375285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0</xdr:row>
      <xdr:rowOff>47625</xdr:rowOff>
    </xdr:from>
    <xdr:to>
      <xdr:col>7</xdr:col>
      <xdr:colOff>323850</xdr:colOff>
      <xdr:row>17</xdr:row>
      <xdr:rowOff>142875</xdr:rowOff>
    </xdr:to>
    <xdr:pic>
      <xdr:nvPicPr>
        <xdr:cNvPr id="5" name="Resim 4" descr="datatable3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47625"/>
          <a:ext cx="3362325" cy="559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3" sqref="H3:H4"/>
    </sheetView>
  </sheetViews>
  <sheetFormatPr defaultRowHeight="15"/>
  <cols>
    <col min="1" max="1" width="14" customWidth="1"/>
    <col min="2" max="2" width="10.5703125" bestFit="1" customWidth="1"/>
    <col min="3" max="3" width="11.7109375" bestFit="1" customWidth="1"/>
    <col min="4" max="4" width="12.7109375" bestFit="1" customWidth="1"/>
    <col min="5" max="6" width="10.7109375" bestFit="1" customWidth="1"/>
    <col min="257" max="257" width="14" customWidth="1"/>
    <col min="258" max="258" width="10.5703125" bestFit="1" customWidth="1"/>
    <col min="259" max="259" width="11.7109375" bestFit="1" customWidth="1"/>
    <col min="260" max="260" width="12.7109375" bestFit="1" customWidth="1"/>
    <col min="261" max="262" width="10.7109375" bestFit="1" customWidth="1"/>
    <col min="513" max="513" width="14" customWidth="1"/>
    <col min="514" max="514" width="10.5703125" bestFit="1" customWidth="1"/>
    <col min="515" max="515" width="11.7109375" bestFit="1" customWidth="1"/>
    <col min="516" max="516" width="12.7109375" bestFit="1" customWidth="1"/>
    <col min="517" max="518" width="10.7109375" bestFit="1" customWidth="1"/>
    <col min="769" max="769" width="14" customWidth="1"/>
    <col min="770" max="770" width="10.5703125" bestFit="1" customWidth="1"/>
    <col min="771" max="771" width="11.7109375" bestFit="1" customWidth="1"/>
    <col min="772" max="772" width="12.7109375" bestFit="1" customWidth="1"/>
    <col min="773" max="774" width="10.7109375" bestFit="1" customWidth="1"/>
    <col min="1025" max="1025" width="14" customWidth="1"/>
    <col min="1026" max="1026" width="10.5703125" bestFit="1" customWidth="1"/>
    <col min="1027" max="1027" width="11.7109375" bestFit="1" customWidth="1"/>
    <col min="1028" max="1028" width="12.7109375" bestFit="1" customWidth="1"/>
    <col min="1029" max="1030" width="10.7109375" bestFit="1" customWidth="1"/>
    <col min="1281" max="1281" width="14" customWidth="1"/>
    <col min="1282" max="1282" width="10.5703125" bestFit="1" customWidth="1"/>
    <col min="1283" max="1283" width="11.7109375" bestFit="1" customWidth="1"/>
    <col min="1284" max="1284" width="12.7109375" bestFit="1" customWidth="1"/>
    <col min="1285" max="1286" width="10.7109375" bestFit="1" customWidth="1"/>
    <col min="1537" max="1537" width="14" customWidth="1"/>
    <col min="1538" max="1538" width="10.5703125" bestFit="1" customWidth="1"/>
    <col min="1539" max="1539" width="11.7109375" bestFit="1" customWidth="1"/>
    <col min="1540" max="1540" width="12.7109375" bestFit="1" customWidth="1"/>
    <col min="1541" max="1542" width="10.7109375" bestFit="1" customWidth="1"/>
    <col min="1793" max="1793" width="14" customWidth="1"/>
    <col min="1794" max="1794" width="10.5703125" bestFit="1" customWidth="1"/>
    <col min="1795" max="1795" width="11.7109375" bestFit="1" customWidth="1"/>
    <col min="1796" max="1796" width="12.7109375" bestFit="1" customWidth="1"/>
    <col min="1797" max="1798" width="10.7109375" bestFit="1" customWidth="1"/>
    <col min="2049" max="2049" width="14" customWidth="1"/>
    <col min="2050" max="2050" width="10.5703125" bestFit="1" customWidth="1"/>
    <col min="2051" max="2051" width="11.7109375" bestFit="1" customWidth="1"/>
    <col min="2052" max="2052" width="12.7109375" bestFit="1" customWidth="1"/>
    <col min="2053" max="2054" width="10.7109375" bestFit="1" customWidth="1"/>
    <col min="2305" max="2305" width="14" customWidth="1"/>
    <col min="2306" max="2306" width="10.5703125" bestFit="1" customWidth="1"/>
    <col min="2307" max="2307" width="11.7109375" bestFit="1" customWidth="1"/>
    <col min="2308" max="2308" width="12.7109375" bestFit="1" customWidth="1"/>
    <col min="2309" max="2310" width="10.7109375" bestFit="1" customWidth="1"/>
    <col min="2561" max="2561" width="14" customWidth="1"/>
    <col min="2562" max="2562" width="10.5703125" bestFit="1" customWidth="1"/>
    <col min="2563" max="2563" width="11.7109375" bestFit="1" customWidth="1"/>
    <col min="2564" max="2564" width="12.7109375" bestFit="1" customWidth="1"/>
    <col min="2565" max="2566" width="10.7109375" bestFit="1" customWidth="1"/>
    <col min="2817" max="2817" width="14" customWidth="1"/>
    <col min="2818" max="2818" width="10.5703125" bestFit="1" customWidth="1"/>
    <col min="2819" max="2819" width="11.7109375" bestFit="1" customWidth="1"/>
    <col min="2820" max="2820" width="12.7109375" bestFit="1" customWidth="1"/>
    <col min="2821" max="2822" width="10.7109375" bestFit="1" customWidth="1"/>
    <col min="3073" max="3073" width="14" customWidth="1"/>
    <col min="3074" max="3074" width="10.5703125" bestFit="1" customWidth="1"/>
    <col min="3075" max="3075" width="11.7109375" bestFit="1" customWidth="1"/>
    <col min="3076" max="3076" width="12.7109375" bestFit="1" customWidth="1"/>
    <col min="3077" max="3078" width="10.7109375" bestFit="1" customWidth="1"/>
    <col min="3329" max="3329" width="14" customWidth="1"/>
    <col min="3330" max="3330" width="10.5703125" bestFit="1" customWidth="1"/>
    <col min="3331" max="3331" width="11.7109375" bestFit="1" customWidth="1"/>
    <col min="3332" max="3332" width="12.7109375" bestFit="1" customWidth="1"/>
    <col min="3333" max="3334" width="10.7109375" bestFit="1" customWidth="1"/>
    <col min="3585" max="3585" width="14" customWidth="1"/>
    <col min="3586" max="3586" width="10.5703125" bestFit="1" customWidth="1"/>
    <col min="3587" max="3587" width="11.7109375" bestFit="1" customWidth="1"/>
    <col min="3588" max="3588" width="12.7109375" bestFit="1" customWidth="1"/>
    <col min="3589" max="3590" width="10.7109375" bestFit="1" customWidth="1"/>
    <col min="3841" max="3841" width="14" customWidth="1"/>
    <col min="3842" max="3842" width="10.5703125" bestFit="1" customWidth="1"/>
    <col min="3843" max="3843" width="11.7109375" bestFit="1" customWidth="1"/>
    <col min="3844" max="3844" width="12.7109375" bestFit="1" customWidth="1"/>
    <col min="3845" max="3846" width="10.7109375" bestFit="1" customWidth="1"/>
    <col min="4097" max="4097" width="14" customWidth="1"/>
    <col min="4098" max="4098" width="10.5703125" bestFit="1" customWidth="1"/>
    <col min="4099" max="4099" width="11.7109375" bestFit="1" customWidth="1"/>
    <col min="4100" max="4100" width="12.7109375" bestFit="1" customWidth="1"/>
    <col min="4101" max="4102" width="10.7109375" bestFit="1" customWidth="1"/>
    <col min="4353" max="4353" width="14" customWidth="1"/>
    <col min="4354" max="4354" width="10.5703125" bestFit="1" customWidth="1"/>
    <col min="4355" max="4355" width="11.7109375" bestFit="1" customWidth="1"/>
    <col min="4356" max="4356" width="12.7109375" bestFit="1" customWidth="1"/>
    <col min="4357" max="4358" width="10.7109375" bestFit="1" customWidth="1"/>
    <col min="4609" max="4609" width="14" customWidth="1"/>
    <col min="4610" max="4610" width="10.5703125" bestFit="1" customWidth="1"/>
    <col min="4611" max="4611" width="11.7109375" bestFit="1" customWidth="1"/>
    <col min="4612" max="4612" width="12.7109375" bestFit="1" customWidth="1"/>
    <col min="4613" max="4614" width="10.7109375" bestFit="1" customWidth="1"/>
    <col min="4865" max="4865" width="14" customWidth="1"/>
    <col min="4866" max="4866" width="10.5703125" bestFit="1" customWidth="1"/>
    <col min="4867" max="4867" width="11.7109375" bestFit="1" customWidth="1"/>
    <col min="4868" max="4868" width="12.7109375" bestFit="1" customWidth="1"/>
    <col min="4869" max="4870" width="10.7109375" bestFit="1" customWidth="1"/>
    <col min="5121" max="5121" width="14" customWidth="1"/>
    <col min="5122" max="5122" width="10.5703125" bestFit="1" customWidth="1"/>
    <col min="5123" max="5123" width="11.7109375" bestFit="1" customWidth="1"/>
    <col min="5124" max="5124" width="12.7109375" bestFit="1" customWidth="1"/>
    <col min="5125" max="5126" width="10.7109375" bestFit="1" customWidth="1"/>
    <col min="5377" max="5377" width="14" customWidth="1"/>
    <col min="5378" max="5378" width="10.5703125" bestFit="1" customWidth="1"/>
    <col min="5379" max="5379" width="11.7109375" bestFit="1" customWidth="1"/>
    <col min="5380" max="5380" width="12.7109375" bestFit="1" customWidth="1"/>
    <col min="5381" max="5382" width="10.7109375" bestFit="1" customWidth="1"/>
    <col min="5633" max="5633" width="14" customWidth="1"/>
    <col min="5634" max="5634" width="10.5703125" bestFit="1" customWidth="1"/>
    <col min="5635" max="5635" width="11.7109375" bestFit="1" customWidth="1"/>
    <col min="5636" max="5636" width="12.7109375" bestFit="1" customWidth="1"/>
    <col min="5637" max="5638" width="10.7109375" bestFit="1" customWidth="1"/>
    <col min="5889" max="5889" width="14" customWidth="1"/>
    <col min="5890" max="5890" width="10.5703125" bestFit="1" customWidth="1"/>
    <col min="5891" max="5891" width="11.7109375" bestFit="1" customWidth="1"/>
    <col min="5892" max="5892" width="12.7109375" bestFit="1" customWidth="1"/>
    <col min="5893" max="5894" width="10.7109375" bestFit="1" customWidth="1"/>
    <col min="6145" max="6145" width="14" customWidth="1"/>
    <col min="6146" max="6146" width="10.5703125" bestFit="1" customWidth="1"/>
    <col min="6147" max="6147" width="11.7109375" bestFit="1" customWidth="1"/>
    <col min="6148" max="6148" width="12.7109375" bestFit="1" customWidth="1"/>
    <col min="6149" max="6150" width="10.7109375" bestFit="1" customWidth="1"/>
    <col min="6401" max="6401" width="14" customWidth="1"/>
    <col min="6402" max="6402" width="10.5703125" bestFit="1" customWidth="1"/>
    <col min="6403" max="6403" width="11.7109375" bestFit="1" customWidth="1"/>
    <col min="6404" max="6404" width="12.7109375" bestFit="1" customWidth="1"/>
    <col min="6405" max="6406" width="10.7109375" bestFit="1" customWidth="1"/>
    <col min="6657" max="6657" width="14" customWidth="1"/>
    <col min="6658" max="6658" width="10.5703125" bestFit="1" customWidth="1"/>
    <col min="6659" max="6659" width="11.7109375" bestFit="1" customWidth="1"/>
    <col min="6660" max="6660" width="12.7109375" bestFit="1" customWidth="1"/>
    <col min="6661" max="6662" width="10.7109375" bestFit="1" customWidth="1"/>
    <col min="6913" max="6913" width="14" customWidth="1"/>
    <col min="6914" max="6914" width="10.5703125" bestFit="1" customWidth="1"/>
    <col min="6915" max="6915" width="11.7109375" bestFit="1" customWidth="1"/>
    <col min="6916" max="6916" width="12.7109375" bestFit="1" customWidth="1"/>
    <col min="6917" max="6918" width="10.7109375" bestFit="1" customWidth="1"/>
    <col min="7169" max="7169" width="14" customWidth="1"/>
    <col min="7170" max="7170" width="10.5703125" bestFit="1" customWidth="1"/>
    <col min="7171" max="7171" width="11.7109375" bestFit="1" customWidth="1"/>
    <col min="7172" max="7172" width="12.7109375" bestFit="1" customWidth="1"/>
    <col min="7173" max="7174" width="10.7109375" bestFit="1" customWidth="1"/>
    <col min="7425" max="7425" width="14" customWidth="1"/>
    <col min="7426" max="7426" width="10.5703125" bestFit="1" customWidth="1"/>
    <col min="7427" max="7427" width="11.7109375" bestFit="1" customWidth="1"/>
    <col min="7428" max="7428" width="12.7109375" bestFit="1" customWidth="1"/>
    <col min="7429" max="7430" width="10.7109375" bestFit="1" customWidth="1"/>
    <col min="7681" max="7681" width="14" customWidth="1"/>
    <col min="7682" max="7682" width="10.5703125" bestFit="1" customWidth="1"/>
    <col min="7683" max="7683" width="11.7109375" bestFit="1" customWidth="1"/>
    <col min="7684" max="7684" width="12.7109375" bestFit="1" customWidth="1"/>
    <col min="7685" max="7686" width="10.7109375" bestFit="1" customWidth="1"/>
    <col min="7937" max="7937" width="14" customWidth="1"/>
    <col min="7938" max="7938" width="10.5703125" bestFit="1" customWidth="1"/>
    <col min="7939" max="7939" width="11.7109375" bestFit="1" customWidth="1"/>
    <col min="7940" max="7940" width="12.7109375" bestFit="1" customWidth="1"/>
    <col min="7941" max="7942" width="10.7109375" bestFit="1" customWidth="1"/>
    <col min="8193" max="8193" width="14" customWidth="1"/>
    <col min="8194" max="8194" width="10.5703125" bestFit="1" customWidth="1"/>
    <col min="8195" max="8195" width="11.7109375" bestFit="1" customWidth="1"/>
    <col min="8196" max="8196" width="12.7109375" bestFit="1" customWidth="1"/>
    <col min="8197" max="8198" width="10.7109375" bestFit="1" customWidth="1"/>
    <col min="8449" max="8449" width="14" customWidth="1"/>
    <col min="8450" max="8450" width="10.5703125" bestFit="1" customWidth="1"/>
    <col min="8451" max="8451" width="11.7109375" bestFit="1" customWidth="1"/>
    <col min="8452" max="8452" width="12.7109375" bestFit="1" customWidth="1"/>
    <col min="8453" max="8454" width="10.7109375" bestFit="1" customWidth="1"/>
    <col min="8705" max="8705" width="14" customWidth="1"/>
    <col min="8706" max="8706" width="10.5703125" bestFit="1" customWidth="1"/>
    <col min="8707" max="8707" width="11.7109375" bestFit="1" customWidth="1"/>
    <col min="8708" max="8708" width="12.7109375" bestFit="1" customWidth="1"/>
    <col min="8709" max="8710" width="10.7109375" bestFit="1" customWidth="1"/>
    <col min="8961" max="8961" width="14" customWidth="1"/>
    <col min="8962" max="8962" width="10.5703125" bestFit="1" customWidth="1"/>
    <col min="8963" max="8963" width="11.7109375" bestFit="1" customWidth="1"/>
    <col min="8964" max="8964" width="12.7109375" bestFit="1" customWidth="1"/>
    <col min="8965" max="8966" width="10.7109375" bestFit="1" customWidth="1"/>
    <col min="9217" max="9217" width="14" customWidth="1"/>
    <col min="9218" max="9218" width="10.5703125" bestFit="1" customWidth="1"/>
    <col min="9219" max="9219" width="11.7109375" bestFit="1" customWidth="1"/>
    <col min="9220" max="9220" width="12.7109375" bestFit="1" customWidth="1"/>
    <col min="9221" max="9222" width="10.7109375" bestFit="1" customWidth="1"/>
    <col min="9473" max="9473" width="14" customWidth="1"/>
    <col min="9474" max="9474" width="10.5703125" bestFit="1" customWidth="1"/>
    <col min="9475" max="9475" width="11.7109375" bestFit="1" customWidth="1"/>
    <col min="9476" max="9476" width="12.7109375" bestFit="1" customWidth="1"/>
    <col min="9477" max="9478" width="10.7109375" bestFit="1" customWidth="1"/>
    <col min="9729" max="9729" width="14" customWidth="1"/>
    <col min="9730" max="9730" width="10.5703125" bestFit="1" customWidth="1"/>
    <col min="9731" max="9731" width="11.7109375" bestFit="1" customWidth="1"/>
    <col min="9732" max="9732" width="12.7109375" bestFit="1" customWidth="1"/>
    <col min="9733" max="9734" width="10.7109375" bestFit="1" customWidth="1"/>
    <col min="9985" max="9985" width="14" customWidth="1"/>
    <col min="9986" max="9986" width="10.5703125" bestFit="1" customWidth="1"/>
    <col min="9987" max="9987" width="11.7109375" bestFit="1" customWidth="1"/>
    <col min="9988" max="9988" width="12.7109375" bestFit="1" customWidth="1"/>
    <col min="9989" max="9990" width="10.7109375" bestFit="1" customWidth="1"/>
    <col min="10241" max="10241" width="14" customWidth="1"/>
    <col min="10242" max="10242" width="10.5703125" bestFit="1" customWidth="1"/>
    <col min="10243" max="10243" width="11.7109375" bestFit="1" customWidth="1"/>
    <col min="10244" max="10244" width="12.7109375" bestFit="1" customWidth="1"/>
    <col min="10245" max="10246" width="10.7109375" bestFit="1" customWidth="1"/>
    <col min="10497" max="10497" width="14" customWidth="1"/>
    <col min="10498" max="10498" width="10.5703125" bestFit="1" customWidth="1"/>
    <col min="10499" max="10499" width="11.7109375" bestFit="1" customWidth="1"/>
    <col min="10500" max="10500" width="12.7109375" bestFit="1" customWidth="1"/>
    <col min="10501" max="10502" width="10.7109375" bestFit="1" customWidth="1"/>
    <col min="10753" max="10753" width="14" customWidth="1"/>
    <col min="10754" max="10754" width="10.5703125" bestFit="1" customWidth="1"/>
    <col min="10755" max="10755" width="11.7109375" bestFit="1" customWidth="1"/>
    <col min="10756" max="10756" width="12.7109375" bestFit="1" customWidth="1"/>
    <col min="10757" max="10758" width="10.7109375" bestFit="1" customWidth="1"/>
    <col min="11009" max="11009" width="14" customWidth="1"/>
    <col min="11010" max="11010" width="10.5703125" bestFit="1" customWidth="1"/>
    <col min="11011" max="11011" width="11.7109375" bestFit="1" customWidth="1"/>
    <col min="11012" max="11012" width="12.7109375" bestFit="1" customWidth="1"/>
    <col min="11013" max="11014" width="10.7109375" bestFit="1" customWidth="1"/>
    <col min="11265" max="11265" width="14" customWidth="1"/>
    <col min="11266" max="11266" width="10.5703125" bestFit="1" customWidth="1"/>
    <col min="11267" max="11267" width="11.7109375" bestFit="1" customWidth="1"/>
    <col min="11268" max="11268" width="12.7109375" bestFit="1" customWidth="1"/>
    <col min="11269" max="11270" width="10.7109375" bestFit="1" customWidth="1"/>
    <col min="11521" max="11521" width="14" customWidth="1"/>
    <col min="11522" max="11522" width="10.5703125" bestFit="1" customWidth="1"/>
    <col min="11523" max="11523" width="11.7109375" bestFit="1" customWidth="1"/>
    <col min="11524" max="11524" width="12.7109375" bestFit="1" customWidth="1"/>
    <col min="11525" max="11526" width="10.7109375" bestFit="1" customWidth="1"/>
    <col min="11777" max="11777" width="14" customWidth="1"/>
    <col min="11778" max="11778" width="10.5703125" bestFit="1" customWidth="1"/>
    <col min="11779" max="11779" width="11.7109375" bestFit="1" customWidth="1"/>
    <col min="11780" max="11780" width="12.7109375" bestFit="1" customWidth="1"/>
    <col min="11781" max="11782" width="10.7109375" bestFit="1" customWidth="1"/>
    <col min="12033" max="12033" width="14" customWidth="1"/>
    <col min="12034" max="12034" width="10.5703125" bestFit="1" customWidth="1"/>
    <col min="12035" max="12035" width="11.7109375" bestFit="1" customWidth="1"/>
    <col min="12036" max="12036" width="12.7109375" bestFit="1" customWidth="1"/>
    <col min="12037" max="12038" width="10.7109375" bestFit="1" customWidth="1"/>
    <col min="12289" max="12289" width="14" customWidth="1"/>
    <col min="12290" max="12290" width="10.5703125" bestFit="1" customWidth="1"/>
    <col min="12291" max="12291" width="11.7109375" bestFit="1" customWidth="1"/>
    <col min="12292" max="12292" width="12.7109375" bestFit="1" customWidth="1"/>
    <col min="12293" max="12294" width="10.7109375" bestFit="1" customWidth="1"/>
    <col min="12545" max="12545" width="14" customWidth="1"/>
    <col min="12546" max="12546" width="10.5703125" bestFit="1" customWidth="1"/>
    <col min="12547" max="12547" width="11.7109375" bestFit="1" customWidth="1"/>
    <col min="12548" max="12548" width="12.7109375" bestFit="1" customWidth="1"/>
    <col min="12549" max="12550" width="10.7109375" bestFit="1" customWidth="1"/>
    <col min="12801" max="12801" width="14" customWidth="1"/>
    <col min="12802" max="12802" width="10.5703125" bestFit="1" customWidth="1"/>
    <col min="12803" max="12803" width="11.7109375" bestFit="1" customWidth="1"/>
    <col min="12804" max="12804" width="12.7109375" bestFit="1" customWidth="1"/>
    <col min="12805" max="12806" width="10.7109375" bestFit="1" customWidth="1"/>
    <col min="13057" max="13057" width="14" customWidth="1"/>
    <col min="13058" max="13058" width="10.5703125" bestFit="1" customWidth="1"/>
    <col min="13059" max="13059" width="11.7109375" bestFit="1" customWidth="1"/>
    <col min="13060" max="13060" width="12.7109375" bestFit="1" customWidth="1"/>
    <col min="13061" max="13062" width="10.7109375" bestFit="1" customWidth="1"/>
    <col min="13313" max="13313" width="14" customWidth="1"/>
    <col min="13314" max="13314" width="10.5703125" bestFit="1" customWidth="1"/>
    <col min="13315" max="13315" width="11.7109375" bestFit="1" customWidth="1"/>
    <col min="13316" max="13316" width="12.7109375" bestFit="1" customWidth="1"/>
    <col min="13317" max="13318" width="10.7109375" bestFit="1" customWidth="1"/>
    <col min="13569" max="13569" width="14" customWidth="1"/>
    <col min="13570" max="13570" width="10.5703125" bestFit="1" customWidth="1"/>
    <col min="13571" max="13571" width="11.7109375" bestFit="1" customWidth="1"/>
    <col min="13572" max="13572" width="12.7109375" bestFit="1" customWidth="1"/>
    <col min="13573" max="13574" width="10.7109375" bestFit="1" customWidth="1"/>
    <col min="13825" max="13825" width="14" customWidth="1"/>
    <col min="13826" max="13826" width="10.5703125" bestFit="1" customWidth="1"/>
    <col min="13827" max="13827" width="11.7109375" bestFit="1" customWidth="1"/>
    <col min="13828" max="13828" width="12.7109375" bestFit="1" customWidth="1"/>
    <col min="13829" max="13830" width="10.7109375" bestFit="1" customWidth="1"/>
    <col min="14081" max="14081" width="14" customWidth="1"/>
    <col min="14082" max="14082" width="10.5703125" bestFit="1" customWidth="1"/>
    <col min="14083" max="14083" width="11.7109375" bestFit="1" customWidth="1"/>
    <col min="14084" max="14084" width="12.7109375" bestFit="1" customWidth="1"/>
    <col min="14085" max="14086" width="10.7109375" bestFit="1" customWidth="1"/>
    <col min="14337" max="14337" width="14" customWidth="1"/>
    <col min="14338" max="14338" width="10.5703125" bestFit="1" customWidth="1"/>
    <col min="14339" max="14339" width="11.7109375" bestFit="1" customWidth="1"/>
    <col min="14340" max="14340" width="12.7109375" bestFit="1" customWidth="1"/>
    <col min="14341" max="14342" width="10.7109375" bestFit="1" customWidth="1"/>
    <col min="14593" max="14593" width="14" customWidth="1"/>
    <col min="14594" max="14594" width="10.5703125" bestFit="1" customWidth="1"/>
    <col min="14595" max="14595" width="11.7109375" bestFit="1" customWidth="1"/>
    <col min="14596" max="14596" width="12.7109375" bestFit="1" customWidth="1"/>
    <col min="14597" max="14598" width="10.7109375" bestFit="1" customWidth="1"/>
    <col min="14849" max="14849" width="14" customWidth="1"/>
    <col min="14850" max="14850" width="10.5703125" bestFit="1" customWidth="1"/>
    <col min="14851" max="14851" width="11.7109375" bestFit="1" customWidth="1"/>
    <col min="14852" max="14852" width="12.7109375" bestFit="1" customWidth="1"/>
    <col min="14853" max="14854" width="10.7109375" bestFit="1" customWidth="1"/>
    <col min="15105" max="15105" width="14" customWidth="1"/>
    <col min="15106" max="15106" width="10.5703125" bestFit="1" customWidth="1"/>
    <col min="15107" max="15107" width="11.7109375" bestFit="1" customWidth="1"/>
    <col min="15108" max="15108" width="12.7109375" bestFit="1" customWidth="1"/>
    <col min="15109" max="15110" width="10.7109375" bestFit="1" customWidth="1"/>
    <col min="15361" max="15361" width="14" customWidth="1"/>
    <col min="15362" max="15362" width="10.5703125" bestFit="1" customWidth="1"/>
    <col min="15363" max="15363" width="11.7109375" bestFit="1" customWidth="1"/>
    <col min="15364" max="15364" width="12.7109375" bestFit="1" customWidth="1"/>
    <col min="15365" max="15366" width="10.7109375" bestFit="1" customWidth="1"/>
    <col min="15617" max="15617" width="14" customWidth="1"/>
    <col min="15618" max="15618" width="10.5703125" bestFit="1" customWidth="1"/>
    <col min="15619" max="15619" width="11.7109375" bestFit="1" customWidth="1"/>
    <col min="15620" max="15620" width="12.7109375" bestFit="1" customWidth="1"/>
    <col min="15621" max="15622" width="10.7109375" bestFit="1" customWidth="1"/>
    <col min="15873" max="15873" width="14" customWidth="1"/>
    <col min="15874" max="15874" width="10.5703125" bestFit="1" customWidth="1"/>
    <col min="15875" max="15875" width="11.7109375" bestFit="1" customWidth="1"/>
    <col min="15876" max="15876" width="12.7109375" bestFit="1" customWidth="1"/>
    <col min="15877" max="15878" width="10.7109375" bestFit="1" customWidth="1"/>
    <col min="16129" max="16129" width="14" customWidth="1"/>
    <col min="16130" max="16130" width="10.5703125" bestFit="1" customWidth="1"/>
    <col min="16131" max="16131" width="11.7109375" bestFit="1" customWidth="1"/>
    <col min="16132" max="16132" width="12.7109375" bestFit="1" customWidth="1"/>
    <col min="16133" max="16134" width="10.7109375" bestFit="1" customWidth="1"/>
  </cols>
  <sheetData>
    <row r="1" spans="1:6" ht="15.75">
      <c r="A1" s="17" t="s">
        <v>15</v>
      </c>
      <c r="B1">
        <v>1000</v>
      </c>
    </row>
    <row r="2" spans="1:6" ht="15.75">
      <c r="A2" s="17" t="s">
        <v>16</v>
      </c>
      <c r="B2" s="18">
        <v>0.1</v>
      </c>
    </row>
    <row r="4" spans="1:6">
      <c r="C4" s="29" t="s">
        <v>17</v>
      </c>
      <c r="D4" s="29"/>
      <c r="E4" s="29"/>
      <c r="F4" s="29"/>
    </row>
    <row r="5" spans="1:6">
      <c r="B5" s="19">
        <f>B1+B1*B2</f>
        <v>1100</v>
      </c>
      <c r="C5" s="19">
        <v>1000</v>
      </c>
      <c r="D5" s="19">
        <v>2000</v>
      </c>
      <c r="E5" s="19">
        <v>3000</v>
      </c>
      <c r="F5" s="19">
        <v>4000</v>
      </c>
    </row>
    <row r="6" spans="1:6">
      <c r="A6" s="30" t="s">
        <v>16</v>
      </c>
      <c r="B6" s="18">
        <v>0.05</v>
      </c>
      <c r="C6" s="20">
        <f t="dataTable" ref="C6:F9" dt2D="1" dtr="1" r1="B1" r2="B2"/>
        <v>1050</v>
      </c>
      <c r="D6" s="20">
        <v>2100</v>
      </c>
      <c r="E6" s="21">
        <v>3150</v>
      </c>
      <c r="F6" s="21">
        <v>4200</v>
      </c>
    </row>
    <row r="7" spans="1:6">
      <c r="A7" s="30"/>
      <c r="B7" s="18">
        <v>0.1</v>
      </c>
      <c r="C7" s="20">
        <v>1100</v>
      </c>
      <c r="D7" s="20">
        <v>2200</v>
      </c>
      <c r="E7" s="22">
        <v>3300</v>
      </c>
      <c r="F7" s="21">
        <v>4400</v>
      </c>
    </row>
    <row r="8" spans="1:6">
      <c r="A8" s="30"/>
      <c r="B8" s="18">
        <v>0.15</v>
      </c>
      <c r="C8" s="21">
        <v>1150</v>
      </c>
      <c r="D8" s="21">
        <v>2300</v>
      </c>
      <c r="E8" s="21">
        <v>3450</v>
      </c>
      <c r="F8" s="21">
        <v>4600</v>
      </c>
    </row>
    <row r="9" spans="1:6">
      <c r="A9" s="30"/>
      <c r="B9" s="18">
        <v>0.2</v>
      </c>
      <c r="C9" s="21">
        <v>1200</v>
      </c>
      <c r="D9" s="21">
        <v>2400</v>
      </c>
      <c r="E9" s="21">
        <v>3600</v>
      </c>
      <c r="F9" s="21">
        <v>4800</v>
      </c>
    </row>
    <row r="10" spans="1:6">
      <c r="C10" s="23"/>
      <c r="D10" s="23"/>
    </row>
    <row r="11" spans="1:6">
      <c r="C11" s="23"/>
      <c r="D11" s="23"/>
    </row>
    <row r="12" spans="1:6" ht="21">
      <c r="C12" s="26" t="s">
        <v>20</v>
      </c>
      <c r="E12" s="24"/>
    </row>
  </sheetData>
  <mergeCells count="2">
    <mergeCell ref="C4:F4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workbookViewId="0">
      <selection activeCell="C6" sqref="C6"/>
    </sheetView>
  </sheetViews>
  <sheetFormatPr defaultRowHeight="15"/>
  <cols>
    <col min="1" max="1" width="15.7109375" customWidth="1"/>
    <col min="3" max="3" width="11.28515625" bestFit="1" customWidth="1"/>
    <col min="4" max="6" width="7.85546875" customWidth="1"/>
    <col min="9" max="9" width="13.7109375" bestFit="1" customWidth="1"/>
    <col min="10" max="10" width="7.140625" bestFit="1" customWidth="1"/>
    <col min="11" max="11" width="11.28515625" bestFit="1" customWidth="1"/>
  </cols>
  <sheetData>
    <row r="2" spans="1:14">
      <c r="A2" s="1" t="s">
        <v>4</v>
      </c>
      <c r="B2" s="2">
        <v>100</v>
      </c>
      <c r="G2" s="1" t="s">
        <v>4</v>
      </c>
      <c r="H2" s="2">
        <v>100</v>
      </c>
    </row>
    <row r="4" spans="1:14" ht="25.5" customHeight="1">
      <c r="A4" s="3"/>
      <c r="B4" s="7" t="s">
        <v>2</v>
      </c>
      <c r="C4" s="7" t="s">
        <v>3</v>
      </c>
      <c r="G4" s="3"/>
      <c r="H4" s="7" t="s">
        <v>2</v>
      </c>
      <c r="I4" s="7" t="s">
        <v>3</v>
      </c>
    </row>
    <row r="5" spans="1:14" ht="25.5" customHeight="1">
      <c r="A5" s="3" t="s">
        <v>0</v>
      </c>
      <c r="B5" s="5">
        <v>50</v>
      </c>
      <c r="C5" s="6">
        <v>0.6</v>
      </c>
      <c r="G5" s="3" t="s">
        <v>0</v>
      </c>
      <c r="H5" s="5">
        <v>100</v>
      </c>
      <c r="I5" s="6">
        <v>0.4</v>
      </c>
    </row>
    <row r="6" spans="1:14" ht="25.5" customHeight="1">
      <c r="A6" s="3" t="s">
        <v>1</v>
      </c>
      <c r="B6" s="5">
        <v>30</v>
      </c>
      <c r="C6" s="6">
        <f>100%-C5</f>
        <v>0.4</v>
      </c>
      <c r="G6" s="3" t="s">
        <v>1</v>
      </c>
      <c r="H6" s="5">
        <v>80</v>
      </c>
      <c r="I6" s="6">
        <f>100%-I5</f>
        <v>0.6</v>
      </c>
    </row>
    <row r="7" spans="1:14" ht="25.5" customHeight="1">
      <c r="A7" s="4" t="s">
        <v>14</v>
      </c>
      <c r="B7" s="5"/>
      <c r="C7" s="8">
        <f>PRODUCT(B2,B5:C5)+PRODUCT(B2,B6:C6)</f>
        <v>4200</v>
      </c>
      <c r="D7" s="16"/>
      <c r="G7" s="4" t="s">
        <v>14</v>
      </c>
      <c r="H7" s="5"/>
      <c r="I7" s="8">
        <f>PRODUCT(H2,H5:I5)+PRODUCT(H2,H6:I6)</f>
        <v>8800</v>
      </c>
    </row>
    <row r="9" spans="1:14" ht="22.5" customHeight="1">
      <c r="C9" s="32" t="s">
        <v>6</v>
      </c>
      <c r="D9" s="32"/>
      <c r="E9" s="32"/>
      <c r="F9" s="32"/>
      <c r="K9" s="32" t="s">
        <v>6</v>
      </c>
      <c r="L9" s="32"/>
      <c r="M9" s="32"/>
      <c r="N9" s="32"/>
    </row>
    <row r="10" spans="1:14" ht="22.5" customHeight="1">
      <c r="B10" s="9">
        <f>C7</f>
        <v>4200</v>
      </c>
      <c r="C10" s="5">
        <v>40</v>
      </c>
      <c r="D10" s="5">
        <v>30</v>
      </c>
      <c r="E10" s="5">
        <v>25</v>
      </c>
      <c r="F10" s="5">
        <v>20</v>
      </c>
      <c r="J10" s="9">
        <f>I7</f>
        <v>8800</v>
      </c>
      <c r="K10" s="5">
        <v>40</v>
      </c>
      <c r="L10" s="5">
        <v>30</v>
      </c>
      <c r="M10" s="5">
        <v>25</v>
      </c>
      <c r="N10" s="5">
        <v>20</v>
      </c>
    </row>
    <row r="11" spans="1:14" ht="22.5" customHeight="1">
      <c r="A11" s="31" t="s">
        <v>5</v>
      </c>
      <c r="B11" s="6">
        <v>0.6</v>
      </c>
      <c r="C11" s="10">
        <f t="dataTable" ref="C11:F14" dt2D="1" dtr="1" r1="B6" r2="C5"/>
        <v>4600</v>
      </c>
      <c r="D11" s="10">
        <v>4200</v>
      </c>
      <c r="E11" s="10">
        <v>4000</v>
      </c>
      <c r="F11" s="10">
        <v>3800</v>
      </c>
      <c r="I11" s="31" t="s">
        <v>5</v>
      </c>
      <c r="J11" s="6">
        <v>0.6</v>
      </c>
      <c r="K11" s="10">
        <f t="dataTable" ref="K11:N14" dt2D="1" dtr="1" r1="H6" r2="I5"/>
        <v>7600</v>
      </c>
      <c r="L11" s="10">
        <v>7200</v>
      </c>
      <c r="M11" s="10">
        <v>7000</v>
      </c>
      <c r="N11" s="10">
        <v>6800</v>
      </c>
    </row>
    <row r="12" spans="1:14" ht="22.5" customHeight="1">
      <c r="A12" s="31"/>
      <c r="B12" s="6">
        <v>0.8</v>
      </c>
      <c r="C12" s="10">
        <v>4800</v>
      </c>
      <c r="D12" s="10">
        <v>4600</v>
      </c>
      <c r="E12" s="10">
        <v>4500</v>
      </c>
      <c r="F12" s="10">
        <v>4400</v>
      </c>
      <c r="I12" s="31"/>
      <c r="J12" s="6">
        <v>0.8</v>
      </c>
      <c r="K12" s="10">
        <v>8800</v>
      </c>
      <c r="L12" s="10">
        <v>8600</v>
      </c>
      <c r="M12" s="10">
        <v>8500</v>
      </c>
      <c r="N12" s="10">
        <v>8400</v>
      </c>
    </row>
    <row r="13" spans="1:14" ht="22.5" customHeight="1">
      <c r="A13" s="31"/>
      <c r="B13" s="6">
        <v>0.9</v>
      </c>
      <c r="C13" s="10">
        <v>4900</v>
      </c>
      <c r="D13" s="10">
        <v>4800</v>
      </c>
      <c r="E13" s="10">
        <v>4750</v>
      </c>
      <c r="F13" s="10">
        <v>4700</v>
      </c>
      <c r="I13" s="31"/>
      <c r="J13" s="6">
        <v>0.9</v>
      </c>
      <c r="K13" s="10">
        <v>9400</v>
      </c>
      <c r="L13" s="10">
        <v>9300</v>
      </c>
      <c r="M13" s="10">
        <v>9250</v>
      </c>
      <c r="N13" s="10">
        <v>9200</v>
      </c>
    </row>
    <row r="14" spans="1:14" ht="22.5" customHeight="1">
      <c r="A14" s="31"/>
      <c r="B14" s="6">
        <v>1</v>
      </c>
      <c r="C14" s="10">
        <v>5000</v>
      </c>
      <c r="D14" s="10">
        <v>5000</v>
      </c>
      <c r="E14" s="10">
        <v>5000</v>
      </c>
      <c r="F14" s="10">
        <v>5000</v>
      </c>
      <c r="I14" s="31"/>
      <c r="J14" s="6">
        <v>1</v>
      </c>
      <c r="K14" s="10">
        <v>10000</v>
      </c>
      <c r="L14" s="10">
        <v>10000</v>
      </c>
      <c r="M14" s="10">
        <v>10000</v>
      </c>
      <c r="N14" s="10">
        <v>10000</v>
      </c>
    </row>
    <row r="15" spans="1:14">
      <c r="C15" t="str">
        <f ca="1">_xlfn.FORMULATEXT(C16)</f>
        <v>=$B$5*$B$2*$B$11+C10*$B$2*40%</v>
      </c>
    </row>
    <row r="16" spans="1:14" ht="15.75">
      <c r="C16">
        <f>$B$5*$B$2*$B$11+C10*$B$2*40%</f>
        <v>4600</v>
      </c>
      <c r="D16">
        <f t="shared" ref="D16:F16" si="0">$B$5*$B$2*$B$11+D10*$B$2*40%</f>
        <v>4200</v>
      </c>
      <c r="E16">
        <f t="shared" si="0"/>
        <v>4000</v>
      </c>
      <c r="F16">
        <f t="shared" si="0"/>
        <v>3800</v>
      </c>
      <c r="I16" s="25" t="s">
        <v>18</v>
      </c>
    </row>
    <row r="17" spans="3:9">
      <c r="C17">
        <f>$B$5*$B$2*80%+C10*$B$2*20%</f>
        <v>4800</v>
      </c>
      <c r="D17">
        <f t="shared" ref="D17:F17" si="1">$B$5*$B$2*80%+D10*$B$2*20%</f>
        <v>4600</v>
      </c>
      <c r="E17">
        <f t="shared" si="1"/>
        <v>4500</v>
      </c>
      <c r="F17">
        <f t="shared" si="1"/>
        <v>4400</v>
      </c>
      <c r="I17" t="s">
        <v>19</v>
      </c>
    </row>
    <row r="18" spans="3:9">
      <c r="C18">
        <f>$B$5*$B$2*90%+C10*$B$2*10%</f>
        <v>4900</v>
      </c>
      <c r="D18">
        <f t="shared" ref="D18:F18" si="2">$B$5*$B$2*90%+D10*$B$2*10%</f>
        <v>4800</v>
      </c>
      <c r="E18">
        <f t="shared" si="2"/>
        <v>4750</v>
      </c>
      <c r="F18">
        <f t="shared" si="2"/>
        <v>4700</v>
      </c>
    </row>
    <row r="19" spans="3:9">
      <c r="C19">
        <f>$B$5*$B$2*100%+C10*$B$2*0%</f>
        <v>5000</v>
      </c>
      <c r="D19">
        <f t="shared" ref="D19:F19" si="3">$B$5*$B$2*100%+D10*$B$2*0%</f>
        <v>5000</v>
      </c>
      <c r="E19">
        <f t="shared" si="3"/>
        <v>5000</v>
      </c>
      <c r="F19">
        <f t="shared" si="3"/>
        <v>5000</v>
      </c>
    </row>
  </sheetData>
  <mergeCells count="4">
    <mergeCell ref="A11:A14"/>
    <mergeCell ref="C9:F9"/>
    <mergeCell ref="K9:N9"/>
    <mergeCell ref="I11:I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6" sqref="A16"/>
    </sheetView>
  </sheetViews>
  <sheetFormatPr defaultRowHeight="15"/>
  <cols>
    <col min="1" max="1" width="58.28515625" customWidth="1"/>
  </cols>
  <sheetData>
    <row r="1" spans="1:1" ht="38.25">
      <c r="A1" s="11" t="s">
        <v>7</v>
      </c>
    </row>
    <row r="3" spans="1:1" ht="25.5">
      <c r="A3" s="12" t="s">
        <v>8</v>
      </c>
    </row>
    <row r="4" spans="1:1">
      <c r="A4" s="13"/>
    </row>
    <row r="5" spans="1:1">
      <c r="A5" s="13"/>
    </row>
    <row r="7" spans="1:1" ht="38.25">
      <c r="A7" s="12" t="s">
        <v>9</v>
      </c>
    </row>
    <row r="8" spans="1:1">
      <c r="A8" s="13"/>
    </row>
    <row r="9" spans="1:1">
      <c r="A9" s="14"/>
    </row>
    <row r="11" spans="1:1" ht="76.5">
      <c r="A11" s="11" t="s">
        <v>10</v>
      </c>
    </row>
    <row r="13" spans="1:1" ht="51">
      <c r="A13" s="12" t="s">
        <v>11</v>
      </c>
    </row>
    <row r="14" spans="1:1">
      <c r="A14" s="13"/>
    </row>
    <row r="15" spans="1:1">
      <c r="A15" s="13"/>
    </row>
    <row r="17" spans="1:1" ht="38.25">
      <c r="A17" s="12" t="s">
        <v>12</v>
      </c>
    </row>
    <row r="18" spans="1:1">
      <c r="A18" s="13"/>
    </row>
    <row r="19" spans="1:1">
      <c r="A19" s="13"/>
    </row>
    <row r="21" spans="1:1" ht="25.5">
      <c r="A21" s="12" t="s">
        <v>13</v>
      </c>
    </row>
    <row r="22" spans="1:1">
      <c r="A22" s="15"/>
    </row>
    <row r="23" spans="1:1">
      <c r="A23" s="1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zoomScale="145" zoomScaleNormal="145" workbookViewId="0">
      <selection activeCell="G7" sqref="G7"/>
    </sheetView>
  </sheetViews>
  <sheetFormatPr defaultRowHeight="15"/>
  <cols>
    <col min="1" max="1" width="15.7109375" customWidth="1"/>
    <col min="2" max="2" width="6.42578125" customWidth="1"/>
    <col min="3" max="3" width="12.7109375" customWidth="1"/>
    <col min="6" max="6" width="13.5703125" customWidth="1"/>
    <col min="7" max="7" width="8.28515625" customWidth="1"/>
    <col min="8" max="11" width="8.140625" bestFit="1" customWidth="1"/>
    <col min="12" max="12" width="9.140625" customWidth="1"/>
  </cols>
  <sheetData>
    <row r="2" spans="1:15">
      <c r="A2" s="1" t="s">
        <v>21</v>
      </c>
      <c r="B2" s="2">
        <v>100</v>
      </c>
      <c r="H2" s="32" t="s">
        <v>6</v>
      </c>
      <c r="I2" s="32"/>
      <c r="J2" s="32"/>
      <c r="K2" s="32"/>
      <c r="N2" s="18"/>
      <c r="O2" s="18"/>
    </row>
    <row r="3" spans="1:15">
      <c r="G3" s="9">
        <f>C7</f>
        <v>4200</v>
      </c>
      <c r="H3" s="5">
        <v>40</v>
      </c>
      <c r="I3" s="5">
        <v>30</v>
      </c>
      <c r="J3" s="5">
        <v>25</v>
      </c>
      <c r="K3" s="5">
        <v>20</v>
      </c>
      <c r="N3" s="18"/>
      <c r="O3" s="18"/>
    </row>
    <row r="4" spans="1:15">
      <c r="A4" s="3"/>
      <c r="B4" s="7" t="s">
        <v>2</v>
      </c>
      <c r="C4" s="7" t="s">
        <v>22</v>
      </c>
      <c r="F4" s="31" t="s">
        <v>5</v>
      </c>
      <c r="G4" s="6">
        <v>0.6</v>
      </c>
      <c r="H4" s="28">
        <f t="dataTable" ref="H4:K7" dt2D="1" dtr="1" r1="B6" r2="C5"/>
        <v>4600</v>
      </c>
      <c r="I4" s="28">
        <v>4200</v>
      </c>
      <c r="J4" s="28">
        <v>4000</v>
      </c>
      <c r="K4" s="28">
        <v>3800</v>
      </c>
      <c r="N4" s="18"/>
      <c r="O4" s="18"/>
    </row>
    <row r="5" spans="1:15">
      <c r="A5" s="3" t="s">
        <v>0</v>
      </c>
      <c r="B5" s="5">
        <v>50</v>
      </c>
      <c r="C5" s="6">
        <v>0.6</v>
      </c>
      <c r="E5" s="27"/>
      <c r="F5" s="31"/>
      <c r="G5" s="6">
        <v>0.8</v>
      </c>
      <c r="H5" s="28">
        <v>4800</v>
      </c>
      <c r="I5" s="28">
        <v>4600</v>
      </c>
      <c r="J5" s="28">
        <v>4500</v>
      </c>
      <c r="K5" s="28">
        <v>4400</v>
      </c>
      <c r="M5" s="27"/>
    </row>
    <row r="6" spans="1:15">
      <c r="A6" s="3" t="s">
        <v>1</v>
      </c>
      <c r="B6" s="5">
        <v>30</v>
      </c>
      <c r="C6" s="6">
        <f>100%-C5</f>
        <v>0.4</v>
      </c>
      <c r="F6" s="31"/>
      <c r="G6" s="6">
        <v>0.9</v>
      </c>
      <c r="H6" s="28">
        <v>4900</v>
      </c>
      <c r="I6" s="28">
        <v>4800</v>
      </c>
      <c r="J6" s="28">
        <v>4750</v>
      </c>
      <c r="K6" s="28">
        <v>4700</v>
      </c>
      <c r="M6" s="27"/>
    </row>
    <row r="7" spans="1:15">
      <c r="A7" s="4" t="s">
        <v>23</v>
      </c>
      <c r="B7" s="5"/>
      <c r="C7" s="8">
        <f>PRODUCT(B2,B5:C5)+PRODUCT(B2,B6:C6)</f>
        <v>4200</v>
      </c>
      <c r="F7" s="31"/>
      <c r="G7" s="6">
        <v>1</v>
      </c>
      <c r="H7" s="28">
        <v>5000</v>
      </c>
      <c r="I7" s="28">
        <v>5000</v>
      </c>
      <c r="J7" s="28">
        <v>5000</v>
      </c>
      <c r="K7" s="28">
        <v>5000</v>
      </c>
    </row>
    <row r="10" spans="1:15">
      <c r="F10">
        <f>100*100%*50+100*0%*40</f>
        <v>5000</v>
      </c>
    </row>
    <row r="13" spans="1:15" ht="15" customHeight="1"/>
  </sheetData>
  <mergeCells count="2">
    <mergeCell ref="H2:K2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Veri Tablosu</vt:lpstr>
      <vt:lpstr>Sheet1</vt:lpstr>
      <vt:lpstr>açıklama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Gundogdu</dc:creator>
  <cp:lastModifiedBy>muhasebe</cp:lastModifiedBy>
  <dcterms:created xsi:type="dcterms:W3CDTF">2016-04-25T23:24:27Z</dcterms:created>
  <dcterms:modified xsi:type="dcterms:W3CDTF">2024-10-15T13:14:18Z</dcterms:modified>
</cp:coreProperties>
</file>