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10" yWindow="-110" windowWidth="23260" windowHeight="12460"/>
  </bookViews>
  <sheets>
    <sheet name="wilmore" sheetId="1" r:id="rId1"/>
    <sheet name="wilmore_parameters" sheetId="4" r:id="rId2"/>
    <sheet name="kananaskis" sheetId="3" r:id="rId3"/>
    <sheet name="kananaskis_parameters" sheetId="5" r:id="rId4"/>
  </sheets>
  <definedNames>
    <definedName name="_xlnm._FilterDatabase" localSheetId="0" hidden="1">wilmore!$A$1:$H$33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4" i="1"/>
  <c r="D23" i="1"/>
  <c r="D20" i="1"/>
  <c r="D2" i="1"/>
  <c r="D5" i="1"/>
  <c r="D7" i="1"/>
  <c r="D16" i="1"/>
  <c r="D18" i="1"/>
  <c r="D21" i="1"/>
  <c r="D25" i="1"/>
  <c r="D26" i="1"/>
  <c r="D27" i="1"/>
  <c r="D28" i="1"/>
  <c r="D29" i="1"/>
  <c r="D30" i="1"/>
  <c r="D31" i="1"/>
  <c r="D32" i="1"/>
  <c r="D33" i="1"/>
  <c r="D19" i="1"/>
  <c r="D8" i="1"/>
  <c r="D12" i="1"/>
  <c r="D4" i="1"/>
  <c r="D13" i="1"/>
  <c r="D24" i="1"/>
  <c r="D6" i="1"/>
  <c r="D15" i="1"/>
  <c r="D17" i="1"/>
  <c r="D22" i="1"/>
  <c r="D3" i="1"/>
  <c r="M1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H22" i="1" l="1"/>
  <c r="H21" i="1"/>
  <c r="H17" i="1"/>
  <c r="H18" i="1"/>
  <c r="H15" i="1"/>
  <c r="H16" i="1"/>
  <c r="H7" i="1"/>
  <c r="H6" i="1"/>
  <c r="H5" i="1"/>
  <c r="H2" i="1"/>
  <c r="H20" i="1"/>
  <c r="H24" i="1"/>
  <c r="H23" i="1"/>
  <c r="H13" i="1"/>
  <c r="H4" i="1"/>
  <c r="H12" i="1"/>
  <c r="H8" i="1"/>
  <c r="H19" i="1"/>
  <c r="H9" i="1" l="1"/>
  <c r="H10" i="1"/>
  <c r="H11" i="1"/>
  <c r="H14" i="1"/>
  <c r="H25" i="1"/>
  <c r="H26" i="1"/>
  <c r="H27" i="1"/>
  <c r="H28" i="1"/>
  <c r="H29" i="1"/>
  <c r="H30" i="1"/>
  <c r="H31" i="1"/>
  <c r="H32" i="1"/>
  <c r="H33" i="1"/>
  <c r="H3" i="1"/>
</calcChain>
</file>

<file path=xl/sharedStrings.xml><?xml version="1.0" encoding="utf-8"?>
<sst xmlns="http://schemas.openxmlformats.org/spreadsheetml/2006/main" count="419" uniqueCount="288">
  <si>
    <t>Model</t>
  </si>
  <si>
    <t>D</t>
  </si>
  <si>
    <t>g0</t>
  </si>
  <si>
    <t>sigma</t>
  </si>
  <si>
    <t>AIC</t>
  </si>
  <si>
    <t>4.61e-2 (7.37e-3)</t>
  </si>
  <si>
    <t>1.75e4 (1.29e3)</t>
  </si>
  <si>
    <t>Null</t>
  </si>
  <si>
    <t>-11.16 (0.2)</t>
  </si>
  <si>
    <t>-3.03 (0.17)</t>
  </si>
  <si>
    <t>9.77 (0.074)</t>
  </si>
  <si>
    <t>g0~T</t>
  </si>
  <si>
    <t>g0.cov</t>
  </si>
  <si>
    <t>-</t>
  </si>
  <si>
    <t>3.11e-2 (7.25e-3)</t>
  </si>
  <si>
    <t>1.74e4 (1.29e3)</t>
  </si>
  <si>
    <t>-11.16 (0.2(</t>
  </si>
  <si>
    <t>-3.45 (0.24)</t>
  </si>
  <si>
    <t>0.15 (0.06)</t>
  </si>
  <si>
    <t>9.77 (0.07)</t>
  </si>
  <si>
    <t>g0~t</t>
  </si>
  <si>
    <t>1.86e-2 (7.33e-3)</t>
  </si>
  <si>
    <t>g0~b</t>
  </si>
  <si>
    <t>1.96e-2 (6.1-e-3)</t>
  </si>
  <si>
    <t>1.74e4 (1.26e3)</t>
  </si>
  <si>
    <t>g0~B</t>
  </si>
  <si>
    <t>-10.82 (0.25)</t>
  </si>
  <si>
    <t>-3.91 (0.32)</t>
  </si>
  <si>
    <t>1.22 (0.31)</t>
  </si>
  <si>
    <t>-10.85 (0.23)</t>
  </si>
  <si>
    <t>-3.85 (0.25)</t>
  </si>
  <si>
    <t>1.45 (0.25)</t>
  </si>
  <si>
    <t>9.76 (0.07)</t>
  </si>
  <si>
    <t>2.09e-2 (5.14e-3)</t>
  </si>
  <si>
    <t>1.74e4 (1.27e3)</t>
  </si>
  <si>
    <t>g0~bk</t>
  </si>
  <si>
    <t>2.95e-2 (5.60e-3)</t>
  </si>
  <si>
    <t>1.93e4 (1.65e3)</t>
  </si>
  <si>
    <t>-11.11 (0.21)</t>
  </si>
  <si>
    <t>-3.49 (0.2)</t>
  </si>
  <si>
    <t>2.42 (0.31)</t>
  </si>
  <si>
    <t>9.87 (0.09)</t>
  </si>
  <si>
    <t>g0~Bk</t>
  </si>
  <si>
    <t>2.90e-2 (5.42e-3)</t>
  </si>
  <si>
    <t>1.96e4 (1.71e3)</t>
  </si>
  <si>
    <t>-11.12 (0.21)</t>
  </si>
  <si>
    <t>-3.51 (0.19)</t>
  </si>
  <si>
    <t>3.29 (0.36)</t>
  </si>
  <si>
    <t>9.88 (0.09)</t>
  </si>
  <si>
    <t>g0~k</t>
  </si>
  <si>
    <t>3.14e-2 (6.10e-3)</t>
  </si>
  <si>
    <t>1.77e4 (1.31e3)</t>
  </si>
  <si>
    <t>-11.04 (0.21)</t>
  </si>
  <si>
    <t>-3.43 (0.2)</t>
  </si>
  <si>
    <t>1.18 (0.23)</t>
  </si>
  <si>
    <t>9.78 (0.07)</t>
  </si>
  <si>
    <t>g0~K</t>
  </si>
  <si>
    <t>0 (0)</t>
  </si>
  <si>
    <t>D~allcov</t>
  </si>
  <si>
    <t>D.veg2010</t>
  </si>
  <si>
    <t>D.TRI</t>
  </si>
  <si>
    <t>D.snowcov</t>
  </si>
  <si>
    <t>D.HFI2012</t>
  </si>
  <si>
    <t>4.57e-2 (7.11e-3)</t>
  </si>
  <si>
    <t>1.81e4 (1.40e3)</t>
  </si>
  <si>
    <t>-42.70 (0.0002)</t>
  </si>
  <si>
    <t>0.02 (0.01)</t>
  </si>
  <si>
    <t>0.1 (0.07)</t>
  </si>
  <si>
    <t>0.34 (0.12)</t>
  </si>
  <si>
    <t>0.19 (0.02)</t>
  </si>
  <si>
    <t>-3.04 (0.16)</t>
  </si>
  <si>
    <t>9.80 (0.08)</t>
  </si>
  <si>
    <t>means NOT SIG.</t>
  </si>
  <si>
    <t>D~Veg.Snow.HFI</t>
  </si>
  <si>
    <t>4.51e-2 (7.09e-3)</t>
  </si>
  <si>
    <t>1.85e4 (1.46e3)</t>
  </si>
  <si>
    <t>-102 (0.0002)</t>
  </si>
  <si>
    <t>8.69e-3 (0.01)</t>
  </si>
  <si>
    <t>3.05e-1 (0.13)</t>
  </si>
  <si>
    <t>6.94e-1 (0.02)</t>
  </si>
  <si>
    <t>9.82 (0.08)</t>
  </si>
  <si>
    <t>-3.05 (0.16)</t>
  </si>
  <si>
    <t>D~TRI.Snow.HFI</t>
  </si>
  <si>
    <t>4.52e-2 (7.12e-3)</t>
  </si>
  <si>
    <t>1.85e4 (1.47e3)</t>
  </si>
  <si>
    <t>-75.46 (0.0001)</t>
  </si>
  <si>
    <t>0.002 (0.05)</t>
  </si>
  <si>
    <t>0.27 (0.13)</t>
  </si>
  <si>
    <t>0.49 (0.01)</t>
  </si>
  <si>
    <t>9.83 (0.08)</t>
  </si>
  <si>
    <t>-3.05 (0.17)</t>
  </si>
  <si>
    <t>D~Snow.HFI</t>
  </si>
  <si>
    <t>4.51e-2 (7.11e-3)</t>
  </si>
  <si>
    <t>1.85e4 (1.45e3)</t>
  </si>
  <si>
    <t>-148.37 (9.85e-5)</t>
  </si>
  <si>
    <t>0.25 (0.13)</t>
  </si>
  <si>
    <t>1.06 (1.02e-2)</t>
  </si>
  <si>
    <t>9.83 (7.80e-2)</t>
  </si>
  <si>
    <t>D~HFI</t>
  </si>
  <si>
    <t>4.69e-2 (7.36e-3)</t>
  </si>
  <si>
    <t>1.76e4 (1.30e3)</t>
  </si>
  <si>
    <t>-93.09 (1.95e-5)</t>
  </si>
  <si>
    <t>0.65 (1.56e-3)</t>
  </si>
  <si>
    <t>9.78 (7.37e-2)</t>
  </si>
  <si>
    <t>-3.01 (0.16)</t>
  </si>
  <si>
    <t>ΔAIC</t>
  </si>
  <si>
    <t>2 warnings</t>
  </si>
  <si>
    <t>1. bad densities in 'secrloglikfn' (try different optimisation method, link, or model?)</t>
  </si>
  <si>
    <t>2. possible maximization error: nlm returned code 4. See ?nlm</t>
  </si>
  <si>
    <t>D~allcov_nelderMead</t>
  </si>
  <si>
    <t>1 warning</t>
  </si>
  <si>
    <t>4.51e-2 (7.08e-3)</t>
  </si>
  <si>
    <t>*6 same warnings</t>
  </si>
  <si>
    <t>D~Veg.Snow.HFI_nelderMead</t>
  </si>
  <si>
    <t>D~TRI.Snow.HFI_nelderMead</t>
  </si>
  <si>
    <t>*3 same warnings</t>
  </si>
  <si>
    <t>4.99e-2 (7.72e-3)</t>
  </si>
  <si>
    <t>1.72e4 (1.23e3)</t>
  </si>
  <si>
    <t>D~Snow.HFI_nelderMead</t>
  </si>
  <si>
    <t>D~HFI_nelderMead</t>
  </si>
  <si>
    <t>D~TRI</t>
  </si>
  <si>
    <t>4.58e-2 (7.43e-3)</t>
  </si>
  <si>
    <t>1.82e4 (1.37e3)</t>
  </si>
  <si>
    <t>D~veg2010_nelderMead</t>
  </si>
  <si>
    <t>4.59e-2 (7.20e-3)</t>
  </si>
  <si>
    <t>1.75e4 (1.23e3)</t>
  </si>
  <si>
    <t>4.54e-2 (7.18e-3)</t>
  </si>
  <si>
    <t>1.87e4 (1.45e3)</t>
  </si>
  <si>
    <t>D~snow.veg</t>
  </si>
  <si>
    <t>D~snow.TRI</t>
  </si>
  <si>
    <t>D~HFI.veg</t>
  </si>
  <si>
    <t>D~HFI.TRI</t>
  </si>
  <si>
    <t>D~veg.TRI</t>
  </si>
  <si>
    <t>D~snow</t>
  </si>
  <si>
    <t>D~veg</t>
  </si>
  <si>
    <t>4.52e-2 (7.14e-3)</t>
  </si>
  <si>
    <t>1.87e4 (1.47e3)</t>
  </si>
  <si>
    <t>D~snow.veg_nelderMead</t>
  </si>
  <si>
    <t>4.55e-2 (7.18e-3)</t>
  </si>
  <si>
    <t>1.86e4 (1.46e3)</t>
  </si>
  <si>
    <t>4.57e-2 (7.24e-3)</t>
  </si>
  <si>
    <t>1.80e4 (1.36e3)</t>
  </si>
  <si>
    <t>*4 same warnings</t>
  </si>
  <si>
    <t>4.56e-2 (7.23e-3)</t>
  </si>
  <si>
    <t>1.80e4 (1.35e3)</t>
  </si>
  <si>
    <t>4.66e-2 (7.29e-3)</t>
  </si>
  <si>
    <t>1.77e4 (1.29e3)</t>
  </si>
  <si>
    <t>D~HFI.veg_nelderMead</t>
  </si>
  <si>
    <t>D~HFI.TRI_nelderMead</t>
  </si>
  <si>
    <t>4.57e-2 (7.16e-3)</t>
  </si>
  <si>
    <t>4.61e-2 (7.24e-3)</t>
  </si>
  <si>
    <t>D~veg.TRI_nelderMead</t>
  </si>
  <si>
    <t>3.47e-2 (1.81e-2)</t>
  </si>
  <si>
    <t>1.53e4 (4.51e3)</t>
  </si>
  <si>
    <t>2.71e-2 (2.96e-2)</t>
  </si>
  <si>
    <t>1.52e4 (4.45e3)</t>
  </si>
  <si>
    <t>-11.47 (0.73)</t>
  </si>
  <si>
    <t>-3.58 (1.12)</t>
  </si>
  <si>
    <t>0.30 (1.11)</t>
  </si>
  <si>
    <t>9.63 (0.29)</t>
  </si>
  <si>
    <t>-11.60 (0.51)</t>
  </si>
  <si>
    <t>-3.33 (0.54)</t>
  </si>
  <si>
    <t>1.53e-2 (1.43e-2)</t>
  </si>
  <si>
    <t>1.49e4 (4.05e3)</t>
  </si>
  <si>
    <t>-11.10 (0.76)</t>
  </si>
  <si>
    <t>-4.16 (0.95)</t>
  </si>
  <si>
    <t>1.30 (0.96)</t>
  </si>
  <si>
    <t>9.61 (0.27)</t>
  </si>
  <si>
    <t>1.61e-2 (1.25e-2)</t>
  </si>
  <si>
    <t>1.99e4 (1.31e4)</t>
  </si>
  <si>
    <t>-11.52 (0.68)</t>
  </si>
  <si>
    <t>-4.11 (0.79)</t>
  </si>
  <si>
    <t>2.76 (0.90)</t>
  </si>
  <si>
    <t>9.90 (0.60)</t>
  </si>
  <si>
    <t>2.17e-2 (1.38e-2)</t>
  </si>
  <si>
    <t>1.77e4 (7.56e3)</t>
  </si>
  <si>
    <t>-11.54 (0.57)</t>
  </si>
  <si>
    <t>-3.81 (0.65)</t>
  </si>
  <si>
    <t>3.10 (1.05)</t>
  </si>
  <si>
    <t>9.78 (0.41)</t>
  </si>
  <si>
    <t>2.12e-2 (1.38e-2)</t>
  </si>
  <si>
    <t>1.72e4 (6.69e3)</t>
  </si>
  <si>
    <t>-11.50 (0.57)</t>
  </si>
  <si>
    <t>-3.83 (0.67)</t>
  </si>
  <si>
    <t>1.47 (0.80)</t>
  </si>
  <si>
    <t>9.76 (0.37)</t>
  </si>
  <si>
    <t>6.24e-2 (3.70e-2)</t>
  </si>
  <si>
    <t>1.52e4 (4.47e3)</t>
  </si>
  <si>
    <t>-2.71 (0.63)</t>
  </si>
  <si>
    <t>-0.37 (0.23)</t>
  </si>
  <si>
    <t>go~t</t>
  </si>
  <si>
    <t>4.36e-2 (3.13e-2)</t>
  </si>
  <si>
    <t>1.53e4 (4.49e3)</t>
  </si>
  <si>
    <t>3.76e-2 (1.89e-2)</t>
  </si>
  <si>
    <t>1.44e4 (3.69e3)</t>
  </si>
  <si>
    <t>-13.63 (1.95)</t>
  </si>
  <si>
    <t>-3.24 (0.52)</t>
  </si>
  <si>
    <t>0.07 (0.06)</t>
  </si>
  <si>
    <t>9.58 (0.25)</t>
  </si>
  <si>
    <t>4.21e-2 (2.08e-2)</t>
  </si>
  <si>
    <t>1.37e4 (3.24e3)</t>
  </si>
  <si>
    <t>-13.21 (1.43)</t>
  </si>
  <si>
    <t>0.26 (0.16)</t>
  </si>
  <si>
    <t>-3.12 (0.52)</t>
  </si>
  <si>
    <t>9.52 (0.23)</t>
  </si>
  <si>
    <t>3.72e-2 (1.92e-2)</t>
  </si>
  <si>
    <t>-9.22 (1.95)</t>
  </si>
  <si>
    <t>-0.02 (0.02)</t>
  </si>
  <si>
    <t>-3.25 (0.54)</t>
  </si>
  <si>
    <t>9.58 (0.26)</t>
  </si>
  <si>
    <t>3.77e-2 (1.97e-2)</t>
  </si>
  <si>
    <t>-65.75 (0.0001)</t>
  </si>
  <si>
    <t>0.43 (0.004)</t>
  </si>
  <si>
    <t>-3.24 (0.54)</t>
  </si>
  <si>
    <t>9.61 (0.26)</t>
  </si>
  <si>
    <t>D~veg_nelderMead</t>
  </si>
  <si>
    <t>1.45e4 (3.79e3)</t>
  </si>
  <si>
    <t>-9.22 (1.96)</t>
  </si>
  <si>
    <t>1.50e4 (3.96e3)</t>
  </si>
  <si>
    <t>Not sig.</t>
  </si>
  <si>
    <t>D~HFI+snow</t>
  </si>
  <si>
    <t>4.20e-2 (2.11e-2)</t>
  </si>
  <si>
    <t>1.38e4 (3.34e3)</t>
  </si>
  <si>
    <t>-23.59 (0.0008)</t>
  </si>
  <si>
    <t>0.09 (0.01)</t>
  </si>
  <si>
    <t>0.19 (0.17)</t>
  </si>
  <si>
    <t>-3.13 (0.52)</t>
  </si>
  <si>
    <t>9.53 (0.24)</t>
  </si>
  <si>
    <t>D~HFI+snow_nelderMead</t>
  </si>
  <si>
    <t>D~TRI+snow</t>
  </si>
  <si>
    <t>12504 km2 mask</t>
  </si>
  <si>
    <t>estimated indi.</t>
  </si>
  <si>
    <t>32973.7 km2 mask</t>
  </si>
  <si>
    <t>4.25e-2 (2.09e-2)</t>
  </si>
  <si>
    <t>1.36e4 (3.20e3)</t>
  </si>
  <si>
    <t>-12.65 (2.24)</t>
  </si>
  <si>
    <t>-0.04 (0.13)</t>
  </si>
  <si>
    <t>0.32 (0.26)</t>
  </si>
  <si>
    <t>-3.12 (0.51)</t>
  </si>
  <si>
    <t>D~HFI+veg</t>
  </si>
  <si>
    <t>3.76e-2 (1.98e-2)</t>
  </si>
  <si>
    <t>1.50e4 (4.10e3)</t>
  </si>
  <si>
    <t>-70.90 (0.0002)</t>
  </si>
  <si>
    <t>-3.24 (0.55)</t>
  </si>
  <si>
    <t>0.001 (0.02)</t>
  </si>
  <si>
    <t>0.47 (0.02)</t>
  </si>
  <si>
    <t>9.62 (0.27)</t>
  </si>
  <si>
    <t>D~TRI+HFI</t>
  </si>
  <si>
    <t>3.79e-2 (1.99e-2)</t>
  </si>
  <si>
    <t>1.49e4 (4.06e3)</t>
  </si>
  <si>
    <t>-58.34 (0.0003)</t>
  </si>
  <si>
    <t>0.37 (0.02)</t>
  </si>
  <si>
    <t>0.007 (0.08)</t>
  </si>
  <si>
    <t>-3.23 (0.55)</t>
  </si>
  <si>
    <t>D~veg+TRI</t>
  </si>
  <si>
    <t>3.35e-2 (1.93e-2)</t>
  </si>
  <si>
    <t>1.54e4 (5.26e3)</t>
  </si>
  <si>
    <t>-20.82 (13.09)</t>
  </si>
  <si>
    <t>0.03 (0.06)</t>
  </si>
  <si>
    <t>0.15 (0.13)</t>
  </si>
  <si>
    <t>-3.63 (0.60)</t>
  </si>
  <si>
    <t>9.64 (0.33)</t>
  </si>
  <si>
    <t>D~veg+TRI+HFI</t>
  </si>
  <si>
    <t>3.86e-2 (1.96e-2)</t>
  </si>
  <si>
    <t>1.46e4 (3.84e3)</t>
  </si>
  <si>
    <t>-57.34 (0.0007)</t>
  </si>
  <si>
    <t>0.02 (0.03)</t>
  </si>
  <si>
    <t>0.11 (0.13)</t>
  </si>
  <si>
    <t>0.31 (0.07)</t>
  </si>
  <si>
    <t>-3.21 (0.53)</t>
  </si>
  <si>
    <t>9.59 (0.26)</t>
  </si>
  <si>
    <t>D~snow+TRI+HFI</t>
  </si>
  <si>
    <t>4.27e-2 (2.13e-2)</t>
  </si>
  <si>
    <t>1.38e4 (3.39e3)</t>
  </si>
  <si>
    <t>-36.43 (0.0005)</t>
  </si>
  <si>
    <t>0.28 (0.17)</t>
  </si>
  <si>
    <t>-0.10 (0.09)</t>
  </si>
  <si>
    <t>0.20 (0.02)</t>
  </si>
  <si>
    <t>-3.11 (0.52)</t>
  </si>
  <si>
    <t>D_st deviation</t>
  </si>
  <si>
    <t>density/1000km2</t>
  </si>
  <si>
    <t>g0 (SD)</t>
  </si>
  <si>
    <t>sigma (SD)</t>
  </si>
  <si>
    <t>snow= snow cover</t>
  </si>
  <si>
    <t>HFI= Human footprint index 2012</t>
  </si>
  <si>
    <t>veg= vegetation cover 2010</t>
  </si>
  <si>
    <t>TRI= Terrain ruggedness index</t>
  </si>
  <si>
    <t>Nelder-Mead= a likelihood maximization method. Tried to resolve the warnings with this method.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</si>
</sst>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1" fillId="0" borderId="0" xfId="0" applyNumberFormat="1" applyFont="1" applyAlignment="1">
      <alignment vertical="center"/>
    </xf>
    <xf numFmtId="0" fontId="0" fillId="0" borderId="0" xfId="0" quotePrefix="1"/>
    <xf numFmtId="0" fontId="0" fillId="2" borderId="0" xfId="0" applyFill="1"/>
    <xf numFmtId="0" fontId="0" fillId="0" borderId="0" xfId="0" quotePrefix="1" applyNumberFormat="1"/>
    <xf numFmtId="0" fontId="0" fillId="0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quotePrefix="1" applyFill="1"/>
    <xf numFmtId="0" fontId="0" fillId="0" borderId="0" xfId="0" applyNumberFormat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K14" sqref="K14"/>
    </sheetView>
  </sheetViews>
  <sheetFormatPr defaultRowHeight="14.5" x14ac:dyDescent="0.35"/>
  <cols>
    <col min="1" max="1" width="26" bestFit="1" customWidth="1"/>
    <col min="2" max="2" width="15.08984375" bestFit="1" customWidth="1"/>
    <col min="3" max="4" width="15.08984375" customWidth="1"/>
    <col min="5" max="5" width="15.08984375" bestFit="1" customWidth="1"/>
    <col min="6" max="6" width="13.81640625" bestFit="1" customWidth="1"/>
    <col min="7" max="7" width="7" bestFit="1" customWidth="1"/>
    <col min="11" max="11" width="9.81640625" bestFit="1" customWidth="1"/>
  </cols>
  <sheetData>
    <row r="1" spans="1:12" s="9" customFormat="1" x14ac:dyDescent="0.35">
      <c r="A1" s="9" t="s">
        <v>0</v>
      </c>
      <c r="B1" s="9" t="s">
        <v>1</v>
      </c>
      <c r="C1" s="9" t="s">
        <v>279</v>
      </c>
      <c r="D1" s="9" t="s">
        <v>280</v>
      </c>
      <c r="E1" s="9" t="s">
        <v>281</v>
      </c>
      <c r="F1" s="9" t="s">
        <v>282</v>
      </c>
      <c r="G1" s="9" t="s">
        <v>4</v>
      </c>
      <c r="H1" s="10" t="s">
        <v>105</v>
      </c>
      <c r="K1" s="13" t="s">
        <v>106</v>
      </c>
      <c r="L1" s="9" t="s">
        <v>107</v>
      </c>
    </row>
    <row r="2" spans="1:12" x14ac:dyDescent="0.35">
      <c r="A2" s="5" t="s">
        <v>133</v>
      </c>
      <c r="B2" s="8">
        <v>5.8699999999999995E-7</v>
      </c>
      <c r="C2" s="8">
        <v>1.0699999999999999E-6</v>
      </c>
      <c r="D2" s="12">
        <f>B2*100000</f>
        <v>5.8699999999999995E-2</v>
      </c>
      <c r="E2" t="s">
        <v>126</v>
      </c>
      <c r="F2" t="s">
        <v>127</v>
      </c>
      <c r="G2">
        <v>698.1</v>
      </c>
      <c r="H2">
        <f>G2-$G$2</f>
        <v>0</v>
      </c>
      <c r="L2" t="s">
        <v>108</v>
      </c>
    </row>
    <row r="3" spans="1:12" x14ac:dyDescent="0.35">
      <c r="A3" s="7" t="s">
        <v>91</v>
      </c>
      <c r="B3" s="8">
        <v>4.2399999999999999E-7</v>
      </c>
      <c r="C3" s="8">
        <v>8.7899999999999997E-7</v>
      </c>
      <c r="D3" s="12">
        <f>B3*100000</f>
        <v>4.24E-2</v>
      </c>
      <c r="E3" t="s">
        <v>92</v>
      </c>
      <c r="F3" t="s">
        <v>93</v>
      </c>
      <c r="G3">
        <v>699.17</v>
      </c>
      <c r="H3">
        <f>G3-$G$2</f>
        <v>1.0699999999999363</v>
      </c>
    </row>
    <row r="4" spans="1:12" x14ac:dyDescent="0.35">
      <c r="A4" s="6" t="s">
        <v>118</v>
      </c>
      <c r="B4" s="8">
        <v>4.08E-7</v>
      </c>
      <c r="C4" s="8">
        <v>9.02E-7</v>
      </c>
      <c r="D4" s="12">
        <f>B4*100000</f>
        <v>4.0800000000000003E-2</v>
      </c>
      <c r="E4" t="s">
        <v>92</v>
      </c>
      <c r="F4" t="s">
        <v>93</v>
      </c>
      <c r="G4">
        <v>699.17</v>
      </c>
      <c r="H4">
        <f>G4-$G$2</f>
        <v>1.0699999999999363</v>
      </c>
      <c r="K4" s="6" t="s">
        <v>110</v>
      </c>
      <c r="L4" t="s">
        <v>107</v>
      </c>
    </row>
    <row r="5" spans="1:12" x14ac:dyDescent="0.35">
      <c r="A5" s="6" t="s">
        <v>128</v>
      </c>
      <c r="B5" s="8">
        <v>8.09E-7</v>
      </c>
      <c r="C5" s="8">
        <v>1.5600000000000001E-6</v>
      </c>
      <c r="D5" s="12">
        <f>B5*100000</f>
        <v>8.09E-2</v>
      </c>
      <c r="E5" t="s">
        <v>135</v>
      </c>
      <c r="F5" t="s">
        <v>136</v>
      </c>
      <c r="G5">
        <v>699.72</v>
      </c>
      <c r="H5">
        <f>G5-$G$2</f>
        <v>1.6200000000000045</v>
      </c>
    </row>
    <row r="6" spans="1:12" x14ac:dyDescent="0.35">
      <c r="A6" s="5" t="s">
        <v>137</v>
      </c>
      <c r="B6" s="8">
        <v>8.09E-7</v>
      </c>
      <c r="C6" s="8">
        <v>1.57E-6</v>
      </c>
      <c r="D6" s="12">
        <f>B6*100000</f>
        <v>8.09E-2</v>
      </c>
      <c r="E6" t="s">
        <v>135</v>
      </c>
      <c r="F6" t="s">
        <v>136</v>
      </c>
      <c r="G6">
        <v>699.72</v>
      </c>
      <c r="H6">
        <f>G6-$G$2</f>
        <v>1.6200000000000045</v>
      </c>
    </row>
    <row r="7" spans="1:12" x14ac:dyDescent="0.35">
      <c r="A7" s="5" t="s">
        <v>129</v>
      </c>
      <c r="B7" s="8">
        <v>4.6499999999999999E-7</v>
      </c>
      <c r="C7" s="8">
        <v>1.06E-6</v>
      </c>
      <c r="D7" s="12">
        <f>B7*100000</f>
        <v>4.65E-2</v>
      </c>
      <c r="E7" t="s">
        <v>138</v>
      </c>
      <c r="F7" t="s">
        <v>139</v>
      </c>
      <c r="G7">
        <v>699.85</v>
      </c>
      <c r="H7">
        <f>G7-$G$2</f>
        <v>1.75</v>
      </c>
      <c r="K7" t="s">
        <v>232</v>
      </c>
    </row>
    <row r="8" spans="1:12" x14ac:dyDescent="0.35">
      <c r="A8" s="6" t="s">
        <v>113</v>
      </c>
      <c r="B8" s="8">
        <v>1.0499999999999999E-6</v>
      </c>
      <c r="C8" s="8">
        <v>2.08E-6</v>
      </c>
      <c r="D8" s="12">
        <f>B8*100000</f>
        <v>0.105</v>
      </c>
      <c r="E8" t="s">
        <v>111</v>
      </c>
      <c r="F8" s="8" t="s">
        <v>75</v>
      </c>
      <c r="G8">
        <v>700.51</v>
      </c>
      <c r="H8">
        <f>G8-$G$2</f>
        <v>2.4099999999999682</v>
      </c>
    </row>
    <row r="9" spans="1:12" x14ac:dyDescent="0.35">
      <c r="A9" s="7" t="s">
        <v>73</v>
      </c>
      <c r="B9" s="8">
        <v>1.13E-6</v>
      </c>
      <c r="C9" s="8">
        <v>2.17E-6</v>
      </c>
      <c r="D9" s="12">
        <f>B9*100000</f>
        <v>0.113</v>
      </c>
      <c r="E9" t="s">
        <v>74</v>
      </c>
      <c r="F9" t="s">
        <v>75</v>
      </c>
      <c r="G9">
        <v>700.52</v>
      </c>
      <c r="H9">
        <f>G9-$G$2</f>
        <v>2.4199999999999591</v>
      </c>
      <c r="K9" t="s">
        <v>283</v>
      </c>
    </row>
    <row r="10" spans="1:12" x14ac:dyDescent="0.35">
      <c r="A10" s="7" t="s">
        <v>58</v>
      </c>
      <c r="B10" s="8">
        <v>7.3900000000000004E-7</v>
      </c>
      <c r="C10" s="8">
        <v>2.3099999999999999E-6</v>
      </c>
      <c r="D10" s="12">
        <f>B10*100000</f>
        <v>7.3900000000000007E-2</v>
      </c>
      <c r="E10" t="s">
        <v>63</v>
      </c>
      <c r="F10" t="s">
        <v>64</v>
      </c>
      <c r="G10">
        <v>701.15</v>
      </c>
      <c r="H10">
        <f>G10-$G$2</f>
        <v>3.0499999999999545</v>
      </c>
      <c r="K10" t="s">
        <v>284</v>
      </c>
    </row>
    <row r="11" spans="1:12" x14ac:dyDescent="0.35">
      <c r="A11" s="7" t="s">
        <v>82</v>
      </c>
      <c r="B11" s="8">
        <v>1.0100000000000001E-6</v>
      </c>
      <c r="C11" s="8">
        <v>3.2100000000000002E-6</v>
      </c>
      <c r="D11" s="12">
        <f>B11*100000</f>
        <v>0.10100000000000001</v>
      </c>
      <c r="E11" t="s">
        <v>83</v>
      </c>
      <c r="F11" t="s">
        <v>84</v>
      </c>
      <c r="G11">
        <v>701.21</v>
      </c>
      <c r="H11">
        <f>G11-$G$2</f>
        <v>3.1100000000000136</v>
      </c>
      <c r="K11" t="s">
        <v>285</v>
      </c>
    </row>
    <row r="12" spans="1:12" x14ac:dyDescent="0.35">
      <c r="A12" s="6" t="s">
        <v>114</v>
      </c>
      <c r="B12" s="8">
        <v>9.8599999999999996E-7</v>
      </c>
      <c r="C12" s="8">
        <v>3.27E-6</v>
      </c>
      <c r="D12" s="12">
        <f>B12*100000</f>
        <v>9.8599999999999993E-2</v>
      </c>
      <c r="E12" t="s">
        <v>92</v>
      </c>
      <c r="F12" t="s">
        <v>84</v>
      </c>
      <c r="G12">
        <v>701.21</v>
      </c>
      <c r="H12">
        <f>G12-$G$2</f>
        <v>3.1100000000000136</v>
      </c>
      <c r="K12" t="s">
        <v>286</v>
      </c>
    </row>
    <row r="13" spans="1:12" x14ac:dyDescent="0.35">
      <c r="A13" s="7" t="s">
        <v>119</v>
      </c>
      <c r="B13" s="8">
        <v>1.22E-6</v>
      </c>
      <c r="C13" s="8">
        <v>2.3099999999999999E-7</v>
      </c>
      <c r="D13" s="12">
        <f>B13*100000</f>
        <v>0.122</v>
      </c>
      <c r="E13" t="s">
        <v>116</v>
      </c>
      <c r="F13" t="s">
        <v>117</v>
      </c>
      <c r="G13">
        <v>703.21</v>
      </c>
      <c r="H13">
        <f>G13-$G$2</f>
        <v>5.1100000000000136</v>
      </c>
    </row>
    <row r="14" spans="1:12" x14ac:dyDescent="0.35">
      <c r="A14" s="7" t="s">
        <v>98</v>
      </c>
      <c r="B14" s="8">
        <v>8.1200000000000002E-6</v>
      </c>
      <c r="C14" s="8">
        <v>1.6199999999999999E-6</v>
      </c>
      <c r="D14" s="12">
        <f>B14*100000</f>
        <v>0.81200000000000006</v>
      </c>
      <c r="E14" t="s">
        <v>99</v>
      </c>
      <c r="F14" t="s">
        <v>100</v>
      </c>
      <c r="G14">
        <v>704.46</v>
      </c>
      <c r="H14">
        <f>G14-$G$2</f>
        <v>6.3600000000000136</v>
      </c>
      <c r="K14" t="s">
        <v>287</v>
      </c>
    </row>
    <row r="15" spans="1:12" x14ac:dyDescent="0.35">
      <c r="A15" s="6" t="s">
        <v>147</v>
      </c>
      <c r="B15" s="8">
        <v>3.1200000000000002E-6</v>
      </c>
      <c r="C15" s="8">
        <v>3.0299999999999998E-6</v>
      </c>
      <c r="D15" s="12">
        <f>B15*100000</f>
        <v>0.312</v>
      </c>
      <c r="E15" t="s">
        <v>143</v>
      </c>
      <c r="F15" t="s">
        <v>144</v>
      </c>
      <c r="G15">
        <v>704.69</v>
      </c>
      <c r="H15">
        <f>G15-$G$2</f>
        <v>6.5900000000000318</v>
      </c>
    </row>
    <row r="16" spans="1:12" x14ac:dyDescent="0.35">
      <c r="A16" s="7" t="s">
        <v>130</v>
      </c>
      <c r="B16" s="8">
        <v>3.7799999999999998E-6</v>
      </c>
      <c r="C16" s="8">
        <v>3.0900000000000001E-6</v>
      </c>
      <c r="D16" s="12">
        <f>B16*100000</f>
        <v>0.378</v>
      </c>
      <c r="E16" t="s">
        <v>140</v>
      </c>
      <c r="F16" t="s">
        <v>141</v>
      </c>
      <c r="G16">
        <v>704.7</v>
      </c>
      <c r="H16">
        <f>G16-$G$2</f>
        <v>6.6000000000000227</v>
      </c>
    </row>
    <row r="17" spans="1:9" x14ac:dyDescent="0.35">
      <c r="A17" s="6" t="s">
        <v>148</v>
      </c>
      <c r="B17" s="8">
        <v>3.1599999999999998E-6</v>
      </c>
      <c r="C17" s="8">
        <v>3.6799999999999999E-6</v>
      </c>
      <c r="D17" s="12">
        <f>B17*100000</f>
        <v>0.316</v>
      </c>
      <c r="E17" t="s">
        <v>149</v>
      </c>
      <c r="F17" t="s">
        <v>146</v>
      </c>
      <c r="G17">
        <v>705.18</v>
      </c>
      <c r="H17">
        <f>G17-$G$2</f>
        <v>7.0799999999999272</v>
      </c>
    </row>
    <row r="18" spans="1:9" x14ac:dyDescent="0.35">
      <c r="A18" s="7" t="s">
        <v>131</v>
      </c>
      <c r="B18" s="8">
        <v>3.4699999999999998E-6</v>
      </c>
      <c r="C18" s="8">
        <v>3.8600000000000003E-6</v>
      </c>
      <c r="D18" s="12">
        <f>B18*100000</f>
        <v>0.34699999999999998</v>
      </c>
      <c r="E18" t="s">
        <v>145</v>
      </c>
      <c r="F18" t="s">
        <v>146</v>
      </c>
      <c r="G18">
        <v>705.21</v>
      </c>
      <c r="H18">
        <f>G18-$G$2</f>
        <v>7.1100000000000136</v>
      </c>
    </row>
    <row r="19" spans="1:9" x14ac:dyDescent="0.35">
      <c r="A19" s="6" t="s">
        <v>109</v>
      </c>
      <c r="B19" s="8">
        <v>7.4300000000000002E-7</v>
      </c>
      <c r="C19" s="8">
        <v>2.3700000000000002E-6</v>
      </c>
      <c r="D19" s="12">
        <f>B19*100000</f>
        <v>7.4300000000000005E-2</v>
      </c>
      <c r="E19" t="s">
        <v>63</v>
      </c>
      <c r="F19" t="s">
        <v>64</v>
      </c>
      <c r="G19">
        <v>707.38</v>
      </c>
      <c r="H19">
        <f>G19-$G$2</f>
        <v>9.2799999999999727</v>
      </c>
    </row>
    <row r="20" spans="1:9" x14ac:dyDescent="0.35">
      <c r="A20" s="5" t="s">
        <v>120</v>
      </c>
      <c r="B20" s="8">
        <v>1.22E-6</v>
      </c>
      <c r="C20" s="8">
        <v>1.11E-6</v>
      </c>
      <c r="D20" s="12">
        <f>B20*100000</f>
        <v>0.122</v>
      </c>
      <c r="E20" t="s">
        <v>124</v>
      </c>
      <c r="F20" t="s">
        <v>125</v>
      </c>
      <c r="G20">
        <v>709.65</v>
      </c>
      <c r="H20">
        <f>G20-$G$2</f>
        <v>11.549999999999955</v>
      </c>
    </row>
    <row r="21" spans="1:9" x14ac:dyDescent="0.35">
      <c r="A21" s="6" t="s">
        <v>132</v>
      </c>
      <c r="B21" s="8">
        <v>1.2699999999999999E-6</v>
      </c>
      <c r="C21" s="8">
        <v>1.1999999999999999E-6</v>
      </c>
      <c r="D21" s="12">
        <f>B21*100000</f>
        <v>0.127</v>
      </c>
      <c r="E21" t="s">
        <v>150</v>
      </c>
      <c r="F21" t="s">
        <v>34</v>
      </c>
      <c r="G21">
        <v>711.6</v>
      </c>
      <c r="H21">
        <f>G21-$G$2</f>
        <v>13.5</v>
      </c>
    </row>
    <row r="22" spans="1:9" x14ac:dyDescent="0.35">
      <c r="A22" s="5" t="s">
        <v>151</v>
      </c>
      <c r="B22" s="8">
        <v>1.2699999999999999E-6</v>
      </c>
      <c r="C22" s="8">
        <v>1.1999999999999999E-6</v>
      </c>
      <c r="D22" s="12">
        <f>B22*100000</f>
        <v>0.127</v>
      </c>
      <c r="E22" t="s">
        <v>150</v>
      </c>
      <c r="F22" t="s">
        <v>34</v>
      </c>
      <c r="G22">
        <v>711.6</v>
      </c>
      <c r="H22">
        <f>G22-$G$2</f>
        <v>13.5</v>
      </c>
    </row>
    <row r="23" spans="1:9" x14ac:dyDescent="0.35">
      <c r="A23" s="6" t="s">
        <v>134</v>
      </c>
      <c r="B23" s="8">
        <v>3.8799999999999998E-7</v>
      </c>
      <c r="C23" s="8">
        <v>6.8100000000000002E-7</v>
      </c>
      <c r="D23" s="12">
        <f>B23*100000</f>
        <v>3.8800000000000001E-2</v>
      </c>
      <c r="E23" t="s">
        <v>121</v>
      </c>
      <c r="F23" t="s">
        <v>122</v>
      </c>
      <c r="G23">
        <v>711.78</v>
      </c>
      <c r="H23">
        <f>G23-$G$2</f>
        <v>13.67999999999995</v>
      </c>
    </row>
    <row r="24" spans="1:9" x14ac:dyDescent="0.35">
      <c r="A24" s="5" t="s">
        <v>123</v>
      </c>
      <c r="B24" s="8">
        <v>3.8799999999999998E-7</v>
      </c>
      <c r="C24" s="8">
        <v>6.9599999999999999E-7</v>
      </c>
      <c r="D24" s="12">
        <f>B24*100000</f>
        <v>3.8800000000000001E-2</v>
      </c>
      <c r="E24" t="s">
        <v>121</v>
      </c>
      <c r="F24" t="s">
        <v>122</v>
      </c>
      <c r="G24">
        <v>711.78</v>
      </c>
      <c r="H24">
        <f>G24-$G$2</f>
        <v>13.67999999999995</v>
      </c>
    </row>
    <row r="25" spans="1:9" x14ac:dyDescent="0.35">
      <c r="A25" t="s">
        <v>7</v>
      </c>
      <c r="B25" s="1">
        <v>1.42E-5</v>
      </c>
      <c r="C25" s="1">
        <v>2.9399999999999998E-6</v>
      </c>
      <c r="D25" s="12">
        <f>B25*100000</f>
        <v>1.42</v>
      </c>
      <c r="E25" t="s">
        <v>5</v>
      </c>
      <c r="F25" t="s">
        <v>6</v>
      </c>
      <c r="G25">
        <v>731.92</v>
      </c>
      <c r="H25">
        <f>G25-$G$2</f>
        <v>33.819999999999936</v>
      </c>
      <c r="I25" t="s">
        <v>112</v>
      </c>
    </row>
    <row r="26" spans="1:9" x14ac:dyDescent="0.35">
      <c r="A26" t="s">
        <v>56</v>
      </c>
      <c r="B26" s="8">
        <v>1.42E-5</v>
      </c>
      <c r="C26" s="8">
        <v>2.9399999999999998E-6</v>
      </c>
      <c r="D26" s="12">
        <f>B26*100000</f>
        <v>1.42</v>
      </c>
      <c r="E26" t="s">
        <v>5</v>
      </c>
      <c r="F26" t="s">
        <v>6</v>
      </c>
      <c r="G26">
        <v>735.83</v>
      </c>
      <c r="H26">
        <f>G26-$G$2</f>
        <v>37.730000000000018</v>
      </c>
    </row>
    <row r="27" spans="1:9" x14ac:dyDescent="0.35">
      <c r="A27" t="s">
        <v>42</v>
      </c>
      <c r="B27" s="8">
        <v>1.49E-5</v>
      </c>
      <c r="C27" s="8">
        <v>3.1099999999999999E-6</v>
      </c>
      <c r="D27" s="12">
        <f>B27*100000</f>
        <v>1.49</v>
      </c>
      <c r="E27" t="s">
        <v>43</v>
      </c>
      <c r="F27" t="s">
        <v>44</v>
      </c>
      <c r="G27">
        <v>996.12</v>
      </c>
      <c r="H27">
        <f>G27-$G$2</f>
        <v>298.02</v>
      </c>
      <c r="I27" t="s">
        <v>115</v>
      </c>
    </row>
    <row r="28" spans="1:9" x14ac:dyDescent="0.35">
      <c r="A28" t="s">
        <v>35</v>
      </c>
      <c r="B28" s="8">
        <v>1.5E-5</v>
      </c>
      <c r="C28" s="8">
        <v>3.1300000000000001E-6</v>
      </c>
      <c r="D28" s="12">
        <f>B28*100000</f>
        <v>1.5</v>
      </c>
      <c r="E28" t="s">
        <v>36</v>
      </c>
      <c r="F28" t="s">
        <v>37</v>
      </c>
      <c r="G28">
        <v>1017.63</v>
      </c>
      <c r="H28">
        <f>G28-$G$2</f>
        <v>319.52999999999997</v>
      </c>
    </row>
    <row r="29" spans="1:9" x14ac:dyDescent="0.35">
      <c r="A29" t="s">
        <v>25</v>
      </c>
      <c r="B29" s="8">
        <v>1.9400000000000001E-5</v>
      </c>
      <c r="C29" s="8">
        <v>4.4499999999999997E-6</v>
      </c>
      <c r="D29" s="12">
        <f>B29*100000</f>
        <v>1.9400000000000002</v>
      </c>
      <c r="E29" t="s">
        <v>33</v>
      </c>
      <c r="F29" t="s">
        <v>34</v>
      </c>
      <c r="G29">
        <v>1030.6400000000001</v>
      </c>
      <c r="H29">
        <f>G29-$G$2</f>
        <v>332.54000000000008</v>
      </c>
    </row>
    <row r="30" spans="1:9" x14ac:dyDescent="0.35">
      <c r="A30" t="s">
        <v>49</v>
      </c>
      <c r="B30" s="8">
        <v>1.5999999999999999E-5</v>
      </c>
      <c r="C30" s="8">
        <v>3.3900000000000002E-6</v>
      </c>
      <c r="D30" s="12">
        <f>B30*100000</f>
        <v>1.5999999999999999</v>
      </c>
      <c r="E30" t="s">
        <v>50</v>
      </c>
      <c r="F30" t="s">
        <v>51</v>
      </c>
      <c r="G30">
        <v>1044.02</v>
      </c>
      <c r="H30">
        <f>G30-$G$2</f>
        <v>345.91999999999996</v>
      </c>
    </row>
    <row r="31" spans="1:9" x14ac:dyDescent="0.35">
      <c r="A31" t="s">
        <v>22</v>
      </c>
      <c r="B31" s="8">
        <v>1.9899999999999999E-5</v>
      </c>
      <c r="C31" s="8">
        <v>4.9899999999999997E-6</v>
      </c>
      <c r="D31" s="12">
        <f>B31*100000</f>
        <v>1.99</v>
      </c>
      <c r="E31" t="s">
        <v>23</v>
      </c>
      <c r="F31" t="s">
        <v>24</v>
      </c>
      <c r="G31">
        <v>1048.26</v>
      </c>
      <c r="H31">
        <f>G31-$G$2</f>
        <v>350.15999999999997</v>
      </c>
      <c r="I31" t="s">
        <v>142</v>
      </c>
    </row>
    <row r="32" spans="1:9" x14ac:dyDescent="0.35">
      <c r="A32" t="s">
        <v>11</v>
      </c>
      <c r="B32" s="8">
        <v>1.42E-5</v>
      </c>
      <c r="C32" s="8">
        <v>2.9399999999999998E-6</v>
      </c>
      <c r="D32" s="12">
        <f>B32*100000</f>
        <v>1.42</v>
      </c>
      <c r="E32" t="s">
        <v>14</v>
      </c>
      <c r="F32" t="s">
        <v>15</v>
      </c>
      <c r="G32">
        <v>1062.8800000000001</v>
      </c>
      <c r="H32">
        <f>G32-$G$2</f>
        <v>364.78000000000009</v>
      </c>
    </row>
    <row r="33" spans="1:8" x14ac:dyDescent="0.35">
      <c r="A33" t="s">
        <v>20</v>
      </c>
      <c r="B33" s="8">
        <v>1.42E-5</v>
      </c>
      <c r="C33" s="8">
        <v>2.9399999999999998E-6</v>
      </c>
      <c r="D33" s="12">
        <f>B33*100000</f>
        <v>1.42</v>
      </c>
      <c r="E33" t="s">
        <v>21</v>
      </c>
      <c r="F33" t="s">
        <v>15</v>
      </c>
      <c r="G33">
        <v>1066.3699999999999</v>
      </c>
      <c r="H33">
        <f>G33-$G$2</f>
        <v>368.26999999999987</v>
      </c>
    </row>
  </sheetData>
  <autoFilter ref="A1:H33">
    <sortState ref="A2:H33">
      <sortCondition ref="G2:G33"/>
    </sortState>
  </autoFilter>
  <sortState ref="A2:G15">
    <sortCondition ref="G2:G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sqref="A1:XFD1"/>
    </sheetView>
  </sheetViews>
  <sheetFormatPr defaultRowHeight="14.5" x14ac:dyDescent="0.35"/>
  <cols>
    <col min="1" max="1" width="19.1796875" bestFit="1" customWidth="1"/>
    <col min="2" max="2" width="13.453125" bestFit="1" customWidth="1"/>
    <col min="3" max="3" width="10.36328125" bestFit="1" customWidth="1"/>
    <col min="4" max="8" width="15.08984375" customWidth="1"/>
    <col min="9" max="9" width="10.6328125" bestFit="1" customWidth="1"/>
    <col min="10" max="10" width="10.6328125" customWidth="1"/>
    <col min="14" max="14" width="7" bestFit="1" customWidth="1"/>
  </cols>
  <sheetData>
    <row r="1" spans="1:12" s="9" customFormat="1" x14ac:dyDescent="0.35">
      <c r="A1" s="9" t="s">
        <v>0</v>
      </c>
      <c r="B1" s="9" t="s">
        <v>1</v>
      </c>
      <c r="C1" s="9" t="s">
        <v>2</v>
      </c>
      <c r="D1" s="9" t="s">
        <v>12</v>
      </c>
      <c r="E1" s="9" t="s">
        <v>59</v>
      </c>
      <c r="F1" s="9" t="s">
        <v>60</v>
      </c>
      <c r="G1" s="9" t="s">
        <v>61</v>
      </c>
      <c r="H1" s="9" t="s">
        <v>62</v>
      </c>
      <c r="I1" s="9" t="s">
        <v>3</v>
      </c>
      <c r="J1" s="9" t="s">
        <v>4</v>
      </c>
    </row>
    <row r="2" spans="1:12" x14ac:dyDescent="0.35">
      <c r="A2" t="s">
        <v>91</v>
      </c>
      <c r="B2" s="4" t="s">
        <v>94</v>
      </c>
      <c r="C2" s="2" t="s">
        <v>81</v>
      </c>
      <c r="D2" s="2" t="s">
        <v>13</v>
      </c>
      <c r="E2" s="2" t="s">
        <v>13</v>
      </c>
      <c r="F2" s="2" t="s">
        <v>13</v>
      </c>
      <c r="G2" s="3" t="s">
        <v>95</v>
      </c>
      <c r="H2" t="s">
        <v>96</v>
      </c>
      <c r="I2" t="s">
        <v>97</v>
      </c>
      <c r="J2">
        <v>699.17</v>
      </c>
    </row>
    <row r="3" spans="1:12" x14ac:dyDescent="0.35">
      <c r="A3" t="s">
        <v>73</v>
      </c>
      <c r="B3" s="4" t="s">
        <v>76</v>
      </c>
      <c r="C3" s="2" t="s">
        <v>81</v>
      </c>
      <c r="D3" s="2" t="s">
        <v>13</v>
      </c>
      <c r="E3" s="3" t="s">
        <v>77</v>
      </c>
      <c r="F3" s="2" t="s">
        <v>13</v>
      </c>
      <c r="G3" t="s">
        <v>78</v>
      </c>
      <c r="H3" t="s">
        <v>79</v>
      </c>
      <c r="I3" t="s">
        <v>80</v>
      </c>
      <c r="J3">
        <v>700.52</v>
      </c>
    </row>
    <row r="4" spans="1:12" x14ac:dyDescent="0.35">
      <c r="A4" t="s">
        <v>58</v>
      </c>
      <c r="B4" s="2" t="s">
        <v>65</v>
      </c>
      <c r="C4" s="2" t="s">
        <v>70</v>
      </c>
      <c r="D4" s="2" t="s">
        <v>13</v>
      </c>
      <c r="E4" t="s">
        <v>66</v>
      </c>
      <c r="F4" s="3" t="s">
        <v>67</v>
      </c>
      <c r="G4" t="s">
        <v>68</v>
      </c>
      <c r="H4" t="s">
        <v>69</v>
      </c>
      <c r="I4" t="s">
        <v>71</v>
      </c>
      <c r="J4">
        <v>701.15</v>
      </c>
      <c r="K4" s="3"/>
      <c r="L4" t="s">
        <v>72</v>
      </c>
    </row>
    <row r="5" spans="1:12" x14ac:dyDescent="0.35">
      <c r="A5" t="s">
        <v>82</v>
      </c>
      <c r="B5" s="4" t="s">
        <v>85</v>
      </c>
      <c r="C5" s="2" t="s">
        <v>90</v>
      </c>
      <c r="D5" s="2" t="s">
        <v>13</v>
      </c>
      <c r="E5" s="2" t="s">
        <v>13</v>
      </c>
      <c r="F5" s="3" t="s">
        <v>86</v>
      </c>
      <c r="G5" t="s">
        <v>87</v>
      </c>
      <c r="H5" t="s">
        <v>88</v>
      </c>
      <c r="I5" t="s">
        <v>89</v>
      </c>
      <c r="J5">
        <v>701.21</v>
      </c>
    </row>
    <row r="6" spans="1:12" x14ac:dyDescent="0.35">
      <c r="A6" t="s">
        <v>98</v>
      </c>
      <c r="B6" s="4" t="s">
        <v>101</v>
      </c>
      <c r="C6" s="2" t="s">
        <v>104</v>
      </c>
      <c r="D6" s="2" t="s">
        <v>13</v>
      </c>
      <c r="E6" s="2" t="s">
        <v>13</v>
      </c>
      <c r="F6" s="2" t="s">
        <v>13</v>
      </c>
      <c r="G6" s="2" t="s">
        <v>13</v>
      </c>
      <c r="H6" t="s">
        <v>102</v>
      </c>
      <c r="I6" t="s">
        <v>103</v>
      </c>
      <c r="J6">
        <v>704.46</v>
      </c>
    </row>
    <row r="7" spans="1:12" x14ac:dyDescent="0.35">
      <c r="A7" t="s">
        <v>7</v>
      </c>
      <c r="B7" s="2" t="s">
        <v>8</v>
      </c>
      <c r="C7" s="2" t="s">
        <v>9</v>
      </c>
      <c r="D7" s="2" t="s">
        <v>13</v>
      </c>
      <c r="E7" s="2"/>
      <c r="F7" s="2"/>
      <c r="G7" s="2"/>
      <c r="H7" s="2"/>
      <c r="I7" t="s">
        <v>10</v>
      </c>
      <c r="J7">
        <v>731.92</v>
      </c>
    </row>
    <row r="8" spans="1:12" x14ac:dyDescent="0.35">
      <c r="A8" t="s">
        <v>56</v>
      </c>
      <c r="B8" s="2" t="s">
        <v>8</v>
      </c>
      <c r="C8" s="2" t="s">
        <v>9</v>
      </c>
      <c r="D8" t="s">
        <v>57</v>
      </c>
      <c r="I8" t="s">
        <v>19</v>
      </c>
      <c r="J8">
        <v>735.83</v>
      </c>
    </row>
    <row r="9" spans="1:12" x14ac:dyDescent="0.35">
      <c r="A9" t="s">
        <v>42</v>
      </c>
      <c r="B9" s="2" t="s">
        <v>45</v>
      </c>
      <c r="C9" s="2" t="s">
        <v>46</v>
      </c>
      <c r="D9" t="s">
        <v>47</v>
      </c>
      <c r="I9" t="s">
        <v>48</v>
      </c>
      <c r="J9">
        <v>996.12</v>
      </c>
    </row>
    <row r="10" spans="1:12" x14ac:dyDescent="0.35">
      <c r="A10" t="s">
        <v>35</v>
      </c>
      <c r="B10" s="2" t="s">
        <v>38</v>
      </c>
      <c r="C10" s="2" t="s">
        <v>39</v>
      </c>
      <c r="D10" t="s">
        <v>40</v>
      </c>
      <c r="I10" t="s">
        <v>41</v>
      </c>
      <c r="J10">
        <v>1017.63</v>
      </c>
    </row>
    <row r="11" spans="1:12" x14ac:dyDescent="0.35">
      <c r="A11" t="s">
        <v>25</v>
      </c>
      <c r="B11" s="2" t="s">
        <v>29</v>
      </c>
      <c r="C11" s="2" t="s">
        <v>30</v>
      </c>
      <c r="D11" t="s">
        <v>31</v>
      </c>
      <c r="I11" t="s">
        <v>32</v>
      </c>
      <c r="J11">
        <v>1030.6400000000001</v>
      </c>
    </row>
    <row r="12" spans="1:12" x14ac:dyDescent="0.35">
      <c r="A12" t="s">
        <v>49</v>
      </c>
      <c r="B12" s="2" t="s">
        <v>52</v>
      </c>
      <c r="C12" s="2" t="s">
        <v>53</v>
      </c>
      <c r="D12" t="s">
        <v>54</v>
      </c>
      <c r="I12" t="s">
        <v>55</v>
      </c>
      <c r="J12">
        <v>1044.02</v>
      </c>
    </row>
    <row r="13" spans="1:12" x14ac:dyDescent="0.35">
      <c r="A13" t="s">
        <v>22</v>
      </c>
      <c r="B13" s="2" t="s">
        <v>26</v>
      </c>
      <c r="C13" s="2" t="s">
        <v>27</v>
      </c>
      <c r="D13" t="s">
        <v>28</v>
      </c>
      <c r="I13" t="s">
        <v>19</v>
      </c>
      <c r="J13">
        <v>1048.26</v>
      </c>
    </row>
    <row r="14" spans="1:12" x14ac:dyDescent="0.35">
      <c r="A14" t="s">
        <v>11</v>
      </c>
      <c r="B14" s="2" t="s">
        <v>16</v>
      </c>
      <c r="C14" s="2" t="s">
        <v>17</v>
      </c>
      <c r="D14" t="s">
        <v>18</v>
      </c>
      <c r="I14" t="s">
        <v>19</v>
      </c>
      <c r="J14">
        <v>1062.8800000000001</v>
      </c>
    </row>
    <row r="15" spans="1:12" x14ac:dyDescent="0.35">
      <c r="A15" t="s">
        <v>20</v>
      </c>
      <c r="J15">
        <v>1066.3699999999999</v>
      </c>
    </row>
    <row r="16" spans="1:12" x14ac:dyDescent="0.35">
      <c r="A16" s="5"/>
    </row>
  </sheetData>
  <sortState ref="A2:O15">
    <sortCondition ref="J2:J1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D1" sqref="D1"/>
    </sheetView>
  </sheetViews>
  <sheetFormatPr defaultRowHeight="14.5" x14ac:dyDescent="0.35"/>
  <cols>
    <col min="1" max="1" width="22.7265625" bestFit="1" customWidth="1"/>
    <col min="2" max="2" width="17.08984375" bestFit="1" customWidth="1"/>
    <col min="3" max="4" width="17.08984375" customWidth="1"/>
    <col min="5" max="5" width="15" bestFit="1" customWidth="1"/>
    <col min="6" max="6" width="13.7265625" bestFit="1" customWidth="1"/>
    <col min="7" max="7" width="6.81640625" bestFit="1" customWidth="1"/>
    <col min="8" max="8" width="4.81640625" bestFit="1" customWidth="1"/>
    <col min="12" max="12" width="9.81640625" bestFit="1" customWidth="1"/>
  </cols>
  <sheetData>
    <row r="1" spans="1:14" x14ac:dyDescent="0.35">
      <c r="A1" s="9" t="s">
        <v>0</v>
      </c>
      <c r="B1" s="9" t="s">
        <v>1</v>
      </c>
      <c r="C1" s="9" t="s">
        <v>279</v>
      </c>
      <c r="D1" s="9" t="s">
        <v>280</v>
      </c>
      <c r="E1" s="9" t="s">
        <v>2</v>
      </c>
      <c r="F1" s="9" t="s">
        <v>3</v>
      </c>
      <c r="G1" s="9" t="s">
        <v>4</v>
      </c>
      <c r="H1" s="10" t="s">
        <v>105</v>
      </c>
    </row>
    <row r="2" spans="1:14" x14ac:dyDescent="0.35">
      <c r="A2" t="s">
        <v>133</v>
      </c>
      <c r="B2" s="8">
        <v>7.1199999999999996E-6</v>
      </c>
      <c r="C2" s="8">
        <v>5.6400000000000002E-6</v>
      </c>
      <c r="D2" s="12">
        <f>B2*100000</f>
        <v>0.71199999999999997</v>
      </c>
      <c r="E2" t="s">
        <v>199</v>
      </c>
      <c r="F2" t="s">
        <v>200</v>
      </c>
      <c r="G2">
        <v>100.05</v>
      </c>
      <c r="H2">
        <f>G2-$G$2</f>
        <v>0</v>
      </c>
      <c r="L2" s="7" t="s">
        <v>106</v>
      </c>
      <c r="M2" t="s">
        <v>107</v>
      </c>
    </row>
    <row r="3" spans="1:14" x14ac:dyDescent="0.35">
      <c r="A3" s="6" t="s">
        <v>119</v>
      </c>
      <c r="B3" s="8">
        <v>1.0499999999999999E-6</v>
      </c>
      <c r="C3" s="8">
        <v>4.9900000000000001E-7</v>
      </c>
      <c r="D3" s="12">
        <f t="shared" ref="D3:D21" si="0">B3*100000</f>
        <v>0.105</v>
      </c>
      <c r="E3" t="s">
        <v>210</v>
      </c>
      <c r="F3" t="s">
        <v>218</v>
      </c>
      <c r="G3">
        <v>100.63</v>
      </c>
      <c r="H3">
        <f t="shared" ref="H3:H21" si="1">G3-$G$2</f>
        <v>0.57999999999999829</v>
      </c>
      <c r="M3" t="s">
        <v>108</v>
      </c>
    </row>
    <row r="4" spans="1:14" x14ac:dyDescent="0.35">
      <c r="A4" t="s">
        <v>7</v>
      </c>
      <c r="B4" s="8">
        <v>9.1900000000000001E-6</v>
      </c>
      <c r="C4" s="8">
        <v>5.0100000000000003E-6</v>
      </c>
      <c r="D4" s="12">
        <f t="shared" si="0"/>
        <v>0.91900000000000004</v>
      </c>
      <c r="E4" t="s">
        <v>152</v>
      </c>
      <c r="F4" t="s">
        <v>153</v>
      </c>
      <c r="G4">
        <v>101.26</v>
      </c>
      <c r="H4">
        <f t="shared" si="1"/>
        <v>1.210000000000008</v>
      </c>
    </row>
    <row r="5" spans="1:14" x14ac:dyDescent="0.35">
      <c r="A5" t="s">
        <v>120</v>
      </c>
      <c r="B5" s="8">
        <v>7.52E-6</v>
      </c>
      <c r="C5" s="8">
        <v>5.57E-6</v>
      </c>
      <c r="D5" s="12">
        <f t="shared" si="0"/>
        <v>0.752</v>
      </c>
      <c r="E5" t="s">
        <v>193</v>
      </c>
      <c r="F5" t="s">
        <v>194</v>
      </c>
      <c r="G5">
        <v>101.38</v>
      </c>
      <c r="H5">
        <f t="shared" si="1"/>
        <v>1.3299999999999983</v>
      </c>
      <c r="L5" s="6" t="s">
        <v>110</v>
      </c>
      <c r="M5" t="s">
        <v>107</v>
      </c>
    </row>
    <row r="6" spans="1:14" x14ac:dyDescent="0.35">
      <c r="A6" s="5" t="s">
        <v>228</v>
      </c>
      <c r="B6" s="8">
        <v>5.9399999999999999E-6</v>
      </c>
      <c r="C6" s="8">
        <v>4.1200000000000004E-6</v>
      </c>
      <c r="D6" s="12">
        <f t="shared" si="0"/>
        <v>0.59399999999999997</v>
      </c>
      <c r="E6" t="s">
        <v>221</v>
      </c>
      <c r="F6" t="s">
        <v>222</v>
      </c>
      <c r="G6">
        <v>101.76</v>
      </c>
      <c r="H6">
        <f t="shared" si="1"/>
        <v>1.710000000000008</v>
      </c>
    </row>
    <row r="7" spans="1:14" x14ac:dyDescent="0.35">
      <c r="A7" t="s">
        <v>229</v>
      </c>
      <c r="B7" s="8">
        <v>6.5899999999999996E-6</v>
      </c>
      <c r="C7" s="8">
        <v>6.6100000000000002E-6</v>
      </c>
      <c r="D7" s="12">
        <f t="shared" si="0"/>
        <v>0.65899999999999992</v>
      </c>
      <c r="E7" t="s">
        <v>233</v>
      </c>
      <c r="F7" t="s">
        <v>234</v>
      </c>
      <c r="G7">
        <v>101.96</v>
      </c>
      <c r="H7">
        <f t="shared" si="1"/>
        <v>1.9099999999999966</v>
      </c>
    </row>
    <row r="8" spans="1:14" x14ac:dyDescent="0.35">
      <c r="A8" s="5" t="s">
        <v>215</v>
      </c>
      <c r="B8" s="8">
        <v>7.6299999999999998E-6</v>
      </c>
      <c r="C8" s="8">
        <v>7.0899999999999999E-6</v>
      </c>
      <c r="D8" s="12">
        <f t="shared" si="0"/>
        <v>0.76300000000000001</v>
      </c>
      <c r="E8" t="s">
        <v>205</v>
      </c>
      <c r="F8" t="s">
        <v>216</v>
      </c>
      <c r="G8">
        <v>102.3</v>
      </c>
      <c r="H8">
        <f t="shared" si="1"/>
        <v>2.25</v>
      </c>
    </row>
    <row r="9" spans="1:14" x14ac:dyDescent="0.35">
      <c r="A9" s="7" t="s">
        <v>239</v>
      </c>
      <c r="B9" s="8">
        <v>8.23E-7</v>
      </c>
      <c r="C9" s="8">
        <v>4.0200000000000003E-7</v>
      </c>
      <c r="D9" s="12">
        <f t="shared" si="0"/>
        <v>8.2299999999999998E-2</v>
      </c>
      <c r="E9" t="s">
        <v>240</v>
      </c>
      <c r="F9" t="s">
        <v>241</v>
      </c>
      <c r="G9">
        <v>102.62</v>
      </c>
      <c r="H9">
        <f t="shared" si="1"/>
        <v>2.5700000000000074</v>
      </c>
    </row>
    <row r="10" spans="1:14" x14ac:dyDescent="0.35">
      <c r="A10" s="6" t="s">
        <v>247</v>
      </c>
      <c r="B10" s="8">
        <v>1.4899999999999999E-6</v>
      </c>
      <c r="C10" s="8">
        <v>7.9400000000000004E-7</v>
      </c>
      <c r="D10" s="12">
        <f t="shared" si="0"/>
        <v>0.14899999999999999</v>
      </c>
      <c r="E10" t="s">
        <v>248</v>
      </c>
      <c r="F10" t="s">
        <v>249</v>
      </c>
      <c r="G10">
        <v>102.63</v>
      </c>
      <c r="H10">
        <f t="shared" si="1"/>
        <v>2.5799999999999983</v>
      </c>
      <c r="M10" t="s">
        <v>230</v>
      </c>
    </row>
    <row r="11" spans="1:14" x14ac:dyDescent="0.35">
      <c r="A11" s="6" t="s">
        <v>254</v>
      </c>
      <c r="B11" s="8">
        <v>2.61E-6</v>
      </c>
      <c r="C11" s="8">
        <v>1.55E-4</v>
      </c>
      <c r="D11" s="12">
        <f t="shared" si="0"/>
        <v>0.26100000000000001</v>
      </c>
      <c r="E11" t="s">
        <v>255</v>
      </c>
      <c r="F11" t="s">
        <v>256</v>
      </c>
      <c r="G11">
        <v>102.88</v>
      </c>
      <c r="H11">
        <f t="shared" si="1"/>
        <v>2.8299999999999983</v>
      </c>
      <c r="M11">
        <f>D2*12.5</f>
        <v>8.9</v>
      </c>
      <c r="N11" t="s">
        <v>231</v>
      </c>
    </row>
    <row r="12" spans="1:14" x14ac:dyDescent="0.35">
      <c r="A12" t="s">
        <v>56</v>
      </c>
      <c r="B12" s="8">
        <v>9.1900000000000001E-6</v>
      </c>
      <c r="C12" s="8">
        <v>5.0100000000000003E-6</v>
      </c>
      <c r="D12" s="12">
        <f t="shared" si="0"/>
        <v>0.91900000000000004</v>
      </c>
      <c r="E12" t="s">
        <v>152</v>
      </c>
      <c r="F12" t="s">
        <v>153</v>
      </c>
      <c r="G12">
        <v>103.26</v>
      </c>
      <c r="H12">
        <f t="shared" si="1"/>
        <v>3.210000000000008</v>
      </c>
    </row>
    <row r="13" spans="1:14" x14ac:dyDescent="0.35">
      <c r="A13" s="7" t="s">
        <v>271</v>
      </c>
      <c r="B13" s="8">
        <v>2.9900000000000002E-6</v>
      </c>
      <c r="C13" s="8">
        <v>2.57E-6</v>
      </c>
      <c r="D13" s="12">
        <f t="shared" si="0"/>
        <v>0.29900000000000004</v>
      </c>
      <c r="E13" t="s">
        <v>272</v>
      </c>
      <c r="F13" t="s">
        <v>273</v>
      </c>
      <c r="G13">
        <v>103.37</v>
      </c>
      <c r="H13">
        <f t="shared" si="1"/>
        <v>3.3200000000000074</v>
      </c>
    </row>
    <row r="14" spans="1:14" x14ac:dyDescent="0.35">
      <c r="A14" s="7" t="s">
        <v>262</v>
      </c>
      <c r="B14" s="8">
        <v>9.4E-7</v>
      </c>
      <c r="C14" s="8">
        <v>1.7400000000000001E-6</v>
      </c>
      <c r="D14" s="12">
        <f t="shared" si="0"/>
        <v>9.4E-2</v>
      </c>
      <c r="E14" t="s">
        <v>263</v>
      </c>
      <c r="F14" t="s">
        <v>264</v>
      </c>
      <c r="G14">
        <v>104.35</v>
      </c>
      <c r="H14">
        <f t="shared" si="1"/>
        <v>4.2999999999999972</v>
      </c>
    </row>
    <row r="15" spans="1:14" x14ac:dyDescent="0.35">
      <c r="A15" t="s">
        <v>35</v>
      </c>
      <c r="B15" s="8">
        <v>9.9199999999999999E-6</v>
      </c>
      <c r="C15" s="8">
        <v>7.5700000000000004E-6</v>
      </c>
      <c r="D15" s="12">
        <f t="shared" si="0"/>
        <v>0.99199999999999999</v>
      </c>
      <c r="E15" t="s">
        <v>168</v>
      </c>
      <c r="F15" t="s">
        <v>169</v>
      </c>
      <c r="G15">
        <v>126.93</v>
      </c>
      <c r="H15">
        <f t="shared" si="1"/>
        <v>26.88000000000001</v>
      </c>
    </row>
    <row r="16" spans="1:14" x14ac:dyDescent="0.35">
      <c r="A16" t="s">
        <v>42</v>
      </c>
      <c r="B16" s="8">
        <v>9.6900000000000004E-6</v>
      </c>
      <c r="C16" s="8">
        <v>6.0399999999999998E-6</v>
      </c>
      <c r="D16" s="12">
        <f t="shared" si="0"/>
        <v>0.96900000000000008</v>
      </c>
      <c r="E16" t="s">
        <v>174</v>
      </c>
      <c r="F16" t="s">
        <v>175</v>
      </c>
      <c r="G16">
        <v>128.22</v>
      </c>
      <c r="H16">
        <f t="shared" si="1"/>
        <v>28.17</v>
      </c>
    </row>
    <row r="17" spans="1:8" x14ac:dyDescent="0.35">
      <c r="A17" t="s">
        <v>49</v>
      </c>
      <c r="B17" s="8">
        <v>1.0200000000000001E-5</v>
      </c>
      <c r="C17" s="8">
        <v>6.3500000000000002E-6</v>
      </c>
      <c r="D17" s="12">
        <f t="shared" si="0"/>
        <v>1.02</v>
      </c>
      <c r="E17" t="s">
        <v>180</v>
      </c>
      <c r="F17" t="s">
        <v>181</v>
      </c>
      <c r="G17">
        <v>132.04</v>
      </c>
      <c r="H17">
        <f t="shared" si="1"/>
        <v>31.989999999999995</v>
      </c>
    </row>
    <row r="18" spans="1:8" x14ac:dyDescent="0.35">
      <c r="A18" t="s">
        <v>11</v>
      </c>
      <c r="B18" s="8">
        <v>9.1900000000000001E-6</v>
      </c>
      <c r="C18" s="8">
        <v>5.0000000000000004E-6</v>
      </c>
      <c r="D18" s="12">
        <f t="shared" si="0"/>
        <v>0.91900000000000004</v>
      </c>
      <c r="E18" t="s">
        <v>186</v>
      </c>
      <c r="F18" t="s">
        <v>187</v>
      </c>
      <c r="G18">
        <v>132.19999999999999</v>
      </c>
      <c r="H18">
        <f t="shared" si="1"/>
        <v>32.149999999999991</v>
      </c>
    </row>
    <row r="19" spans="1:8" x14ac:dyDescent="0.35">
      <c r="A19" t="s">
        <v>25</v>
      </c>
      <c r="B19" s="8">
        <v>1.5099999999999999E-5</v>
      </c>
      <c r="C19" s="8">
        <v>1.33E-5</v>
      </c>
      <c r="D19" s="12">
        <f t="shared" si="0"/>
        <v>1.51</v>
      </c>
      <c r="E19" t="s">
        <v>162</v>
      </c>
      <c r="F19" t="s">
        <v>163</v>
      </c>
      <c r="G19">
        <v>132.54</v>
      </c>
      <c r="H19">
        <f t="shared" si="1"/>
        <v>32.489999999999995</v>
      </c>
    </row>
    <row r="20" spans="1:8" x14ac:dyDescent="0.35">
      <c r="A20" t="s">
        <v>190</v>
      </c>
      <c r="B20" s="8">
        <v>9.1600000000000004E-6</v>
      </c>
      <c r="C20" s="8">
        <v>5.0000000000000004E-6</v>
      </c>
      <c r="D20" s="12">
        <f t="shared" si="0"/>
        <v>0.91600000000000004</v>
      </c>
      <c r="E20" t="s">
        <v>191</v>
      </c>
      <c r="F20" t="s">
        <v>192</v>
      </c>
      <c r="G20">
        <v>133.15</v>
      </c>
      <c r="H20">
        <f t="shared" si="1"/>
        <v>33.100000000000009</v>
      </c>
    </row>
    <row r="21" spans="1:8" x14ac:dyDescent="0.35">
      <c r="A21" t="s">
        <v>22</v>
      </c>
      <c r="B21" s="8">
        <v>1.04E-5</v>
      </c>
      <c r="C21" s="8">
        <v>8.7399999999999993E-6</v>
      </c>
      <c r="D21" s="12">
        <f t="shared" si="0"/>
        <v>1.04</v>
      </c>
      <c r="E21" t="s">
        <v>154</v>
      </c>
      <c r="F21" t="s">
        <v>155</v>
      </c>
      <c r="G21">
        <v>134.91999999999999</v>
      </c>
      <c r="H21">
        <f t="shared" si="1"/>
        <v>34.86999999999999</v>
      </c>
    </row>
    <row r="26" spans="1:8" x14ac:dyDescent="0.35">
      <c r="A26" s="5"/>
    </row>
  </sheetData>
  <sortState ref="A2:H21">
    <sortCondition ref="G2:G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:XFD10"/>
    </sheetView>
  </sheetViews>
  <sheetFormatPr defaultRowHeight="14.5" x14ac:dyDescent="0.35"/>
  <cols>
    <col min="1" max="1" width="22.7265625" bestFit="1" customWidth="1"/>
    <col min="2" max="2" width="13.36328125" bestFit="1" customWidth="1"/>
    <col min="3" max="5" width="10.26953125" bestFit="1" customWidth="1"/>
    <col min="6" max="6" width="9.6328125" bestFit="1" customWidth="1"/>
    <col min="7" max="7" width="9.90625" bestFit="1" customWidth="1"/>
    <col min="8" max="8" width="10.6328125" bestFit="1" customWidth="1"/>
    <col min="9" max="9" width="9.6328125" bestFit="1" customWidth="1"/>
    <col min="10" max="10" width="6.81640625" bestFit="1" customWidth="1"/>
  </cols>
  <sheetData>
    <row r="1" spans="1:12" s="9" customFormat="1" x14ac:dyDescent="0.35">
      <c r="A1" s="9" t="s">
        <v>0</v>
      </c>
      <c r="B1" s="9" t="s">
        <v>1</v>
      </c>
      <c r="C1" s="9" t="s">
        <v>2</v>
      </c>
      <c r="D1" s="9" t="s">
        <v>12</v>
      </c>
      <c r="E1" s="9" t="s">
        <v>59</v>
      </c>
      <c r="F1" s="9" t="s">
        <v>60</v>
      </c>
      <c r="G1" s="9" t="s">
        <v>61</v>
      </c>
      <c r="H1" s="9" t="s">
        <v>62</v>
      </c>
      <c r="I1" s="9" t="s">
        <v>3</v>
      </c>
      <c r="J1" s="9" t="s">
        <v>4</v>
      </c>
    </row>
    <row r="2" spans="1:12" x14ac:dyDescent="0.35">
      <c r="A2" t="s">
        <v>7</v>
      </c>
      <c r="B2" s="2" t="s">
        <v>160</v>
      </c>
      <c r="C2" s="2" t="s">
        <v>161</v>
      </c>
      <c r="I2" t="s">
        <v>159</v>
      </c>
      <c r="J2">
        <v>101.26</v>
      </c>
    </row>
    <row r="3" spans="1:12" x14ac:dyDescent="0.35">
      <c r="A3" t="s">
        <v>22</v>
      </c>
      <c r="B3" s="2" t="s">
        <v>156</v>
      </c>
      <c r="C3" s="2" t="s">
        <v>157</v>
      </c>
      <c r="D3" s="3" t="s">
        <v>158</v>
      </c>
      <c r="I3" t="s">
        <v>159</v>
      </c>
      <c r="J3">
        <v>134.91999999999999</v>
      </c>
      <c r="L3" s="3" t="s">
        <v>219</v>
      </c>
    </row>
    <row r="4" spans="1:12" x14ac:dyDescent="0.35">
      <c r="A4" t="s">
        <v>25</v>
      </c>
      <c r="B4" s="2" t="s">
        <v>164</v>
      </c>
      <c r="C4" s="2" t="s">
        <v>165</v>
      </c>
      <c r="D4" s="3" t="s">
        <v>166</v>
      </c>
      <c r="I4" t="s">
        <v>167</v>
      </c>
      <c r="J4">
        <v>132.54</v>
      </c>
    </row>
    <row r="5" spans="1:12" x14ac:dyDescent="0.35">
      <c r="A5" t="s">
        <v>35</v>
      </c>
      <c r="B5" s="2" t="s">
        <v>170</v>
      </c>
      <c r="C5" s="2" t="s">
        <v>171</v>
      </c>
      <c r="D5" t="s">
        <v>172</v>
      </c>
      <c r="I5" t="s">
        <v>173</v>
      </c>
      <c r="J5">
        <v>126.93</v>
      </c>
    </row>
    <row r="6" spans="1:12" x14ac:dyDescent="0.35">
      <c r="A6" t="s">
        <v>42</v>
      </c>
      <c r="B6" s="2" t="s">
        <v>176</v>
      </c>
      <c r="C6" s="2" t="s">
        <v>177</v>
      </c>
      <c r="D6" t="s">
        <v>178</v>
      </c>
      <c r="I6" t="s">
        <v>179</v>
      </c>
      <c r="J6">
        <v>128.22</v>
      </c>
    </row>
    <row r="7" spans="1:12" x14ac:dyDescent="0.35">
      <c r="A7" t="s">
        <v>49</v>
      </c>
      <c r="B7" s="2" t="s">
        <v>182</v>
      </c>
      <c r="C7" s="2" t="s">
        <v>183</v>
      </c>
      <c r="D7" s="3" t="s">
        <v>184</v>
      </c>
      <c r="I7" t="s">
        <v>185</v>
      </c>
      <c r="J7">
        <v>132.04</v>
      </c>
    </row>
    <row r="8" spans="1:12" x14ac:dyDescent="0.35">
      <c r="A8" t="s">
        <v>56</v>
      </c>
      <c r="B8" s="2" t="s">
        <v>160</v>
      </c>
      <c r="C8" s="2" t="s">
        <v>161</v>
      </c>
      <c r="D8" s="3">
        <v>0</v>
      </c>
      <c r="I8" t="s">
        <v>159</v>
      </c>
      <c r="J8">
        <v>103.26</v>
      </c>
    </row>
    <row r="9" spans="1:12" x14ac:dyDescent="0.35">
      <c r="A9" t="s">
        <v>11</v>
      </c>
      <c r="B9" s="2" t="s">
        <v>160</v>
      </c>
      <c r="C9" s="2" t="s">
        <v>188</v>
      </c>
      <c r="D9" s="11" t="s">
        <v>189</v>
      </c>
      <c r="I9" t="s">
        <v>159</v>
      </c>
      <c r="J9">
        <v>132.19999999999999</v>
      </c>
    </row>
    <row r="10" spans="1:12" x14ac:dyDescent="0.35">
      <c r="A10" t="s">
        <v>120</v>
      </c>
      <c r="B10" s="2" t="s">
        <v>195</v>
      </c>
      <c r="C10" s="2" t="s">
        <v>196</v>
      </c>
      <c r="F10" s="3" t="s">
        <v>197</v>
      </c>
      <c r="I10" t="s">
        <v>198</v>
      </c>
      <c r="J10">
        <v>101.38</v>
      </c>
    </row>
    <row r="11" spans="1:12" x14ac:dyDescent="0.35">
      <c r="A11" t="s">
        <v>133</v>
      </c>
      <c r="B11" s="2" t="s">
        <v>201</v>
      </c>
      <c r="C11" s="2" t="s">
        <v>203</v>
      </c>
      <c r="G11" s="3" t="s">
        <v>202</v>
      </c>
      <c r="I11" t="s">
        <v>204</v>
      </c>
      <c r="J11">
        <v>100.05</v>
      </c>
    </row>
    <row r="12" spans="1:12" x14ac:dyDescent="0.35">
      <c r="A12" s="7" t="s">
        <v>134</v>
      </c>
      <c r="B12" s="2" t="s">
        <v>206</v>
      </c>
      <c r="C12" s="2" t="s">
        <v>208</v>
      </c>
      <c r="E12" s="11" t="s">
        <v>207</v>
      </c>
      <c r="I12" t="s">
        <v>209</v>
      </c>
      <c r="J12">
        <v>102.3</v>
      </c>
    </row>
    <row r="13" spans="1:12" x14ac:dyDescent="0.35">
      <c r="A13" s="5" t="s">
        <v>215</v>
      </c>
      <c r="B13" s="2" t="s">
        <v>217</v>
      </c>
      <c r="C13" s="2" t="s">
        <v>208</v>
      </c>
      <c r="E13" s="11" t="s">
        <v>207</v>
      </c>
      <c r="I13" t="s">
        <v>209</v>
      </c>
      <c r="J13">
        <v>102.3</v>
      </c>
    </row>
    <row r="14" spans="1:12" x14ac:dyDescent="0.35">
      <c r="A14" s="7" t="s">
        <v>98</v>
      </c>
      <c r="B14" s="2" t="s">
        <v>211</v>
      </c>
      <c r="C14" s="2" t="s">
        <v>213</v>
      </c>
      <c r="H14" t="s">
        <v>212</v>
      </c>
      <c r="I14" t="s">
        <v>214</v>
      </c>
      <c r="J14">
        <v>100.63</v>
      </c>
    </row>
    <row r="15" spans="1:12" x14ac:dyDescent="0.35">
      <c r="A15" s="6" t="s">
        <v>119</v>
      </c>
      <c r="B15" s="2" t="s">
        <v>211</v>
      </c>
      <c r="C15" s="2" t="s">
        <v>213</v>
      </c>
      <c r="H15" t="s">
        <v>212</v>
      </c>
      <c r="I15" t="s">
        <v>214</v>
      </c>
      <c r="J15">
        <v>100.63</v>
      </c>
    </row>
    <row r="16" spans="1:12" x14ac:dyDescent="0.35">
      <c r="A16" s="7" t="s">
        <v>220</v>
      </c>
      <c r="B16" s="2" t="s">
        <v>223</v>
      </c>
      <c r="C16" s="2" t="s">
        <v>226</v>
      </c>
      <c r="G16" s="3" t="s">
        <v>225</v>
      </c>
      <c r="H16" t="s">
        <v>224</v>
      </c>
      <c r="I16" t="s">
        <v>227</v>
      </c>
      <c r="J16">
        <v>101.76</v>
      </c>
    </row>
    <row r="17" spans="1:10" x14ac:dyDescent="0.35">
      <c r="A17" s="5" t="s">
        <v>228</v>
      </c>
      <c r="B17" s="2" t="s">
        <v>223</v>
      </c>
      <c r="C17" s="2" t="s">
        <v>226</v>
      </c>
      <c r="G17" s="3" t="s">
        <v>225</v>
      </c>
      <c r="H17" t="s">
        <v>224</v>
      </c>
      <c r="I17" t="s">
        <v>227</v>
      </c>
      <c r="J17">
        <v>101.76</v>
      </c>
    </row>
    <row r="18" spans="1:10" x14ac:dyDescent="0.35">
      <c r="A18" t="s">
        <v>229</v>
      </c>
      <c r="B18" s="2" t="s">
        <v>235</v>
      </c>
      <c r="C18" s="2" t="s">
        <v>238</v>
      </c>
      <c r="F18" s="11" t="s">
        <v>236</v>
      </c>
      <c r="G18" s="3" t="s">
        <v>237</v>
      </c>
      <c r="I18" t="s">
        <v>204</v>
      </c>
      <c r="J18">
        <v>101.96</v>
      </c>
    </row>
    <row r="19" spans="1:10" x14ac:dyDescent="0.35">
      <c r="A19" s="7" t="s">
        <v>239</v>
      </c>
      <c r="B19" s="2" t="s">
        <v>242</v>
      </c>
      <c r="C19" s="2" t="s">
        <v>243</v>
      </c>
      <c r="E19" s="3" t="s">
        <v>244</v>
      </c>
      <c r="H19" t="s">
        <v>245</v>
      </c>
      <c r="I19" t="s">
        <v>246</v>
      </c>
      <c r="J19">
        <v>102.62</v>
      </c>
    </row>
    <row r="20" spans="1:10" x14ac:dyDescent="0.35">
      <c r="A20" s="6" t="s">
        <v>247</v>
      </c>
      <c r="B20" s="2" t="s">
        <v>250</v>
      </c>
      <c r="C20" s="2" t="s">
        <v>253</v>
      </c>
      <c r="F20" s="3" t="s">
        <v>252</v>
      </c>
      <c r="H20" t="s">
        <v>251</v>
      </c>
      <c r="I20" t="s">
        <v>167</v>
      </c>
      <c r="J20">
        <v>102.63</v>
      </c>
    </row>
    <row r="21" spans="1:10" x14ac:dyDescent="0.35">
      <c r="A21" s="6" t="s">
        <v>254</v>
      </c>
      <c r="B21" s="2" t="s">
        <v>257</v>
      </c>
      <c r="C21" s="2" t="s">
        <v>260</v>
      </c>
      <c r="E21" s="3" t="s">
        <v>258</v>
      </c>
      <c r="F21" s="3" t="s">
        <v>259</v>
      </c>
      <c r="I21" t="s">
        <v>261</v>
      </c>
      <c r="J21">
        <v>102.88</v>
      </c>
    </row>
    <row r="22" spans="1:10" x14ac:dyDescent="0.35">
      <c r="A22" s="7" t="s">
        <v>262</v>
      </c>
      <c r="B22" s="2" t="s">
        <v>265</v>
      </c>
      <c r="C22" s="2" t="s">
        <v>269</v>
      </c>
      <c r="E22" s="3" t="s">
        <v>266</v>
      </c>
      <c r="F22" s="3" t="s">
        <v>267</v>
      </c>
      <c r="H22" t="s">
        <v>268</v>
      </c>
      <c r="I22" t="s">
        <v>270</v>
      </c>
      <c r="J22">
        <v>104.35</v>
      </c>
    </row>
    <row r="23" spans="1:10" x14ac:dyDescent="0.35">
      <c r="A23" s="7" t="s">
        <v>271</v>
      </c>
      <c r="B23" s="2" t="s">
        <v>274</v>
      </c>
      <c r="C23" s="2" t="s">
        <v>278</v>
      </c>
      <c r="F23" s="11" t="s">
        <v>276</v>
      </c>
      <c r="G23" s="3" t="s">
        <v>275</v>
      </c>
      <c r="H23" t="s">
        <v>277</v>
      </c>
      <c r="I23" t="s">
        <v>227</v>
      </c>
      <c r="J23">
        <v>103.37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wilmore</vt:lpstr>
      <vt:lpstr>wilmore_parameters</vt:lpstr>
      <vt:lpstr>kananaskis</vt:lpstr>
      <vt:lpstr>kananaskis_parameters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2023-04-06T20:16:20Z</dcterms:modified>
</cp:coreProperties>
</file>