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Ex4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5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6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iyush Mehta\OneDrive\Desktop\DACN\Excel\India CPI CaseStudy\"/>
    </mc:Choice>
  </mc:AlternateContent>
  <xr:revisionPtr revIDLastSave="0" documentId="13_ncr:1_{5D10C1DE-252D-491C-B938-DBF59FB43BDE}" xr6:coauthVersionLast="47" xr6:coauthVersionMax="47" xr10:uidLastSave="{00000000-0000-0000-0000-000000000000}"/>
  <bookViews>
    <workbookView xWindow="-120" yWindow="-120" windowWidth="20730" windowHeight="11160" firstSheet="1" activeTab="5" xr2:uid="{00000000-000D-0000-FFFF-FFFF00000000}"/>
  </bookViews>
  <sheets>
    <sheet name="Raw Data" sheetId="2" state="hidden" r:id="rId1"/>
    <sheet name="Main Data" sheetId="1" r:id="rId2"/>
    <sheet name="DashBoard" sheetId="15" r:id="rId3"/>
    <sheet name="EDA5" sheetId="14" r:id="rId4"/>
    <sheet name="EDA4" sheetId="13" r:id="rId5"/>
    <sheet name="EDA3" sheetId="12" r:id="rId6"/>
    <sheet name="EDA2" sheetId="10" r:id="rId7"/>
    <sheet name="EDA1" sheetId="6" r:id="rId8"/>
    <sheet name="Notes" sheetId="3" r:id="rId9"/>
    <sheet name="Sample Size" sheetId="7" r:id="rId10"/>
    <sheet name="Missing Values" sheetId="5" r:id="rId11"/>
  </sheets>
  <definedNames>
    <definedName name="_xlnm._FilterDatabase" localSheetId="3" hidden="1">'EDA5'!$A$2:$AJ$89</definedName>
    <definedName name="_xlnm._FilterDatabase" localSheetId="1" hidden="1">'Main Data'!$A$2:$AI$374</definedName>
    <definedName name="_xlchart.v1.0" hidden="1">'EDA3'!$E$69:$F$80</definedName>
    <definedName name="_xlchart.v1.1" hidden="1">'EDA3'!$G$68</definedName>
    <definedName name="_xlchart.v1.10" hidden="1">'EDA3'!$G$48</definedName>
    <definedName name="_xlchart.v1.11" hidden="1">'EDA3'!$G$49:$G$60</definedName>
    <definedName name="_xlchart.v1.12" hidden="1">'EDA3'!$E$88:$F$99</definedName>
    <definedName name="_xlchart.v1.13" hidden="1">'EDA3'!$G$87</definedName>
    <definedName name="_xlchart.v1.14" hidden="1">'EDA3'!$G$88:$G$99</definedName>
    <definedName name="_xlchart.v1.15" hidden="1">'EDA3'!$E$49:$F$60</definedName>
    <definedName name="_xlchart.v1.16" hidden="1">'EDA3'!$G$48</definedName>
    <definedName name="_xlchart.v1.17" hidden="1">'EDA3'!$G$49:$G$60</definedName>
    <definedName name="_xlchart.v1.18" hidden="1">'EDA3'!$E$69:$F$80</definedName>
    <definedName name="_xlchart.v1.19" hidden="1">'EDA3'!$G$68</definedName>
    <definedName name="_xlchart.v1.2" hidden="1">'EDA3'!$G$69:$G$80</definedName>
    <definedName name="_xlchart.v1.20" hidden="1">'EDA3'!$G$69:$G$80</definedName>
    <definedName name="_xlchart.v1.3" hidden="1">'EDA3'!$E$69:$F$80</definedName>
    <definedName name="_xlchart.v1.4" hidden="1">'EDA3'!$G$68</definedName>
    <definedName name="_xlchart.v1.5" hidden="1">'EDA3'!$G$69:$G$80</definedName>
    <definedName name="_xlchart.v1.6" hidden="1">'EDA3'!$E$88:$F$99</definedName>
    <definedName name="_xlchart.v1.7" hidden="1">'EDA3'!$G$87</definedName>
    <definedName name="_xlchart.v1.8" hidden="1">'EDA3'!$G$88:$G$99</definedName>
    <definedName name="_xlchart.v1.9" hidden="1">'EDA3'!$E$49:$F$60</definedName>
    <definedName name="ExternalData_1" localSheetId="0" hidden="1">'Raw Data'!$A$1:$AD$373</definedName>
  </definedNames>
  <calcPr calcId="191029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0" l="1"/>
  <c r="B21" i="6"/>
  <c r="G96" i="12"/>
  <c r="G57" i="12"/>
  <c r="R91" i="12"/>
  <c r="R92" i="12"/>
  <c r="R93" i="12"/>
  <c r="R94" i="12"/>
  <c r="R95" i="12"/>
  <c r="R96" i="12"/>
  <c r="R97" i="12"/>
  <c r="R98" i="12"/>
  <c r="R99" i="12"/>
  <c r="R100" i="12"/>
  <c r="R101" i="12"/>
  <c r="R102" i="12"/>
  <c r="R90" i="12"/>
  <c r="R71" i="12"/>
  <c r="G99" i="12"/>
  <c r="G97" i="12"/>
  <c r="G98" i="12"/>
  <c r="G95" i="12"/>
  <c r="G94" i="12"/>
  <c r="G89" i="12"/>
  <c r="G90" i="12"/>
  <c r="G91" i="12"/>
  <c r="G92" i="12"/>
  <c r="G93" i="12"/>
  <c r="G88" i="12"/>
  <c r="R73" i="12"/>
  <c r="R72" i="12"/>
  <c r="R74" i="12"/>
  <c r="R75" i="12"/>
  <c r="R76" i="12"/>
  <c r="R77" i="12"/>
  <c r="R78" i="12"/>
  <c r="R79" i="12"/>
  <c r="R80" i="12"/>
  <c r="R81" i="12"/>
  <c r="R82" i="12"/>
  <c r="R83" i="12"/>
  <c r="G80" i="12"/>
  <c r="G78" i="12"/>
  <c r="G79" i="12"/>
  <c r="G77" i="12"/>
  <c r="G76" i="12"/>
  <c r="G75" i="12"/>
  <c r="G70" i="12"/>
  <c r="G71" i="12"/>
  <c r="G72" i="12"/>
  <c r="G73" i="12"/>
  <c r="G74" i="12"/>
  <c r="G69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52" i="12"/>
  <c r="G60" i="12"/>
  <c r="G58" i="12"/>
  <c r="G59" i="12"/>
  <c r="G56" i="12"/>
  <c r="G55" i="12"/>
  <c r="G51" i="12"/>
  <c r="G50" i="12"/>
  <c r="G52" i="12"/>
  <c r="G53" i="12"/>
  <c r="G54" i="12"/>
  <c r="G49" i="12"/>
  <c r="B106" i="14"/>
  <c r="B101" i="14"/>
  <c r="B100" i="14"/>
  <c r="B95" i="14"/>
  <c r="B94" i="14"/>
  <c r="D22" i="13"/>
  <c r="D24" i="13"/>
  <c r="C24" i="13"/>
  <c r="B24" i="13"/>
  <c r="B27" i="13"/>
  <c r="C22" i="13"/>
  <c r="B22" i="13"/>
  <c r="J12" i="6"/>
  <c r="B6" i="6"/>
  <c r="D11" i="10"/>
  <c r="E42" i="10"/>
  <c r="E30" i="10"/>
  <c r="E36" i="10"/>
  <c r="B64" i="13"/>
  <c r="O65" i="13"/>
  <c r="M64" i="13"/>
  <c r="D65" i="13"/>
  <c r="C65" i="13"/>
  <c r="N65" i="13"/>
  <c r="M65" i="13"/>
  <c r="B65" i="13"/>
  <c r="O64" i="13"/>
  <c r="N64" i="13"/>
  <c r="N66" i="13" s="1"/>
  <c r="D64" i="13"/>
  <c r="C64" i="13"/>
  <c r="O44" i="13"/>
  <c r="O43" i="13"/>
  <c r="M44" i="13"/>
  <c r="M43" i="13"/>
  <c r="D44" i="13"/>
  <c r="D43" i="13"/>
  <c r="B44" i="13"/>
  <c r="B43" i="13"/>
  <c r="N44" i="13"/>
  <c r="C44" i="13"/>
  <c r="N43" i="13"/>
  <c r="C43" i="13"/>
  <c r="O23" i="13"/>
  <c r="O22" i="13"/>
  <c r="N23" i="13"/>
  <c r="N22" i="13"/>
  <c r="M23" i="13"/>
  <c r="M22" i="13"/>
  <c r="D23" i="13"/>
  <c r="C23" i="13"/>
  <c r="B23" i="13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" i="1"/>
  <c r="D3" i="5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E31" i="10"/>
  <c r="E32" i="10"/>
  <c r="E33" i="10"/>
  <c r="E34" i="10"/>
  <c r="E35" i="10"/>
  <c r="E37" i="10"/>
  <c r="E38" i="10"/>
  <c r="E39" i="10"/>
  <c r="E40" i="10"/>
  <c r="E41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D13" i="10"/>
  <c r="D9" i="10"/>
  <c r="D10" i="10"/>
  <c r="D12" i="10"/>
  <c r="J20" i="6"/>
  <c r="C21" i="6" s="1"/>
  <c r="D13" i="6"/>
  <c r="J5" i="6"/>
  <c r="J6" i="6" s="1"/>
  <c r="AG3" i="1"/>
  <c r="AE3" i="1"/>
  <c r="AI3" i="1"/>
  <c r="AF3" i="1"/>
  <c r="B107" i="14" l="1"/>
  <c r="M24" i="13"/>
  <c r="O24" i="13"/>
  <c r="D45" i="13"/>
  <c r="O45" i="13"/>
  <c r="B50" i="13" s="1"/>
  <c r="M66" i="13"/>
  <c r="B66" i="13"/>
  <c r="O66" i="13"/>
  <c r="B71" i="13" s="1"/>
  <c r="N45" i="13"/>
  <c r="B49" i="13" s="1"/>
  <c r="B45" i="13"/>
  <c r="C45" i="13"/>
  <c r="D66" i="13"/>
  <c r="C66" i="13"/>
  <c r="B70" i="13" s="1"/>
  <c r="M45" i="13"/>
  <c r="B48" i="13" s="1"/>
  <c r="N24" i="13"/>
  <c r="B28" i="13" s="1"/>
  <c r="D6" i="6"/>
  <c r="B13" i="6"/>
  <c r="F13" i="6"/>
  <c r="J13" i="6"/>
  <c r="I21" i="6"/>
  <c r="F6" i="6"/>
  <c r="G6" i="6"/>
  <c r="G13" i="6"/>
  <c r="C13" i="6"/>
  <c r="C6" i="6"/>
  <c r="I13" i="6"/>
  <c r="E13" i="6"/>
  <c r="I6" i="6"/>
  <c r="H21" i="6"/>
  <c r="H6" i="6"/>
  <c r="E6" i="6"/>
  <c r="H13" i="6"/>
  <c r="G21" i="6"/>
  <c r="D21" i="6"/>
  <c r="J21" i="6"/>
  <c r="F21" i="6"/>
  <c r="E21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B69" i="13" l="1"/>
  <c r="B29" i="13"/>
  <c r="B23" i="10"/>
  <c r="B20" i="10"/>
  <c r="B21" i="10"/>
  <c r="B22" i="10"/>
  <c r="B19" i="10"/>
  <c r="B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5EF15C-BA0B-4B72-A238-C417B154DC2E}" keepAlive="1" name="Query - All_India_Index_Upto_April23 Raw Data" description="Connection to the 'All_India_Index_Upto_April23 Raw Data' query in the workbook." type="5" refreshedVersion="8" background="1" saveData="1">
    <dbPr connection="Provider=Microsoft.Mashup.OleDb.1;Data Source=$Workbook$;Location=&quot;All_India_Index_Upto_April23 Raw Data&quot;;Extended Properties=&quot;&quot;" command="SELECT * FROM [All_India_Index_Upto_April23 Raw Data]"/>
  </connection>
</connections>
</file>

<file path=xl/sharedStrings.xml><?xml version="1.0" encoding="utf-8"?>
<sst xmlns="http://schemas.openxmlformats.org/spreadsheetml/2006/main" count="3054" uniqueCount="318">
  <si>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</si>
  <si>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</si>
  <si>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</si>
  <si>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</si>
  <si>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</si>
  <si>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</si>
  <si>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</si>
  <si>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</si>
  <si>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</si>
  <si>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</si>
  <si>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</si>
  <si>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</si>
  <si>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</si>
  <si>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</si>
  <si>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</si>
  <si>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</si>
  <si>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</si>
  <si>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</si>
  <si>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</si>
  <si>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</si>
  <si>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</si>
  <si>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</si>
  <si>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</si>
  <si>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</si>
  <si>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</si>
  <si>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</si>
  <si>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</si>
  <si>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</si>
  <si>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</si>
  <si>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</si>
  <si>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</si>
  <si>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</si>
  <si>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NA</t>
  </si>
  <si>
    <t>Urban</t>
  </si>
  <si>
    <t>100.3</t>
  </si>
  <si>
    <t>Rural+Urban</t>
  </si>
  <si>
    <t>February</t>
  </si>
  <si>
    <t>100.4</t>
  </si>
  <si>
    <t>March</t>
  </si>
  <si>
    <t>April</t>
  </si>
  <si>
    <t>100.5</t>
  </si>
  <si>
    <t>May</t>
  </si>
  <si>
    <t>June</t>
  </si>
  <si>
    <t>106.6</t>
  </si>
  <si>
    <t>July</t>
  </si>
  <si>
    <t>107.7</t>
  </si>
  <si>
    <t>August</t>
  </si>
  <si>
    <t>108.9</t>
  </si>
  <si>
    <t>September</t>
  </si>
  <si>
    <t>109.7</t>
  </si>
  <si>
    <t>October</t>
  </si>
  <si>
    <t>110.5</t>
  </si>
  <si>
    <t xml:space="preserve">November </t>
  </si>
  <si>
    <t>November</t>
  </si>
  <si>
    <t>111.1</t>
  </si>
  <si>
    <t>December</t>
  </si>
  <si>
    <t>110.7</t>
  </si>
  <si>
    <t>111.6</t>
  </si>
  <si>
    <t>112.5</t>
  </si>
  <si>
    <t>113.2</t>
  </si>
  <si>
    <t>Marcrh</t>
  </si>
  <si>
    <t>113.9</t>
  </si>
  <si>
    <t>114.3</t>
  </si>
  <si>
    <t>114.8</t>
  </si>
  <si>
    <t>115.5</t>
  </si>
  <si>
    <t>116.1</t>
  </si>
  <si>
    <t>116.7</t>
  </si>
  <si>
    <t>117.1</t>
  </si>
  <si>
    <t>116.5</t>
  </si>
  <si>
    <t>117.3</t>
  </si>
  <si>
    <t>118.1</t>
  </si>
  <si>
    <t>118.6</t>
  </si>
  <si>
    <t>119.2</t>
  </si>
  <si>
    <t>119.6</t>
  </si>
  <si>
    <t>119</t>
  </si>
  <si>
    <t>119.9</t>
  </si>
  <si>
    <t>120.9</t>
  </si>
  <si>
    <t>121.6</t>
  </si>
  <si>
    <t>122.4</t>
  </si>
  <si>
    <t>122.9</t>
  </si>
  <si>
    <t>123.4</t>
  </si>
  <si>
    <t>124.4</t>
  </si>
  <si>
    <t>124.9</t>
  </si>
  <si>
    <t>125.6</t>
  </si>
  <si>
    <t>126</t>
  </si>
  <si>
    <t>125.5</t>
  </si>
  <si>
    <t>126.4</t>
  </si>
  <si>
    <t>127.3</t>
  </si>
  <si>
    <t>127.9</t>
  </si>
  <si>
    <t>128.7</t>
  </si>
  <si>
    <t>129.1</t>
  </si>
  <si>
    <t>128.5</t>
  </si>
  <si>
    <t>129.6</t>
  </si>
  <si>
    <t>130.5</t>
  </si>
  <si>
    <t>131.1</t>
  </si>
  <si>
    <t>131.7</t>
  </si>
  <si>
    <t>132.1</t>
  </si>
  <si>
    <t>131.4</t>
  </si>
  <si>
    <t>132.6</t>
  </si>
  <si>
    <t>134.4</t>
  </si>
  <si>
    <t>135.7</t>
  </si>
  <si>
    <t>137.3</t>
  </si>
  <si>
    <t>138.6</t>
  </si>
  <si>
    <t>139.1</t>
  </si>
  <si>
    <t>140.4</t>
  </si>
  <si>
    <t>141.3</t>
  </si>
  <si>
    <t>142</t>
  </si>
  <si>
    <t>142.9</t>
  </si>
  <si>
    <t>143.2</t>
  </si>
  <si>
    <t>142.5</t>
  </si>
  <si>
    <t>143.6</t>
  </si>
  <si>
    <t>144.6</t>
  </si>
  <si>
    <t>145.3</t>
  </si>
  <si>
    <t>146.3</t>
  </si>
  <si>
    <t>146.9</t>
  </si>
  <si>
    <t>146.5</t>
  </si>
  <si>
    <t>147.7</t>
  </si>
  <si>
    <t>148.5</t>
  </si>
  <si>
    <t>149</t>
  </si>
  <si>
    <t>150.1</t>
  </si>
  <si>
    <t>149.4</t>
  </si>
  <si>
    <t>150.6</t>
  </si>
  <si>
    <t>151.6</t>
  </si>
  <si>
    <t>152.2</t>
  </si>
  <si>
    <t>153</t>
  </si>
  <si>
    <t>153.5</t>
  </si>
  <si>
    <t>152.8</t>
  </si>
  <si>
    <t>153.9</t>
  </si>
  <si>
    <t>154.8</t>
  </si>
  <si>
    <t>154.5</t>
  </si>
  <si>
    <t>155.6</t>
  </si>
  <si>
    <t>154.7</t>
  </si>
  <si>
    <t>155.5</t>
  </si>
  <si>
    <t>156.3</t>
  </si>
  <si>
    <t>156.5</t>
  </si>
  <si>
    <t>158</t>
  </si>
  <si>
    <t>158.4</t>
  </si>
  <si>
    <t>157.7</t>
  </si>
  <si>
    <t>159.8</t>
  </si>
  <si>
    <t>-</t>
  </si>
  <si>
    <t>159.9</t>
  </si>
  <si>
    <t>161.4</t>
  </si>
  <si>
    <t>161.6</t>
  </si>
  <si>
    <t>160.5</t>
  </si>
  <si>
    <t>161.5</t>
  </si>
  <si>
    <t>162.1</t>
  </si>
  <si>
    <t>163.6</t>
  </si>
  <si>
    <t>164.2</t>
  </si>
  <si>
    <t>163.4</t>
  </si>
  <si>
    <t>164.5</t>
  </si>
  <si>
    <t>165.5</t>
  </si>
  <si>
    <t>165.3</t>
  </si>
  <si>
    <t>167</t>
  </si>
  <si>
    <t>167.5</t>
  </si>
  <si>
    <t>166.8</t>
  </si>
  <si>
    <t>167.8</t>
  </si>
  <si>
    <t>169</t>
  </si>
  <si>
    <t>169.5</t>
  </si>
  <si>
    <t>171.2</t>
  </si>
  <si>
    <t>171.8</t>
  </si>
  <si>
    <t>170.7</t>
  </si>
  <si>
    <t>172.1</t>
  </si>
  <si>
    <t>173.5</t>
  </si>
  <si>
    <t>175.2</t>
  </si>
  <si>
    <t>175.6</t>
  </si>
  <si>
    <t>Password of Raw Data: KM</t>
  </si>
  <si>
    <t>Columns</t>
  </si>
  <si>
    <t>Description</t>
  </si>
  <si>
    <t>Data Cleaning</t>
  </si>
  <si>
    <t>Problem Statement</t>
  </si>
  <si>
    <t>Areas of region: Rural (Village) and urban (City)</t>
  </si>
  <si>
    <t>Month of the year</t>
  </si>
  <si>
    <t>Describing the year of that index value</t>
  </si>
  <si>
    <t>Indexvalue of Cereals and products</t>
  </si>
  <si>
    <t>Index value of Meat and fish</t>
  </si>
  <si>
    <t>Index value of Egg</t>
  </si>
  <si>
    <t>Index value of Milk and products</t>
  </si>
  <si>
    <t xml:space="preserve">Index value of Oils and fats </t>
  </si>
  <si>
    <t>Index value of Fruits</t>
  </si>
  <si>
    <t>Index value of Vegetables</t>
  </si>
  <si>
    <t>Index value of Pulses and products</t>
  </si>
  <si>
    <t>Index value of Sugar and Confectionery</t>
  </si>
  <si>
    <t>Index value of Spices</t>
  </si>
  <si>
    <t>Index value of Food and beverages</t>
  </si>
  <si>
    <t>Index value of Clothing</t>
  </si>
  <si>
    <t>Index value of Footwear</t>
  </si>
  <si>
    <t>Index value of Clothing and footwear</t>
  </si>
  <si>
    <t>Index value of Housing</t>
  </si>
  <si>
    <t>Index value of Fuel and light</t>
  </si>
  <si>
    <t>Index value of Household goods and services</t>
  </si>
  <si>
    <t>Index value of Health</t>
  </si>
  <si>
    <t>Index value of Transport and communication</t>
  </si>
  <si>
    <t>Index value of Recreation and amusement</t>
  </si>
  <si>
    <t>Index value of Education</t>
  </si>
  <si>
    <t>Index value of Personal care and effects</t>
  </si>
  <si>
    <t>Index value of Miscellaneous</t>
  </si>
  <si>
    <t>Overall inflaction for the month for all categories</t>
  </si>
  <si>
    <t>Index value of Non-alcoholic beverages</t>
  </si>
  <si>
    <t>Index value of Prepared meals, snacks, sweets etc.</t>
  </si>
  <si>
    <t>Index value of Pan, tobacco and intoxicants</t>
  </si>
  <si>
    <t>Category</t>
  </si>
  <si>
    <t>Apparel</t>
  </si>
  <si>
    <t>Others</t>
  </si>
  <si>
    <t>Row Labels</t>
  </si>
  <si>
    <t>Grand Total</t>
  </si>
  <si>
    <t>Missing Values</t>
  </si>
  <si>
    <t>Total rows</t>
  </si>
  <si>
    <t>Missing</t>
  </si>
  <si>
    <t>%</t>
  </si>
  <si>
    <t>Action</t>
  </si>
  <si>
    <t>Ignore</t>
  </si>
  <si>
    <t xml:space="preserve">Food </t>
  </si>
  <si>
    <t>Data Dictionary</t>
  </si>
  <si>
    <t>Food</t>
  </si>
  <si>
    <t>House</t>
  </si>
  <si>
    <t>Sum of Food</t>
  </si>
  <si>
    <t>Sum of Apparel</t>
  </si>
  <si>
    <t>Sum of House</t>
  </si>
  <si>
    <t>Sum of Others</t>
  </si>
  <si>
    <t>Sum of Health</t>
  </si>
  <si>
    <t>Sum of Transport and communication</t>
  </si>
  <si>
    <t>Sum of Recreation and amusement</t>
  </si>
  <si>
    <t>Sum of Education</t>
  </si>
  <si>
    <t>Count of Sector</t>
  </si>
  <si>
    <t>Count of Sector2</t>
  </si>
  <si>
    <t>Size</t>
  </si>
  <si>
    <t>Distribution</t>
  </si>
  <si>
    <t>Marcrh to March, Trim for November</t>
  </si>
  <si>
    <t>R</t>
  </si>
  <si>
    <t>Categories</t>
  </si>
  <si>
    <t>Column Labels</t>
  </si>
  <si>
    <t>Sum of Cereals and products</t>
  </si>
  <si>
    <t>Sum of Meat and fish</t>
  </si>
  <si>
    <t>Sum of Egg</t>
  </si>
  <si>
    <t>Sum of Milk and products</t>
  </si>
  <si>
    <t>Sum of Oils and fats</t>
  </si>
  <si>
    <t>Sum of Fruits</t>
  </si>
  <si>
    <t>Sum of Vegetables</t>
  </si>
  <si>
    <t>Sum of Pulses and products</t>
  </si>
  <si>
    <t>Sum of Sugar and Confectionery</t>
  </si>
  <si>
    <t>Sum of Spices</t>
  </si>
  <si>
    <t>Sum of Non-alcoholic beverages</t>
  </si>
  <si>
    <t>Sum of Prepared meals, snacks, sweets etc.</t>
  </si>
  <si>
    <t>Sum of Food and beverages</t>
  </si>
  <si>
    <t>Total</t>
  </si>
  <si>
    <t xml:space="preserve">Rural = Urban, because avg of both is same as urban </t>
  </si>
  <si>
    <t>For others we can ignore because the percentage is very less so it will not affect the analysis</t>
  </si>
  <si>
    <t>Sum of General index</t>
  </si>
  <si>
    <t>Years</t>
  </si>
  <si>
    <t>Highest Inflation</t>
  </si>
  <si>
    <t>Sum of Clothing</t>
  </si>
  <si>
    <t>Sum of Footwear</t>
  </si>
  <si>
    <t>Sum of Clothing and footwear</t>
  </si>
  <si>
    <t>Sum of Personal care and effects</t>
  </si>
  <si>
    <t>Sum of Housing</t>
  </si>
  <si>
    <t>Sum of Household goods and services</t>
  </si>
  <si>
    <t>Sum of Pan, tobacco and intoxicants</t>
  </si>
  <si>
    <t>Sum of Fuel and light</t>
  </si>
  <si>
    <t>Sum of Miscellaneous</t>
  </si>
  <si>
    <t>% Inflaction Increased</t>
  </si>
  <si>
    <t>INSIGHT: Highest inflaction was in 2019 in Rural+Urban, Due to increase of price in vegetables by 65.3%</t>
  </si>
  <si>
    <t>Data is from JAN 2017- MAY 2023</t>
  </si>
  <si>
    <t>Values</t>
  </si>
  <si>
    <t>Months</t>
  </si>
  <si>
    <t>MOM Change</t>
  </si>
  <si>
    <t>Lowest Food Inflaction</t>
  </si>
  <si>
    <t>Highest Food Inflaction</t>
  </si>
  <si>
    <t>Covid</t>
  </si>
  <si>
    <t>2018-19</t>
  </si>
  <si>
    <t>2020-21</t>
  </si>
  <si>
    <t>2021-22</t>
  </si>
  <si>
    <t>2022-23</t>
  </si>
  <si>
    <t>2019-20</t>
  </si>
  <si>
    <t>Febuary</t>
  </si>
  <si>
    <t>Before Covid</t>
  </si>
  <si>
    <t>(Mar 2018-Feb 2020)</t>
  </si>
  <si>
    <t>Essencial</t>
  </si>
  <si>
    <t>Sum of Essencial</t>
  </si>
  <si>
    <t>After Covid</t>
  </si>
  <si>
    <t>(Mar 2021-Feb 2023)</t>
  </si>
  <si>
    <t>RURAL SECTOR</t>
  </si>
  <si>
    <t>RURAL+URBAN SECTOR</t>
  </si>
  <si>
    <t>URBAN SECTOR</t>
  </si>
  <si>
    <t xml:space="preserve">In Rural sector After Covid the inflaction has increased in food and essential categories by 3% &amp; 5% respectively and inflaction has decreased in health sector by just 1% </t>
  </si>
  <si>
    <t>In entire county After Covid the inflaction has increased oveall by 7.5% and in food, health and essencial categories by 1.8%, 0.9% and 4.8% respectively</t>
  </si>
  <si>
    <t>In Urban sector After Covid the inflaction has increased in health and essential categories by 4.2% and 4.5% respectively, there is no increase in food category at all.</t>
  </si>
  <si>
    <t xml:space="preserve">Health </t>
  </si>
  <si>
    <t>Essential</t>
  </si>
  <si>
    <t>Inflaction increased by % (After Covid)</t>
  </si>
  <si>
    <t>Essential includes:</t>
  </si>
  <si>
    <t>12 Months</t>
  </si>
  <si>
    <t>RURAL</t>
  </si>
  <si>
    <t>Oil Prices</t>
  </si>
  <si>
    <t>Co relation with Oil Prices</t>
  </si>
  <si>
    <t>Max Impact</t>
  </si>
  <si>
    <t>Least Impact</t>
  </si>
  <si>
    <t>RURAL + URBAN</t>
  </si>
  <si>
    <t>URBAN</t>
  </si>
  <si>
    <t>1,2,3,4,5</t>
  </si>
  <si>
    <t>Data is from JUNE 2022- MAY 2023 (Latest 12 Months)</t>
  </si>
  <si>
    <t>1,2,3,4</t>
  </si>
  <si>
    <t>1,2,5</t>
  </si>
  <si>
    <t>1,2,4,5</t>
  </si>
  <si>
    <t>1,3,4</t>
  </si>
  <si>
    <t>BEFOR COVID</t>
  </si>
  <si>
    <t>AFTER COVID</t>
  </si>
  <si>
    <t>RURAL + URBAN SECTOR</t>
  </si>
  <si>
    <t>Oil Prices Impacts the inflaction in India (2021-2023)</t>
  </si>
  <si>
    <t>For MAY 2023 (Latest Month As per Data) The Highest Contribution is of Food Category for all the Sectors</t>
  </si>
  <si>
    <t>Highest inflaction was in 2019 in Rural+Urban Sector, Due to increase of price in vegetables by 65.3%</t>
  </si>
  <si>
    <t>2022 June</t>
  </si>
  <si>
    <t>2023 February</t>
  </si>
  <si>
    <t>2022 Dec, 2023 Feb</t>
  </si>
  <si>
    <t>2022 Dec</t>
  </si>
  <si>
    <t>For JUNE 2022- MAY 2023 (12 Months) the highest inflaction is in June 2022, due to increase in price of Eggs in Rural, Rural+urban and Urban sectoes by 5.1%, 5.2% and 5.3% respectively</t>
  </si>
  <si>
    <t xml:space="preserve">For JUNE 2022- MAY 2023 (12 Months) the lowest inflaction is in Feb 2023 for Rural, Feb 2023 &amp; Dec 2022 for Rural+Urban and Dec 2022 for Urban Sectors. </t>
  </si>
  <si>
    <r>
      <t xml:space="preserve">For JUNE 2022- MAY 2023 (12 Months) the highest inflaction is in </t>
    </r>
    <r>
      <rPr>
        <b/>
        <sz val="11"/>
        <color rgb="FFFFC000"/>
        <rFont val="Calibri"/>
        <family val="2"/>
        <scheme val="minor"/>
      </rPr>
      <t>June 2022</t>
    </r>
    <r>
      <rPr>
        <b/>
        <sz val="11"/>
        <color theme="0"/>
        <rFont val="Calibri"/>
        <family val="2"/>
        <scheme val="minor"/>
      </rPr>
      <t>, due to increase in price of Eggs in Rural, Rural+urban and Urban sectoes by 5.1%, 5.2% and 5.3% respectively</t>
    </r>
  </si>
  <si>
    <t>In entire county After Covid the inflaction has increased oveall by 7.5% i.e. in food, health and essencial categories by 1.8%, 0.9% and 4.8%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</si>
</sst>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.0_ ;_ * \-#,##0.0_ ;_ * &quot;-&quot;??_ ;_ @_ "/>
    <numFmt numFmtId="165" formatCode="0.0"/>
    <numFmt numFmtId="166" formatCode="0.0%"/>
    <numFmt numFmtId="167" formatCode="0.000000000000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color theme="0"/>
      <name val="Tahoma"/>
      <family val="2"/>
    </font>
    <font>
      <sz val="11"/>
      <name val="Calibri"/>
      <family val="2"/>
      <scheme val="minor"/>
    </font>
    <font>
      <sz val="10"/>
      <color rgb="FFFF0000"/>
      <name val="Tahoma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49" fontId="5" fillId="7" borderId="1">
      <alignment horizontal="center" vertical="center"/>
    </xf>
    <xf numFmtId="0" fontId="7" fillId="0" borderId="1"/>
    <xf numFmtId="0" fontId="1" fillId="0" borderId="0"/>
  </cellStyleXfs>
  <cellXfs count="109">
    <xf numFmtId="0" fontId="0" fillId="0" borderId="0" xfId="0"/>
    <xf numFmtId="49" fontId="6" fillId="7" borderId="1" xfId="8" applyFont="1">
      <alignment horizontal="center" vertical="center"/>
    </xf>
    <xf numFmtId="0" fontId="7" fillId="0" borderId="1" xfId="9"/>
    <xf numFmtId="0" fontId="3" fillId="0" borderId="0" xfId="0" applyFont="1"/>
    <xf numFmtId="0" fontId="4" fillId="11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49" fontId="5" fillId="7" borderId="5" xfId="8" applyBorder="1">
      <alignment horizontal="center" vertical="center"/>
    </xf>
    <xf numFmtId="9" fontId="0" fillId="0" borderId="0" xfId="2" applyFont="1"/>
    <xf numFmtId="164" fontId="7" fillId="0" borderId="1" xfId="1" applyNumberFormat="1" applyFont="1" applyBorder="1"/>
    <xf numFmtId="165" fontId="7" fillId="0" borderId="1" xfId="1" applyNumberFormat="1" applyFont="1" applyBorder="1"/>
    <xf numFmtId="2" fontId="0" fillId="0" borderId="0" xfId="0" applyNumberFormat="1"/>
    <xf numFmtId="49" fontId="8" fillId="16" borderId="2" xfId="8" applyFont="1" applyFill="1" applyBorder="1">
      <alignment horizontal="center" vertical="center"/>
    </xf>
    <xf numFmtId="165" fontId="10" fillId="0" borderId="1" xfId="1" applyNumberFormat="1" applyFont="1" applyBorder="1"/>
    <xf numFmtId="165" fontId="0" fillId="0" borderId="0" xfId="0" applyNumberFormat="1"/>
    <xf numFmtId="1" fontId="0" fillId="0" borderId="0" xfId="1" applyNumberFormat="1" applyFont="1"/>
    <xf numFmtId="49" fontId="5" fillId="7" borderId="1" xfId="8">
      <alignment horizontal="center" vertical="center"/>
    </xf>
    <xf numFmtId="49" fontId="5" fillId="7" borderId="6" xfId="8" applyBorder="1">
      <alignment horizontal="center" vertical="center"/>
    </xf>
    <xf numFmtId="0" fontId="0" fillId="0" borderId="2" xfId="0" applyBorder="1"/>
    <xf numFmtId="0" fontId="0" fillId="0" borderId="6" xfId="0" applyBorder="1"/>
    <xf numFmtId="0" fontId="9" fillId="0" borderId="2" xfId="3" applyFont="1" applyFill="1" applyBorder="1"/>
    <xf numFmtId="0" fontId="9" fillId="0" borderId="2" xfId="4" applyFont="1" applyFill="1" applyBorder="1"/>
    <xf numFmtId="0" fontId="9" fillId="0" borderId="7" xfId="4" applyFont="1" applyFill="1" applyBorder="1"/>
    <xf numFmtId="0" fontId="0" fillId="0" borderId="7" xfId="0" applyBorder="1"/>
    <xf numFmtId="0" fontId="9" fillId="0" borderId="6" xfId="5" applyFont="1" applyFill="1" applyBorder="1"/>
    <xf numFmtId="0" fontId="9" fillId="0" borderId="7" xfId="5" applyFont="1" applyFill="1" applyBorder="1"/>
    <xf numFmtId="0" fontId="4" fillId="11" borderId="1" xfId="6" applyFill="1" applyBorder="1"/>
    <xf numFmtId="0" fontId="9" fillId="0" borderId="1" xfId="6" applyFont="1" applyFill="1" applyBorder="1"/>
    <xf numFmtId="0" fontId="0" fillId="0" borderId="1" xfId="0" applyBorder="1"/>
    <xf numFmtId="0" fontId="4" fillId="10" borderId="1" xfId="7" applyFill="1" applyBorder="1"/>
    <xf numFmtId="0" fontId="9" fillId="0" borderId="1" xfId="7" applyFont="1" applyFill="1" applyBorder="1"/>
    <xf numFmtId="0" fontId="4" fillId="13" borderId="1" xfId="0" applyFont="1" applyFill="1" applyBorder="1"/>
    <xf numFmtId="0" fontId="9" fillId="0" borderId="1" xfId="0" applyFont="1" applyBorder="1"/>
    <xf numFmtId="0" fontId="4" fillId="12" borderId="1" xfId="0" applyFont="1" applyFill="1" applyBorder="1"/>
    <xf numFmtId="0" fontId="9" fillId="0" borderId="2" xfId="0" applyFont="1" applyBorder="1"/>
    <xf numFmtId="0" fontId="9" fillId="0" borderId="7" xfId="0" applyFont="1" applyBorder="1"/>
    <xf numFmtId="14" fontId="7" fillId="0" borderId="1" xfId="9" applyNumberFormat="1"/>
    <xf numFmtId="14" fontId="11" fillId="0" borderId="1" xfId="9" applyNumberFormat="1" applyFont="1"/>
    <xf numFmtId="0" fontId="3" fillId="0" borderId="1" xfId="0" applyFont="1" applyBorder="1"/>
    <xf numFmtId="0" fontId="3" fillId="18" borderId="8" xfId="0" applyFont="1" applyFill="1" applyBorder="1"/>
    <xf numFmtId="0" fontId="0" fillId="0" borderId="0" xfId="2" applyNumberFormat="1" applyFont="1"/>
    <xf numFmtId="9" fontId="0" fillId="18" borderId="0" xfId="2" applyFont="1" applyFill="1"/>
    <xf numFmtId="0" fontId="0" fillId="0" borderId="0" xfId="0" applyAlignment="1">
      <alignment horizontal="left" indent="1"/>
    </xf>
    <xf numFmtId="166" fontId="0" fillId="0" borderId="0" xfId="2" applyNumberFormat="1" applyFont="1"/>
    <xf numFmtId="0" fontId="0" fillId="0" borderId="1" xfId="0" applyBorder="1" applyAlignment="1">
      <alignment horizontal="left"/>
    </xf>
    <xf numFmtId="166" fontId="0" fillId="0" borderId="1" xfId="2" applyNumberFormat="1" applyFont="1" applyBorder="1"/>
    <xf numFmtId="0" fontId="3" fillId="18" borderId="1" xfId="0" applyFont="1" applyFill="1" applyBorder="1" applyAlignment="1">
      <alignment horizontal="left"/>
    </xf>
    <xf numFmtId="0" fontId="3" fillId="18" borderId="1" xfId="0" applyFont="1" applyFill="1" applyBorder="1"/>
    <xf numFmtId="0" fontId="0" fillId="0" borderId="1" xfId="0" applyBorder="1" applyAlignment="1">
      <alignment horizontal="left" indent="1"/>
    </xf>
    <xf numFmtId="0" fontId="12" fillId="0" borderId="0" xfId="0" applyFont="1"/>
    <xf numFmtId="0" fontId="13" fillId="0" borderId="1" xfId="0" applyFont="1" applyBorder="1"/>
    <xf numFmtId="0" fontId="13" fillId="0" borderId="1" xfId="0" applyFont="1" applyBorder="1" applyAlignment="1">
      <alignment horizontal="left"/>
    </xf>
    <xf numFmtId="166" fontId="13" fillId="0" borderId="1" xfId="2" applyNumberFormat="1" applyFont="1" applyBorder="1"/>
    <xf numFmtId="0" fontId="14" fillId="0" borderId="1" xfId="0" applyFont="1" applyBorder="1"/>
    <xf numFmtId="0" fontId="14" fillId="0" borderId="1" xfId="0" applyFont="1" applyBorder="1" applyAlignment="1">
      <alignment horizontal="left"/>
    </xf>
    <xf numFmtId="166" fontId="14" fillId="0" borderId="1" xfId="2" applyNumberFormat="1" applyFont="1" applyBorder="1"/>
    <xf numFmtId="0" fontId="3" fillId="0" borderId="0" xfId="0" applyFont="1" applyAlignment="1">
      <alignment horizontal="left"/>
    </xf>
    <xf numFmtId="0" fontId="3" fillId="19" borderId="0" xfId="0" applyFont="1" applyFill="1"/>
    <xf numFmtId="166" fontId="0" fillId="0" borderId="1" xfId="0" applyNumberFormat="1" applyBorder="1"/>
    <xf numFmtId="0" fontId="15" fillId="0" borderId="0" xfId="0" applyFont="1"/>
    <xf numFmtId="9" fontId="0" fillId="0" borderId="1" xfId="2" applyFont="1" applyBorder="1"/>
    <xf numFmtId="166" fontId="0" fillId="0" borderId="0" xfId="0" applyNumberFormat="1"/>
    <xf numFmtId="167" fontId="0" fillId="0" borderId="0" xfId="0" applyNumberFormat="1"/>
    <xf numFmtId="166" fontId="0" fillId="0" borderId="0" xfId="2" applyNumberFormat="1" applyFont="1" applyBorder="1"/>
    <xf numFmtId="0" fontId="2" fillId="20" borderId="1" xfId="0" applyFont="1" applyFill="1" applyBorder="1"/>
    <xf numFmtId="0" fontId="3" fillId="21" borderId="0" xfId="0" applyFont="1" applyFill="1"/>
    <xf numFmtId="0" fontId="6" fillId="0" borderId="0" xfId="9" applyFont="1" applyBorder="1"/>
    <xf numFmtId="0" fontId="8" fillId="16" borderId="1" xfId="8" applyNumberFormat="1" applyFont="1" applyFill="1">
      <alignment horizontal="center" vertical="center"/>
    </xf>
    <xf numFmtId="0" fontId="11" fillId="0" borderId="1" xfId="9" applyFont="1"/>
    <xf numFmtId="0" fontId="16" fillId="0" borderId="1" xfId="10" applyFont="1" applyBorder="1" applyAlignment="1">
      <alignment horizontal="right" vertical="center"/>
    </xf>
    <xf numFmtId="9" fontId="0" fillId="0" borderId="1" xfId="0" applyNumberFormat="1" applyBorder="1"/>
    <xf numFmtId="9" fontId="0" fillId="0" borderId="7" xfId="0" applyNumberFormat="1" applyBorder="1"/>
    <xf numFmtId="0" fontId="0" fillId="0" borderId="7" xfId="0" applyBorder="1" applyAlignment="1">
      <alignment horizontal="left"/>
    </xf>
    <xf numFmtId="0" fontId="0" fillId="22" borderId="0" xfId="0" applyFill="1"/>
    <xf numFmtId="0" fontId="2" fillId="22" borderId="0" xfId="0" applyFont="1" applyFill="1"/>
    <xf numFmtId="0" fontId="0" fillId="23" borderId="0" xfId="0" applyFill="1"/>
    <xf numFmtId="0" fontId="2" fillId="23" borderId="0" xfId="0" applyFont="1" applyFill="1"/>
    <xf numFmtId="0" fontId="17" fillId="23" borderId="0" xfId="0" applyFont="1" applyFill="1"/>
    <xf numFmtId="0" fontId="18" fillId="23" borderId="0" xfId="0" applyFont="1" applyFill="1"/>
    <xf numFmtId="0" fontId="19" fillId="23" borderId="0" xfId="0" applyFont="1" applyFill="1"/>
    <xf numFmtId="0" fontId="20" fillId="23" borderId="0" xfId="0" applyFont="1" applyFill="1"/>
    <xf numFmtId="0" fontId="4" fillId="23" borderId="9" xfId="0" applyFont="1" applyFill="1" applyBorder="1"/>
    <xf numFmtId="0" fontId="4" fillId="23" borderId="9" xfId="0" applyFont="1" applyFill="1" applyBorder="1" applyAlignment="1">
      <alignment horizontal="center"/>
    </xf>
    <xf numFmtId="9" fontId="4" fillId="23" borderId="9" xfId="0" applyNumberFormat="1" applyFont="1" applyFill="1" applyBorder="1"/>
    <xf numFmtId="0" fontId="2" fillId="8" borderId="3" xfId="0" applyFont="1" applyFill="1" applyBorder="1" applyAlignment="1">
      <alignment horizontal="center"/>
    </xf>
    <xf numFmtId="0" fontId="4" fillId="3" borderId="3" xfId="4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3" xfId="0" applyFont="1" applyFill="1" applyBorder="1" applyAlignment="1">
      <alignment horizontal="center"/>
    </xf>
    <xf numFmtId="0" fontId="4" fillId="3" borderId="2" xfId="4" applyBorder="1" applyAlignment="1">
      <alignment horizontal="center" vertical="center"/>
    </xf>
    <xf numFmtId="0" fontId="4" fillId="3" borderId="7" xfId="4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7" borderId="6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/>
    </xf>
    <xf numFmtId="0" fontId="4" fillId="17" borderId="7" xfId="0" applyFont="1" applyFill="1" applyBorder="1" applyAlignment="1">
      <alignment horizontal="center" vertical="center"/>
    </xf>
    <xf numFmtId="49" fontId="5" fillId="7" borderId="1" xfId="8">
      <alignment horizontal="center" vertical="center"/>
    </xf>
    <xf numFmtId="43" fontId="0" fillId="0" borderId="0" xfId="1" applyFont="1"/>
    <xf numFmtId="0" fontId="0" fillId="0" borderId="0" xfId="0" applyNumberFormat="1"/>
    <xf numFmtId="9" fontId="0" fillId="0" borderId="7" xfId="2" applyFont="1" applyBorder="1"/>
    <xf numFmtId="0" fontId="9" fillId="0" borderId="1" xfId="0" applyFont="1" applyBorder="1" applyAlignment="1">
      <alignment horizontal="left"/>
    </xf>
    <xf numFmtId="166" fontId="22" fillId="0" borderId="0" xfId="2" applyNumberFormat="1" applyFont="1"/>
    <xf numFmtId="166" fontId="9" fillId="0" borderId="0" xfId="2" applyNumberFormat="1" applyFont="1"/>
  </cellXfs>
  <cellStyles count="11">
    <cellStyle name="40% - Accent1" xfId="3" builtinId="31"/>
    <cellStyle name="Accent2" xfId="4" builtinId="33"/>
    <cellStyle name="Accent4" xfId="5" builtinId="41"/>
    <cellStyle name="Accent5" xfId="6" builtinId="45"/>
    <cellStyle name="Accent6" xfId="7" builtinId="49"/>
    <cellStyle name="Comma" xfId="1" builtinId="3"/>
    <cellStyle name="Heading" xfId="8" xr:uid="{4933CCC7-C3FA-4F8F-BFF1-5F29A99AB0D9}"/>
    <cellStyle name="Normal" xfId="0" builtinId="0"/>
    <cellStyle name="Normal 2" xfId="10" xr:uid="{35B3F730-7468-4011-BFA0-CDD0A3B9BCDB}"/>
    <cellStyle name="Percent" xfId="2" builtinId="5"/>
    <cellStyle name="Text" xfId="9" xr:uid="{AA882A06-6F45-4EF6-8508-926470CD43FC}"/>
  </cellStyles>
  <dxfs count="5">
    <dxf>
      <font>
        <b val="0"/>
      </font>
    </dxf>
    <dxf>
      <font>
        <b val="0"/>
      </font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Contribution By Boader Categories - Rural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{181AA66C-66F1-4E39-AF7A-3700B4811E9C}</c15:txfldGUID>
                  <c15:f>'EDA1'!$B$6</c15:f>
                  <c15:dlblFieldTableCache>
                    <c:ptCount val="1"/>
                    <c:pt idx="0">
                      <c:v>51%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{97777F3F-F33D-4CAB-8CEF-A17ADFAC5B4A}</c15:txfldGUID>
                  <c15:f>'EDA1'!$C$6</c15:f>
                  <c15:dlblFieldTableCache>
                    <c:ptCount val="1"/>
                    <c:pt idx="0">
                      <c:v>17%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{2B721213-3EF0-44BF-92C7-196C2790C512}</c15:txfldGUID>
                  <c15:f>'EDA1'!$D$6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{8D41B1EC-3C1B-4A26-AB2C-F1137A3231C6}</c15:txfldGUID>
                  <c15:f>'EDA1'!$E$6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{B4AB43C3-37F2-403D-B6FE-E0AD10568738}</c15:txfldGUID>
                  <c15:f>'EDA1'!$F$6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{EB67C443-3DF6-410A-9CD5-B40334656B7A}</c15:txfldGUID>
                  <c15:f>'EDA1'!$G$6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{BBD96632-CCD3-434F-93C9-602E8AED46B3}</c15:txfldGUID>
                  <c15:f>'EDA1'!$H$6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{35E24A85-315B-4E2C-8553-210DD3EFD654}</c15:txfldGUID>
                  <c15:f>'EDA1'!$I$6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'EDA1'!$B$4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1AA66C-66F1-4E39-AF7A-3700B4811E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{181AA66C-66F1-4E39-AF7A-3700B4811E9C}</c15:txfldGUID>
                      <c15:f>'EDA1'!$B$6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'EDA1'!$B$5</c:f>
              <c:numCache>
                <c:formatCode>General</c:formatCode>
                <c:ptCount val="1"/>
                <c:pt idx="0">
                  <c:v>2290.7000000000007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0F-430C-B871-CAF5FD80BE1C}"/>
            </c:ext>
          </c:extLst>
        </c:ser>
        <c:ser>
          <c:idx val="1"/>
          <c:order val="1"/>
          <c:tx>
            <c:strRef>
              <c:f>'EDA1'!$C$4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777F3F-F33D-4CAB-8CEF-A17ADFAC5B4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{97777F3F-F33D-4CAB-8CEF-A17ADFAC5B4A}</c15:txfldGUID>
                      <c15:f>'EDA1'!$C$6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'EDA1'!$C$5</c:f>
              <c:numCache>
                <c:formatCode>General</c:formatCode>
                <c:ptCount val="1"/>
                <c:pt idx="0">
                  <c:v>754.80000000000007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0F-430C-B871-CAF5FD80BE1C}"/>
            </c:ext>
          </c:extLst>
        </c:ser>
        <c:ser>
          <c:idx val="2"/>
          <c:order val="2"/>
          <c:tx>
            <c:strRef>
              <c:f>'EDA1'!$D$4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721213-3EF0-44BF-92C7-196C2790C51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{2B721213-3EF0-44BF-92C7-196C2790C512}</c15:txfldGUID>
                      <c15:f>'EDA1'!$D$6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'EDA1'!$D$5</c:f>
              <c:numCache>
                <c:formatCode>0.0</c:formatCode>
                <c:ptCount val="1"/>
                <c:pt idx="0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0F-430C-B871-CAF5FD80BE1C}"/>
            </c:ext>
          </c:extLst>
        </c:ser>
        <c:ser>
          <c:idx val="3"/>
          <c:order val="3"/>
          <c:tx>
            <c:strRef>
              <c:f>'EDA1'!$E$4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41B1EC-3C1B-4A26-AB2C-F1137A3231C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{8D41B1EC-3C1B-4A26-AB2C-F1137A3231C6}</c15:txfldGUID>
                      <c15:f>'EDA1'!$E$6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'EDA1'!$E$5</c:f>
              <c:numCache>
                <c:formatCode>General</c:formatCode>
                <c:ptCount val="1"/>
                <c:pt idx="0">
                  <c:v>187.8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0F-430C-B871-CAF5FD80BE1C}"/>
            </c:ext>
          </c:extLst>
        </c:ser>
        <c:ser>
          <c:idx val="4"/>
          <c:order val="4"/>
          <c:tx>
            <c:strRef>
              <c:f>'EDA1'!$F$4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AB43C3-37F2-403D-B6FE-E0AD10568738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{B4AB43C3-37F2-403D-B6FE-E0AD10568738}</c15:txfldGUID>
                      <c15:f>'EDA1'!$F$6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'EDA1'!$F$5</c:f>
              <c:numCache>
                <c:formatCode>General</c:formatCode>
                <c:ptCount val="1"/>
                <c:pt idx="0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0F-430C-B871-CAF5FD80BE1C}"/>
            </c:ext>
          </c:extLst>
        </c:ser>
        <c:ser>
          <c:idx val="5"/>
          <c:order val="5"/>
          <c:tx>
            <c:strRef>
              <c:f>'EDA1'!$G$4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67C443-3DF6-410A-9CD5-B40334656B7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{EB67C443-3DF6-410A-9CD5-B40334656B7A}</c15:txfldGUID>
                      <c15:f>'EDA1'!$G$6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'EDA1'!$G$5</c:f>
              <c:numCache>
                <c:formatCode>General</c:formatCode>
                <c:ptCount val="1"/>
                <c:pt idx="0">
                  <c:v>173.8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0F-430C-B871-CAF5FD80BE1C}"/>
            </c:ext>
          </c:extLst>
        </c:ser>
        <c:ser>
          <c:idx val="6"/>
          <c:order val="6"/>
          <c:tx>
            <c:strRef>
              <c:f>'EDA1'!$H$4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D96632-CCD3-434F-93C9-602E8AED46B3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{BBD96632-CCD3-434F-93C9-602E8AED46B3}</c15:txfldGUID>
                      <c15:f>'EDA1'!$H$6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'EDA1'!$H$5</c:f>
              <c:numCache>
                <c:formatCode>General</c:formatCode>
                <c:ptCount val="1"/>
                <c:pt idx="0">
                  <c:v>180.3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0F-430C-B871-CAF5FD80BE1C}"/>
            </c:ext>
          </c:extLst>
        </c:ser>
        <c:ser>
          <c:idx val="7"/>
          <c:order val="7"/>
          <c:tx>
            <c:strRef>
              <c:f>'EDA1'!$I$4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E0F-430C-B871-CAF5FD80BE1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5E24A85-315B-4E2C-8553-210DD3EFD65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{35E24A85-315B-4E2C-8553-210DD3EFD654}</c15:txfldGUID>
                      <c15:f>'EDA1'!$I$6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E0F-430C-B871-CAF5FD80BE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'EDA1'!$I$5</c:f>
              <c:numCache>
                <c:formatCode>General</c:formatCode>
                <c:ptCount val="1"/>
                <c:pt idx="0">
                  <c:v>561.9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0F-430C-B871-CAF5FD80BE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444080"/>
        <c:axId val="444460880"/>
      </c:barChart>
      <c:catAx>
        <c:axId val="4444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880"/>
        <c:crosses val="autoZero"/>
        <c:auto val="1"/>
        <c:lblAlgn val="ctr"/>
        <c:lblOffset val="100"/>
        <c:noMultiLvlLbl val="0"/>
      </c:catAx>
      <c:valAx>
        <c:axId val="4444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Befor Covid - Urban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'EDA4'!$B$63:$D$63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'EDA4'!$B$66:$D$66</c:f>
              <c:numCache>
                <c:formatCode>0.0%</c:formatCode>
                <c:ptCount val="3"/>
                <c:pt idx="0">
                  <c:v>0.10648017388196061</c:v>
                </c:pt>
                <c:pt idx="1">
                  <c:v>9.8659003831417749E-2</c:v>
                </c:pt>
                <c:pt idx="2">
                  <c:v>7.8415967705211836E-2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D59-9010-0F633AEF65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3937391"/>
        <c:axId val="1163938351"/>
      </c:lineChart>
      <c:catAx>
        <c:axId val="11639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8351"/>
        <c:crosses val="autoZero"/>
        <c:auto val="1"/>
        <c:lblAlgn val="ctr"/>
        <c:lblOffset val="100"/>
        <c:noMultiLvlLbl val="0"/>
      </c:catAx>
      <c:valAx>
        <c:axId val="1163938351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After Covid - 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'EDA4'!$M$63:$O$63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'EDA4'!$M$66:$O$66</c:f>
              <c:numCache>
                <c:formatCode>0.0%</c:formatCode>
                <c:ptCount val="3"/>
                <c:pt idx="0">
                  <c:v>0.10631384315771747</c:v>
                </c:pt>
                <c:pt idx="1">
                  <c:v>0.14055772931098903</c:v>
                </c:pt>
                <c:pt idx="2">
                  <c:v>0.12319423481603387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7-4A00-928B-EE6E64C78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117359"/>
        <c:axId val="1165116399"/>
      </c:lineChart>
      <c:catAx>
        <c:axId val="11651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6399"/>
        <c:crosses val="autoZero"/>
        <c:auto val="1"/>
        <c:lblAlgn val="ctr"/>
        <c:lblOffset val="100"/>
        <c:noMultiLvlLbl val="0"/>
      </c:catAx>
      <c:valAx>
        <c:axId val="116511639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/>
              <a:t>Inflaction</a:t>
            </a:r>
            <a:r>
              <a:rPr lang="en-US" sz="1600" b="1" baseline="0"/>
              <a:t> Befor Covid - Rural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'EDA4'!$B$21:$D$21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'EDA4'!$B$24:$D$24</c:f>
              <c:numCache>
                <c:formatCode>0.0%</c:formatCode>
                <c:ptCount val="3"/>
                <c:pt idx="0">
                  <c:v>7.1916377798730641E-2</c:v>
                </c:pt>
                <c:pt idx="1">
                  <c:v>0.13512564397889462</c:v>
                </c:pt>
                <c:pt idx="2">
                  <c:v>7.7721558454713291E-2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B-4D3D-B467-37B9B7A28D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479312"/>
        <c:axId val="1028480752"/>
      </c:lineChart>
      <c:catAx>
        <c:axId val="10284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80752"/>
        <c:crosses val="autoZero"/>
        <c:auto val="1"/>
        <c:lblAlgn val="ctr"/>
        <c:lblOffset val="100"/>
        <c:noMultiLvlLbl val="0"/>
      </c:catAx>
      <c:valAx>
        <c:axId val="10284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Inflaction</a:t>
            </a:r>
            <a:r>
              <a:rPr lang="en-IN" sz="1600" b="1" baseline="0"/>
              <a:t> After Covid - Rural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'EDA4'!$M$21:$O$21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'EDA4'!$M$24:$O$24</c:f>
              <c:numCache>
                <c:formatCode>0.0%</c:formatCode>
                <c:ptCount val="3"/>
                <c:pt idx="0">
                  <c:v>0.10130014482093773</c:v>
                </c:pt>
                <c:pt idx="1">
                  <c:v>0.12523334806141617</c:v>
                </c:pt>
                <c:pt idx="2">
                  <c:v>0.12443974897932604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C-4231-BC1D-3EEF56C945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9771887"/>
        <c:axId val="1164151039"/>
      </c:lineChart>
      <c:catAx>
        <c:axId val="5297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039"/>
        <c:crosses val="autoZero"/>
        <c:auto val="1"/>
        <c:lblAlgn val="ctr"/>
        <c:lblOffset val="100"/>
        <c:noMultiLvlLbl val="0"/>
      </c:catAx>
      <c:valAx>
        <c:axId val="11641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Inflaction</a:t>
            </a:r>
            <a:r>
              <a:rPr lang="en-IN" b="1" baseline="0"/>
              <a:t> Befor Covid - Rural+Urban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'EDA4'!$B$42:$D$42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'EDA4'!$B$45:$D$45</c:f>
              <c:numCache>
                <c:formatCode>0.0%</c:formatCode>
                <c:ptCount val="3"/>
                <c:pt idx="0">
                  <c:v>8.4976074833207862E-2</c:v>
                </c:pt>
                <c:pt idx="1">
                  <c:v>0.12175968415037478</c:v>
                </c:pt>
                <c:pt idx="2">
                  <c:v>7.6184986040296387E-2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1-4469-A6FD-0E6638BFB5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639423"/>
        <c:axId val="1164639903"/>
      </c:lineChart>
      <c:catAx>
        <c:axId val="11646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903"/>
        <c:crosses val="autoZero"/>
        <c:auto val="1"/>
        <c:lblAlgn val="ctr"/>
        <c:lblOffset val="100"/>
        <c:noMultiLvlLbl val="0"/>
      </c:catAx>
      <c:valAx>
        <c:axId val="11646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Inflaction</a:t>
            </a:r>
            <a:r>
              <a:rPr lang="en-US" b="1" baseline="0"/>
              <a:t> After Covid - Rural+Urban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'EDA4'!$M$42:$O$42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'EDA4'!$M$45:$O$45</c:f>
              <c:numCache>
                <c:formatCode>0.0%</c:formatCode>
                <c:ptCount val="3"/>
                <c:pt idx="0">
                  <c:v>0.10317185023393693</c:v>
                </c:pt>
                <c:pt idx="1">
                  <c:v>0.13083101869229041</c:v>
                </c:pt>
                <c:pt idx="2">
                  <c:v>0.12414086751235201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0-453F-902C-B7C8A188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152959"/>
        <c:axId val="1164151519"/>
      </c:lineChart>
      <c:catAx>
        <c:axId val="11641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519"/>
        <c:crosses val="autoZero"/>
        <c:auto val="1"/>
        <c:lblAlgn val="ctr"/>
        <c:lblOffset val="100"/>
        <c:noMultiLvlLbl val="0"/>
      </c:catAx>
      <c:valAx>
        <c:axId val="116415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Inflaction</a:t>
            </a:r>
            <a:r>
              <a:rPr lang="en-IN" b="1" baseline="0"/>
              <a:t> Befor Covid - Urban</a:t>
            </a:r>
            <a:r>
              <a:rPr lang="en-IN" baseline="0"/>
              <a:t> 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'EDA4'!$B$63:$D$63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'EDA4'!$B$66:$D$66</c:f>
              <c:numCache>
                <c:formatCode>0.0%</c:formatCode>
                <c:ptCount val="3"/>
                <c:pt idx="0">
                  <c:v>0.10648017388196061</c:v>
                </c:pt>
                <c:pt idx="1">
                  <c:v>9.8659003831417749E-2</c:v>
                </c:pt>
                <c:pt idx="2">
                  <c:v>7.8415967705211836E-2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0-4BC4-9B7A-BD69DCFB48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3937391"/>
        <c:axId val="1163938351"/>
      </c:lineChart>
      <c:catAx>
        <c:axId val="116393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8351"/>
        <c:crosses val="autoZero"/>
        <c:auto val="1"/>
        <c:lblAlgn val="ctr"/>
        <c:lblOffset val="100"/>
        <c:noMultiLvlLbl val="0"/>
      </c:catAx>
      <c:valAx>
        <c:axId val="116393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93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Inflaction</a:t>
            </a:r>
            <a:r>
              <a:rPr lang="en-US" b="1" baseline="0"/>
              <a:t> After Covid - Urban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'EDA4'!$L$66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'EDA4'!$M$63:$O$63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'EDA4'!$M$66:$O$66</c:f>
              <c:numCache>
                <c:formatCode>0.0%</c:formatCode>
                <c:ptCount val="3"/>
                <c:pt idx="0">
                  <c:v>0.10631384315771747</c:v>
                </c:pt>
                <c:pt idx="1">
                  <c:v>0.14055772931098903</c:v>
                </c:pt>
                <c:pt idx="2">
                  <c:v>0.12319423481603387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E-4CE8-A22E-3D6D6E9039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5117359"/>
        <c:axId val="1165116399"/>
      </c:lineChart>
      <c:catAx>
        <c:axId val="116511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6399"/>
        <c:crosses val="autoZero"/>
        <c:auto val="1"/>
        <c:lblAlgn val="ctr"/>
        <c:lblOffset val="100"/>
        <c:noMultiLvlLbl val="0"/>
      </c:catAx>
      <c:valAx>
        <c:axId val="11651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17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Inflation Year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'EDA2'!$B$17</c:f>
              <c:strCache>
                <c:ptCount val="1"/>
                <c:pt idx="0">
                  <c:v>Highest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81-4988-9A16-2009F2946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'EDA2'!$A$18:$A$23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'EDA2'!$B$18:$B$23</c:f>
              <c:numCache>
                <c:formatCode>0.0%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1-4988-9A16-2009F29462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819136"/>
        <c:axId val="738810016"/>
      </c:barChart>
      <c:catAx>
        <c:axId val="738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0016"/>
        <c:crosses val="autoZero"/>
        <c:auto val="1"/>
        <c:lblAlgn val="ctr"/>
        <c:lblOffset val="100"/>
        <c:noMultiLvlLbl val="0"/>
      </c:catAx>
      <c:valAx>
        <c:axId val="73881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Inflaction Increased By Categories - Rural+Urban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'EDA2'!$H$29</c:f>
              <c:strCache>
                <c:ptCount val="1"/>
                <c:pt idx="0">
                  <c:v>% Inflaction Increased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F6-49C1-A39F-BEA90623C689}"/>
              </c:ext>
            </c:extLst>
          </c:dPt>
          <c:cat>
            <c:strRef>
              <c:f>'EDA2'!$G$30:$G$55</c:f>
              <c:strCache>
                <c:ptCount val="26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Sugar and Confectionery</c:v>
                </c:pt>
                <c:pt idx="9">
                  <c:v>Sum of Spices</c:v>
                </c:pt>
                <c:pt idx="10">
                  <c:v>Sum of Non-alcoholic beverages</c:v>
                </c:pt>
                <c:pt idx="11">
                  <c:v>Sum of Prepared meals, snacks, sweets etc.</c:v>
                </c:pt>
                <c:pt idx="12">
                  <c:v>Sum of Food and beverages</c:v>
                </c:pt>
                <c:pt idx="13">
                  <c:v>Sum of Clothing</c:v>
                </c:pt>
                <c:pt idx="14">
                  <c:v>Sum of Footwear</c:v>
                </c:pt>
                <c:pt idx="15">
                  <c:v>Sum of Clothing and footwear</c:v>
                </c:pt>
                <c:pt idx="16">
                  <c:v>Sum of Personal care and effects</c:v>
                </c:pt>
                <c:pt idx="17">
                  <c:v>Sum of Housing</c:v>
                </c:pt>
                <c:pt idx="18">
                  <c:v>Sum of Household goods and services</c:v>
                </c:pt>
                <c:pt idx="19">
                  <c:v>Sum of Health</c:v>
                </c:pt>
                <c:pt idx="20">
                  <c:v>Sum of Transport and communication</c:v>
                </c:pt>
                <c:pt idx="21">
                  <c:v>Sum of Recreation and amusement</c:v>
                </c:pt>
                <c:pt idx="22">
                  <c:v>Sum of Education</c:v>
                </c:pt>
                <c:pt idx="23">
                  <c:v>Sum of Pan, tobacco and intoxicants</c:v>
                </c:pt>
                <c:pt idx="24">
                  <c:v>Sum of Fuel and light</c:v>
                </c:pt>
                <c:pt idx="25">
                  <c:v>Sum of Miscellaneous</c:v>
                </c:pt>
              </c:strCache>
            </c:strRef>
          </c:cat>
          <c:val>
            <c:numRef>
              <c:f>'EDA2'!$H$30:$H$55</c:f>
              <c:numCache>
                <c:formatCode>0.0%</c:formatCode>
                <c:ptCount val="26"/>
                <c:pt idx="0">
                  <c:v>4.6681254558716308E-2</c:v>
                </c:pt>
                <c:pt idx="1">
                  <c:v>8.9828269484808418E-2</c:v>
                </c:pt>
                <c:pt idx="2">
                  <c:v>7.7746077032810321E-2</c:v>
                </c:pt>
                <c:pt idx="3">
                  <c:v>4.3631245601689073E-2</c:v>
                </c:pt>
                <c:pt idx="4">
                  <c:v>3.2019704433497581E-2</c:v>
                </c:pt>
                <c:pt idx="5">
                  <c:v>7.6070901033973279E-2</c:v>
                </c:pt>
                <c:pt idx="6">
                  <c:v>0.65270373191165254</c:v>
                </c:pt>
                <c:pt idx="7">
                  <c:v>0.14962593516209488</c:v>
                </c:pt>
                <c:pt idx="8">
                  <c:v>4.491292392300647E-2</c:v>
                </c:pt>
                <c:pt idx="9">
                  <c:v>6.671449067431838E-2</c:v>
                </c:pt>
                <c:pt idx="10">
                  <c:v>1.8754688672168042E-2</c:v>
                </c:pt>
                <c:pt idx="11">
                  <c:v>2.1992238033635224E-2</c:v>
                </c:pt>
                <c:pt idx="12">
                  <c:v>0.1280931586608442</c:v>
                </c:pt>
                <c:pt idx="13">
                  <c:v>1.8292682926829385E-2</c:v>
                </c:pt>
                <c:pt idx="14">
                  <c:v>1.6546762589928141E-2</c:v>
                </c:pt>
                <c:pt idx="15">
                  <c:v>1.7759562841530015E-2</c:v>
                </c:pt>
                <c:pt idx="16">
                  <c:v>5.7228915662650558E-2</c:v>
                </c:pt>
                <c:pt idx="17">
                  <c:v>3.4529451591063125E-2</c:v>
                </c:pt>
                <c:pt idx="18">
                  <c:v>1.5320334261838559E-2</c:v>
                </c:pt>
                <c:pt idx="19">
                  <c:v>3.6526533425224064E-2</c:v>
                </c:pt>
                <c:pt idx="20">
                  <c:v>5.2716950527169619E-2</c:v>
                </c:pt>
                <c:pt idx="21">
                  <c:v>4.0965618141916772E-2</c:v>
                </c:pt>
                <c:pt idx="22">
                  <c:v>3.6617842876165117E-2</c:v>
                </c:pt>
                <c:pt idx="23">
                  <c:v>3.2475490196078503E-2</c:v>
                </c:pt>
                <c:pt idx="24">
                  <c:v>3.0107526881720349E-2</c:v>
                </c:pt>
                <c:pt idx="25">
                  <c:v>4.090577063550032E-2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6-49C1-A39F-BEA90623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906976"/>
        <c:axId val="738905536"/>
      </c:barChart>
      <c:catAx>
        <c:axId val="7389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5536"/>
        <c:crosses val="autoZero"/>
        <c:auto val="1"/>
        <c:lblAlgn val="ctr"/>
        <c:lblOffset val="100"/>
        <c:noMultiLvlLbl val="0"/>
      </c:catAx>
      <c:valAx>
        <c:axId val="7389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 By Boader Categories - Rural+Urban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{6C1E9F8B-40D8-4FFD-BDB6-1E1ECBD7C3A5}</c15:txfldGUID>
                  <c15:f>'EDA1'!$B$13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{55577A19-340E-44D1-AF27-57820618D4E2}</c15:txfldGUID>
                  <c15:f>'EDA1'!$C$13</c15:f>
                  <c15:dlblFieldTableCache>
                    <c:ptCount val="1"/>
                    <c:pt idx="0">
                      <c:v>16%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{16EA465E-4109-4E39-8F90-6B6B27048FE9}</c15:txfldGUID>
                  <c15:f>'EDA1'!$D$13</c15:f>
                  <c15:dlblFieldTableCache>
                    <c:ptCount val="1"/>
                    <c:pt idx="0">
                      <c:v>8%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{AAD4E251-A17D-4C1A-8B27-15CF156BC005}</c15:txfldGUID>
                  <c15:f>'EDA1'!$E$13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{224D0346-2144-4289-BB04-B70265E099AB}</c15:txfldGUID>
                  <c15:f>'EDA1'!$F$13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{EEF06B57-5DD7-489E-B4D4-80FB8B0731CE}</c15:txfldGUID>
                  <c15:f>'EDA1'!$G$13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{306C5E45-F740-42DE-821A-8D11BD7C5681}</c15:txfldGUID>
                  <c15:f>'EDA1'!$H$13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{618F687B-48C1-4F38-AFF4-B7AFD827F22D}</c15:txfldGUID>
                  <c15:f>'EDA1'!$I$13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'EDA1'!$B$11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1E9F8B-40D8-4FFD-BDB6-1E1ECBD7C3A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{6C1E9F8B-40D8-4FFD-BDB6-1E1ECBD7C3A5}</c15:txfldGUID>
                      <c15:f>'EDA1'!$B$13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'EDA1'!$B$12</c:f>
              <c:numCache>
                <c:formatCode>General</c:formatCode>
                <c:ptCount val="1"/>
                <c:pt idx="0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A5-42FF-825D-AE38D8DE584C}"/>
            </c:ext>
          </c:extLst>
        </c:ser>
        <c:ser>
          <c:idx val="1"/>
          <c:order val="1"/>
          <c:tx>
            <c:strRef>
              <c:f>'EDA1'!$C$11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577A19-340E-44D1-AF27-57820618D4E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{55577A19-340E-44D1-AF27-57820618D4E2}</c15:txfldGUID>
                      <c15:f>'EDA1'!$C$13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'EDA1'!$C$12</c:f>
              <c:numCache>
                <c:formatCode>General</c:formatCode>
                <c:ptCount val="1"/>
                <c:pt idx="0">
                  <c:v>738.40000000000009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A5-42FF-825D-AE38D8DE584C}"/>
            </c:ext>
          </c:extLst>
        </c:ser>
        <c:ser>
          <c:idx val="2"/>
          <c:order val="2"/>
          <c:tx>
            <c:strRef>
              <c:f>'EDA1'!$D$11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EA465E-4109-4E39-8F90-6B6B27048FE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{16EA465E-4109-4E39-8F90-6B6B27048FE9}</c15:txfldGUID>
                      <c15:f>'EDA1'!$D$13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'EDA1'!$D$12</c:f>
              <c:numCache>
                <c:formatCode>0.0</c:formatCode>
                <c:ptCount val="1"/>
                <c:pt idx="0">
                  <c:v>350.79999999999995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A5-42FF-825D-AE38D8DE584C}"/>
            </c:ext>
          </c:extLst>
        </c:ser>
        <c:ser>
          <c:idx val="3"/>
          <c:order val="3"/>
          <c:tx>
            <c:strRef>
              <c:f>'EDA1'!$E$11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D4E251-A17D-4C1A-8B27-15CF156BC00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{AAD4E251-A17D-4C1A-8B27-15CF156BC005}</c15:txfldGUID>
                      <c15:f>'EDA1'!$E$13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'EDA1'!$E$12</c:f>
              <c:numCache>
                <c:formatCode>General</c:formatCode>
                <c:ptCount val="1"/>
                <c:pt idx="0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A5-42FF-825D-AE38D8DE584C}"/>
            </c:ext>
          </c:extLst>
        </c:ser>
        <c:ser>
          <c:idx val="4"/>
          <c:order val="4"/>
          <c:tx>
            <c:strRef>
              <c:f>'EDA1'!$F$11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4D0346-2144-4289-BB04-B70265E099A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{224D0346-2144-4289-BB04-B70265E099AB}</c15:txfldGUID>
                      <c15:f>'EDA1'!$F$13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'EDA1'!$F$12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EA5-42FF-825D-AE38D8DE584C}"/>
            </c:ext>
          </c:extLst>
        </c:ser>
        <c:ser>
          <c:idx val="5"/>
          <c:order val="5"/>
          <c:tx>
            <c:strRef>
              <c:f>'EDA1'!$G$11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F06B57-5DD7-489E-B4D4-80FB8B0731C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{EEF06B57-5DD7-489E-B4D4-80FB8B0731CE}</c15:txfldGUID>
                      <c15:f>'EDA1'!$G$13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'EDA1'!$G$12</c:f>
              <c:numCache>
                <c:formatCode>General</c:formatCode>
                <c:ptCount val="1"/>
                <c:pt idx="0">
                  <c:v>171.2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EA5-42FF-825D-AE38D8DE584C}"/>
            </c:ext>
          </c:extLst>
        </c:ser>
        <c:ser>
          <c:idx val="6"/>
          <c:order val="6"/>
          <c:tx>
            <c:strRef>
              <c:f>'EDA1'!$H$11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6C5E45-F740-42DE-821A-8D11BD7C568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{306C5E45-F740-42DE-821A-8D11BD7C5681}</c15:txfldGUID>
                      <c15:f>'EDA1'!$H$13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'EDA1'!$H$12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EA5-42FF-825D-AE38D8DE584C}"/>
            </c:ext>
          </c:extLst>
        </c:ser>
        <c:ser>
          <c:idx val="7"/>
          <c:order val="7"/>
          <c:tx>
            <c:strRef>
              <c:f>'EDA1'!$I$11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CEA5-42FF-825D-AE38D8DE584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18F687B-48C1-4F38-AFF4-B7AFD827F22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{618F687B-48C1-4F38-AFF4-B7AFD827F22D}</c15:txfldGUID>
                      <c15:f>'EDA1'!$I$13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EA5-42FF-825D-AE38D8DE58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'EDA1'!$I$12</c:f>
              <c:numCache>
                <c:formatCode>General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EA5-42FF-825D-AE38D8DE58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278480"/>
        <c:axId val="727271760"/>
      </c:barChart>
      <c:catAx>
        <c:axId val="7272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1760"/>
        <c:crosses val="autoZero"/>
        <c:auto val="1"/>
        <c:lblAlgn val="ctr"/>
        <c:lblOffset val="100"/>
        <c:noMultiLvlLbl val="0"/>
      </c:catAx>
      <c:valAx>
        <c:axId val="72727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Contribution By Boader Categories - Rural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81AA66C-66F1-4E39-AF7A-3700B4811E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{181AA66C-66F1-4E39-AF7A-3700B4811E9C}</c15:txfldGUID>
                  <c15:f>'EDA1'!$B$6</c15:f>
                  <c15:dlblFieldTableCache>
                    <c:ptCount val="1"/>
                    <c:pt idx="0">
                      <c:v>51%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7777F3F-F33D-4CAB-8CEF-A17ADFAC5B4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{97777F3F-F33D-4CAB-8CEF-A17ADFAC5B4A}</c15:txfldGUID>
                  <c15:f>'EDA1'!$C$6</c15:f>
                  <c15:dlblFieldTableCache>
                    <c:ptCount val="1"/>
                    <c:pt idx="0">
                      <c:v>17%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B721213-3EF0-44BF-92C7-196C2790C51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{2B721213-3EF0-44BF-92C7-196C2790C512}</c15:txfldGUID>
                  <c15:f>'EDA1'!$D$6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D41B1EC-3C1B-4A26-AB2C-F1137A3231C6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{8D41B1EC-3C1B-4A26-AB2C-F1137A3231C6}</c15:txfldGUID>
                  <c15:f>'EDA1'!$E$6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AB43C3-37F2-403D-B6FE-E0AD10568738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{B4AB43C3-37F2-403D-B6FE-E0AD10568738}</c15:txfldGUID>
                  <c15:f>'EDA1'!$F$6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67C443-3DF6-410A-9CD5-B40334656B7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{EB67C443-3DF6-410A-9CD5-B40334656B7A}</c15:txfldGUID>
                  <c15:f>'EDA1'!$G$6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D96632-CCD3-434F-93C9-602E8AED46B3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{BBD96632-CCD3-434F-93C9-602E8AED46B3}</c15:txfldGUID>
                  <c15:f>'EDA1'!$H$6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E24A85-315B-4E2C-8553-210DD3EFD65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{35E24A85-315B-4E2C-8553-210DD3EFD654}</c15:txfldGUID>
                  <c15:f>'EDA1'!$I$6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'EDA1'!$B$4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81AA66C-66F1-4E39-AF7A-3700B4811E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{181AA66C-66F1-4E39-AF7A-3700B4811E9C}</c15:txfldGUID>
                      <c15:f>'EDA1'!$B$6</c15:f>
                      <c15:dlblFieldTableCache>
                        <c:ptCount val="1"/>
                        <c:pt idx="0">
                          <c:v>51%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'EDA1'!$B$5</c:f>
              <c:numCache>
                <c:formatCode>General</c:formatCode>
                <c:ptCount val="1"/>
                <c:pt idx="0">
                  <c:v>2290.7000000000007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B8B-9906-73AD3036AA2B}"/>
            </c:ext>
          </c:extLst>
        </c:ser>
        <c:ser>
          <c:idx val="1"/>
          <c:order val="1"/>
          <c:tx>
            <c:strRef>
              <c:f>'EDA1'!$C$4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7777F3F-F33D-4CAB-8CEF-A17ADFAC5B4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{97777F3F-F33D-4CAB-8CEF-A17ADFAC5B4A}</c15:txfldGUID>
                      <c15:f>'EDA1'!$C$6</c15:f>
                      <c15:dlblFieldTableCache>
                        <c:ptCount val="1"/>
                        <c:pt idx="0">
                          <c:v>17%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'EDA1'!$C$5</c:f>
              <c:numCache>
                <c:formatCode>General</c:formatCode>
                <c:ptCount val="1"/>
                <c:pt idx="0">
                  <c:v>754.80000000000007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C-4B8B-9906-73AD3036AA2B}"/>
            </c:ext>
          </c:extLst>
        </c:ser>
        <c:ser>
          <c:idx val="2"/>
          <c:order val="2"/>
          <c:tx>
            <c:strRef>
              <c:f>'EDA1'!$D$4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B721213-3EF0-44BF-92C7-196C2790C51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{2B721213-3EF0-44BF-92C7-196C2790C512}</c15:txfldGUID>
                      <c15:f>'EDA1'!$D$6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'EDA1'!$D$5</c:f>
              <c:numCache>
                <c:formatCode>0.0</c:formatCode>
                <c:ptCount val="1"/>
                <c:pt idx="0">
                  <c:v>179.8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C-4B8B-9906-73AD3036AA2B}"/>
            </c:ext>
          </c:extLst>
        </c:ser>
        <c:ser>
          <c:idx val="3"/>
          <c:order val="3"/>
          <c:tx>
            <c:strRef>
              <c:f>'EDA1'!$E$4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D41B1EC-3C1B-4A26-AB2C-F1137A3231C6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{8D41B1EC-3C1B-4A26-AB2C-F1137A3231C6}</c15:txfldGUID>
                      <c15:f>'EDA1'!$E$6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'EDA1'!$E$5</c:f>
              <c:numCache>
                <c:formatCode>General</c:formatCode>
                <c:ptCount val="1"/>
                <c:pt idx="0">
                  <c:v>187.8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C-4B8B-9906-73AD3036AA2B}"/>
            </c:ext>
          </c:extLst>
        </c:ser>
        <c:ser>
          <c:idx val="4"/>
          <c:order val="4"/>
          <c:tx>
            <c:strRef>
              <c:f>'EDA1'!$F$4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AB43C3-37F2-403D-B6FE-E0AD10568738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{B4AB43C3-37F2-403D-B6FE-E0AD10568738}</c15:txfldGUID>
                      <c15:f>'EDA1'!$F$6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'EDA1'!$F$5</c:f>
              <c:numCache>
                <c:formatCode>General</c:formatCode>
                <c:ptCount val="1"/>
                <c:pt idx="0">
                  <c:v>169.7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C-4B8B-9906-73AD3036AA2B}"/>
            </c:ext>
          </c:extLst>
        </c:ser>
        <c:ser>
          <c:idx val="5"/>
          <c:order val="5"/>
          <c:tx>
            <c:strRef>
              <c:f>'EDA1'!$G$4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B67C443-3DF6-410A-9CD5-B40334656B7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{EB67C443-3DF6-410A-9CD5-B40334656B7A}</c15:txfldGUID>
                      <c15:f>'EDA1'!$G$6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'EDA1'!$G$5</c:f>
              <c:numCache>
                <c:formatCode>General</c:formatCode>
                <c:ptCount val="1"/>
                <c:pt idx="0">
                  <c:v>173.8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6C-4B8B-9906-73AD3036AA2B}"/>
            </c:ext>
          </c:extLst>
        </c:ser>
        <c:ser>
          <c:idx val="6"/>
          <c:order val="6"/>
          <c:tx>
            <c:strRef>
              <c:f>'EDA1'!$H$4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D96632-CCD3-434F-93C9-602E8AED46B3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{BBD96632-CCD3-434F-93C9-602E8AED46B3}</c15:txfldGUID>
                      <c15:f>'EDA1'!$H$6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'EDA1'!$H$5</c:f>
              <c:numCache>
                <c:formatCode>General</c:formatCode>
                <c:ptCount val="1"/>
                <c:pt idx="0">
                  <c:v>180.3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6C-4B8B-9906-73AD3036AA2B}"/>
            </c:ext>
          </c:extLst>
        </c:ser>
        <c:ser>
          <c:idx val="7"/>
          <c:order val="7"/>
          <c:tx>
            <c:strRef>
              <c:f>'EDA1'!$I$4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A6C-4B8B-9906-73AD3036AA2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5E24A85-315B-4E2C-8553-210DD3EFD65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{35E24A85-315B-4E2C-8553-210DD3EFD654}</c15:txfldGUID>
                      <c15:f>'EDA1'!$I$6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FA6C-4B8B-9906-73AD3036AA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'EDA1'!$A$5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'EDA1'!$I$5</c:f>
              <c:numCache>
                <c:formatCode>General</c:formatCode>
                <c:ptCount val="1"/>
                <c:pt idx="0">
                  <c:v>561.9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6C-4B8B-9906-73AD3036AA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4444080"/>
        <c:axId val="444460880"/>
      </c:barChart>
      <c:catAx>
        <c:axId val="4444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60880"/>
        <c:crosses val="autoZero"/>
        <c:auto val="1"/>
        <c:lblAlgn val="ctr"/>
        <c:lblOffset val="100"/>
        <c:noMultiLvlLbl val="0"/>
      </c:catAx>
      <c:valAx>
        <c:axId val="4444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Contribution By Boader Categories - Rural+Urban (May 2023)</a:t>
            </a:r>
            <a:endParaRPr lang="en-IN" sz="1200"/>
          </a:p>
        </c:rich>
      </c:tx>
      <c:layout>
        <c:manualLayout>
          <c:xMode val="edge"/>
          <c:yMode val="edge"/>
          <c:x val="0.10660598777946122"/>
          <c:y val="2.1111553782652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C1E9F8B-40D8-4FFD-BDB6-1E1ECBD7C3A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{6C1E9F8B-40D8-4FFD-BDB6-1E1ECBD7C3A5}</c15:txfldGUID>
                  <c15:f>'EDA1'!$B$13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5577A19-340E-44D1-AF27-57820618D4E2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{55577A19-340E-44D1-AF27-57820618D4E2}</c15:txfldGUID>
                  <c15:f>'EDA1'!$C$13</c15:f>
                  <c15:dlblFieldTableCache>
                    <c:ptCount val="1"/>
                    <c:pt idx="0">
                      <c:v>16%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EA465E-4109-4E39-8F90-6B6B27048FE9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{16EA465E-4109-4E39-8F90-6B6B27048FE9}</c15:txfldGUID>
                  <c15:f>'EDA1'!$D$13</c15:f>
                  <c15:dlblFieldTableCache>
                    <c:ptCount val="1"/>
                    <c:pt idx="0">
                      <c:v>8%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D4E251-A17D-4C1A-8B27-15CF156BC00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{AAD4E251-A17D-4C1A-8B27-15CF156BC005}</c15:txfldGUID>
                  <c15:f>'EDA1'!$E$13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24D0346-2144-4289-BB04-B70265E099A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{224D0346-2144-4289-BB04-B70265E099AB}</c15:txfldGUID>
                  <c15:f>'EDA1'!$F$13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EF06B57-5DD7-489E-B4D4-80FB8B0731CE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{EEF06B57-5DD7-489E-B4D4-80FB8B0731CE}</c15:txfldGUID>
                  <c15:f>'EDA1'!$G$13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06C5E45-F740-42DE-821A-8D11BD7C5681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{306C5E45-F740-42DE-821A-8D11BD7C5681}</c15:txfldGUID>
                  <c15:f>'EDA1'!$H$13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18F687B-48C1-4F38-AFF4-B7AFD827F22D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{618F687B-48C1-4F38-AFF4-B7AFD827F22D}</c15:txfldGUID>
                  <c15:f>'EDA1'!$I$13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'EDA1'!$B$11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C1E9F8B-40D8-4FFD-BDB6-1E1ECBD7C3A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{6C1E9F8B-40D8-4FFD-BDB6-1E1ECBD7C3A5}</c15:txfldGUID>
                      <c15:f>'EDA1'!$B$13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'EDA1'!$B$12</c:f>
              <c:numCache>
                <c:formatCode>General</c:formatCode>
                <c:ptCount val="1"/>
                <c:pt idx="0">
                  <c:v>2306.9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0-49C8-8DE9-BDE8C0D36F6F}"/>
            </c:ext>
          </c:extLst>
        </c:ser>
        <c:ser>
          <c:idx val="1"/>
          <c:order val="1"/>
          <c:tx>
            <c:strRef>
              <c:f>'EDA1'!$C$11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5577A19-340E-44D1-AF27-57820618D4E2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{55577A19-340E-44D1-AF27-57820618D4E2}</c15:txfldGUID>
                      <c15:f>'EDA1'!$C$13</c15:f>
                      <c15:dlblFieldTableCache>
                        <c:ptCount val="1"/>
                        <c:pt idx="0">
                          <c:v>16%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'EDA1'!$C$12</c:f>
              <c:numCache>
                <c:formatCode>General</c:formatCode>
                <c:ptCount val="1"/>
                <c:pt idx="0">
                  <c:v>738.40000000000009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0-49C8-8DE9-BDE8C0D36F6F}"/>
            </c:ext>
          </c:extLst>
        </c:ser>
        <c:ser>
          <c:idx val="2"/>
          <c:order val="2"/>
          <c:tx>
            <c:strRef>
              <c:f>'EDA1'!$D$11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6EA465E-4109-4E39-8F90-6B6B27048FE9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{16EA465E-4109-4E39-8F90-6B6B27048FE9}</c15:txfldGUID>
                      <c15:f>'EDA1'!$D$13</c15:f>
                      <c15:dlblFieldTableCache>
                        <c:ptCount val="1"/>
                        <c:pt idx="0">
                          <c:v>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'EDA1'!$D$12</c:f>
              <c:numCache>
                <c:formatCode>0.0</c:formatCode>
                <c:ptCount val="1"/>
                <c:pt idx="0">
                  <c:v>350.79999999999995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E0-49C8-8DE9-BDE8C0D36F6F}"/>
            </c:ext>
          </c:extLst>
        </c:ser>
        <c:ser>
          <c:idx val="3"/>
          <c:order val="3"/>
          <c:tx>
            <c:strRef>
              <c:f>'EDA1'!$E$11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AD4E251-A17D-4C1A-8B27-15CF156BC00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{AAD4E251-A17D-4C1A-8B27-15CF156BC005}</c15:txfldGUID>
                      <c15:f>'EDA1'!$E$13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'EDA1'!$E$12</c:f>
              <c:numCache>
                <c:formatCode>General</c:formatCode>
                <c:ptCount val="1"/>
                <c:pt idx="0">
                  <c:v>185.7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E0-49C8-8DE9-BDE8C0D36F6F}"/>
            </c:ext>
          </c:extLst>
        </c:ser>
        <c:ser>
          <c:idx val="4"/>
          <c:order val="4"/>
          <c:tx>
            <c:strRef>
              <c:f>'EDA1'!$F$11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24D0346-2144-4289-BB04-B70265E099A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{224D0346-2144-4289-BB04-B70265E099AB}</c15:txfldGUID>
                      <c15:f>'EDA1'!$F$13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'EDA1'!$F$12</c:f>
              <c:numCache>
                <c:formatCode>General</c:formatCode>
                <c:ptCount val="1"/>
                <c:pt idx="0">
                  <c:v>164.8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E0-49C8-8DE9-BDE8C0D36F6F}"/>
            </c:ext>
          </c:extLst>
        </c:ser>
        <c:ser>
          <c:idx val="5"/>
          <c:order val="5"/>
          <c:tx>
            <c:strRef>
              <c:f>'EDA1'!$G$11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F06B57-5DD7-489E-B4D4-80FB8B0731CE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{EEF06B57-5DD7-489E-B4D4-80FB8B0731CE}</c15:txfldGUID>
                      <c15:f>'EDA1'!$G$13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'EDA1'!$G$12</c:f>
              <c:numCache>
                <c:formatCode>General</c:formatCode>
                <c:ptCount val="1"/>
                <c:pt idx="0">
                  <c:v>171.2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E0-49C8-8DE9-BDE8C0D36F6F}"/>
            </c:ext>
          </c:extLst>
        </c:ser>
        <c:ser>
          <c:idx val="6"/>
          <c:order val="6"/>
          <c:tx>
            <c:strRef>
              <c:f>'EDA1'!$H$11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06C5E45-F740-42DE-821A-8D11BD7C5681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{306C5E45-F740-42DE-821A-8D11BD7C5681}</c15:txfldGUID>
                      <c15:f>'EDA1'!$H$13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'EDA1'!$H$12</c:f>
              <c:numCache>
                <c:formatCode>General</c:formatCode>
                <c:ptCount val="1"/>
                <c:pt idx="0">
                  <c:v>177.1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E0-49C8-8DE9-BDE8C0D36F6F}"/>
            </c:ext>
          </c:extLst>
        </c:ser>
        <c:ser>
          <c:idx val="7"/>
          <c:order val="7"/>
          <c:tx>
            <c:strRef>
              <c:f>'EDA1'!$I$11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5E0-49C8-8DE9-BDE8C0D36F6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18F687B-48C1-4F38-AFF4-B7AFD827F22D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{618F687B-48C1-4F38-AFF4-B7AFD827F22D}</c15:txfldGUID>
                      <c15:f>'EDA1'!$I$13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5E0-49C8-8DE9-BDE8C0D36F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'EDA1'!$A$12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'EDA1'!$I$12</c:f>
              <c:numCache>
                <c:formatCode>General</c:formatCode>
                <c:ptCount val="1"/>
                <c:pt idx="0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E0-49C8-8DE9-BDE8C0D36F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278480"/>
        <c:axId val="727271760"/>
      </c:barChart>
      <c:catAx>
        <c:axId val="72727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1760"/>
        <c:crosses val="autoZero"/>
        <c:auto val="1"/>
        <c:lblAlgn val="ctr"/>
        <c:lblOffset val="100"/>
        <c:noMultiLvlLbl val="0"/>
      </c:catAx>
      <c:valAx>
        <c:axId val="7272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7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baseline="0">
                <a:effectLst/>
              </a:rPr>
              <a:t>Contribution By Boader Categories - Urban (May 2023)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{76804DC6-A082-43F1-B59E-628A90F24F6B}</c15:txfldGUID>
                  <c15:f>'EDA1'!$B$21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{6BDC76DE-44ED-4012-A986-165FAC4567C7}</c15:txfldGUID>
                  <c15:f>'EDA1'!$C$21</c15:f>
                  <c15:dlblFieldTableCache>
                    <c:ptCount val="1"/>
                    <c:pt idx="0">
                      <c:v>15%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{CE00AD5E-742A-489E-8F4A-16C63ECBA9E5}</c15:txfldGUID>
                  <c15:f>'EDA1'!$D$21</c15:f>
                  <c15:dlblFieldTableCache>
                    <c:ptCount val="1"/>
                    <c:pt idx="0">
                      <c:v>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{C8BD2C1E-CE56-48D3-A767-1132B829D89C}</c15:txfldGUID>
                  <c15:f>'EDA1'!$E$21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{EF9ECE43-42D1-431B-B4D4-4191ADE2F9AA}</c15:txfldGUID>
                  <c15:f>'EDA1'!$F$21</c15:f>
                  <c15:dlblFieldTableCache>
                    <c:ptCount val="1"/>
                    <c:pt idx="0">
                      <c:v>3%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{86EF24EF-0FEC-4369-9EDC-DBED4139BEDF}</c15:txfldGUID>
                  <c15:f>'EDA1'!$G$21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{B484BB34-8C25-48ED-AF82-675EB6FC2F55}</c15:txfldGUID>
                  <c15:f>'EDA1'!$H$21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{D7D8E4E7-1620-4B44-B09B-E80AF174D894}</c15:txfldGUID>
                  <c15:f>'EDA1'!$I$21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'EDA1'!$B$19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804DC6-A082-43F1-B59E-628A90F24F6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{76804DC6-A082-43F1-B59E-628A90F24F6B}</c15:txfldGUID>
                      <c15:f>'EDA1'!$B$21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'EDA1'!$B$20</c:f>
              <c:numCache>
                <c:formatCode>General</c:formatCode>
                <c:ptCount val="1"/>
                <c:pt idx="0">
                  <c:v>2335.1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6-413C-8D7F-479948FEC2F3}"/>
            </c:ext>
          </c:extLst>
        </c:ser>
        <c:ser>
          <c:idx val="1"/>
          <c:order val="1"/>
          <c:tx>
            <c:strRef>
              <c:f>'EDA1'!$C$19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DC76DE-44ED-4012-A986-165FAC4567C7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{6BDC76DE-44ED-4012-A986-165FAC4567C7}</c15:txfldGUID>
                      <c15:f>'EDA1'!$C$21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'EDA1'!$C$20</c:f>
              <c:numCache>
                <c:formatCode>General</c:formatCode>
                <c:ptCount val="1"/>
                <c:pt idx="0">
                  <c:v>714.30000000000007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26-413C-8D7F-479948FEC2F3}"/>
            </c:ext>
          </c:extLst>
        </c:ser>
        <c:ser>
          <c:idx val="2"/>
          <c:order val="2"/>
          <c:tx>
            <c:strRef>
              <c:f>'EDA1'!$D$19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00AD5E-742A-489E-8F4A-16C63ECBA9E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{CE00AD5E-742A-489E-8F4A-16C63ECBA9E5}</c15:txfldGUID>
                      <c15:f>'EDA1'!$D$21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'EDA1'!$D$20</c:f>
              <c:numCache>
                <c:formatCode>0.0</c:formatCode>
                <c:ptCount val="1"/>
                <c:pt idx="0">
                  <c:v>345.7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26-413C-8D7F-479948FEC2F3}"/>
            </c:ext>
          </c:extLst>
        </c:ser>
        <c:ser>
          <c:idx val="3"/>
          <c:order val="3"/>
          <c:tx>
            <c:strRef>
              <c:f>'EDA1'!$E$19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BD2C1E-CE56-48D3-A767-1132B829D8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{C8BD2C1E-CE56-48D3-A767-1132B829D89C}</c15:txfldGUID>
                      <c15:f>'EDA1'!$E$21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'EDA1'!$E$20</c:f>
              <c:numCache>
                <c:formatCode>General</c:formatCode>
                <c:ptCount val="1"/>
                <c:pt idx="0">
                  <c:v>182.2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26-413C-8D7F-479948FEC2F3}"/>
            </c:ext>
          </c:extLst>
        </c:ser>
        <c:ser>
          <c:idx val="4"/>
          <c:order val="4"/>
          <c:tx>
            <c:strRef>
              <c:f>'EDA1'!$F$19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9ECE43-42D1-431B-B4D4-4191ADE2F9A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{EF9ECE43-42D1-431B-B4D4-4191ADE2F9AA}</c15:txfldGUID>
                      <c15:f>'EDA1'!$F$21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'EDA1'!$F$20</c:f>
              <c:numCache>
                <c:formatCode>General</c:formatCode>
                <c:ptCount val="1"/>
                <c:pt idx="0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26-413C-8D7F-479948FEC2F3}"/>
            </c:ext>
          </c:extLst>
        </c:ser>
        <c:ser>
          <c:idx val="5"/>
          <c:order val="5"/>
          <c:tx>
            <c:strRef>
              <c:f>'EDA1'!$G$19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F24EF-0FEC-4369-9EDC-DBED4139BED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{86EF24EF-0FEC-4369-9EDC-DBED4139BEDF}</c15:txfldGUID>
                      <c15:f>'EDA1'!$G$21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'EDA1'!$G$20</c:f>
              <c:numCache>
                <c:formatCode>General</c:formatCode>
                <c:ptCount val="1"/>
                <c:pt idx="0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26-413C-8D7F-479948FEC2F3}"/>
            </c:ext>
          </c:extLst>
        </c:ser>
        <c:ser>
          <c:idx val="6"/>
          <c:order val="6"/>
          <c:tx>
            <c:strRef>
              <c:f>'EDA1'!$H$19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84BB34-8C25-48ED-AF82-675EB6FC2F5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{B484BB34-8C25-48ED-AF82-675EB6FC2F55}</c15:txfldGUID>
                      <c15:f>'EDA1'!$H$21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'EDA1'!$H$20</c:f>
              <c:numCache>
                <c:formatCode>General</c:formatCode>
                <c:ptCount val="1"/>
                <c:pt idx="0">
                  <c:v>174.8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26-413C-8D7F-479948FEC2F3}"/>
            </c:ext>
          </c:extLst>
        </c:ser>
        <c:ser>
          <c:idx val="7"/>
          <c:order val="7"/>
          <c:tx>
            <c:strRef>
              <c:f>'EDA1'!$I$19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626-413C-8D7F-479948FEC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D8E4E7-1620-4B44-B09B-E80AF174D89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{D7D8E4E7-1620-4B44-B09B-E80AF174D894}</c15:txfldGUID>
                      <c15:f>'EDA1'!$I$21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626-413C-8D7F-479948FEC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'EDA1'!$I$20</c:f>
              <c:numCache>
                <c:formatCode>General</c:formatCode>
                <c:ptCount val="1"/>
                <c:pt idx="0">
                  <c:v>559.20000000000005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26-413C-8D7F-479948FEC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346160"/>
        <c:axId val="727346640"/>
      </c:barChart>
      <c:catAx>
        <c:axId val="7273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640"/>
        <c:crosses val="autoZero"/>
        <c:auto val="1"/>
        <c:lblAlgn val="ctr"/>
        <c:lblOffset val="100"/>
        <c:noMultiLvlLbl val="0"/>
      </c:catAx>
      <c:valAx>
        <c:axId val="7273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V4.1 KM.xlsx]EDA1!PivotTable3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Contribution By Boader Categories - Urban (May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4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76804DC6-A082-43F1-B59E-628A90F24F6B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{76804DC6-A082-43F1-B59E-628A90F24F6B}</c15:txfldGUID>
                  <c15:f>'EDA1'!$B$21</c15:f>
                  <c15:dlblFieldTableCache>
                    <c:ptCount val="1"/>
                    <c:pt idx="0">
                      <c:v>50%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6BDC76DE-44ED-4012-A986-165FAC4567C7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{6BDC76DE-44ED-4012-A986-165FAC4567C7}</c15:txfldGUID>
                  <c15:f>'EDA1'!$C$21</c15:f>
                  <c15:dlblFieldTableCache>
                    <c:ptCount val="1"/>
                    <c:pt idx="0">
                      <c:v>15%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E00AD5E-742A-489E-8F4A-16C63ECBA9E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{CE00AD5E-742A-489E-8F4A-16C63ECBA9E5}</c15:txfldGUID>
                  <c15:f>'EDA1'!$D$21</c15:f>
                  <c15:dlblFieldTableCache>
                    <c:ptCount val="1"/>
                    <c:pt idx="0">
                      <c:v>7%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C8BD2C1E-CE56-48D3-A767-1132B829D89C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{C8BD2C1E-CE56-48D3-A767-1132B829D89C}</c15:txfldGUID>
                  <c15:f>'EDA1'!$E$21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EF9ECE43-42D1-431B-B4D4-4191ADE2F9AA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{EF9ECE43-42D1-431B-B4D4-4191ADE2F9AA}</c15:txfldGUID>
                  <c15:f>'EDA1'!$F$21</c15:f>
                  <c15:dlblFieldTableCache>
                    <c:ptCount val="1"/>
                    <c:pt idx="0">
                      <c:v>3%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6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86EF24EF-0FEC-4369-9EDC-DBED4139BEDF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{86EF24EF-0FEC-4369-9EDC-DBED4139BEDF}</c15:txfldGUID>
                  <c15:f>'EDA1'!$G$21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B484BB34-8C25-48ED-AF82-675EB6FC2F55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{B484BB34-8C25-48ED-AF82-675EB6FC2F55}</c15:txfldGUID>
                  <c15:f>'EDA1'!$H$21</c15:f>
                  <c15:dlblFieldTableCache>
                    <c:ptCount val="1"/>
                    <c:pt idx="0">
                      <c:v>4%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7D8E4E7-1620-4B44-B09B-E80AF174D894}" type="CELLREF">
                  <a:rPr lang="en-US"/>
                  <a:pPr>
                    <a:defRPr/>
                  </a:pPr>
                  <a:t>[CELLREF]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{D7D8E4E7-1620-4B44-B09B-E80AF174D894}</c15:txfldGUID>
                  <c15:f>'EDA1'!$I$21</c15:f>
                  <c15:dlblFieldTableCache>
                    <c:ptCount val="1"/>
                    <c:pt idx="0">
                      <c:v>12%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'EDA1'!$B$19</c:f>
              <c:strCache>
                <c:ptCount val="1"/>
                <c:pt idx="0">
                  <c:v>Sum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6804DC6-A082-43F1-B59E-628A90F24F6B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{76804DC6-A082-43F1-B59E-628A90F24F6B}</c15:txfldGUID>
                      <c15:f>'EDA1'!$B$21</c15:f>
                      <c15:dlblFieldTableCache>
                        <c:ptCount val="1"/>
                        <c:pt idx="0">
                          <c:v>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'EDA1'!$B$20</c:f>
              <c:numCache>
                <c:formatCode>General</c:formatCode>
                <c:ptCount val="1"/>
                <c:pt idx="0">
                  <c:v>2335.1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53-4F41-98EE-B0E988B08640}"/>
            </c:ext>
          </c:extLst>
        </c:ser>
        <c:ser>
          <c:idx val="1"/>
          <c:order val="1"/>
          <c:tx>
            <c:strRef>
              <c:f>'EDA1'!$C$19</c:f>
              <c:strCache>
                <c:ptCount val="1"/>
                <c:pt idx="0">
                  <c:v>Sum of Apparel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BDC76DE-44ED-4012-A986-165FAC4567C7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{6BDC76DE-44ED-4012-A986-165FAC4567C7}</c15:txfldGUID>
                      <c15:f>'EDA1'!$C$21</c15:f>
                      <c15:dlblFieldTableCache>
                        <c:ptCount val="1"/>
                        <c:pt idx="0">
                          <c:v>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'EDA1'!$C$20</c:f>
              <c:numCache>
                <c:formatCode>General</c:formatCode>
                <c:ptCount val="1"/>
                <c:pt idx="0">
                  <c:v>714.30000000000007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53-4F41-98EE-B0E988B08640}"/>
            </c:ext>
          </c:extLst>
        </c:ser>
        <c:ser>
          <c:idx val="2"/>
          <c:order val="2"/>
          <c:tx>
            <c:strRef>
              <c:f>'EDA1'!$D$19</c:f>
              <c:strCache>
                <c:ptCount val="1"/>
                <c:pt idx="0">
                  <c:v>Sum of House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00AD5E-742A-489E-8F4A-16C63ECBA9E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{CE00AD5E-742A-489E-8F4A-16C63ECBA9E5}</c15:txfldGUID>
                      <c15:f>'EDA1'!$D$21</c15:f>
                      <c15:dlblFieldTableCache>
                        <c:ptCount val="1"/>
                        <c:pt idx="0">
                          <c:v>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'EDA1'!$D$20</c:f>
              <c:numCache>
                <c:formatCode>0.0</c:formatCode>
                <c:ptCount val="1"/>
                <c:pt idx="0">
                  <c:v>345.7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553-4F41-98EE-B0E988B08640}"/>
            </c:ext>
          </c:extLst>
        </c:ser>
        <c:ser>
          <c:idx val="3"/>
          <c:order val="3"/>
          <c:tx>
            <c:strRef>
              <c:f>'EDA1'!$E$19</c:f>
              <c:strCache>
                <c:ptCount val="1"/>
                <c:pt idx="0">
                  <c:v>Sum of Health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8BD2C1E-CE56-48D3-A767-1132B829D89C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{C8BD2C1E-CE56-48D3-A767-1132B829D89C}</c15:txfldGUID>
                      <c15:f>'EDA1'!$E$21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'EDA1'!$E$20</c:f>
              <c:numCache>
                <c:formatCode>General</c:formatCode>
                <c:ptCount val="1"/>
                <c:pt idx="0">
                  <c:v>182.2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53-4F41-98EE-B0E988B08640}"/>
            </c:ext>
          </c:extLst>
        </c:ser>
        <c:ser>
          <c:idx val="4"/>
          <c:order val="4"/>
          <c:tx>
            <c:strRef>
              <c:f>'EDA1'!$F$19</c:f>
              <c:strCache>
                <c:ptCount val="1"/>
                <c:pt idx="0">
                  <c:v>Sum of Transport and communication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F9ECE43-42D1-431B-B4D4-4191ADE2F9AA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{EF9ECE43-42D1-431B-B4D4-4191ADE2F9AA}</c15:txfldGUID>
                      <c15:f>'EDA1'!$F$21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'EDA1'!$F$20</c:f>
              <c:numCache>
                <c:formatCode>General</c:formatCode>
                <c:ptCount val="1"/>
                <c:pt idx="0">
                  <c:v>160.4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553-4F41-98EE-B0E988B08640}"/>
            </c:ext>
          </c:extLst>
        </c:ser>
        <c:ser>
          <c:idx val="5"/>
          <c:order val="5"/>
          <c:tx>
            <c:strRef>
              <c:f>'EDA1'!$G$19</c:f>
              <c:strCache>
                <c:ptCount val="1"/>
                <c:pt idx="0">
                  <c:v>Sum of Recreation and amusement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F24EF-0FEC-4369-9EDC-DBED4139BEDF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{86EF24EF-0FEC-4369-9EDC-DBED4139BEDF}</c15:txfldGUID>
                      <c15:f>'EDA1'!$G$21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'EDA1'!$G$20</c:f>
              <c:numCache>
                <c:formatCode>General</c:formatCode>
                <c:ptCount val="1"/>
                <c:pt idx="0">
                  <c:v>169.2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553-4F41-98EE-B0E988B08640}"/>
            </c:ext>
          </c:extLst>
        </c:ser>
        <c:ser>
          <c:idx val="6"/>
          <c:order val="6"/>
          <c:tx>
            <c:strRef>
              <c:f>'EDA1'!$H$19</c:f>
              <c:strCache>
                <c:ptCount val="1"/>
                <c:pt idx="0">
                  <c:v>Sum of Education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1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484BB34-8C25-48ED-AF82-675EB6FC2F55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{B484BB34-8C25-48ED-AF82-675EB6FC2F55}</c15:txfldGUID>
                      <c15:f>'EDA1'!$H$21</c15:f>
                      <c15:dlblFieldTableCache>
                        <c:ptCount val="1"/>
                        <c:pt idx="0">
                          <c:v>4%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'EDA1'!$H$20</c:f>
              <c:numCache>
                <c:formatCode>General</c:formatCode>
                <c:ptCount val="1"/>
                <c:pt idx="0">
                  <c:v>174.8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553-4F41-98EE-B0E988B08640}"/>
            </c:ext>
          </c:extLst>
        </c:ser>
        <c:ser>
          <c:idx val="7"/>
          <c:order val="7"/>
          <c:tx>
            <c:strRef>
              <c:f>'EDA1'!$I$19</c:f>
              <c:strCache>
                <c:ptCount val="1"/>
                <c:pt idx="0">
                  <c:v>Sum of 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553-4F41-98EE-B0E988B0864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7D8E4E7-1620-4B44-B09B-E80AF174D894}" type="CELLREF">
                      <a:rPr lang="en-US"/>
                      <a:pPr/>
                      <a:t>[CELLREF]</a:t>
                    </a:fld>
                    <a:endParaRPr lang="en-IN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{D7D8E4E7-1620-4B44-B09B-E80AF174D894}</c15:txfldGUID>
                      <c15:f>'EDA1'!$I$21</c15:f>
                      <c15:dlblFieldTableCache>
                        <c:ptCount val="1"/>
                        <c:pt idx="0">
                          <c:v>12%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553-4F41-98EE-B0E988B086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'EDA1'!$A$20</c:f>
              <c:strCache>
                <c:ptCount val="1"/>
                <c:pt idx="0">
                  <c:v>May</c:v>
                </c:pt>
              </c:strCache>
            </c:strRef>
          </c:cat>
          <c:val>
            <c:numRef>
              <c:f>'EDA1'!$I$20</c:f>
              <c:numCache>
                <c:formatCode>General</c:formatCode>
                <c:ptCount val="1"/>
                <c:pt idx="0">
                  <c:v>559.20000000000005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553-4F41-98EE-B0E988B086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7346160"/>
        <c:axId val="727346640"/>
      </c:barChart>
      <c:catAx>
        <c:axId val="7273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640"/>
        <c:crosses val="autoZero"/>
        <c:auto val="1"/>
        <c:lblAlgn val="ctr"/>
        <c:lblOffset val="100"/>
        <c:noMultiLvlLbl val="0"/>
      </c:catAx>
      <c:valAx>
        <c:axId val="72734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 Inflation Year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'EDA2'!$B$17</c:f>
              <c:strCache>
                <c:ptCount val="1"/>
                <c:pt idx="0">
                  <c:v>Highest Inflation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02-409C-A029-323A2C4879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'EDA2'!$A$18:$A$23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'EDA2'!$B$18:$B$23</c:f>
              <c:numCache>
                <c:formatCode>0.0%</c:formatCode>
                <c:ptCount val="6"/>
                <c:pt idx="0">
                  <c:v>5.295471987720627E-2</c:v>
                </c:pt>
                <c:pt idx="1">
                  <c:v>2.3374726077428697E-2</c:v>
                </c:pt>
                <c:pt idx="2">
                  <c:v>7.7363896848137617E-2</c:v>
                </c:pt>
                <c:pt idx="3">
                  <c:v>5.7922769640479481E-2</c:v>
                </c:pt>
                <c:pt idx="4">
                  <c:v>5.657978385251098E-2</c:v>
                </c:pt>
                <c:pt idx="5">
                  <c:v>6.0350030175015092E-2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02-409C-A029-323A2C4879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8819136"/>
        <c:axId val="738810016"/>
      </c:barChart>
      <c:catAx>
        <c:axId val="7388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0016"/>
        <c:crosses val="autoZero"/>
        <c:auto val="1"/>
        <c:lblAlgn val="ctr"/>
        <c:lblOffset val="100"/>
        <c:noMultiLvlLbl val="0"/>
      </c:catAx>
      <c:valAx>
        <c:axId val="73881001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Inflaction Increased By Categories - Rural+Urban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'EDA2'!$H$29</c:f>
              <c:strCache>
                <c:ptCount val="1"/>
                <c:pt idx="0">
                  <c:v>% Inflaction Increased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8-4342-B363-1D600FDBF8DF}"/>
              </c:ext>
            </c:extLst>
          </c:dPt>
          <c:cat>
            <c:strRef>
              <c:f>'EDA2'!$G$30:$G$55</c:f>
              <c:strCache>
                <c:ptCount val="26"/>
                <c:pt idx="0">
                  <c:v>Sum of Cereals and products</c:v>
                </c:pt>
                <c:pt idx="1">
                  <c:v>Sum of Meat and fish</c:v>
                </c:pt>
                <c:pt idx="2">
                  <c:v>Sum of Egg</c:v>
                </c:pt>
                <c:pt idx="3">
                  <c:v>Sum of Milk and products</c:v>
                </c:pt>
                <c:pt idx="4">
                  <c:v>Sum of Oils and fats</c:v>
                </c:pt>
                <c:pt idx="5">
                  <c:v>Sum of Fruits</c:v>
                </c:pt>
                <c:pt idx="6">
                  <c:v>Sum of Vegetables</c:v>
                </c:pt>
                <c:pt idx="7">
                  <c:v>Sum of Pulses and products</c:v>
                </c:pt>
                <c:pt idx="8">
                  <c:v>Sum of Sugar and Confectionery</c:v>
                </c:pt>
                <c:pt idx="9">
                  <c:v>Sum of Spices</c:v>
                </c:pt>
                <c:pt idx="10">
                  <c:v>Sum of Non-alcoholic beverages</c:v>
                </c:pt>
                <c:pt idx="11">
                  <c:v>Sum of Prepared meals, snacks, sweets etc.</c:v>
                </c:pt>
                <c:pt idx="12">
                  <c:v>Sum of Food and beverages</c:v>
                </c:pt>
                <c:pt idx="13">
                  <c:v>Sum of Clothing</c:v>
                </c:pt>
                <c:pt idx="14">
                  <c:v>Sum of Footwear</c:v>
                </c:pt>
                <c:pt idx="15">
                  <c:v>Sum of Clothing and footwear</c:v>
                </c:pt>
                <c:pt idx="16">
                  <c:v>Sum of Personal care and effects</c:v>
                </c:pt>
                <c:pt idx="17">
                  <c:v>Sum of Housing</c:v>
                </c:pt>
                <c:pt idx="18">
                  <c:v>Sum of Household goods and services</c:v>
                </c:pt>
                <c:pt idx="19">
                  <c:v>Sum of Health</c:v>
                </c:pt>
                <c:pt idx="20">
                  <c:v>Sum of Transport and communication</c:v>
                </c:pt>
                <c:pt idx="21">
                  <c:v>Sum of Recreation and amusement</c:v>
                </c:pt>
                <c:pt idx="22">
                  <c:v>Sum of Education</c:v>
                </c:pt>
                <c:pt idx="23">
                  <c:v>Sum of Pan, tobacco and intoxicants</c:v>
                </c:pt>
                <c:pt idx="24">
                  <c:v>Sum of Fuel and light</c:v>
                </c:pt>
                <c:pt idx="25">
                  <c:v>Sum of Miscellaneous</c:v>
                </c:pt>
              </c:strCache>
            </c:strRef>
          </c:cat>
          <c:val>
            <c:numRef>
              <c:f>'EDA2'!$H$30:$H$55</c:f>
              <c:numCache>
                <c:formatCode>0.0%</c:formatCode>
                <c:ptCount val="26"/>
                <c:pt idx="0">
                  <c:v>4.6681254558716308E-2</c:v>
                </c:pt>
                <c:pt idx="1">
                  <c:v>8.9828269484808418E-2</c:v>
                </c:pt>
                <c:pt idx="2">
                  <c:v>7.7746077032810321E-2</c:v>
                </c:pt>
                <c:pt idx="3">
                  <c:v>4.3631245601689073E-2</c:v>
                </c:pt>
                <c:pt idx="4">
                  <c:v>3.2019704433497581E-2</c:v>
                </c:pt>
                <c:pt idx="5">
                  <c:v>7.6070901033973279E-2</c:v>
                </c:pt>
                <c:pt idx="6">
                  <c:v>0.65270373191165254</c:v>
                </c:pt>
                <c:pt idx="7">
                  <c:v>0.14962593516209488</c:v>
                </c:pt>
                <c:pt idx="8">
                  <c:v>4.491292392300647E-2</c:v>
                </c:pt>
                <c:pt idx="9">
                  <c:v>6.671449067431838E-2</c:v>
                </c:pt>
                <c:pt idx="10">
                  <c:v>1.8754688672168042E-2</c:v>
                </c:pt>
                <c:pt idx="11">
                  <c:v>2.1992238033635224E-2</c:v>
                </c:pt>
                <c:pt idx="12">
                  <c:v>0.1280931586608442</c:v>
                </c:pt>
                <c:pt idx="13">
                  <c:v>1.8292682926829385E-2</c:v>
                </c:pt>
                <c:pt idx="14">
                  <c:v>1.6546762589928141E-2</c:v>
                </c:pt>
                <c:pt idx="15">
                  <c:v>1.7759562841530015E-2</c:v>
                </c:pt>
                <c:pt idx="16">
                  <c:v>5.7228915662650558E-2</c:v>
                </c:pt>
                <c:pt idx="17">
                  <c:v>3.4529451591063125E-2</c:v>
                </c:pt>
                <c:pt idx="18">
                  <c:v>1.5320334261838559E-2</c:v>
                </c:pt>
                <c:pt idx="19">
                  <c:v>3.6526533425224064E-2</c:v>
                </c:pt>
                <c:pt idx="20">
                  <c:v>5.2716950527169619E-2</c:v>
                </c:pt>
                <c:pt idx="21">
                  <c:v>4.0965618141916772E-2</c:v>
                </c:pt>
                <c:pt idx="22">
                  <c:v>3.6617842876165117E-2</c:v>
                </c:pt>
                <c:pt idx="23">
                  <c:v>3.2475490196078503E-2</c:v>
                </c:pt>
                <c:pt idx="24">
                  <c:v>3.0107526881720349E-2</c:v>
                </c:pt>
                <c:pt idx="25">
                  <c:v>4.090577063550032E-2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8-4342-B363-1D600FDB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8906976"/>
        <c:axId val="738905536"/>
      </c:barChart>
      <c:catAx>
        <c:axId val="73890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5536"/>
        <c:crosses val="autoZero"/>
        <c:auto val="1"/>
        <c:lblAlgn val="ctr"/>
        <c:lblOffset val="100"/>
        <c:noMultiLvlLbl val="0"/>
      </c:catAx>
      <c:valAx>
        <c:axId val="738905536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0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Befor Covid -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cap="none" spc="0" normalizeH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'EDA4'!$A$24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'EDA4'!$B$21:$D$21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'EDA4'!$B$24:$D$24</c:f>
              <c:numCache>
                <c:formatCode>0.0%</c:formatCode>
                <c:ptCount val="3"/>
                <c:pt idx="0">
                  <c:v>7.1916377798730641E-2</c:v>
                </c:pt>
                <c:pt idx="1">
                  <c:v>0.13512564397889462</c:v>
                </c:pt>
                <c:pt idx="2">
                  <c:v>7.7721558454713291E-2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A37-9958-F97D0F0A98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8479312"/>
        <c:axId val="1028480752"/>
      </c:lineChart>
      <c:catAx>
        <c:axId val="102847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cap="none" spc="0" normalizeH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80752"/>
        <c:crosses val="autoZero"/>
        <c:auto val="1"/>
        <c:lblAlgn val="ctr"/>
        <c:lblOffset val="100"/>
        <c:noMultiLvlLbl val="0"/>
      </c:catAx>
      <c:valAx>
        <c:axId val="102848075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After Covid - Rural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'EDA4'!$M$21:$O$21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'EDA4'!$M$24:$O$24</c:f>
              <c:numCache>
                <c:formatCode>0.0%</c:formatCode>
                <c:ptCount val="3"/>
                <c:pt idx="0">
                  <c:v>0.10130014482093773</c:v>
                </c:pt>
                <c:pt idx="1">
                  <c:v>0.12523334806141617</c:v>
                </c:pt>
                <c:pt idx="2">
                  <c:v>0.12443974897932604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6-46A9-9957-7E5FCC1A15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9771887"/>
        <c:axId val="1164151039"/>
      </c:lineChart>
      <c:catAx>
        <c:axId val="52977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039"/>
        <c:crosses val="autoZero"/>
        <c:auto val="1"/>
        <c:lblAlgn val="ctr"/>
        <c:lblOffset val="100"/>
        <c:noMultiLvlLbl val="0"/>
      </c:catAx>
      <c:valAx>
        <c:axId val="116415103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7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Inflaction Befor Covid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'EDA4'!$A$45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'EDA4'!$B$42:$D$42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'EDA4'!$B$45:$D$45</c:f>
              <c:numCache>
                <c:formatCode>0.0%</c:formatCode>
                <c:ptCount val="3"/>
                <c:pt idx="0">
                  <c:v>8.4976074833207862E-2</c:v>
                </c:pt>
                <c:pt idx="1">
                  <c:v>0.12175968415037478</c:v>
                </c:pt>
                <c:pt idx="2">
                  <c:v>7.6184986040296387E-2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5-49C4-A6EA-1882B8D7C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639423"/>
        <c:axId val="1164639903"/>
      </c:lineChart>
      <c:catAx>
        <c:axId val="116463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903"/>
        <c:crosses val="autoZero"/>
        <c:auto val="1"/>
        <c:lblAlgn val="ctr"/>
        <c:lblOffset val="100"/>
        <c:noMultiLvlLbl val="0"/>
      </c:catAx>
      <c:valAx>
        <c:axId val="1164639903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3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Inflaction After Covid - Rural+Urban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'EDA4'!$L$45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'EDA4'!$M$42:$O$42</c:f>
              <c:strCache>
                <c:ptCount val="3"/>
                <c:pt idx="0">
                  <c:v>Food</c:v>
                </c:pt>
                <c:pt idx="1">
                  <c:v>Health</c:v>
                </c:pt>
                <c:pt idx="2">
                  <c:v>Essencial</c:v>
                </c:pt>
              </c:strCache>
            </c:strRef>
          </c:cat>
          <c:val>
            <c:numRef>
              <c:f>'EDA4'!$M$45:$O$45</c:f>
              <c:numCache>
                <c:formatCode>0.0%</c:formatCode>
                <c:ptCount val="3"/>
                <c:pt idx="0">
                  <c:v>0.10317185023393693</c:v>
                </c:pt>
                <c:pt idx="1">
                  <c:v>0.13083101869229041</c:v>
                </c:pt>
                <c:pt idx="2">
                  <c:v>0.12414086751235201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9-46EF-A0D2-7763EF6541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64152959"/>
        <c:axId val="1164151519"/>
      </c:lineChart>
      <c:catAx>
        <c:axId val="116415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1519"/>
        <c:crosses val="autoZero"/>
        <c:auto val="1"/>
        <c:lblAlgn val="ctr"/>
        <c:lblOffset val="100"/>
        <c:noMultiLvlLbl val="0"/>
      </c:catAx>
      <c:valAx>
        <c:axId val="1164151519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1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chemeClr val="bg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Food Inflaction By MOM - Rural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Rural</a:t>
          </a:r>
        </a:p>
      </cx:txPr>
    </cx:title>
    <cx:plotArea>
      <cx:plotAreaRegion>
        <cx:series layoutId="waterfall" uniqueId="{1EB8C2CB-75E6-41BB-B17D-AB4139327A7B}">
          <cx:tx>
            <cx:txData>
              <cx:f>_xlchart.v1.10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>
                <a:solidFill>
                  <a:srgbClr val="5B9BD5"/>
                </a:solidFill>
              </a:ln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Food Inflaction By MOM - Rural+Urban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Rural+Urban</a:t>
          </a:r>
        </a:p>
      </cx:txPr>
    </cx:title>
    <cx:plotArea>
      <cx:plotAreaRegion>
        <cx:series layoutId="waterfall" uniqueId="{C17ACB9E-C28B-47FE-8E5D-4080AF334821}">
          <cx:tx>
            <cx:txData>
              <cx:f>_xlchart.v1.4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 w="3175">
                <a:solidFill>
                  <a:srgbClr val="5B9BD5"/>
                </a:solidFill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Food Inflaction By MOM - Urban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rPr>
            <a:t>Food Inflaction By MOM - Urban</a:t>
          </a:r>
        </a:p>
      </cx:txPr>
    </cx:title>
    <cx:plotArea>
      <cx:plotAreaRegion>
        <cx:series layoutId="waterfall" uniqueId="{164A6E3E-FD5F-477A-880A-5547E230CC31}">
          <cx:tx>
            <cx:txData>
              <cx:f>_xlchart.v1.7</cx:f>
              <cx:v>MOM Change</cx:v>
            </cx:txData>
          </cx:tx>
          <cx:dataPt idx="0">
            <cx:spPr>
              <a:solidFill>
                <a:srgbClr val="FFC000"/>
              </a:solidFill>
              <a:ln>
                <a:solidFill>
                  <a:srgbClr val="FFC000"/>
                </a:solidFill>
              </a:ln>
            </cx:spPr>
          </cx:dataPt>
          <cx:dataPt idx="5">
            <cx:spPr>
              <a:solidFill>
                <a:srgbClr val="5B9BD5"/>
              </a:solidFill>
              <a:ln>
                <a:solidFill>
                  <a:srgbClr val="5B9BD5"/>
                </a:solidFill>
              </a:ln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 sz="1000" b="0" i="0" u="none" strike="noStrike" kern="1200" baseline="0">
            <a:solidFill>
              <a:schemeClr val="bg1"/>
            </a:solidFill>
            <a:latin typeface="+mn-lt"/>
            <a:ea typeface="+mn-ea"/>
            <a:cs typeface="+mn-cs"/>
          </a:endParaRPr>
        </a:p>
      </cx:txPr>
    </cx:legend>
  </cx:chart>
  <cx:spPr>
    <a:noFill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Food Inflaction By MOM - Rural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Food Inflaction By MOM - Rural</a:t>
          </a:r>
        </a:p>
      </cx:txPr>
    </cx:title>
    <cx:plotArea>
      <cx:plotAreaRegion>
        <cx:series layoutId="waterfall" uniqueId="{1EB8C2CB-75E6-41BB-B17D-AB4139327A7B}">
          <cx:tx>
            <cx:txData>
              <cx:f>_xlchart.v1.16</cx:f>
              <cx:v>MOM Change</cx:v>
            </cx:txData>
          </cx:tx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Food Inflaction By MOM - Rural+Urban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C17ACB9E-C28B-47FE-8E5D-4080AF334821}">
          <cx:tx>
            <cx:txData>
              <cx:f>_xlchart.v1.19</cx:f>
              <cx:v>MOM Change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Food Inflaction By MOM - Urban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waterfall" uniqueId="{164A6E3E-FD5F-477A-880A-5547E230CC31}">
          <cx:tx>
            <cx:txData>
              <cx:f>_xlchart.v1.13</cx:f>
              <cx:v>MOM Change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193964</xdr:colOff>
      <xdr:row>2</xdr:row>
      <xdr:rowOff>173446</xdr:rowOff>
    </xdr:from>
    <xdr:to>
      <xdr:col>10</xdr:col>
      <xdr:colOff>33983</xdr:colOff>
      <xdr:row>16</xdr:row>
      <xdr:rowOff>144660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F48BE-28BB-4BDD-8977-8585702E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136886</xdr:colOff>
      <xdr:row>2</xdr:row>
      <xdr:rowOff>162448</xdr:rowOff>
    </xdr:from>
    <xdr:to>
      <xdr:col>17</xdr:col>
      <xdr:colOff>367626</xdr:colOff>
      <xdr:row>16</xdr:row>
      <xdr:rowOff>166586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A4A774-8AF4-494B-9F6B-E748E9E59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470084</xdr:colOff>
      <xdr:row>2</xdr:row>
      <xdr:rowOff>170065</xdr:rowOff>
    </xdr:from>
    <xdr:to>
      <xdr:col>25</xdr:col>
      <xdr:colOff>604751</xdr:colOff>
      <xdr:row>17</xdr:row>
      <xdr:rowOff>11084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5EB17-7BCB-4DE4-8DB7-C61F18061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430876</xdr:colOff>
      <xdr:row>21</xdr:row>
      <xdr:rowOff>79779</xdr:rowOff>
    </xdr:from>
    <xdr:to>
      <xdr:col>14</xdr:col>
      <xdr:colOff>157085</xdr:colOff>
      <xdr:row>35</xdr:row>
      <xdr:rowOff>46609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98A849-A87C-432B-885F-2D98F5695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308365</xdr:colOff>
      <xdr:row>21</xdr:row>
      <xdr:rowOff>76546</xdr:rowOff>
    </xdr:from>
    <xdr:to>
      <xdr:col>23</xdr:col>
      <xdr:colOff>502226</xdr:colOff>
      <xdr:row>35</xdr:row>
      <xdr:rowOff>38446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BBA58-5246-443C-99A7-B40489A68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234876</xdr:colOff>
      <xdr:row>40</xdr:row>
      <xdr:rowOff>140278</xdr:rowOff>
    </xdr:from>
    <xdr:to>
      <xdr:col>9</xdr:col>
      <xdr:colOff>439271</xdr:colOff>
      <xdr:row>55</xdr:row>
      <xdr:rowOff>48838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3B3A23B8-CE3C-445E-9B31-1A0DC76960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3951" y="7769803"/>
              <a:ext cx="5519345" cy="2766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717176</xdr:colOff>
      <xdr:row>40</xdr:row>
      <xdr:rowOff>139423</xdr:rowOff>
    </xdr:from>
    <xdr:to>
      <xdr:col>17</xdr:col>
      <xdr:colOff>515229</xdr:colOff>
      <xdr:row>55</xdr:row>
      <xdr:rowOff>77972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4354074-3CF7-482D-B229-607AB39874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1201" y="7768948"/>
              <a:ext cx="5760703" cy="2796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179294</xdr:colOff>
      <xdr:row>40</xdr:row>
      <xdr:rowOff>132658</xdr:rowOff>
    </xdr:from>
    <xdr:to>
      <xdr:col>26</xdr:col>
      <xdr:colOff>391840</xdr:colOff>
      <xdr:row>55</xdr:row>
      <xdr:rowOff>102178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BE54DC35-28AC-4A00-9A79-15F9D12D73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5569" y="7762183"/>
              <a:ext cx="5127446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184221</xdr:colOff>
      <xdr:row>59</xdr:row>
      <xdr:rowOff>125605</xdr:rowOff>
    </xdr:from>
    <xdr:to>
      <xdr:col>9</xdr:col>
      <xdr:colOff>552658</xdr:colOff>
      <xdr:row>71</xdr:row>
      <xdr:rowOff>157123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173B3B2-4D7A-4248-91B5-C49BD5CF6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184220</xdr:colOff>
      <xdr:row>74</xdr:row>
      <xdr:rowOff>114089</xdr:rowOff>
    </xdr:from>
    <xdr:to>
      <xdr:col>9</xdr:col>
      <xdr:colOff>477297</xdr:colOff>
      <xdr:row>88</xdr:row>
      <xdr:rowOff>41868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A19EDC-370A-4815-B6CE-C70268F3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777606</xdr:colOff>
      <xdr:row>59</xdr:row>
      <xdr:rowOff>125976</xdr:rowOff>
    </xdr:from>
    <xdr:to>
      <xdr:col>17</xdr:col>
      <xdr:colOff>268942</xdr:colOff>
      <xdr:row>71</xdr:row>
      <xdr:rowOff>151698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A2A935-C097-4DB4-82B3-5C86303F6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718135</xdr:colOff>
      <xdr:row>74</xdr:row>
      <xdr:rowOff>116375</xdr:rowOff>
    </xdr:from>
    <xdr:to>
      <xdr:col>17</xdr:col>
      <xdr:colOff>179294</xdr:colOff>
      <xdr:row>88</xdr:row>
      <xdr:rowOff>49386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9C9A97-7F53-4FD4-866F-9C32C18F0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591671</xdr:colOff>
      <xdr:row>59</xdr:row>
      <xdr:rowOff>106927</xdr:rowOff>
    </xdr:from>
    <xdr:to>
      <xdr:col>26</xdr:col>
      <xdr:colOff>430306</xdr:colOff>
      <xdr:row>71</xdr:row>
      <xdr:rowOff>167473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67F7E92-E250-4F61-B0EA-97C88A255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573741</xdr:colOff>
      <xdr:row>74</xdr:row>
      <xdr:rowOff>107084</xdr:rowOff>
    </xdr:from>
    <xdr:to>
      <xdr:col>26</xdr:col>
      <xdr:colOff>412376</xdr:colOff>
      <xdr:row>88</xdr:row>
      <xdr:rowOff>107577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1FA907F-4375-40BC-9542-0FE4A3F2F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197921</xdr:colOff>
      <xdr:row>12</xdr:row>
      <xdr:rowOff>119001</xdr:rowOff>
    </xdr:from>
    <xdr:to>
      <xdr:col>24</xdr:col>
      <xdr:colOff>587993</xdr:colOff>
      <xdr:row>32</xdr:row>
      <xdr:rowOff>140773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940F6D-0E47-9906-1E29-4EEC24C72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593767</xdr:colOff>
      <xdr:row>12</xdr:row>
      <xdr:rowOff>132607</xdr:rowOff>
    </xdr:from>
    <xdr:to>
      <xdr:col>29</xdr:col>
      <xdr:colOff>79169</xdr:colOff>
      <xdr:row>33</xdr:row>
      <xdr:rowOff>25729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8EC92-CD7D-5F12-3FAF-21B0804D3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197922</xdr:colOff>
      <xdr:row>34</xdr:row>
      <xdr:rowOff>63335</xdr:rowOff>
    </xdr:from>
    <xdr:to>
      <xdr:col>24</xdr:col>
      <xdr:colOff>514598</xdr:colOff>
      <xdr:row>53</xdr:row>
      <xdr:rowOff>134586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E0E0C-D83F-A92D-5A13-ABFBB937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549639</xdr:colOff>
      <xdr:row>34</xdr:row>
      <xdr:rowOff>46218</xdr:rowOff>
    </xdr:from>
    <xdr:to>
      <xdr:col>29</xdr:col>
      <xdr:colOff>31229</xdr:colOff>
      <xdr:row>53</xdr:row>
      <xdr:rowOff>137409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27604E-983F-A7A1-73EC-2B6D36929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206114</xdr:colOff>
      <xdr:row>54</xdr:row>
      <xdr:rowOff>21237</xdr:rowOff>
    </xdr:from>
    <xdr:to>
      <xdr:col>24</xdr:col>
      <xdr:colOff>530901</xdr:colOff>
      <xdr:row>68</xdr:row>
      <xdr:rowOff>141158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55DE91-376C-8093-B461-E1F41739F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580868</xdr:colOff>
      <xdr:row>53</xdr:row>
      <xdr:rowOff>183629</xdr:rowOff>
    </xdr:from>
    <xdr:to>
      <xdr:col>29</xdr:col>
      <xdr:colOff>81196</xdr:colOff>
      <xdr:row>68</xdr:row>
      <xdr:rowOff>116173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252CE4-0532-8DD5-7415-6F1D8FE2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225778</xdr:colOff>
      <xdr:row>45</xdr:row>
      <xdr:rowOff>15993</xdr:rowOff>
    </xdr:from>
    <xdr:to>
      <xdr:col>12</xdr:col>
      <xdr:colOff>1016000</xdr:colOff>
      <xdr:row>60</xdr:row>
      <xdr:rowOff>78081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C0AB224-40DF-048A-92EB-CF385DDB27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32103" y="8588493"/>
              <a:ext cx="6133747" cy="2919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159926</xdr:colOff>
      <xdr:row>66</xdr:row>
      <xdr:rowOff>15993</xdr:rowOff>
    </xdr:from>
    <xdr:to>
      <xdr:col>12</xdr:col>
      <xdr:colOff>1016000</xdr:colOff>
      <xdr:row>81</xdr:row>
      <xdr:rowOff>78082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3780C0-765B-EEF5-D4A7-C1441525E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6251" y="12588993"/>
              <a:ext cx="6199599" cy="2919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169333</xdr:colOff>
      <xdr:row>85</xdr:row>
      <xdr:rowOff>110066</xdr:rowOff>
    </xdr:from>
    <xdr:to>
      <xdr:col>12</xdr:col>
      <xdr:colOff>1036320</xdr:colOff>
      <xdr:row>100</xdr:row>
      <xdr:rowOff>172155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D8695D-FFDB-DD95-8C43-AEDCF1C904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75658" y="16302566"/>
              <a:ext cx="6191462" cy="29195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2</xdr:row>
      <xdr:rowOff>110489</xdr:rowOff>
    </xdr:from>
    <xdr:to>
      <xdr:col>8</xdr:col>
      <xdr:colOff>880752</xdr:colOff>
      <xdr:row>21</xdr:row>
      <xdr:rowOff>118753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E006-5453-41BF-6F47-8CD10B364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1040130</xdr:colOff>
      <xdr:row>2</xdr:row>
      <xdr:rowOff>107256</xdr:rowOff>
    </xdr:from>
    <xdr:to>
      <xdr:col>14</xdr:col>
      <xdr:colOff>1078676</xdr:colOff>
      <xdr:row>21</xdr:row>
      <xdr:rowOff>108858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69BA90-ECCA-2B39-E568-A40767E18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54990</xdr:colOff>
      <xdr:row>21</xdr:row>
      <xdr:rowOff>179894</xdr:rowOff>
    </xdr:from>
    <xdr:to>
      <xdr:col>5</xdr:col>
      <xdr:colOff>96346</xdr:colOff>
      <xdr:row>41</xdr:row>
      <xdr:rowOff>43794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9647A1-7CEF-5687-88F0-D25DE850A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163975</xdr:colOff>
      <xdr:row>21</xdr:row>
      <xdr:rowOff>176516</xdr:rowOff>
    </xdr:from>
    <xdr:to>
      <xdr:col>7</xdr:col>
      <xdr:colOff>289035</xdr:colOff>
      <xdr:row>40</xdr:row>
      <xdr:rowOff>166414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EE080B-DC58-2F64-850C-5E97F38FE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308658</xdr:colOff>
      <xdr:row>21</xdr:row>
      <xdr:rowOff>176513</xdr:rowOff>
    </xdr:from>
    <xdr:to>
      <xdr:col>14</xdr:col>
      <xdr:colOff>518410</xdr:colOff>
      <xdr:row>41</xdr:row>
      <xdr:rowOff>6246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6E9190-DD86-4B71-EF3E-DC956DD36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 mehta" refreshedDate="45804.145085069445" createdVersion="8" refreshedVersion="8" minRefreshableVersion="3" recordCount="39" xr:uid="{F1B92CDB-7744-40CC-9675-3DBF6E85171B}">
  <cacheSource type="worksheet">
    <worksheetSource ref="A2:AH41" sheet="EDA3"/>
  </cacheSource>
  <cacheFields count="34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22" maxValue="2023" count="2">
        <n v="2022"/>
        <n v="2023"/>
      </sharedItems>
    </cacheField>
    <cacheField name="Month" numFmtId="14">
      <sharedItems count="12"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</sharedItems>
    </cacheField>
    <cacheField name="Cereals and products" numFmtId="0">
      <sharedItems containsSemiMixedTypes="0" containsString="0" containsNumber="1" minValue="152.9" maxValue="174.8"/>
    </cacheField>
    <cacheField name="Meat and fish" numFmtId="0">
      <sharedItems containsSemiMixedTypes="0" containsString="0" containsNumber="1" minValue="204.1" maxValue="223.4"/>
    </cacheField>
    <cacheField name="Egg" numFmtId="0">
      <sharedItems containsSemiMixedTypes="0" containsString="0" containsNumber="1" minValue="161.4" maxValue="197"/>
    </cacheField>
    <cacheField name="Milk and products" numFmtId="0">
      <sharedItems containsSemiMixedTypes="0" containsString="0" containsNumber="1" minValue="164.6" maxValue="179.6"/>
    </cacheField>
    <cacheField name="Oils and fats" numFmtId="0">
      <sharedItems containsSemiMixedTypes="0" containsString="0" containsNumber="1" minValue="164.4" maxValue="209.9"/>
    </cacheField>
    <cacheField name="Fruits" numFmtId="0">
      <sharedItems containsSemiMixedTypes="0" containsString="0" containsNumber="1" minValue="156.30000000000001" maxValue="179.5"/>
    </cacheField>
    <cacheField name="Vegetables" numFmtId="0">
      <sharedItems containsSemiMixedTypes="0" containsString="0" containsNumber="1" minValue="140.9" maxValue="228.6"/>
    </cacheField>
    <cacheField name="Pulses and products" numFmtId="0">
      <sharedItems containsSemiMixedTypes="0" containsString="0" containsNumber="1" minValue="163.6" maxValue="176.9"/>
    </cacheField>
    <cacheField name="Sugar and Confectionery" numFmtId="0">
      <sharedItems containsSemiMixedTypes="0" containsString="0" containsNumber="1" minValue="118.9" maxValue="124.2"/>
    </cacheField>
    <cacheField name="Spices" numFmtId="0">
      <sharedItems containsSemiMixedTypes="0" containsString="0" containsNumber="1" minValue="181.4" maxValue="221"/>
    </cacheField>
    <cacheField name="Non-alcoholic beverages" numFmtId="0">
      <sharedItems containsSemiMixedTypes="0" containsString="0" containsNumber="1" minValue="158.5" maxValue="178.7"/>
    </cacheField>
    <cacheField name="Prepared meals, snacks, sweets etc." numFmtId="0">
      <sharedItems containsSemiMixedTypes="0" containsString="0" containsNumber="1" minValue="180.4" maxValue="197.7"/>
    </cacheField>
    <cacheField name="Food and beverages" numFmtId="0">
      <sharedItems containsSemiMixedTypes="0" containsString="0" containsNumber="1" minValue="170.8" maxValue="183.3"/>
    </cacheField>
    <cacheField name="Clothing" numFmtId="0">
      <sharedItems containsSemiMixedTypes="0" containsString="0" containsNumber="1" minValue="170" maxValue="191.2"/>
    </cacheField>
    <cacheField name="Footwear" numFmtId="0">
      <sharedItems containsSemiMixedTypes="0" containsString="0" containsNumber="1" minValue="155.9" maxValue="187.9"/>
    </cacheField>
    <cacheField name="Clothing and footwear" numFmtId="0">
      <sharedItems containsSemiMixedTypes="0" containsString="0" containsNumber="1" minValue="167.8" maxValue="190.8"/>
    </cacheField>
    <cacheField name="Personal care and effects" numFmtId="0">
      <sharedItems containsSemiMixedTypes="0" containsString="0" containsNumber="1" minValue="168.2" maxValue="185.6"/>
    </cacheField>
    <cacheField name="Housing" numFmtId="165">
      <sharedItems containsSemiMixedTypes="0" containsString="0" containsNumber="1" minValue="166.8" maxValue="175.6"/>
    </cacheField>
    <cacheField name="Household goods and services" numFmtId="0">
      <sharedItems containsSemiMixedTypes="0" containsString="0" containsNumber="1" minValue="161.1" maxValue="179.8"/>
    </cacheField>
    <cacheField name="Health" numFmtId="0">
      <sharedItems containsSemiMixedTypes="0" containsString="0" containsNumber="1" minValue="170.1" maxValue="187.8"/>
    </cacheField>
    <cacheField name="Transport and communication" numFmtId="0">
      <sharedItems containsSemiMixedTypes="0" containsString="0" containsNumber="1" minValue="157.19999999999999" maxValue="169.7"/>
    </cacheField>
    <cacheField name="Recreation and amusement" numFmtId="0">
      <sharedItems containsSemiMixedTypes="0" containsString="0" containsNumber="1" minValue="163.19999999999999" maxValue="173.8"/>
    </cacheField>
    <cacheField name="Education" numFmtId="0">
      <sharedItems containsSemiMixedTypes="0" containsString="0" containsNumber="1" minValue="165.2" maxValue="180.3"/>
    </cacheField>
    <cacheField name="Pan, tobacco and intoxicants" numFmtId="0">
      <sharedItems containsSemiMixedTypes="0" containsString="0" containsNumber="1" minValue="192.9" maxValue="204.2"/>
    </cacheField>
    <cacheField name="Fuel and light" numFmtId="0">
      <sharedItems containsSemiMixedTypes="0" containsString="0" containsNumber="1" minValue="173.5" maxValue="183.4"/>
    </cacheField>
    <cacheField name="Miscellaneous" numFmtId="0">
      <sharedItems containsSemiMixedTypes="0" containsString="0" containsNumber="1" minValue="163.80000000000001" maxValue="179.5"/>
    </cacheField>
    <cacheField name="General index" numFmtId="0">
      <sharedItems containsSemiMixedTypes="0" containsString="0" containsNumber="1" minValue="170.8" maxValue="179.8"/>
    </cacheField>
    <cacheField name="Food" numFmtId="0">
      <sharedItems containsSemiMixedTypes="0" containsString="0" containsNumber="1" minValue="2226.8000000000002" maxValue="2335.1"/>
    </cacheField>
    <cacheField name="Apparel" numFmtId="0">
      <sharedItems containsSemiMixedTypes="0" containsString="0" containsNumber="1" minValue="661.9" maxValue="754.80000000000007"/>
    </cacheField>
    <cacheField name="House" numFmtId="165">
      <sharedItems containsSemiMixedTypes="0" containsString="0" containsNumber="1" minValue="168.9" maxValue="350.79999999999995"/>
    </cacheField>
    <cacheField name="Others" numFmtId="0">
      <sharedItems containsSemiMixedTypes="0" containsString="0" containsNumber="1" minValue="534.79999999999995" maxValue="561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 mehta" refreshedDate="45804.827372569445" createdVersion="8" refreshedVersion="8" minRefreshableVersion="3" recordCount="372" xr:uid="{B4FCE4C9-4636-462B-8CD4-1BCECD999CED}">
  <cacheSource type="worksheet">
    <worksheetSource ref="A2:AI374" sheet="Main Data"/>
  </cacheSource>
  <cacheFields count="35">
    <cacheField name="Sector" numFmtId="0">
      <sharedItems count="3">
        <s v="Rural"/>
        <s v="Urban"/>
        <s v="Rural+Urban"/>
      </sharedItems>
    </cacheField>
    <cacheField name="Year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Month" numFmtId="14">
      <sharedItems count="14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November " u="1"/>
        <s v="Marcrh" u="1"/>
      </sharedItems>
    </cacheField>
    <cacheField name="Cereals and products" numFmtId="0">
      <sharedItems containsString="0" containsBlank="1" containsNumber="1" minValue="107.5" maxValue="174.8"/>
    </cacheField>
    <cacheField name="Meat and fish" numFmtId="0">
      <sharedItems containsString="0" containsBlank="1" containsNumber="1" minValue="106.3" maxValue="223.4"/>
    </cacheField>
    <cacheField name="Egg" numFmtId="0">
      <sharedItems containsString="0" containsBlank="1" containsNumber="1" minValue="102.7" maxValue="197"/>
    </cacheField>
    <cacheField name="Milk and products" numFmtId="0">
      <sharedItems containsString="0" containsBlank="1" containsNumber="1" minValue="103.6" maxValue="179.6"/>
    </cacheField>
    <cacheField name="Oils and fats" numFmtId="0">
      <sharedItems containsString="0" containsBlank="1" containsNumber="1" minValue="101.1" maxValue="209.9"/>
    </cacheField>
    <cacheField name="Fruits" numFmtId="0">
      <sharedItems containsString="0" containsBlank="1" containsNumber="1" minValue="102.3" maxValue="179.5"/>
    </cacheField>
    <cacheField name="Vegetables" numFmtId="0">
      <sharedItems containsString="0" containsBlank="1" containsNumber="1" minValue="101.4" maxValue="245.3"/>
    </cacheField>
    <cacheField name="Pulses and products" numFmtId="0">
      <sharedItems containsString="0" containsBlank="1" containsNumber="1" minValue="103.5" maxValue="191.6"/>
    </cacheField>
    <cacheField name="Sugar and Confectionery" numFmtId="0">
      <sharedItems containsString="0" containsBlank="1" containsNumber="1" minValue="85.3" maxValue="124.2"/>
    </cacheField>
    <cacheField name="Spices" numFmtId="0">
      <sharedItems containsString="0" containsBlank="1" containsNumber="1" minValue="101.8" maxValue="221"/>
    </cacheField>
    <cacheField name="Non-alcoholic beverages" numFmtId="0">
      <sharedItems containsString="0" containsBlank="1" containsNumber="1" minValue="104.8" maxValue="178.7"/>
    </cacheField>
    <cacheField name="Prepared meals, snacks, sweets etc." numFmtId="0">
      <sharedItems containsString="0" containsBlank="1" containsNumber="1" minValue="106.7" maxValue="197.7"/>
    </cacheField>
    <cacheField name="Food and beverages" numFmtId="0">
      <sharedItems containsString="0" containsBlank="1" containsNumber="1" minValue="105.5" maxValue="183.3"/>
    </cacheField>
    <cacheField name="Clothing" numFmtId="0">
      <sharedItems containsString="0" containsBlank="1" containsNumber="1" minValue="105.9" maxValue="191.2"/>
    </cacheField>
    <cacheField name="Footwear" numFmtId="0">
      <sharedItems containsString="0" containsBlank="1" containsNumber="1" minValue="105" maxValue="187.9"/>
    </cacheField>
    <cacheField name="Clothing and footwear" numFmtId="0">
      <sharedItems containsString="0" containsBlank="1" containsNumber="1" minValue="105.8" maxValue="190.8"/>
    </cacheField>
    <cacheField name="Personal care and effects" numFmtId="0">
      <sharedItems containsString="0" containsBlank="1" containsNumber="1" minValue="102.1" maxValue="185.6"/>
    </cacheField>
    <cacheField name="Housing" numFmtId="0">
      <sharedItems containsString="0" containsBlank="1" containsNumber="1" minValue="100.3" maxValue="175.6"/>
    </cacheField>
    <cacheField name="Household goods and services" numFmtId="0">
      <sharedItems containsString="0" containsBlank="1" containsNumber="1" minValue="104.8" maxValue="179.8"/>
    </cacheField>
    <cacheField name="Health" numFmtId="0">
      <sharedItems containsString="0" containsBlank="1" containsNumber="1" minValue="104" maxValue="187.8"/>
    </cacheField>
    <cacheField name="Transport and communication" numFmtId="0">
      <sharedItems containsString="0" containsBlank="1" containsNumber="1" minValue="103.2" maxValue="169.7"/>
    </cacheField>
    <cacheField name="Recreation and amusement" numFmtId="0">
      <sharedItems containsString="0" containsBlank="1" containsNumber="1" minValue="102.9" maxValue="173.8"/>
    </cacheField>
    <cacheField name="Education" numFmtId="0">
      <sharedItems containsString="0" containsBlank="1" containsNumber="1" minValue="103.5" maxValue="180.3"/>
    </cacheField>
    <cacheField name="Pan, tobacco and intoxicants" numFmtId="0">
      <sharedItems containsString="0" containsBlank="1" containsNumber="1" minValue="105.1" maxValue="204.2"/>
    </cacheField>
    <cacheField name="Fuel and light" numFmtId="0">
      <sharedItems containsString="0" containsBlank="1" containsNumber="1" minValue="105.4" maxValue="183.4"/>
    </cacheField>
    <cacheField name="Miscellaneous" numFmtId="0">
      <sharedItems containsString="0" containsBlank="1" containsNumber="1" minValue="103.7" maxValue="179.5"/>
    </cacheField>
    <cacheField name="General index" numFmtId="0">
      <sharedItems containsString="0" containsBlank="1" containsNumber="1" minValue="104" maxValue="179.8"/>
    </cacheField>
    <cacheField name="Food" numFmtId="0">
      <sharedItems containsSemiMixedTypes="0" containsString="0" containsNumber="1" minValue="0" maxValue="2335.1"/>
    </cacheField>
    <cacheField name="Apparel" numFmtId="0">
      <sharedItems containsSemiMixedTypes="0" containsString="0" containsNumber="1" minValue="0" maxValue="754.80000000000007"/>
    </cacheField>
    <cacheField name="House" numFmtId="165">
      <sharedItems containsSemiMixedTypes="0" containsString="0" containsNumber="1" minValue="0" maxValue="350.79999999999995"/>
    </cacheField>
    <cacheField name="Essencial" numFmtId="165">
      <sharedItems containsSemiMixedTypes="0" containsString="0" containsNumber="1" minValue="0" maxValue="1078.7"/>
    </cacheField>
    <cacheField name="Others" numFmtId="0">
      <sharedItems containsSemiMixedTypes="0" containsString="0" containsNumber="1" minValue="0" maxValue="561.9"/>
    </cacheField>
  </cacheFields>
  <extLst>
    <ext xmlns:x14="http://schemas.microsoft.com/office/spreadsheetml/2009/9/main" uri="{725AE2AE-9491-48be-B2B4-4EB974FC3084}">
      <x14:pivotCacheDefinition pivotCacheId="13600999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n v="152.9"/>
    <n v="214.7"/>
    <n v="161.4"/>
    <n v="164.6"/>
    <n v="209.9"/>
    <n v="168"/>
    <n v="160.4"/>
    <n v="165"/>
    <n v="118.9"/>
    <n v="186.6"/>
    <n v="173.2"/>
    <n v="180.4"/>
    <n v="170.8"/>
    <n v="179.3"/>
    <n v="177.2"/>
    <n v="179"/>
    <n v="168.5"/>
    <n v="167.5"/>
    <n v="168.9"/>
    <n v="177.7"/>
    <n v="167.1"/>
    <n v="167.6"/>
    <n v="171.8"/>
    <n v="192.9"/>
    <n v="175.3"/>
    <n v="170.9"/>
    <n v="172.5"/>
    <n v="2226.8000000000002"/>
    <n v="704"/>
    <n v="168.9"/>
    <n v="539.1"/>
  </r>
  <r>
    <x v="1"/>
    <x v="0"/>
    <x v="0"/>
    <n v="156.69999999999999"/>
    <n v="221.2"/>
    <n v="164.1"/>
    <n v="165.4"/>
    <n v="189.5"/>
    <n v="174.5"/>
    <n v="203.2"/>
    <n v="164.1"/>
    <n v="121.2"/>
    <n v="181.4"/>
    <n v="158.5"/>
    <n v="184.9"/>
    <n v="177.5"/>
    <n v="170"/>
    <n v="155.9"/>
    <n v="167.8"/>
    <n v="168.2"/>
    <n v="167.5"/>
    <n v="161.1"/>
    <n v="170.1"/>
    <n v="159.4"/>
    <n v="163.19999999999999"/>
    <n v="165.2"/>
    <n v="197.5"/>
    <n v="173.5"/>
    <n v="163.80000000000001"/>
    <n v="170.8"/>
    <n v="2262.2000000000003"/>
    <n v="661.9"/>
    <n v="328.6"/>
    <n v="534.79999999999995"/>
  </r>
  <r>
    <x v="2"/>
    <x v="0"/>
    <x v="0"/>
    <n v="154.1"/>
    <n v="217"/>
    <n v="162.4"/>
    <n v="164.9"/>
    <n v="202.4"/>
    <n v="171"/>
    <n v="174.9"/>
    <n v="164.7"/>
    <n v="119.7"/>
    <n v="184.9"/>
    <n v="167.1"/>
    <n v="182.5"/>
    <n v="173.3"/>
    <n v="175.6"/>
    <n v="168.4"/>
    <n v="174.6"/>
    <n v="168.4"/>
    <n v="167.5"/>
    <n v="165.2"/>
    <n v="174.8"/>
    <n v="163"/>
    <n v="165.1"/>
    <n v="167.9"/>
    <n v="194.1"/>
    <n v="174.6"/>
    <n v="167.5"/>
    <n v="171.7"/>
    <n v="2238.9000000000005"/>
    <n v="687"/>
    <n v="332.7"/>
    <n v="536.20000000000005"/>
  </r>
  <r>
    <x v="0"/>
    <x v="0"/>
    <x v="1"/>
    <n v="153.80000000000001"/>
    <n v="217.2"/>
    <n v="169.6"/>
    <n v="165.4"/>
    <n v="208.1"/>
    <n v="165.8"/>
    <n v="167.3"/>
    <n v="164.6"/>
    <n v="119.1"/>
    <n v="188.9"/>
    <n v="174.2"/>
    <n v="181.9"/>
    <n v="172.4"/>
    <n v="180.7"/>
    <n v="178.7"/>
    <n v="180.4"/>
    <n v="169.5"/>
    <n v="166.8"/>
    <n v="170.3"/>
    <n v="178.2"/>
    <n v="165.5"/>
    <n v="168"/>
    <n v="172.6"/>
    <n v="192.9"/>
    <n v="176.7"/>
    <n v="171"/>
    <n v="173.6"/>
    <n v="2248.3000000000002"/>
    <n v="709.3"/>
    <n v="170.3"/>
    <n v="540.6"/>
  </r>
  <r>
    <x v="1"/>
    <x v="0"/>
    <x v="1"/>
    <n v="157.5"/>
    <n v="223.4"/>
    <n v="172.8"/>
    <n v="166.4"/>
    <n v="188.6"/>
    <n v="174.1"/>
    <n v="211.5"/>
    <n v="163.6"/>
    <n v="121.4"/>
    <n v="183.5"/>
    <n v="159.1"/>
    <n v="186.3"/>
    <n v="179.3"/>
    <n v="171.6"/>
    <n v="157.4"/>
    <n v="169.4"/>
    <n v="169.2"/>
    <n v="166.8"/>
    <n v="162.1"/>
    <n v="170.9"/>
    <n v="157.19999999999999"/>
    <n v="164.1"/>
    <n v="166.5"/>
    <n v="198.3"/>
    <n v="174.9"/>
    <n v="163.80000000000001"/>
    <n v="171.4"/>
    <n v="2287.5"/>
    <n v="667.59999999999991"/>
    <n v="328.9"/>
    <n v="537"/>
  </r>
  <r>
    <x v="2"/>
    <x v="0"/>
    <x v="1"/>
    <n v="155"/>
    <n v="219.4"/>
    <n v="170.8"/>
    <n v="165.8"/>
    <n v="200.9"/>
    <n v="169.7"/>
    <n v="182.3"/>
    <n v="164.3"/>
    <n v="119.9"/>
    <n v="187.1"/>
    <n v="167.9"/>
    <n v="183.9"/>
    <n v="174.9"/>
    <n v="177.1"/>
    <n v="169.9"/>
    <n v="176"/>
    <n v="169.4"/>
    <n v="166.8"/>
    <n v="166.4"/>
    <n v="175.4"/>
    <n v="161.1"/>
    <n v="165.8"/>
    <n v="169"/>
    <n v="194.3"/>
    <n v="176"/>
    <n v="167.5"/>
    <n v="172.6"/>
    <n v="2261.9"/>
    <n v="692.4"/>
    <n v="333.20000000000005"/>
    <n v="537.79999999999995"/>
  </r>
  <r>
    <x v="0"/>
    <x v="0"/>
    <x v="2"/>
    <n v="155.19999999999999"/>
    <n v="210.8"/>
    <n v="174.3"/>
    <n v="166.3"/>
    <n v="202.2"/>
    <n v="169.6"/>
    <n v="168.6"/>
    <n v="164.4"/>
    <n v="119.2"/>
    <n v="191.8"/>
    <n v="174.5"/>
    <n v="183.1"/>
    <n v="172.5"/>
    <n v="182"/>
    <n v="180.3"/>
    <n v="181.7"/>
    <n v="169.7"/>
    <n v="167.8"/>
    <n v="171.3"/>
    <n v="178.8"/>
    <n v="166.3"/>
    <n v="168.6"/>
    <n v="174.7"/>
    <n v="193.2"/>
    <n v="179.6"/>
    <n v="171.8"/>
    <n v="174.3"/>
    <n v="2252.5"/>
    <n v="713.7"/>
    <n v="171.3"/>
    <n v="544.59999999999991"/>
  </r>
  <r>
    <x v="1"/>
    <x v="0"/>
    <x v="2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2.7"/>
    <n v="158.69999999999999"/>
    <n v="170.6"/>
    <n v="169.8"/>
    <n v="167.8"/>
    <n v="163.1"/>
    <n v="171.7"/>
    <n v="157.4"/>
    <n v="164.6"/>
    <n v="169.1"/>
    <n v="198.6"/>
    <n v="179.5"/>
    <n v="164.7"/>
    <n v="172.3"/>
    <n v="2291.6"/>
    <n v="671.8"/>
    <n v="330.9"/>
    <n v="542.79999999999995"/>
  </r>
  <r>
    <x v="2"/>
    <x v="0"/>
    <x v="2"/>
    <n v="156.5"/>
    <n v="213"/>
    <n v="175.2"/>
    <n v="166.6"/>
    <n v="195.8"/>
    <n v="174.2"/>
    <n v="182.1"/>
    <n v="164.3"/>
    <n v="120"/>
    <n v="190"/>
    <n v="168.4"/>
    <n v="185.2"/>
    <n v="175"/>
    <n v="178.3"/>
    <n v="171.3"/>
    <n v="177.3"/>
    <n v="169.7"/>
    <n v="167.8"/>
    <n v="167.4"/>
    <n v="176.1"/>
    <n v="161.6"/>
    <n v="166.3"/>
    <n v="171.4"/>
    <n v="194.6"/>
    <n v="179.6"/>
    <n v="168.4"/>
    <n v="173.4"/>
    <n v="2266.3000000000002"/>
    <n v="696.60000000000014"/>
    <n v="335.20000000000005"/>
    <n v="542.6"/>
  </r>
  <r>
    <x v="0"/>
    <x v="0"/>
    <x v="3"/>
    <n v="159.5"/>
    <n v="204.1"/>
    <n v="168.3"/>
    <n v="167.9"/>
    <n v="198.1"/>
    <n v="169.2"/>
    <n v="173.1"/>
    <n v="167.1"/>
    <n v="120.2"/>
    <n v="195.6"/>
    <n v="174.8"/>
    <n v="184"/>
    <n v="173.9"/>
    <n v="183.2"/>
    <n v="181.7"/>
    <n v="183"/>
    <n v="171.1"/>
    <n v="169"/>
    <n v="172.3"/>
    <n v="179.4"/>
    <n v="166.6"/>
    <n v="169.3"/>
    <n v="175.7"/>
    <n v="193.7"/>
    <n v="179.1"/>
    <n v="172.6"/>
    <n v="175.3"/>
    <n v="2255.7999999999997"/>
    <n v="719"/>
    <n v="172.3"/>
    <n v="545.4"/>
  </r>
  <r>
    <x v="1"/>
    <x v="0"/>
    <x v="3"/>
    <n v="162.1"/>
    <n v="210.9"/>
    <n v="170.6"/>
    <n v="168.4"/>
    <n v="182.5"/>
    <n v="177.1"/>
    <n v="213.1"/>
    <n v="167.3"/>
    <n v="122.2"/>
    <n v="189.7"/>
    <n v="160.5"/>
    <n v="188.9"/>
    <n v="180.4"/>
    <n v="173.7"/>
    <n v="160"/>
    <n v="171.6"/>
    <n v="171.4"/>
    <n v="169"/>
    <n v="164.2"/>
    <n v="172.6"/>
    <n v="157.69999999999999"/>
    <n v="165.1"/>
    <n v="169.9"/>
    <n v="198.7"/>
    <n v="178.4"/>
    <n v="165.4"/>
    <n v="173.1"/>
    <n v="2293.6999999999998"/>
    <n v="676.69999999999993"/>
    <n v="333.2"/>
    <n v="542.5"/>
  </r>
  <r>
    <x v="2"/>
    <x v="0"/>
    <x v="3"/>
    <n v="160.30000000000001"/>
    <n v="206.5"/>
    <n v="169.2"/>
    <n v="168.1"/>
    <n v="192.4"/>
    <n v="172.9"/>
    <n v="186.7"/>
    <n v="167.2"/>
    <n v="120.9"/>
    <n v="193.6"/>
    <n v="168.8"/>
    <n v="186.3"/>
    <n v="176.3"/>
    <n v="179.5"/>
    <n v="172.7"/>
    <n v="178.5"/>
    <n v="171.2"/>
    <n v="169"/>
    <n v="168.5"/>
    <n v="176.8"/>
    <n v="161.9"/>
    <n v="166.9"/>
    <n v="172.3"/>
    <n v="195"/>
    <n v="178.8"/>
    <n v="169.1"/>
    <n v="174.3"/>
    <n v="2269.2000000000003"/>
    <n v="701.90000000000009"/>
    <n v="337.5"/>
    <n v="542.9"/>
  </r>
  <r>
    <x v="0"/>
    <x v="0"/>
    <x v="4"/>
    <n v="162.9"/>
    <n v="206.7"/>
    <n v="169"/>
    <n v="169.5"/>
    <n v="194.1"/>
    <n v="164.1"/>
    <n v="176.9"/>
    <n v="169"/>
    <n v="120.8"/>
    <n v="199.1"/>
    <n v="175.4"/>
    <n v="184.8"/>
    <n v="175.5"/>
    <n v="184.7"/>
    <n v="183.3"/>
    <n v="184.5"/>
    <n v="170.8"/>
    <n v="169.5"/>
    <n v="173.6"/>
    <n v="180.2"/>
    <n v="166.9"/>
    <n v="170"/>
    <n v="176.2"/>
    <n v="194.5"/>
    <n v="179.7"/>
    <n v="173.1"/>
    <n v="176.4"/>
    <n v="2267.8000000000002"/>
    <n v="723.3"/>
    <n v="173.6"/>
    <n v="547.29999999999995"/>
  </r>
  <r>
    <x v="1"/>
    <x v="0"/>
    <x v="4"/>
    <n v="164.9"/>
    <n v="213.7"/>
    <n v="170.9"/>
    <n v="170.1"/>
    <n v="179.3"/>
    <n v="167.5"/>
    <n v="220.8"/>
    <n v="169.2"/>
    <n v="123.1"/>
    <n v="193.6"/>
    <n v="161.1"/>
    <n v="190.4"/>
    <n v="181.8"/>
    <n v="175"/>
    <n v="161.69999999999999"/>
    <n v="173"/>
    <n v="171.1"/>
    <n v="169.5"/>
    <n v="165"/>
    <n v="173.8"/>
    <n v="158.19999999999999"/>
    <n v="165.8"/>
    <n v="170.9"/>
    <n v="199.7"/>
    <n v="179.2"/>
    <n v="166.1"/>
    <n v="174.1"/>
    <n v="2306.4"/>
    <n v="680.8"/>
    <n v="334.5"/>
    <n v="545"/>
  </r>
  <r>
    <x v="2"/>
    <x v="0"/>
    <x v="4"/>
    <n v="163.5"/>
    <n v="209.2"/>
    <n v="169.7"/>
    <n v="169.7"/>
    <n v="188.7"/>
    <n v="165.7"/>
    <n v="191.8"/>
    <n v="169.1"/>
    <n v="121.6"/>
    <n v="197.3"/>
    <n v="169.4"/>
    <n v="187.4"/>
    <n v="177.8"/>
    <n v="180.9"/>
    <n v="174.3"/>
    <n v="179.9"/>
    <n v="170.9"/>
    <n v="169.5"/>
    <n v="169.5"/>
    <n v="177.8"/>
    <n v="162.30000000000001"/>
    <n v="167.6"/>
    <n v="173.1"/>
    <n v="195.9"/>
    <n v="179.5"/>
    <n v="169.7"/>
    <n v="175.3"/>
    <n v="2280.9"/>
    <n v="706"/>
    <n v="339"/>
    <n v="545.09999999999991"/>
  </r>
  <r>
    <x v="0"/>
    <x v="0"/>
    <x v="5"/>
    <n v="164.7"/>
    <n v="208.8"/>
    <n v="170.3"/>
    <n v="170.9"/>
    <n v="191.6"/>
    <n v="162.19999999999999"/>
    <n v="184.8"/>
    <n v="169.7"/>
    <n v="121.1"/>
    <n v="201.6"/>
    <n v="175.8"/>
    <n v="185.6"/>
    <n v="177.4"/>
    <n v="186.1"/>
    <n v="184.4"/>
    <n v="185.9"/>
    <n v="172"/>
    <n v="171.2"/>
    <n v="174.4"/>
    <n v="181.2"/>
    <n v="167.4"/>
    <n v="170.6"/>
    <n v="176.5"/>
    <n v="194.9"/>
    <n v="180.8"/>
    <n v="173.9"/>
    <n v="177.9"/>
    <n v="2284.5"/>
    <n v="728.4"/>
    <n v="174.4"/>
    <n v="549.6"/>
  </r>
  <r>
    <x v="1"/>
    <x v="0"/>
    <x v="5"/>
    <n v="166.4"/>
    <n v="214.9"/>
    <n v="171.9"/>
    <n v="171"/>
    <n v="177.7"/>
    <n v="165.7"/>
    <n v="228.6"/>
    <n v="169.9"/>
    <n v="123.4"/>
    <n v="196.4"/>
    <n v="161.6"/>
    <n v="191.5"/>
    <n v="183.3"/>
    <n v="175.5"/>
    <n v="162.6"/>
    <n v="173.6"/>
    <n v="172.3"/>
    <n v="171.2"/>
    <n v="166"/>
    <n v="174.7"/>
    <n v="158.80000000000001"/>
    <n v="166.3"/>
    <n v="171.2"/>
    <n v="200.1"/>
    <n v="180"/>
    <n v="166.8"/>
    <n v="175.3"/>
    <n v="2322.3000000000002"/>
    <n v="684"/>
    <n v="337.2"/>
    <n v="546.90000000000009"/>
  </r>
  <r>
    <x v="2"/>
    <x v="0"/>
    <x v="5"/>
    <n v="165.2"/>
    <n v="210.9"/>
    <n v="170.9"/>
    <n v="170.9"/>
    <n v="186.5"/>
    <n v="163.80000000000001"/>
    <n v="199.7"/>
    <n v="169.8"/>
    <n v="121.9"/>
    <n v="199.9"/>
    <n v="169.9"/>
    <n v="188.3"/>
    <n v="179.6"/>
    <n v="181.9"/>
    <n v="175.3"/>
    <n v="181"/>
    <n v="172.1"/>
    <n v="171.2"/>
    <n v="170.4"/>
    <n v="178.7"/>
    <n v="162.9"/>
    <n v="168.2"/>
    <n v="173.4"/>
    <n v="196.3"/>
    <n v="180.5"/>
    <n v="170.5"/>
    <n v="176.7"/>
    <n v="2297.3000000000002"/>
    <n v="710.30000000000007"/>
    <n v="341.6"/>
    <n v="547.29999999999995"/>
  </r>
  <r>
    <x v="0"/>
    <x v="0"/>
    <x v="6"/>
    <n v="166.9"/>
    <n v="207.2"/>
    <n v="180.2"/>
    <n v="172.3"/>
    <n v="194"/>
    <n v="159.1"/>
    <n v="171.6"/>
    <n v="170.2"/>
    <n v="121.5"/>
    <n v="204.8"/>
    <n v="176.4"/>
    <n v="186.9"/>
    <n v="176.6"/>
    <n v="187.2"/>
    <n v="185.2"/>
    <n v="186.9"/>
    <n v="173.4"/>
    <n v="171.8"/>
    <n v="175.5"/>
    <n v="182.3"/>
    <n v="167.5"/>
    <n v="170.8"/>
    <n v="176.9"/>
    <n v="195.5"/>
    <n v="181.9"/>
    <n v="174.6"/>
    <n v="177.8"/>
    <n v="2287.6999999999998"/>
    <n v="732.69999999999993"/>
    <n v="175.5"/>
    <n v="552"/>
  </r>
  <r>
    <x v="1"/>
    <x v="0"/>
    <x v="6"/>
    <n v="168.4"/>
    <n v="213.4"/>
    <n v="183.2"/>
    <n v="172.3"/>
    <n v="180"/>
    <n v="162.6"/>
    <n v="205.5"/>
    <n v="171"/>
    <n v="123.4"/>
    <n v="198.8"/>
    <n v="162.1"/>
    <n v="192.4"/>
    <n v="181.3"/>
    <n v="176.7"/>
    <n v="163.5"/>
    <n v="174.7"/>
    <n v="173.8"/>
    <n v="171.8"/>
    <n v="166.9"/>
    <n v="175.8"/>
    <n v="158.9"/>
    <n v="166.7"/>
    <n v="171.5"/>
    <n v="200.6"/>
    <n v="180.3"/>
    <n v="167.4"/>
    <n v="174.1"/>
    <n v="2314.4"/>
    <n v="688.7"/>
    <n v="338.70000000000005"/>
    <n v="548.29999999999995"/>
  </r>
  <r>
    <x v="2"/>
    <x v="0"/>
    <x v="6"/>
    <n v="167.4"/>
    <n v="209.4"/>
    <n v="181.4"/>
    <n v="172.3"/>
    <n v="188.9"/>
    <n v="160.69999999999999"/>
    <n v="183.1"/>
    <n v="170.5"/>
    <n v="122.1"/>
    <n v="202.8"/>
    <n v="170.4"/>
    <n v="189.5"/>
    <n v="178.3"/>
    <n v="183.1"/>
    <n v="176.2"/>
    <n v="182.1"/>
    <n v="173.6"/>
    <n v="171.8"/>
    <n v="171.4"/>
    <n v="179.8"/>
    <n v="163"/>
    <n v="168.5"/>
    <n v="173.7"/>
    <n v="196.9"/>
    <n v="181.3"/>
    <n v="171.1"/>
    <n v="176.5"/>
    <n v="2296.8000000000002"/>
    <n v="715"/>
    <n v="343.20000000000005"/>
    <n v="549.30000000000007"/>
  </r>
  <r>
    <x v="0"/>
    <x v="0"/>
    <x v="7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88.1"/>
    <n v="185.9"/>
    <n v="187.8"/>
    <n v="175.7"/>
    <n v="170.7"/>
    <n v="176.4"/>
    <n v="183.5"/>
    <n v="167.8"/>
    <n v="171.2"/>
    <n v="177.3"/>
    <n v="195.9"/>
    <n v="182.8"/>
    <n v="175.5"/>
    <n v="177.1"/>
    <n v="2277.1"/>
    <n v="737.5"/>
    <n v="176.4"/>
    <n v="554.20000000000005"/>
  </r>
  <r>
    <x v="1"/>
    <x v="0"/>
    <x v="7"/>
    <n v="170.2"/>
    <n v="212.9"/>
    <n v="191.9"/>
    <n v="173.9"/>
    <n v="179.1"/>
    <n v="159.5"/>
    <n v="178.7"/>
    <n v="171.3"/>
    <n v="123.1"/>
    <n v="200.5"/>
    <n v="162.80000000000001"/>
    <n v="193.3"/>
    <n v="178.6"/>
    <n v="177.7"/>
    <n v="164.5"/>
    <n v="175.7"/>
    <n v="176"/>
    <n v="170.7"/>
    <n v="167.3"/>
    <n v="177.2"/>
    <n v="159.4"/>
    <n v="167.1"/>
    <n v="171.8"/>
    <n v="201.1"/>
    <n v="180.6"/>
    <n v="168.2"/>
    <n v="174.1"/>
    <n v="2295.7999999999997"/>
    <n v="693.9"/>
    <n v="338"/>
    <n v="549.9"/>
  </r>
  <r>
    <x v="2"/>
    <x v="0"/>
    <x v="7"/>
    <n v="169.2"/>
    <n v="209"/>
    <n v="190.2"/>
    <n v="173.6"/>
    <n v="188.5"/>
    <n v="158"/>
    <n v="159.9"/>
    <n v="170.8"/>
    <n v="121.8"/>
    <n v="205.2"/>
    <n v="171"/>
    <n v="190.3"/>
    <n v="175.9"/>
    <n v="184"/>
    <n v="177"/>
    <n v="183"/>
    <n v="175.8"/>
    <n v="170.7"/>
    <n v="172.1"/>
    <n v="181.1"/>
    <n v="163.4"/>
    <n v="168.9"/>
    <n v="174.1"/>
    <n v="197.3"/>
    <n v="182"/>
    <n v="172"/>
    <n v="175.7"/>
    <n v="2283.4"/>
    <n v="719.8"/>
    <n v="342.79999999999995"/>
    <n v="551.29999999999995"/>
  </r>
  <r>
    <x v="0"/>
    <x v="1"/>
    <x v="8"/>
    <n v="174"/>
    <n v="208.3"/>
    <n v="192.9"/>
    <n v="174.3"/>
    <n v="192.6"/>
    <n v="156.30000000000001"/>
    <n v="142.9"/>
    <n v="170.7"/>
    <n v="120.3"/>
    <n v="210.5"/>
    <n v="176.9"/>
    <n v="188.5"/>
    <n v="175"/>
    <n v="189"/>
    <n v="186.3"/>
    <n v="188.6"/>
    <n v="178.4"/>
    <n v="172.1"/>
    <n v="177.2"/>
    <n v="184.7"/>
    <n v="168.2"/>
    <n v="171.8"/>
    <n v="177.8"/>
    <n v="196.9"/>
    <n v="183.2"/>
    <n v="176.5"/>
    <n v="177.8"/>
    <n v="2283.2000000000003"/>
    <n v="742.3"/>
    <n v="177.2"/>
    <n v="556.6"/>
  </r>
  <r>
    <x v="1"/>
    <x v="1"/>
    <x v="8"/>
    <n v="173.3"/>
    <n v="215.2"/>
    <n v="197"/>
    <n v="175.2"/>
    <n v="178"/>
    <n v="160.5"/>
    <n v="175.3"/>
    <n v="171.2"/>
    <n v="122.7"/>
    <n v="204.3"/>
    <n v="163.69999999999999"/>
    <n v="194.3"/>
    <n v="179.5"/>
    <n v="178.7"/>
    <n v="165.3"/>
    <n v="176.6"/>
    <n v="178.8"/>
    <n v="172.1"/>
    <n v="168"/>
    <n v="178.5"/>
    <n v="159.5"/>
    <n v="167.8"/>
    <n v="171.8"/>
    <n v="201.6"/>
    <n v="180.1"/>
    <n v="168.9"/>
    <n v="174.9"/>
    <n v="2310.2000000000003"/>
    <n v="699.40000000000009"/>
    <n v="340.1"/>
    <n v="550.6"/>
  </r>
  <r>
    <x v="2"/>
    <x v="1"/>
    <x v="8"/>
    <n v="173.8"/>
    <n v="210.7"/>
    <n v="194.5"/>
    <n v="174.6"/>
    <n v="187.2"/>
    <n v="158.30000000000001"/>
    <n v="153.9"/>
    <n v="170.9"/>
    <n v="121.1"/>
    <n v="208.4"/>
    <n v="171.4"/>
    <n v="191.2"/>
    <n v="176.7"/>
    <n v="184.9"/>
    <n v="177.6"/>
    <n v="183.8"/>
    <n v="178.6"/>
    <n v="172.1"/>
    <n v="172.9"/>
    <n v="182.3"/>
    <n v="163.6"/>
    <n v="169.5"/>
    <n v="174.3"/>
    <n v="198.2"/>
    <n v="182"/>
    <n v="172.8"/>
    <n v="176.5"/>
    <n v="2292.6999999999998"/>
    <n v="724.9"/>
    <n v="345"/>
    <n v="553"/>
  </r>
  <r>
    <x v="0"/>
    <x v="1"/>
    <x v="9"/>
    <n v="174.2"/>
    <n v="205.2"/>
    <n v="173.9"/>
    <n v="177"/>
    <n v="183.4"/>
    <n v="167.2"/>
    <n v="140.9"/>
    <n v="170.4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3"/>
    <n v="181.6"/>
    <n v="177.9"/>
    <n v="178"/>
    <n v="2265.6999999999998"/>
    <n v="747.3"/>
    <n v="178.6"/>
    <n v="557.79999999999995"/>
  </r>
  <r>
    <x v="1"/>
    <x v="1"/>
    <x v="9"/>
    <n v="174.7"/>
    <n v="212.2"/>
    <n v="177.2"/>
    <n v="177.9"/>
    <n v="172.2"/>
    <n v="172.1"/>
    <n v="175.8"/>
    <n v="172.2"/>
    <n v="121.9"/>
    <n v="204.8"/>
    <n v="164.9"/>
    <n v="196.6"/>
    <n v="180.7"/>
    <n v="180.3"/>
    <n v="167"/>
    <n v="178.2"/>
    <n v="181.4"/>
    <n v="173.5"/>
    <n v="169.2"/>
    <n v="180.8"/>
    <n v="159.80000000000001"/>
    <n v="168.4"/>
    <n v="172.5"/>
    <n v="202.7"/>
    <n v="182.8"/>
    <n v="170"/>
    <n v="176.3"/>
    <n v="2303.1999999999998"/>
    <n v="706.9"/>
    <n v="342.7"/>
    <n v="555.5"/>
  </r>
  <r>
    <x v="2"/>
    <x v="1"/>
    <x v="9"/>
    <n v="174.4"/>
    <n v="207.7"/>
    <n v="175.2"/>
    <n v="177.3"/>
    <n v="179.3"/>
    <n v="169.5"/>
    <n v="152.69999999999999"/>
    <n v="171"/>
    <n v="120"/>
    <n v="209.7"/>
    <n v="172.3"/>
    <n v="193"/>
    <n v="177"/>
    <n v="186.2"/>
    <n v="178.7"/>
    <n v="185.1"/>
    <n v="181"/>
    <n v="173.5"/>
    <n v="174.2"/>
    <n v="184.4"/>
    <n v="164.2"/>
    <n v="170.3"/>
    <n v="175"/>
    <n v="199.5"/>
    <n v="182.1"/>
    <n v="174.1"/>
    <n v="177.2"/>
    <n v="2279.1"/>
    <n v="731"/>
    <n v="347.7"/>
    <n v="555.70000000000005"/>
  </r>
  <r>
    <x v="0"/>
    <x v="1"/>
    <x v="10"/>
    <n v="174.3"/>
    <n v="205.2"/>
    <n v="173.9"/>
    <n v="177"/>
    <n v="183.3"/>
    <n v="167.2"/>
    <n v="140.9"/>
    <n v="170.5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4"/>
    <n v="181.4"/>
    <n v="177.9"/>
    <n v="178"/>
    <n v="2265.8000000000002"/>
    <n v="747.3"/>
    <n v="178.6"/>
    <n v="557.70000000000005"/>
  </r>
  <r>
    <x v="1"/>
    <x v="1"/>
    <x v="10"/>
    <n v="174.7"/>
    <n v="212.2"/>
    <n v="177.2"/>
    <n v="177.9"/>
    <n v="172.2"/>
    <n v="172.1"/>
    <n v="175.9"/>
    <n v="172.2"/>
    <n v="121.9"/>
    <n v="204.8"/>
    <n v="164.9"/>
    <n v="196.6"/>
    <n v="180.8"/>
    <n v="180.2"/>
    <n v="167"/>
    <n v="178.2"/>
    <n v="181.5"/>
    <n v="173.5"/>
    <n v="169.2"/>
    <n v="180.8"/>
    <n v="159.80000000000001"/>
    <n v="168.4"/>
    <n v="172.5"/>
    <n v="202.7"/>
    <n v="182.6"/>
    <n v="170"/>
    <n v="176.3"/>
    <n v="2303.4"/>
    <n v="706.9"/>
    <n v="342.7"/>
    <n v="555.29999999999995"/>
  </r>
  <r>
    <x v="2"/>
    <x v="1"/>
    <x v="10"/>
    <n v="174.4"/>
    <n v="207.7"/>
    <n v="175.2"/>
    <n v="177.3"/>
    <n v="179.2"/>
    <n v="169.5"/>
    <n v="152.80000000000001"/>
    <n v="171.1"/>
    <n v="120"/>
    <n v="209.7"/>
    <n v="172.3"/>
    <n v="193"/>
    <n v="177"/>
    <n v="186.1"/>
    <n v="178.7"/>
    <n v="185.1"/>
    <n v="181"/>
    <n v="173.5"/>
    <n v="174.2"/>
    <n v="184.4"/>
    <n v="164.2"/>
    <n v="170.3"/>
    <n v="175"/>
    <n v="199.5"/>
    <n v="181.9"/>
    <n v="174.1"/>
    <n v="177.2"/>
    <n v="2279.1999999999998"/>
    <n v="730.9"/>
    <n v="347.7"/>
    <n v="555.5"/>
  </r>
  <r>
    <x v="0"/>
    <x v="1"/>
    <x v="11"/>
    <n v="173.3"/>
    <n v="206.9"/>
    <n v="167.9"/>
    <n v="178.2"/>
    <n v="178.5"/>
    <n v="173.7"/>
    <n v="142.80000000000001"/>
    <n v="172.8"/>
    <n v="120.4"/>
    <n v="215.5"/>
    <n v="178.2"/>
    <n v="190.5"/>
    <n v="175.5"/>
    <n v="190.7"/>
    <n v="187.3"/>
    <n v="190.2"/>
    <n v="183.8"/>
    <n v="175.2"/>
    <n v="179.1"/>
    <n v="187.2"/>
    <n v="169.4"/>
    <n v="173.2"/>
    <n v="179.4"/>
    <n v="199.5"/>
    <n v="181.5"/>
    <n v="178.9"/>
    <n v="178.8"/>
    <n v="2274.1999999999998"/>
    <n v="752"/>
    <n v="179.1"/>
    <n v="559.9"/>
  </r>
  <r>
    <x v="1"/>
    <x v="1"/>
    <x v="11"/>
    <n v="174.8"/>
    <n v="213.7"/>
    <n v="172.4"/>
    <n v="178.8"/>
    <n v="168.7"/>
    <n v="179.2"/>
    <n v="179.9"/>
    <n v="174.7"/>
    <n v="123.1"/>
    <n v="207.8"/>
    <n v="165.5"/>
    <n v="197"/>
    <n v="182.1"/>
    <n v="181"/>
    <n v="167.7"/>
    <n v="178.9"/>
    <n v="184.4"/>
    <n v="175.2"/>
    <n v="169.6"/>
    <n v="181.5"/>
    <n v="160.1"/>
    <n v="168.8"/>
    <n v="174.2"/>
    <n v="203.5"/>
    <n v="182.1"/>
    <n v="170.9"/>
    <n v="177.4"/>
    <n v="2317.7000000000003"/>
    <n v="712"/>
    <n v="344.79999999999995"/>
    <n v="556.5"/>
  </r>
  <r>
    <x v="2"/>
    <x v="1"/>
    <x v="11"/>
    <n v="173.8"/>
    <n v="209.3"/>
    <n v="169.6"/>
    <n v="178.4"/>
    <n v="174.9"/>
    <n v="176.3"/>
    <n v="155.4"/>
    <n v="173.4"/>
    <n v="121.3"/>
    <n v="212.9"/>
    <n v="172.9"/>
    <n v="193.5"/>
    <n v="177.9"/>
    <n v="186.9"/>
    <n v="179.2"/>
    <n v="185.7"/>
    <n v="184"/>
    <n v="175.2"/>
    <n v="174.6"/>
    <n v="185"/>
    <n v="164.5"/>
    <n v="170.7"/>
    <n v="176.4"/>
    <n v="200.6"/>
    <n v="181.7"/>
    <n v="175"/>
    <n v="178.1"/>
    <n v="2289.6000000000004"/>
    <n v="735.8"/>
    <n v="349.79999999999995"/>
    <n v="557.29999999999995"/>
  </r>
  <r>
    <x v="0"/>
    <x v="1"/>
    <x v="0"/>
    <n v="173.2"/>
    <n v="211.5"/>
    <n v="171"/>
    <n v="179.6"/>
    <n v="173.3"/>
    <n v="169"/>
    <n v="148.69999999999999"/>
    <n v="174.9"/>
    <n v="121.9"/>
    <n v="221"/>
    <n v="178.7"/>
    <n v="191.1"/>
    <n v="176.8"/>
    <n v="191.2"/>
    <n v="187.9"/>
    <n v="190.8"/>
    <n v="184.9"/>
    <n v="175.6"/>
    <n v="179.8"/>
    <n v="187.8"/>
    <n v="169.7"/>
    <n v="173.8"/>
    <n v="180.3"/>
    <n v="199.9"/>
    <n v="182.5"/>
    <n v="179.5"/>
    <n v="179.8"/>
    <n v="2290.7000000000007"/>
    <n v="754.80000000000007"/>
    <n v="179.8"/>
    <n v="561.9"/>
  </r>
  <r>
    <x v="1"/>
    <x v="1"/>
    <x v="0"/>
    <n v="174.7"/>
    <n v="219.4"/>
    <n v="176.7"/>
    <n v="179.4"/>
    <n v="164.4"/>
    <n v="175.8"/>
    <n v="185"/>
    <n v="176.9"/>
    <n v="124.2"/>
    <n v="211.9"/>
    <n v="165.9"/>
    <n v="197.7"/>
    <n v="183.1"/>
    <n v="181.3"/>
    <n v="168.1"/>
    <n v="179.3"/>
    <n v="185.6"/>
    <n v="175.6"/>
    <n v="170.1"/>
    <n v="182.2"/>
    <n v="160.4"/>
    <n v="169.2"/>
    <n v="174.8"/>
    <n v="204.2"/>
    <n v="183.4"/>
    <n v="171.6"/>
    <n v="178.2"/>
    <n v="2335.1"/>
    <n v="714.30000000000007"/>
    <n v="345.7"/>
    <n v="559.20000000000005"/>
  </r>
  <r>
    <x v="2"/>
    <x v="1"/>
    <x v="0"/>
    <n v="173.7"/>
    <n v="214.3"/>
    <n v="173.2"/>
    <n v="179.5"/>
    <n v="170"/>
    <n v="172.2"/>
    <n v="161"/>
    <n v="175.6"/>
    <n v="122.7"/>
    <n v="218"/>
    <n v="173.4"/>
    <n v="194.2"/>
    <n v="179.1"/>
    <n v="187.3"/>
    <n v="179.7"/>
    <n v="186.2"/>
    <n v="185.2"/>
    <n v="175.6"/>
    <n v="175.2"/>
    <n v="185.7"/>
    <n v="164.8"/>
    <n v="171.2"/>
    <n v="177.1"/>
    <n v="201"/>
    <n v="182.8"/>
    <n v="175.7"/>
    <n v="179.1"/>
    <n v="2306.9"/>
    <n v="738.40000000000009"/>
    <n v="350.79999999999995"/>
    <n v="559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x v="0"/>
    <x v="0"/>
    <n v="107.5"/>
    <n v="106.3"/>
    <n v="108.1"/>
    <n v="104.9"/>
    <n v="106.1"/>
    <n v="103.9"/>
    <n v="101.9"/>
    <n v="106.1"/>
    <n v="106.8"/>
    <n v="103.1"/>
    <n v="104.8"/>
    <n v="106.7"/>
    <n v="105.5"/>
    <n v="106.5"/>
    <n v="105.8"/>
    <n v="106.4"/>
    <n v="104.7"/>
    <n v="100.3"/>
    <n v="104.8"/>
    <n v="104"/>
    <n v="103.3"/>
    <n v="103.4"/>
    <n v="103.8"/>
    <n v="105.1"/>
    <n v="105.5"/>
    <n v="104"/>
    <n v="105.1"/>
    <n v="1371.6999999999998"/>
    <n v="423.40000000000003"/>
    <n v="205.1"/>
    <n v="624.1"/>
    <n v="314.60000000000002"/>
  </r>
  <r>
    <x v="1"/>
    <x v="0"/>
    <x v="0"/>
    <n v="110.5"/>
    <n v="109.1"/>
    <n v="113"/>
    <n v="103.6"/>
    <n v="103.4"/>
    <n v="102.3"/>
    <n v="102.9"/>
    <n v="105.8"/>
    <n v="105.1"/>
    <n v="101.8"/>
    <n v="105.1"/>
    <n v="107.9"/>
    <n v="105.9"/>
    <n v="105.9"/>
    <n v="105"/>
    <n v="105.8"/>
    <n v="104.3"/>
    <n v="100.3"/>
    <n v="104.8"/>
    <n v="104.1"/>
    <n v="103.2"/>
    <n v="102.9"/>
    <n v="103.5"/>
    <n v="105.2"/>
    <n v="105.4"/>
    <n v="103.7"/>
    <n v="104"/>
    <n v="1376.4"/>
    <n v="421"/>
    <n v="205.1"/>
    <n v="622.99999999999989"/>
    <n v="314.3"/>
  </r>
  <r>
    <x v="2"/>
    <x v="0"/>
    <x v="0"/>
    <n v="108.4"/>
    <n v="107.3"/>
    <n v="110"/>
    <n v="104.4"/>
    <n v="105.1"/>
    <n v="103.2"/>
    <n v="102.2"/>
    <n v="106"/>
    <n v="106.2"/>
    <n v="102.7"/>
    <n v="104.9"/>
    <n v="107.3"/>
    <n v="105.6"/>
    <n v="106.3"/>
    <n v="105.5"/>
    <n v="106.2"/>
    <n v="104.5"/>
    <n v="100.3"/>
    <n v="104.8"/>
    <n v="104"/>
    <n v="103.2"/>
    <n v="103.1"/>
    <n v="103.6"/>
    <n v="105.1"/>
    <n v="105.5"/>
    <n v="103.9"/>
    <n v="104.6"/>
    <n v="1373.3"/>
    <n v="422.5"/>
    <n v="205.1"/>
    <n v="623.6"/>
    <n v="314.5"/>
  </r>
  <r>
    <x v="0"/>
    <x v="0"/>
    <x v="1"/>
    <n v="109.2"/>
    <n v="108.7"/>
    <n v="110.2"/>
    <n v="105.4"/>
    <n v="106.7"/>
    <n v="104"/>
    <n v="102.4"/>
    <n v="105.9"/>
    <n v="105.7"/>
    <n v="103.1"/>
    <n v="105.1"/>
    <n v="107.7"/>
    <n v="106.3"/>
    <n v="107.1"/>
    <n v="106.3"/>
    <n v="107"/>
    <n v="104.6"/>
    <n v="100.4"/>
    <n v="105.2"/>
    <n v="104.4"/>
    <n v="103.9"/>
    <n v="104"/>
    <n v="104.1"/>
    <n v="105.6"/>
    <n v="106.2"/>
    <n v="104.4"/>
    <n v="105.8"/>
    <n v="1380.3999999999999"/>
    <n v="425"/>
    <n v="105.2"/>
    <n v="626.80000000000007"/>
    <n v="316.20000000000005"/>
  </r>
  <r>
    <x v="1"/>
    <x v="0"/>
    <x v="1"/>
    <n v="112.9"/>
    <n v="112.9"/>
    <n v="116.9"/>
    <n v="104"/>
    <n v="103.5"/>
    <n v="103.1"/>
    <n v="104.9"/>
    <n v="104.1"/>
    <n v="103.8"/>
    <n v="102.3"/>
    <n v="106"/>
    <n v="109"/>
    <n v="107.2"/>
    <n v="106.6"/>
    <n v="105.5"/>
    <n v="106.4"/>
    <n v="104.3"/>
    <n v="100.4"/>
    <n v="105.2"/>
    <n v="104.7"/>
    <n v="104.4"/>
    <n v="103.3"/>
    <n v="103.7"/>
    <n v="106"/>
    <n v="105.7"/>
    <n v="104.3"/>
    <n v="104.7"/>
    <n v="1390.6000000000001"/>
    <n v="422.8"/>
    <n v="205.6"/>
    <n v="625.80000000000007"/>
    <n v="316"/>
  </r>
  <r>
    <x v="2"/>
    <x v="0"/>
    <x v="1"/>
    <n v="110.4"/>
    <n v="110.2"/>
    <n v="112.8"/>
    <n v="104.9"/>
    <n v="105.5"/>
    <n v="103.6"/>
    <n v="103.2"/>
    <n v="105.3"/>
    <n v="105.1"/>
    <n v="102.8"/>
    <n v="105.5"/>
    <n v="108.3"/>
    <n v="106.6"/>
    <n v="106.9"/>
    <n v="106"/>
    <n v="106.8"/>
    <n v="104.5"/>
    <n v="100.4"/>
    <n v="105.2"/>
    <n v="104.5"/>
    <n v="104.2"/>
    <n v="103.6"/>
    <n v="103.9"/>
    <n v="105.7"/>
    <n v="106"/>
    <n v="104.4"/>
    <n v="105.3"/>
    <n v="1384.2"/>
    <n v="424.2"/>
    <n v="205.60000000000002"/>
    <n v="626.5"/>
    <n v="316.10000000000002"/>
  </r>
  <r>
    <x v="0"/>
    <x v="0"/>
    <x v="2"/>
    <n v="110.2"/>
    <n v="108.8"/>
    <n v="109.9"/>
    <n v="105.6"/>
    <n v="106.2"/>
    <n v="105.7"/>
    <n v="101.4"/>
    <n v="105.7"/>
    <n v="105"/>
    <n v="103.3"/>
    <n v="105.6"/>
    <n v="108.2"/>
    <n v="106.6"/>
    <n v="107.6"/>
    <n v="106.8"/>
    <n v="107.5"/>
    <n v="104.3"/>
    <n v="100.4"/>
    <n v="105.6"/>
    <n v="104.7"/>
    <n v="104.6"/>
    <n v="104"/>
    <n v="104.3"/>
    <n v="106.5"/>
    <n v="106.1"/>
    <n v="104.6"/>
    <n v="106"/>
    <n v="1382.2"/>
    <n v="426.2"/>
    <n v="105.6"/>
    <n v="628.5"/>
    <n v="317.2"/>
  </r>
  <r>
    <x v="1"/>
    <x v="0"/>
    <x v="2"/>
    <n v="113.9"/>
    <n v="111.4"/>
    <n v="113.2"/>
    <n v="104.3"/>
    <n v="102.7"/>
    <n v="104.9"/>
    <n v="103.8"/>
    <n v="103.5"/>
    <n v="102.6"/>
    <n v="102.4"/>
    <n v="107"/>
    <n v="109.8"/>
    <n v="107.3"/>
    <n v="107.2"/>
    <n v="106"/>
    <n v="107"/>
    <n v="104.2"/>
    <n v="100.4"/>
    <n v="105.7"/>
    <n v="105.2"/>
    <n v="105.5"/>
    <n v="103.5"/>
    <n v="103.8"/>
    <n v="106.8"/>
    <n v="106"/>
    <n v="104.9"/>
    <n v="105"/>
    <n v="1386.8"/>
    <n v="424.4"/>
    <n v="206.10000000000002"/>
    <n v="628.4"/>
    <n v="317.70000000000005"/>
  </r>
  <r>
    <x v="2"/>
    <x v="0"/>
    <x v="2"/>
    <n v="111.4"/>
    <n v="109.7"/>
    <n v="111.2"/>
    <n v="105.1"/>
    <n v="104.9"/>
    <n v="105.3"/>
    <n v="102.2"/>
    <n v="105"/>
    <n v="104.2"/>
    <n v="103"/>
    <n v="106.2"/>
    <n v="108.9"/>
    <n v="106.9"/>
    <n v="107.4"/>
    <n v="106.5"/>
    <n v="107.3"/>
    <n v="104.3"/>
    <n v="100.4"/>
    <n v="105.6"/>
    <n v="104.9"/>
    <n v="105.1"/>
    <n v="103.7"/>
    <n v="104"/>
    <n v="106.6"/>
    <n v="106.1"/>
    <n v="104.7"/>
    <n v="105.5"/>
    <n v="1384.0000000000002"/>
    <n v="425.5"/>
    <n v="206"/>
    <n v="628.5"/>
    <n v="317.39999999999998"/>
  </r>
  <r>
    <x v="0"/>
    <x v="0"/>
    <x v="3"/>
    <n v="110.2"/>
    <n v="109.5"/>
    <n v="106.9"/>
    <n v="106.3"/>
    <n v="105.7"/>
    <n v="108.3"/>
    <n v="103.4"/>
    <n v="105.7"/>
    <n v="104.2"/>
    <n v="103.2"/>
    <n v="106.5"/>
    <n v="108.8"/>
    <n v="107.1"/>
    <n v="108.1"/>
    <n v="107.4"/>
    <n v="108"/>
    <n v="102.7"/>
    <n v="100.5"/>
    <n v="106.1"/>
    <n v="105.1"/>
    <n v="104.4"/>
    <n v="104.5"/>
    <n v="104.8"/>
    <n v="107.1"/>
    <n v="106.5"/>
    <n v="104.6"/>
    <n v="106.4"/>
    <n v="1385.8"/>
    <n v="426.2"/>
    <n v="106.1"/>
    <n v="630.29999999999995"/>
    <n v="318.2"/>
  </r>
  <r>
    <x v="1"/>
    <x v="0"/>
    <x v="3"/>
    <n v="114.6"/>
    <n v="113.4"/>
    <n v="106"/>
    <n v="104.7"/>
    <n v="102.1"/>
    <n v="109.5"/>
    <n v="109.7"/>
    <n v="104.6"/>
    <n v="102"/>
    <n v="103.5"/>
    <n v="108.2"/>
    <n v="110.6"/>
    <n v="108.8"/>
    <n v="107.9"/>
    <n v="106.4"/>
    <n v="107.7"/>
    <n v="103.2"/>
    <n v="100.5"/>
    <n v="106.5"/>
    <n v="105.7"/>
    <n v="105"/>
    <n v="104"/>
    <n v="105.2"/>
    <n v="108.5"/>
    <n v="106.4"/>
    <n v="105.1"/>
    <n v="105.7"/>
    <n v="1397.6999999999998"/>
    <n v="425.2"/>
    <n v="207"/>
    <n v="631.29999999999995"/>
    <n v="320"/>
  </r>
  <r>
    <x v="2"/>
    <x v="0"/>
    <x v="3"/>
    <n v="111.6"/>
    <n v="110.9"/>
    <n v="106.6"/>
    <n v="105.7"/>
    <n v="104.4"/>
    <n v="108.9"/>
    <n v="105.5"/>
    <n v="105.3"/>
    <n v="103.5"/>
    <n v="103.3"/>
    <n v="107.2"/>
    <n v="109.6"/>
    <n v="107.7"/>
    <n v="108"/>
    <n v="107"/>
    <n v="107.9"/>
    <n v="102.9"/>
    <n v="100.5"/>
    <n v="106.3"/>
    <n v="105.3"/>
    <n v="104.7"/>
    <n v="104.2"/>
    <n v="105"/>
    <n v="107.5"/>
    <n v="106.5"/>
    <n v="104.8"/>
    <n v="106.1"/>
    <n v="1390.2"/>
    <n v="425.79999999999995"/>
    <n v="206.8"/>
    <n v="630.9"/>
    <n v="318.8"/>
  </r>
  <r>
    <x v="0"/>
    <x v="0"/>
    <x v="4"/>
    <n v="110.9"/>
    <n v="109.8"/>
    <n v="105.9"/>
    <n v="107.5"/>
    <n v="105.3"/>
    <n v="108.1"/>
    <n v="107.3"/>
    <n v="106.1"/>
    <n v="103.7"/>
    <n v="104"/>
    <n v="107.4"/>
    <n v="109.9"/>
    <n v="108.1"/>
    <n v="108.8"/>
    <n v="107.9"/>
    <n v="108.6"/>
    <n v="102.1"/>
    <n v="100.5"/>
    <n v="106.8"/>
    <n v="105.7"/>
    <n v="104.1"/>
    <n v="105"/>
    <n v="105.5"/>
    <n v="108.1"/>
    <n v="107.5"/>
    <n v="104.8"/>
    <n v="107.2"/>
    <n v="1394"/>
    <n v="427.4"/>
    <n v="106.8"/>
    <n v="633"/>
    <n v="320.39999999999998"/>
  </r>
  <r>
    <x v="1"/>
    <x v="0"/>
    <x v="4"/>
    <n v="115.4"/>
    <n v="114.2"/>
    <n v="102.7"/>
    <n v="105.5"/>
    <n v="101.5"/>
    <n v="110.6"/>
    <n v="123.7"/>
    <n v="105.2"/>
    <n v="101.9"/>
    <n v="105"/>
    <n v="109.1"/>
    <n v="111.3"/>
    <n v="111.1"/>
    <n v="108.5"/>
    <n v="106.7"/>
    <n v="108.3"/>
    <n v="102.6"/>
    <n v="100.5"/>
    <n v="107.1"/>
    <n v="106.2"/>
    <n v="103.9"/>
    <n v="104.6"/>
    <n v="105.7"/>
    <n v="109.8"/>
    <n v="107.2"/>
    <n v="104.9"/>
    <n v="106.6"/>
    <n v="1417.1999999999998"/>
    <n v="426.1"/>
    <n v="207.6"/>
    <n v="632.70000000000005"/>
    <n v="321.89999999999998"/>
  </r>
  <r>
    <x v="2"/>
    <x v="0"/>
    <x v="4"/>
    <n v="112.3"/>
    <n v="111.3"/>
    <n v="104.7"/>
    <n v="106.8"/>
    <n v="103.9"/>
    <n v="109.3"/>
    <n v="112.9"/>
    <n v="105.8"/>
    <n v="103.1"/>
    <n v="104.3"/>
    <n v="108.1"/>
    <n v="110.5"/>
    <n v="109.2"/>
    <n v="108.7"/>
    <n v="107.4"/>
    <n v="108.5"/>
    <n v="102.3"/>
    <n v="100.5"/>
    <n v="106.9"/>
    <n v="105.9"/>
    <n v="104"/>
    <n v="104.8"/>
    <n v="105.6"/>
    <n v="108.6"/>
    <n v="107.4"/>
    <n v="104.8"/>
    <n v="106.9"/>
    <n v="1402.1999999999998"/>
    <n v="426.90000000000003"/>
    <n v="207.4"/>
    <n v="632.9"/>
    <n v="320.8"/>
  </r>
  <r>
    <x v="0"/>
    <x v="0"/>
    <x v="5"/>
    <n v="112.3"/>
    <n v="112.1"/>
    <n v="108.1"/>
    <n v="108.3"/>
    <n v="105.9"/>
    <n v="109.2"/>
    <n v="118"/>
    <n v="106.8"/>
    <n v="104.1"/>
    <n v="105.4"/>
    <n v="108.2"/>
    <n v="111"/>
    <n v="110.6"/>
    <n v="109.7"/>
    <n v="108.8"/>
    <n v="109.5"/>
    <n v="102.5"/>
    <n v="106.6"/>
    <n v="107.5"/>
    <n v="106.3"/>
    <n v="105"/>
    <n v="105.6"/>
    <n v="106.5"/>
    <n v="109"/>
    <n v="108.5"/>
    <n v="105.5"/>
    <n v="108.9"/>
    <n v="1420"/>
    <n v="430.5"/>
    <n v="107.5"/>
    <n v="643.6"/>
    <n v="323"/>
  </r>
  <r>
    <x v="1"/>
    <x v="0"/>
    <x v="5"/>
    <n v="117"/>
    <n v="120.1"/>
    <n v="112.5"/>
    <n v="107.3"/>
    <n v="101.3"/>
    <n v="112.4"/>
    <n v="143.6"/>
    <n v="105.4"/>
    <n v="101.4"/>
    <n v="106.4"/>
    <n v="110"/>
    <n v="112.2"/>
    <n v="115"/>
    <n v="109.2"/>
    <n v="107.2"/>
    <n v="108.9"/>
    <n v="103.3"/>
    <n v="106.6"/>
    <n v="107.7"/>
    <n v="106.5"/>
    <n v="105.2"/>
    <n v="105.2"/>
    <n v="108.1"/>
    <n v="110.9"/>
    <n v="108"/>
    <n v="106.1"/>
    <n v="109.7"/>
    <n v="1464.6000000000001"/>
    <n v="428.6"/>
    <n v="214.3"/>
    <n v="644.5"/>
    <n v="325"/>
  </r>
  <r>
    <x v="2"/>
    <x v="0"/>
    <x v="5"/>
    <n v="113.8"/>
    <n v="114.9"/>
    <n v="109.8"/>
    <n v="107.9"/>
    <n v="104.2"/>
    <n v="110.7"/>
    <n v="126.7"/>
    <n v="106.3"/>
    <n v="103.2"/>
    <n v="105.7"/>
    <n v="109"/>
    <n v="111.6"/>
    <n v="112.2"/>
    <n v="109.5"/>
    <n v="108.1"/>
    <n v="109.3"/>
    <n v="102.8"/>
    <n v="106.6"/>
    <n v="107.6"/>
    <n v="106.4"/>
    <n v="105.1"/>
    <n v="105.4"/>
    <n v="107.4"/>
    <n v="109.5"/>
    <n v="108.3"/>
    <n v="105.8"/>
    <n v="109.3"/>
    <n v="1436"/>
    <n v="429.7"/>
    <n v="214.2"/>
    <n v="644.29999999999995"/>
    <n v="323.60000000000002"/>
  </r>
  <r>
    <x v="0"/>
    <x v="0"/>
    <x v="6"/>
    <n v="113.4"/>
    <n v="114.9"/>
    <n v="110.5"/>
    <n v="109.3"/>
    <n v="106.2"/>
    <n v="110.3"/>
    <n v="129.19999999999999"/>
    <n v="107.1"/>
    <n v="104.3"/>
    <n v="106.4"/>
    <n v="109.1"/>
    <n v="112.1"/>
    <n v="113.1"/>
    <n v="110.5"/>
    <n v="109.5"/>
    <n v="110.3"/>
    <n v="102.5"/>
    <n v="107.7"/>
    <n v="108.3"/>
    <n v="106.9"/>
    <n v="106.8"/>
    <n v="106.4"/>
    <n v="107.8"/>
    <n v="109.8"/>
    <n v="109.5"/>
    <n v="106.5"/>
    <n v="110.7"/>
    <n v="1445.8999999999996"/>
    <n v="432.8"/>
    <n v="108.3"/>
    <n v="650.4"/>
    <n v="325.8"/>
  </r>
  <r>
    <x v="1"/>
    <x v="0"/>
    <x v="6"/>
    <n v="117.8"/>
    <n v="119.2"/>
    <n v="114"/>
    <n v="108.3"/>
    <n v="101.1"/>
    <n v="113.2"/>
    <n v="160.9"/>
    <n v="105.1"/>
    <n v="101.3"/>
    <n v="107.5"/>
    <n v="110.4"/>
    <n v="113.1"/>
    <n v="117.5"/>
    <n v="109.8"/>
    <n v="107.8"/>
    <n v="109.5"/>
    <n v="103.2"/>
    <n v="107.7"/>
    <n v="108.1"/>
    <n v="107.1"/>
    <n v="107.3"/>
    <n v="105.9"/>
    <n v="110.1"/>
    <n v="111.7"/>
    <n v="108.6"/>
    <n v="107.3"/>
    <n v="111.4"/>
    <n v="1489.4"/>
    <n v="430.3"/>
    <n v="215.8"/>
    <n v="651.29999999999995"/>
    <n v="327.60000000000002"/>
  </r>
  <r>
    <x v="2"/>
    <x v="0"/>
    <x v="6"/>
    <n v="114.8"/>
    <n v="116.4"/>
    <n v="111.9"/>
    <n v="108.9"/>
    <n v="104.3"/>
    <n v="111.7"/>
    <n v="140"/>
    <n v="106.4"/>
    <n v="103.3"/>
    <n v="106.8"/>
    <n v="109.6"/>
    <n v="112.6"/>
    <n v="114.7"/>
    <n v="110.2"/>
    <n v="108.8"/>
    <n v="110"/>
    <n v="102.8"/>
    <n v="107.7"/>
    <n v="108.2"/>
    <n v="107"/>
    <n v="107.1"/>
    <n v="106.1"/>
    <n v="109.1"/>
    <n v="110.3"/>
    <n v="109.2"/>
    <n v="106.9"/>
    <n v="111"/>
    <n v="1461.3999999999999"/>
    <n v="431.8"/>
    <n v="215.9"/>
    <n v="651.30000000000007"/>
    <n v="326.39999999999998"/>
  </r>
  <r>
    <x v="0"/>
    <x v="0"/>
    <x v="7"/>
    <n v="114.3"/>
    <n v="115.4"/>
    <n v="111.1"/>
    <n v="110"/>
    <n v="106.4"/>
    <n v="110.8"/>
    <n v="138.9"/>
    <n v="107.4"/>
    <n v="104.1"/>
    <n v="106.9"/>
    <n v="109.7"/>
    <n v="112.6"/>
    <n v="114.9"/>
    <n v="111.3"/>
    <n v="110.2"/>
    <n v="111.1"/>
    <n v="105"/>
    <n v="108.9"/>
    <n v="108.7"/>
    <n v="107.5"/>
    <n v="107.8"/>
    <n v="106.8"/>
    <n v="108.7"/>
    <n v="110.7"/>
    <n v="109.9"/>
    <n v="107.5"/>
    <n v="112.1"/>
    <n v="1462.5"/>
    <n v="437.6"/>
    <n v="108.7"/>
    <n v="655.1"/>
    <n v="328.1"/>
  </r>
  <r>
    <x v="1"/>
    <x v="0"/>
    <x v="7"/>
    <n v="118.3"/>
    <n v="120.4"/>
    <n v="112.7"/>
    <n v="108.9"/>
    <n v="101.1"/>
    <n v="108.7"/>
    <n v="177"/>
    <n v="104.7"/>
    <n v="101"/>
    <n v="108.5"/>
    <n v="110.9"/>
    <n v="114.3"/>
    <n v="119.6"/>
    <n v="110.6"/>
    <n v="108.3"/>
    <n v="110.2"/>
    <n v="106"/>
    <n v="108.9"/>
    <n v="108.7"/>
    <n v="107.6"/>
    <n v="108.1"/>
    <n v="106.5"/>
    <n v="110.8"/>
    <n v="112.4"/>
    <n v="109.3"/>
    <n v="108.3"/>
    <n v="112.7"/>
    <n v="1506.1000000000001"/>
    <n v="435.09999999999997"/>
    <n v="217.60000000000002"/>
    <n v="655.99999999999989"/>
    <n v="330"/>
  </r>
  <r>
    <x v="2"/>
    <x v="0"/>
    <x v="7"/>
    <n v="115.6"/>
    <n v="117.2"/>
    <n v="111.7"/>
    <n v="109.6"/>
    <n v="104.5"/>
    <n v="109.8"/>
    <n v="151.80000000000001"/>
    <n v="106.5"/>
    <n v="103.1"/>
    <n v="107.4"/>
    <n v="110.2"/>
    <n v="113.4"/>
    <n v="116.6"/>
    <n v="111"/>
    <n v="109.4"/>
    <n v="110.7"/>
    <n v="105.4"/>
    <n v="108.9"/>
    <n v="108.7"/>
    <n v="107.5"/>
    <n v="108"/>
    <n v="106.6"/>
    <n v="109.9"/>
    <n v="111.2"/>
    <n v="109.7"/>
    <n v="107.9"/>
    <n v="112.4"/>
    <n v="1477.4"/>
    <n v="436.5"/>
    <n v="217.60000000000002"/>
    <n v="655.90000000000009"/>
    <n v="328.8"/>
  </r>
  <r>
    <x v="0"/>
    <x v="0"/>
    <x v="8"/>
    <n v="115.4"/>
    <n v="115.7"/>
    <n v="111.7"/>
    <n v="111"/>
    <n v="107.4"/>
    <n v="110.9"/>
    <n v="154"/>
    <n v="108.1"/>
    <n v="104.2"/>
    <n v="107.9"/>
    <n v="110.4"/>
    <n v="114"/>
    <n v="117.8"/>
    <n v="112.7"/>
    <n v="111.4"/>
    <n v="112.5"/>
    <n v="106.7"/>
    <n v="109.7"/>
    <n v="109.6"/>
    <n v="108.3"/>
    <n v="109.3"/>
    <n v="107.7"/>
    <n v="109.8"/>
    <n v="111.7"/>
    <n v="111.1"/>
    <n v="108.7"/>
    <n v="114.2"/>
    <n v="1488.5000000000002"/>
    <n v="443.3"/>
    <n v="109.6"/>
    <n v="662"/>
    <n v="331.5"/>
  </r>
  <r>
    <x v="1"/>
    <x v="0"/>
    <x v="8"/>
    <n v="118.6"/>
    <n v="119.1"/>
    <n v="113.2"/>
    <n v="109.6"/>
    <n v="101.7"/>
    <n v="103.2"/>
    <n v="174.3"/>
    <n v="105.1"/>
    <n v="100.8"/>
    <n v="109.1"/>
    <n v="111.1"/>
    <n v="115.4"/>
    <n v="119.2"/>
    <n v="111.4"/>
    <n v="109"/>
    <n v="111.1"/>
    <n v="106.9"/>
    <n v="109.7"/>
    <n v="109.6"/>
    <n v="107.9"/>
    <n v="110.4"/>
    <n v="107.4"/>
    <n v="111.2"/>
    <n v="112.9"/>
    <n v="109.5"/>
    <n v="109.4"/>
    <n v="113.2"/>
    <n v="1500.4"/>
    <n v="438.4"/>
    <n v="219.3"/>
    <n v="661.5"/>
    <n v="331.8"/>
  </r>
  <r>
    <x v="2"/>
    <x v="0"/>
    <x v="8"/>
    <n v="116.4"/>
    <n v="116.9"/>
    <n v="112.3"/>
    <n v="110.5"/>
    <n v="105.3"/>
    <n v="107.3"/>
    <n v="160.9"/>
    <n v="107.1"/>
    <n v="103.1"/>
    <n v="108.3"/>
    <n v="110.7"/>
    <n v="114.6"/>
    <n v="118.3"/>
    <n v="112.2"/>
    <n v="110.4"/>
    <n v="111.9"/>
    <n v="106.8"/>
    <n v="109.7"/>
    <n v="109.6"/>
    <n v="108.1"/>
    <n v="109.9"/>
    <n v="107.5"/>
    <n v="110.6"/>
    <n v="112"/>
    <n v="110.5"/>
    <n v="109"/>
    <n v="113.7"/>
    <n v="1491.6999999999998"/>
    <n v="441.3"/>
    <n v="219.3"/>
    <n v="662.2"/>
    <n v="331.5"/>
  </r>
  <r>
    <x v="0"/>
    <x v="0"/>
    <x v="9"/>
    <n v="116.3"/>
    <n v="115.4"/>
    <n v="112.6"/>
    <n v="111.7"/>
    <n v="107.7"/>
    <n v="113.2"/>
    <n v="164.9"/>
    <n v="108.3"/>
    <n v="103.9"/>
    <n v="108.2"/>
    <n v="111.1"/>
    <n v="114.9"/>
    <n v="119.8"/>
    <n v="113.6"/>
    <n v="112.3"/>
    <n v="113.4"/>
    <n v="107.5"/>
    <n v="110.5"/>
    <n v="110.4"/>
    <n v="108.9"/>
    <n v="109.3"/>
    <n v="108.3"/>
    <n v="110.2"/>
    <n v="112.2"/>
    <n v="111.6"/>
    <n v="109.1"/>
    <n v="115.5"/>
    <n v="1508"/>
    <n v="446.79999999999995"/>
    <n v="110.4"/>
    <n v="665.40000000000009"/>
    <n v="332.9"/>
  </r>
  <r>
    <x v="1"/>
    <x v="0"/>
    <x v="9"/>
    <n v="118.9"/>
    <n v="118.1"/>
    <n v="114.5"/>
    <n v="110.4"/>
    <n v="102.3"/>
    <n v="106.2"/>
    <n v="183.5"/>
    <n v="105.3"/>
    <n v="100.2"/>
    <n v="109.6"/>
    <n v="111.4"/>
    <n v="116"/>
    <n v="120.8"/>
    <n v="112.5"/>
    <n v="109.7"/>
    <n v="112"/>
    <n v="107.3"/>
    <n v="110.5"/>
    <n v="110.2"/>
    <n v="108.2"/>
    <n v="109.7"/>
    <n v="108"/>
    <n v="111.3"/>
    <n v="113.5"/>
    <n v="109.7"/>
    <n v="109.4"/>
    <n v="114"/>
    <n v="1517.1999999999998"/>
    <n v="441.5"/>
    <n v="220.7"/>
    <n v="663.4"/>
    <n v="332.6"/>
  </r>
  <r>
    <x v="2"/>
    <x v="0"/>
    <x v="9"/>
    <n v="117.1"/>
    <n v="116.3"/>
    <n v="113.3"/>
    <n v="111.2"/>
    <n v="105.7"/>
    <n v="109.9"/>
    <n v="171.2"/>
    <n v="107.3"/>
    <n v="102.7"/>
    <n v="108.7"/>
    <n v="111.2"/>
    <n v="115.4"/>
    <n v="120.2"/>
    <n v="113.2"/>
    <n v="111.2"/>
    <n v="112.8"/>
    <n v="107.4"/>
    <n v="110.5"/>
    <n v="110.3"/>
    <n v="108.6"/>
    <n v="109.5"/>
    <n v="108.1"/>
    <n v="110.8"/>
    <n v="112.5"/>
    <n v="110.9"/>
    <n v="109.2"/>
    <n v="114.8"/>
    <n v="1510.2000000000003"/>
    <n v="444.6"/>
    <n v="220.8"/>
    <n v="664.8"/>
    <n v="332.6"/>
  </r>
  <r>
    <x v="0"/>
    <x v="0"/>
    <x v="10"/>
    <n v="117.3"/>
    <n v="114.9"/>
    <n v="116.2"/>
    <n v="112.8"/>
    <n v="108.9"/>
    <n v="116.6"/>
    <n v="178.1"/>
    <n v="109.1"/>
    <n v="103.6"/>
    <n v="109"/>
    <n v="111.8"/>
    <n v="116"/>
    <n v="122.5"/>
    <n v="114.6"/>
    <n v="113.1"/>
    <n v="114.4"/>
    <n v="108.2"/>
    <n v="111.1"/>
    <n v="111.3"/>
    <n v="109.7"/>
    <n v="109.6"/>
    <n v="108.7"/>
    <n v="111"/>
    <n v="112.8"/>
    <n v="112.6"/>
    <n v="109.8"/>
    <n v="117.4"/>
    <n v="1536.8"/>
    <n v="450.3"/>
    <n v="111.3"/>
    <n v="670"/>
    <n v="335.2"/>
  </r>
  <r>
    <x v="1"/>
    <x v="0"/>
    <x v="10"/>
    <n v="119.8"/>
    <n v="116.3"/>
    <n v="122.6"/>
    <n v="112"/>
    <n v="103.2"/>
    <n v="110"/>
    <n v="192.8"/>
    <n v="106.3"/>
    <n v="99.5"/>
    <n v="110.3"/>
    <n v="111.8"/>
    <n v="117.1"/>
    <n v="122.9"/>
    <n v="113.5"/>
    <n v="110.3"/>
    <n v="113"/>
    <n v="107.9"/>
    <n v="111.1"/>
    <n v="110.9"/>
    <n v="108.6"/>
    <n v="109.5"/>
    <n v="108.5"/>
    <n v="111.3"/>
    <n v="114.1"/>
    <n v="110"/>
    <n v="109.6"/>
    <n v="115"/>
    <n v="1544.6"/>
    <n v="444.70000000000005"/>
    <n v="222"/>
    <n v="665.8"/>
    <n v="333.7"/>
  </r>
  <r>
    <x v="2"/>
    <x v="0"/>
    <x v="10"/>
    <n v="118.1"/>
    <n v="115.4"/>
    <n v="118.7"/>
    <n v="112.5"/>
    <n v="106.8"/>
    <n v="113.5"/>
    <n v="183.1"/>
    <n v="108.2"/>
    <n v="102.2"/>
    <n v="109.4"/>
    <n v="111.8"/>
    <n v="116.5"/>
    <n v="122.6"/>
    <n v="114.2"/>
    <n v="111.9"/>
    <n v="113.8"/>
    <n v="108.1"/>
    <n v="111.1"/>
    <n v="111.1"/>
    <n v="109.3"/>
    <n v="109.5"/>
    <n v="108.6"/>
    <n v="111.2"/>
    <n v="113.1"/>
    <n v="111.6"/>
    <n v="109.7"/>
    <n v="116.3"/>
    <n v="1538.8"/>
    <n v="448"/>
    <n v="222.2"/>
    <n v="668.30000000000007"/>
    <n v="334.4"/>
  </r>
  <r>
    <x v="0"/>
    <x v="0"/>
    <x v="11"/>
    <n v="118.4"/>
    <n v="115.9"/>
    <n v="120.4"/>
    <n v="113.8"/>
    <n v="109.5"/>
    <n v="115.5"/>
    <n v="145.69999999999999"/>
    <n v="109.5"/>
    <n v="102.9"/>
    <n v="109.8"/>
    <n v="112.1"/>
    <n v="116.8"/>
    <n v="118.7"/>
    <n v="115.8"/>
    <n v="114"/>
    <n v="115.5"/>
    <n v="108.1"/>
    <n v="110.7"/>
    <n v="112.1"/>
    <n v="110.1"/>
    <n v="109.9"/>
    <n v="109.2"/>
    <n v="111.6"/>
    <n v="113.6"/>
    <n v="112.8"/>
    <n v="110.1"/>
    <n v="115.5"/>
    <n v="1509"/>
    <n v="453.4"/>
    <n v="112.1"/>
    <n v="672.59999999999991"/>
    <n v="336.5"/>
  </r>
  <r>
    <x v="1"/>
    <x v="0"/>
    <x v="11"/>
    <n v="120.5"/>
    <n v="118.1"/>
    <n v="128.5"/>
    <n v="112.8"/>
    <n v="103.4"/>
    <n v="110.7"/>
    <n v="144.80000000000001"/>
    <n v="107.1"/>
    <n v="98.6"/>
    <n v="111.9"/>
    <n v="112.1"/>
    <n v="118.1"/>
    <n v="117.8"/>
    <n v="114.2"/>
    <n v="110.9"/>
    <n v="113.7"/>
    <n v="107.7"/>
    <n v="110.7"/>
    <n v="111.3"/>
    <n v="109"/>
    <n v="109.7"/>
    <n v="108.9"/>
    <n v="111.4"/>
    <n v="115"/>
    <n v="110.4"/>
    <n v="109.8"/>
    <n v="113.3"/>
    <n v="1504.4"/>
    <n v="446.5"/>
    <n v="222"/>
    <n v="667.19999999999993"/>
    <n v="335.2"/>
  </r>
  <r>
    <x v="2"/>
    <x v="0"/>
    <x v="11"/>
    <n v="119.1"/>
    <n v="116.7"/>
    <n v="123.5"/>
    <n v="113.4"/>
    <n v="107.3"/>
    <n v="113.3"/>
    <n v="145.4"/>
    <n v="108.7"/>
    <n v="101.5"/>
    <n v="110.5"/>
    <n v="112.1"/>
    <n v="117.4"/>
    <n v="118.4"/>
    <n v="115.2"/>
    <n v="112.7"/>
    <n v="114.8"/>
    <n v="107.9"/>
    <n v="110.7"/>
    <n v="111.7"/>
    <n v="109.7"/>
    <n v="109.8"/>
    <n v="109"/>
    <n v="111.5"/>
    <n v="114"/>
    <n v="111.9"/>
    <n v="110"/>
    <n v="114.5"/>
    <n v="1507.3000000000002"/>
    <n v="450.6"/>
    <n v="222.4"/>
    <n v="670.4"/>
    <n v="335.9"/>
  </r>
  <r>
    <x v="0"/>
    <x v="1"/>
    <x v="0"/>
    <n v="118.9"/>
    <n v="117.1"/>
    <n v="120.5"/>
    <n v="114.4"/>
    <n v="109"/>
    <n v="115.5"/>
    <n v="123.9"/>
    <n v="109.6"/>
    <n v="101.8"/>
    <n v="110.2"/>
    <n v="112.4"/>
    <n v="117.3"/>
    <n v="116"/>
    <n v="116.5"/>
    <n v="114.5"/>
    <n v="116.2"/>
    <n v="108.3"/>
    <n v="111.6"/>
    <n v="112.6"/>
    <n v="110.6"/>
    <n v="110.5"/>
    <n v="109.6"/>
    <n v="111.8"/>
    <n v="114"/>
    <n v="113"/>
    <n v="110.6"/>
    <n v="114.2"/>
    <n v="1486.6000000000001"/>
    <n v="455.5"/>
    <n v="112.6"/>
    <n v="675.69999999999993"/>
    <n v="337.6"/>
  </r>
  <r>
    <x v="1"/>
    <x v="1"/>
    <x v="0"/>
    <n v="121.2"/>
    <n v="122"/>
    <n v="129.9"/>
    <n v="113.6"/>
    <n v="102.9"/>
    <n v="112.1"/>
    <n v="118.9"/>
    <n v="107.5"/>
    <n v="96.9"/>
    <n v="112.7"/>
    <n v="112.1"/>
    <n v="119"/>
    <n v="115.5"/>
    <n v="114.8"/>
    <n v="111.3"/>
    <n v="114.3"/>
    <n v="108"/>
    <n v="111.6"/>
    <n v="111.9"/>
    <n v="109.7"/>
    <n v="110.8"/>
    <n v="109.8"/>
    <n v="111.5"/>
    <n v="115.7"/>
    <n v="111"/>
    <n v="110.5"/>
    <n v="112.9"/>
    <n v="1484.3"/>
    <n v="448.4"/>
    <n v="223.5"/>
    <n v="671.09999999999991"/>
    <n v="337.2"/>
  </r>
  <r>
    <x v="2"/>
    <x v="1"/>
    <x v="0"/>
    <n v="119.6"/>
    <n v="118.8"/>
    <n v="124.1"/>
    <n v="114.1"/>
    <n v="106.8"/>
    <n v="113.9"/>
    <n v="122.2"/>
    <n v="108.9"/>
    <n v="100.2"/>
    <n v="111"/>
    <n v="112.3"/>
    <n v="118.1"/>
    <n v="115.8"/>
    <n v="115.8"/>
    <n v="113.2"/>
    <n v="115.4"/>
    <n v="108.2"/>
    <n v="111.6"/>
    <n v="112.3"/>
    <n v="110.3"/>
    <n v="110.7"/>
    <n v="109.7"/>
    <n v="111.6"/>
    <n v="114.5"/>
    <n v="112.2"/>
    <n v="110.6"/>
    <n v="113.6"/>
    <n v="1485.7999999999997"/>
    <n v="452.59999999999997"/>
    <n v="223.89999999999998"/>
    <n v="673.80000000000007"/>
    <n v="337.29999999999995"/>
  </r>
  <r>
    <x v="0"/>
    <x v="1"/>
    <x v="1"/>
    <n v="119.4"/>
    <n v="117.7"/>
    <n v="121.2"/>
    <n v="115"/>
    <n v="109"/>
    <n v="116.6"/>
    <n v="116"/>
    <n v="109.8"/>
    <n v="101.1"/>
    <n v="110.4"/>
    <n v="112.9"/>
    <n v="117.8"/>
    <n v="115.3"/>
    <n v="117.1"/>
    <n v="114.5"/>
    <n v="116.7"/>
    <n v="108.7"/>
    <n v="112.5"/>
    <n v="112.9"/>
    <n v="110.9"/>
    <n v="110.8"/>
    <n v="109.9"/>
    <n v="112"/>
    <n v="114.2"/>
    <n v="113.2"/>
    <n v="110.9"/>
    <n v="114"/>
    <n v="1482.2"/>
    <n v="457"/>
    <n v="112.9"/>
    <n v="678.10000000000014"/>
    <n v="338.3"/>
  </r>
  <r>
    <x v="1"/>
    <x v="1"/>
    <x v="1"/>
    <n v="121.9"/>
    <n v="122"/>
    <n v="124.5"/>
    <n v="115.2"/>
    <n v="102.5"/>
    <n v="114.1"/>
    <n v="111.5"/>
    <n v="108.2"/>
    <n v="95.4"/>
    <n v="113.5"/>
    <n v="112.1"/>
    <n v="119.9"/>
    <n v="115.2"/>
    <n v="115.3"/>
    <n v="111.7"/>
    <n v="114.7"/>
    <n v="108.7"/>
    <n v="112.5"/>
    <n v="112.6"/>
    <n v="110.4"/>
    <n v="111.3"/>
    <n v="110.3"/>
    <n v="111.6"/>
    <n v="116.2"/>
    <n v="111.1"/>
    <n v="111"/>
    <n v="113.1"/>
    <n v="1476"/>
    <n v="450.4"/>
    <n v="225.1"/>
    <n v="673.8"/>
    <n v="338.3"/>
  </r>
  <r>
    <x v="2"/>
    <x v="1"/>
    <x v="1"/>
    <n v="120.2"/>
    <n v="119.2"/>
    <n v="122.5"/>
    <n v="115.1"/>
    <n v="106.6"/>
    <n v="115.4"/>
    <n v="114.5"/>
    <n v="109.3"/>
    <n v="99.2"/>
    <n v="111.4"/>
    <n v="112.6"/>
    <n v="118.8"/>
    <n v="115.3"/>
    <n v="116.4"/>
    <n v="113.3"/>
    <n v="115.9"/>
    <n v="108.7"/>
    <n v="112.5"/>
    <n v="112.8"/>
    <n v="110.7"/>
    <n v="111.1"/>
    <n v="110.1"/>
    <n v="111.8"/>
    <n v="114.7"/>
    <n v="112.4"/>
    <n v="110.9"/>
    <n v="113.6"/>
    <n v="1480.1"/>
    <n v="454.3"/>
    <n v="225.3"/>
    <n v="676.49999999999989"/>
    <n v="338"/>
  </r>
  <r>
    <x v="0"/>
    <x v="1"/>
    <x v="2"/>
    <n v="120.1"/>
    <n v="118.1"/>
    <n v="120.7"/>
    <n v="116.1"/>
    <n v="109.3"/>
    <n v="119.6"/>
    <n v="117.9"/>
    <n v="110.2"/>
    <n v="101.2"/>
    <n v="110.7"/>
    <n v="113"/>
    <n v="118.3"/>
    <n v="116.2"/>
    <n v="117.5"/>
    <n v="114.9"/>
    <n v="117.2"/>
    <n v="108.9"/>
    <n v="113.2"/>
    <n v="113.4"/>
    <n v="111.4"/>
    <n v="111.2"/>
    <n v="110.2"/>
    <n v="112.4"/>
    <n v="114.6"/>
    <n v="113.4"/>
    <n v="111.3"/>
    <n v="114.6"/>
    <n v="1491.4"/>
    <n v="458.5"/>
    <n v="113.4"/>
    <n v="680.8"/>
    <n v="339.3"/>
  </r>
  <r>
    <x v="1"/>
    <x v="1"/>
    <x v="2"/>
    <n v="122.1"/>
    <n v="121.4"/>
    <n v="121.5"/>
    <n v="116.2"/>
    <n v="102.8"/>
    <n v="117.7"/>
    <n v="113.3"/>
    <n v="108.9"/>
    <n v="96.3"/>
    <n v="114.1"/>
    <n v="112.2"/>
    <n v="120.5"/>
    <n v="116"/>
    <n v="115.8"/>
    <n v="112.1"/>
    <n v="115.2"/>
    <n v="109.2"/>
    <n v="113.2"/>
    <n v="113"/>
    <n v="110.8"/>
    <n v="111.6"/>
    <n v="110.9"/>
    <n v="111.8"/>
    <n v="116.7"/>
    <n v="110.9"/>
    <n v="111.4"/>
    <n v="113.7"/>
    <n v="1483"/>
    <n v="452.29999999999995"/>
    <n v="226.2"/>
    <n v="675.69999999999993"/>
    <n v="339"/>
  </r>
  <r>
    <x v="2"/>
    <x v="1"/>
    <x v="2"/>
    <n v="120.7"/>
    <n v="119.3"/>
    <n v="121"/>
    <n v="116.1"/>
    <n v="106.9"/>
    <n v="118.7"/>
    <n v="116.3"/>
    <n v="109.8"/>
    <n v="99.6"/>
    <n v="111.8"/>
    <n v="112.7"/>
    <n v="119.3"/>
    <n v="116.1"/>
    <n v="116.8"/>
    <n v="113.7"/>
    <n v="116.4"/>
    <n v="109"/>
    <n v="113.2"/>
    <n v="113.2"/>
    <n v="111.2"/>
    <n v="111.4"/>
    <n v="110.6"/>
    <n v="112"/>
    <n v="115.2"/>
    <n v="112.5"/>
    <n v="111.3"/>
    <n v="114.2"/>
    <n v="1488.2999999999997"/>
    <n v="455.9"/>
    <n v="226.4"/>
    <n v="678.7"/>
    <n v="339"/>
  </r>
  <r>
    <x v="0"/>
    <x v="1"/>
    <x v="3"/>
    <n v="120.2"/>
    <n v="118.9"/>
    <n v="118.1"/>
    <n v="117"/>
    <n v="109.7"/>
    <n v="125.5"/>
    <n v="120.5"/>
    <n v="111"/>
    <n v="102.6"/>
    <n v="111.2"/>
    <n v="113.5"/>
    <n v="118.7"/>
    <n v="117.2"/>
    <n v="118.1"/>
    <n v="116.1"/>
    <n v="117.8"/>
    <n v="108.9"/>
    <n v="113.9"/>
    <n v="113.7"/>
    <n v="111.8"/>
    <n v="111.2"/>
    <n v="110.5"/>
    <n v="113"/>
    <n v="115.4"/>
    <n v="113.4"/>
    <n v="111.5"/>
    <n v="115.4"/>
    <n v="1504.1000000000001"/>
    <n v="460.9"/>
    <n v="113.7"/>
    <n v="682.99999999999989"/>
    <n v="340.3"/>
  </r>
  <r>
    <x v="1"/>
    <x v="1"/>
    <x v="3"/>
    <n v="122.5"/>
    <n v="121.7"/>
    <n v="113.3"/>
    <n v="117"/>
    <n v="103.1"/>
    <n v="126.7"/>
    <n v="121.2"/>
    <n v="111"/>
    <n v="100.3"/>
    <n v="115.3"/>
    <n v="112.7"/>
    <n v="121"/>
    <n v="118.2"/>
    <n v="116.3"/>
    <n v="112.5"/>
    <n v="115.7"/>
    <n v="109.1"/>
    <n v="113.9"/>
    <n v="113.4"/>
    <n v="111"/>
    <n v="111.2"/>
    <n v="111.2"/>
    <n v="112.5"/>
    <n v="117.6"/>
    <n v="110.9"/>
    <n v="111.4"/>
    <n v="114.7"/>
    <n v="1504.0000000000002"/>
    <n v="453.6"/>
    <n v="227.3"/>
    <n v="677.6"/>
    <n v="339.9"/>
  </r>
  <r>
    <x v="2"/>
    <x v="1"/>
    <x v="3"/>
    <n v="120.9"/>
    <n v="119.9"/>
    <n v="116.2"/>
    <n v="117"/>
    <n v="107.3"/>
    <n v="126.1"/>
    <n v="120.7"/>
    <n v="111"/>
    <n v="101.8"/>
    <n v="112.6"/>
    <n v="113.2"/>
    <n v="119.8"/>
    <n v="117.6"/>
    <n v="117.4"/>
    <n v="114.6"/>
    <n v="117"/>
    <n v="109"/>
    <n v="113.9"/>
    <n v="113.6"/>
    <n v="111.5"/>
    <n v="111.2"/>
    <n v="110.9"/>
    <n v="112.7"/>
    <n v="116"/>
    <n v="112.5"/>
    <n v="111.5"/>
    <n v="115.1"/>
    <n v="1504.1"/>
    <n v="458"/>
    <n v="227.5"/>
    <n v="680.9"/>
    <n v="340"/>
  </r>
  <r>
    <x v="0"/>
    <x v="1"/>
    <x v="4"/>
    <n v="120.3"/>
    <n v="120.2"/>
    <n v="116.9"/>
    <n v="118"/>
    <n v="110.1"/>
    <n v="126.3"/>
    <n v="123.9"/>
    <n v="111.5"/>
    <n v="103.5"/>
    <n v="111.6"/>
    <n v="114.2"/>
    <n v="119.2"/>
    <n v="118.2"/>
    <n v="118.7"/>
    <n v="116.8"/>
    <n v="118.5"/>
    <n v="108.9"/>
    <n v="114.3"/>
    <n v="114.1"/>
    <n v="112.1"/>
    <n v="111.4"/>
    <n v="110.9"/>
    <n v="113.1"/>
    <n v="116.3"/>
    <n v="113.4"/>
    <n v="111.8"/>
    <n v="116"/>
    <n v="1513.8999999999999"/>
    <n v="462.9"/>
    <n v="114.1"/>
    <n v="684.8"/>
    <n v="341.5"/>
  </r>
  <r>
    <x v="1"/>
    <x v="1"/>
    <x v="4"/>
    <n v="122.7"/>
    <n v="124.1"/>
    <n v="114.2"/>
    <n v="119.1"/>
    <n v="103.5"/>
    <n v="129.19999999999999"/>
    <n v="127"/>
    <n v="112.6"/>
    <n v="101.3"/>
    <n v="117"/>
    <n v="112.9"/>
    <n v="121.7"/>
    <n v="120"/>
    <n v="116.8"/>
    <n v="112.9"/>
    <n v="116.2"/>
    <n v="109.3"/>
    <n v="114.3"/>
    <n v="114.1"/>
    <n v="111.2"/>
    <n v="111.3"/>
    <n v="111.5"/>
    <n v="112.9"/>
    <n v="118.3"/>
    <n v="111.1"/>
    <n v="111.7"/>
    <n v="115.6"/>
    <n v="1525.3000000000002"/>
    <n v="455.2"/>
    <n v="228.39999999999998"/>
    <n v="679.90000000000009"/>
    <n v="341.09999999999997"/>
  </r>
  <r>
    <x v="2"/>
    <x v="1"/>
    <x v="4"/>
    <n v="121.1"/>
    <n v="121.6"/>
    <n v="115.9"/>
    <n v="118.4"/>
    <n v="107.7"/>
    <n v="127.7"/>
    <n v="125"/>
    <n v="111.9"/>
    <n v="102.8"/>
    <n v="113.4"/>
    <n v="113.7"/>
    <n v="120.4"/>
    <n v="118.9"/>
    <n v="118"/>
    <n v="115.2"/>
    <n v="117.6"/>
    <n v="109.1"/>
    <n v="114.3"/>
    <n v="114.1"/>
    <n v="111.8"/>
    <n v="111.3"/>
    <n v="111.2"/>
    <n v="113"/>
    <n v="116.8"/>
    <n v="112.5"/>
    <n v="111.8"/>
    <n v="115.8"/>
    <n v="1518.5000000000005"/>
    <n v="459.9"/>
    <n v="228.39999999999998"/>
    <n v="682.8"/>
    <n v="341.1"/>
  </r>
  <r>
    <x v="0"/>
    <x v="1"/>
    <x v="5"/>
    <n v="120.7"/>
    <n v="121.6"/>
    <n v="116.1"/>
    <n v="119.3"/>
    <n v="110.3"/>
    <n v="125.8"/>
    <n v="129.30000000000001"/>
    <n v="112.2"/>
    <n v="103.6"/>
    <n v="112.3"/>
    <n v="114.9"/>
    <n v="120.1"/>
    <n v="119.5"/>
    <n v="119.7"/>
    <n v="117.3"/>
    <n v="119.3"/>
    <n v="108"/>
    <n v="113.9"/>
    <n v="114.9"/>
    <n v="112.8"/>
    <n v="112.2"/>
    <n v="111.4"/>
    <n v="114.3"/>
    <n v="117.3"/>
    <n v="114.4"/>
    <n v="112.3"/>
    <n v="117"/>
    <n v="1525.6999999999998"/>
    <n v="464.3"/>
    <n v="114.9"/>
    <n v="689"/>
    <n v="344"/>
  </r>
  <r>
    <x v="1"/>
    <x v="1"/>
    <x v="5"/>
    <n v="123.1"/>
    <n v="125.9"/>
    <n v="115.4"/>
    <n v="120.4"/>
    <n v="103.4"/>
    <n v="131.19999999999999"/>
    <n v="137.5"/>
    <n v="112.8"/>
    <n v="101.4"/>
    <n v="118.3"/>
    <n v="113.2"/>
    <n v="122.4"/>
    <n v="122"/>
    <n v="117.4"/>
    <n v="113.2"/>
    <n v="116.7"/>
    <n v="108.7"/>
    <n v="113.9"/>
    <n v="114.3"/>
    <n v="111.4"/>
    <n v="111.5"/>
    <n v="111.8"/>
    <n v="115.1"/>
    <n v="119"/>
    <n v="111.2"/>
    <n v="112.2"/>
    <n v="116.4"/>
    <n v="1547"/>
    <n v="456"/>
    <n v="228.2"/>
    <n v="682.7"/>
    <n v="342.4"/>
  </r>
  <r>
    <x v="2"/>
    <x v="1"/>
    <x v="5"/>
    <n v="121.5"/>
    <n v="123.1"/>
    <n v="115.8"/>
    <n v="119.7"/>
    <n v="107.8"/>
    <n v="128.30000000000001"/>
    <n v="132.1"/>
    <n v="112.4"/>
    <n v="102.9"/>
    <n v="114.3"/>
    <n v="114.2"/>
    <n v="121.2"/>
    <n v="120.4"/>
    <n v="118.8"/>
    <n v="115.6"/>
    <n v="118.3"/>
    <n v="108.3"/>
    <n v="113.9"/>
    <n v="114.6"/>
    <n v="112.3"/>
    <n v="111.8"/>
    <n v="111.6"/>
    <n v="114.8"/>
    <n v="117.8"/>
    <n v="113.2"/>
    <n v="112.3"/>
    <n v="116.7"/>
    <n v="1533.7000000000003"/>
    <n v="461"/>
    <n v="228.5"/>
    <n v="686.6"/>
    <n v="343.3"/>
  </r>
  <r>
    <x v="0"/>
    <x v="1"/>
    <x v="6"/>
    <n v="121.7"/>
    <n v="122.5"/>
    <n v="117.7"/>
    <n v="120.6"/>
    <n v="110.4"/>
    <n v="129.1"/>
    <n v="150.1"/>
    <n v="113.2"/>
    <n v="104.8"/>
    <n v="113.3"/>
    <n v="115.6"/>
    <n v="120.9"/>
    <n v="123.3"/>
    <n v="120.7"/>
    <n v="118.3"/>
    <n v="120.3"/>
    <n v="108.8"/>
    <n v="114.8"/>
    <n v="115.4"/>
    <n v="113.4"/>
    <n v="113.2"/>
    <n v="111.8"/>
    <n v="115.5"/>
    <n v="118"/>
    <n v="115.3"/>
    <n v="113.1"/>
    <n v="119.5"/>
    <n v="1563.2"/>
    <n v="468.1"/>
    <n v="115.4"/>
    <n v="694.5"/>
    <n v="346.4"/>
  </r>
  <r>
    <x v="1"/>
    <x v="1"/>
    <x v="6"/>
    <n v="123.8"/>
    <n v="126.4"/>
    <n v="118"/>
    <n v="121.6"/>
    <n v="103.5"/>
    <n v="133.69999999999999"/>
    <n v="172.4"/>
    <n v="113.1"/>
    <n v="102.7"/>
    <n v="120"/>
    <n v="113.8"/>
    <n v="123.4"/>
    <n v="127.1"/>
    <n v="118"/>
    <n v="113.6"/>
    <n v="117.4"/>
    <n v="109.7"/>
    <n v="114.8"/>
    <n v="114.9"/>
    <n v="111.5"/>
    <n v="113"/>
    <n v="112.4"/>
    <n v="117.8"/>
    <n v="121"/>
    <n v="111.6"/>
    <n v="113.5"/>
    <n v="118.9"/>
    <n v="1599.5"/>
    <n v="458.7"/>
    <n v="229.7"/>
    <n v="689.5"/>
    <n v="346.1"/>
  </r>
  <r>
    <x v="2"/>
    <x v="1"/>
    <x v="6"/>
    <n v="122.4"/>
    <n v="123.9"/>
    <n v="117.8"/>
    <n v="121"/>
    <n v="107.9"/>
    <n v="131.19999999999999"/>
    <n v="157.69999999999999"/>
    <n v="113.2"/>
    <n v="104.1"/>
    <n v="115.5"/>
    <n v="114.8"/>
    <n v="122.1"/>
    <n v="124.7"/>
    <n v="119.6"/>
    <n v="116.3"/>
    <n v="119.1"/>
    <n v="109.2"/>
    <n v="114.8"/>
    <n v="115.2"/>
    <n v="112.7"/>
    <n v="113.1"/>
    <n v="112.1"/>
    <n v="116.8"/>
    <n v="118.8"/>
    <n v="113.9"/>
    <n v="113.3"/>
    <n v="119.2"/>
    <n v="1576.3"/>
    <n v="464.2"/>
    <n v="230"/>
    <n v="692.89999999999986"/>
    <n v="346"/>
  </r>
  <r>
    <x v="0"/>
    <x v="1"/>
    <x v="7"/>
    <n v="121.8"/>
    <n v="122.8"/>
    <n v="117.8"/>
    <n v="121.9"/>
    <n v="110.6"/>
    <n v="129.69999999999999"/>
    <n v="161.1"/>
    <n v="114.1"/>
    <n v="105.1"/>
    <n v="114.6"/>
    <n v="115.8"/>
    <n v="121.7"/>
    <n v="125.3"/>
    <n v="120.9"/>
    <n v="118.8"/>
    <n v="120.7"/>
    <n v="109.4"/>
    <n v="115.5"/>
    <n v="115.9"/>
    <n v="114"/>
    <n v="113.2"/>
    <n v="112.2"/>
    <n v="116.2"/>
    <n v="118.8"/>
    <n v="115.4"/>
    <n v="113.5"/>
    <n v="120.7"/>
    <n v="1582.2999999999997"/>
    <n v="469.79999999999995"/>
    <n v="115.9"/>
    <n v="696.9"/>
    <n v="347.7"/>
  </r>
  <r>
    <x v="1"/>
    <x v="1"/>
    <x v="7"/>
    <n v="124.8"/>
    <n v="127.3"/>
    <n v="116.5"/>
    <n v="122.2"/>
    <n v="103.6"/>
    <n v="132.69999999999999"/>
    <n v="181.9"/>
    <n v="115.2"/>
    <n v="102.7"/>
    <n v="122.1"/>
    <n v="114.4"/>
    <n v="124.7"/>
    <n v="128.9"/>
    <n v="118.6"/>
    <n v="114.1"/>
    <n v="117.9"/>
    <n v="110.5"/>
    <n v="115.5"/>
    <n v="115.3"/>
    <n v="112.2"/>
    <n v="112.5"/>
    <n v="112.9"/>
    <n v="119.2"/>
    <n v="123"/>
    <n v="111.8"/>
    <n v="113.9"/>
    <n v="119.9"/>
    <n v="1617"/>
    <n v="461.1"/>
    <n v="230.8"/>
    <n v="692.19999999999993"/>
    <n v="348.70000000000005"/>
  </r>
  <r>
    <x v="2"/>
    <x v="1"/>
    <x v="7"/>
    <n v="122.7"/>
    <n v="124.4"/>
    <n v="117.3"/>
    <n v="122"/>
    <n v="108"/>
    <n v="131.1"/>
    <n v="168.2"/>
    <n v="114.5"/>
    <n v="104.3"/>
    <n v="117.1"/>
    <n v="115.2"/>
    <n v="123.1"/>
    <n v="126.6"/>
    <n v="120"/>
    <n v="116.8"/>
    <n v="119.6"/>
    <n v="109.9"/>
    <n v="115.5"/>
    <n v="115.6"/>
    <n v="113.3"/>
    <n v="112.8"/>
    <n v="112.6"/>
    <n v="118"/>
    <n v="119.9"/>
    <n v="114"/>
    <n v="113.7"/>
    <n v="120.3"/>
    <n v="1594.4999999999998"/>
    <n v="466.29999999999995"/>
    <n v="231.1"/>
    <n v="695.5"/>
    <n v="347.6"/>
  </r>
  <r>
    <x v="0"/>
    <x v="1"/>
    <x v="8"/>
    <n v="122.3"/>
    <n v="122.4"/>
    <n v="117.8"/>
    <n v="122.7"/>
    <n v="110.4"/>
    <n v="129.80000000000001"/>
    <n v="158.80000000000001"/>
    <n v="115"/>
    <n v="104.7"/>
    <n v="114.9"/>
    <n v="116.5"/>
    <n v="122.6"/>
    <n v="125.3"/>
    <n v="121.7"/>
    <n v="119.2"/>
    <n v="121.3"/>
    <n v="109.1"/>
    <n v="116.1"/>
    <n v="116.7"/>
    <n v="114.5"/>
    <n v="112.8"/>
    <n v="112.6"/>
    <n v="116.6"/>
    <n v="119.5"/>
    <n v="115.8"/>
    <n v="113.7"/>
    <n v="120.9"/>
    <n v="1583.2"/>
    <n v="471.29999999999995"/>
    <n v="116.7"/>
    <n v="699.3"/>
    <n v="349"/>
  </r>
  <r>
    <x v="1"/>
    <x v="1"/>
    <x v="8"/>
    <n v="124.2"/>
    <n v="125.4"/>
    <n v="116.4"/>
    <n v="122.7"/>
    <n v="103.5"/>
    <n v="124.5"/>
    <n v="168.6"/>
    <n v="116.9"/>
    <n v="101.9"/>
    <n v="122.9"/>
    <n v="114.8"/>
    <n v="125.2"/>
    <n v="126.7"/>
    <n v="119.2"/>
    <n v="114.5"/>
    <n v="118.4"/>
    <n v="110"/>
    <n v="116.1"/>
    <n v="115.5"/>
    <n v="112.3"/>
    <n v="111.2"/>
    <n v="113.4"/>
    <n v="120"/>
    <n v="124.3"/>
    <n v="111.8"/>
    <n v="113.6"/>
    <n v="119.2"/>
    <n v="1593.7000000000003"/>
    <n v="462.1"/>
    <n v="231.6"/>
    <n v="693"/>
    <n v="349.7"/>
  </r>
  <r>
    <x v="2"/>
    <x v="1"/>
    <x v="8"/>
    <n v="122.9"/>
    <n v="123.5"/>
    <n v="117.3"/>
    <n v="122.7"/>
    <n v="107.9"/>
    <n v="127.3"/>
    <n v="162.1"/>
    <n v="115.6"/>
    <n v="103.8"/>
    <n v="117.6"/>
    <n v="115.8"/>
    <n v="123.8"/>
    <n v="125.8"/>
    <n v="120.7"/>
    <n v="117.2"/>
    <n v="120.1"/>
    <n v="109.5"/>
    <n v="116.1"/>
    <n v="116.1"/>
    <n v="113.7"/>
    <n v="112"/>
    <n v="113.1"/>
    <n v="118.6"/>
    <n v="120.8"/>
    <n v="114.3"/>
    <n v="113.7"/>
    <n v="120.1"/>
    <n v="1586.0999999999997"/>
    <n v="467.5"/>
    <n v="232.2"/>
    <n v="697.19999999999993"/>
    <n v="348.8"/>
  </r>
  <r>
    <x v="0"/>
    <x v="1"/>
    <x v="9"/>
    <n v="122.6"/>
    <n v="122.5"/>
    <n v="118.3"/>
    <n v="123.2"/>
    <n v="110.5"/>
    <n v="128.9"/>
    <n v="155.30000000000001"/>
    <n v="115.5"/>
    <n v="104"/>
    <n v="115.3"/>
    <n v="116.8"/>
    <n v="123.2"/>
    <n v="125.1"/>
    <n v="122.7"/>
    <n v="120.3"/>
    <n v="122.3"/>
    <n v="109.3"/>
    <n v="116.7"/>
    <n v="117.5"/>
    <n v="115.3"/>
    <n v="112.6"/>
    <n v="113"/>
    <n v="116.9"/>
    <n v="120"/>
    <n v="116.4"/>
    <n v="114"/>
    <n v="121"/>
    <n v="1581.1999999999998"/>
    <n v="474.6"/>
    <n v="117.5"/>
    <n v="702.4"/>
    <n v="350.4"/>
  </r>
  <r>
    <x v="1"/>
    <x v="1"/>
    <x v="9"/>
    <n v="124.6"/>
    <n v="126.1"/>
    <n v="117.8"/>
    <n v="123.1"/>
    <n v="103.5"/>
    <n v="123.5"/>
    <n v="159.6"/>
    <n v="117.4"/>
    <n v="101.2"/>
    <n v="123.8"/>
    <n v="115.2"/>
    <n v="125.9"/>
    <n v="125.8"/>
    <n v="119.6"/>
    <n v="114.9"/>
    <n v="118.9"/>
    <n v="110.1"/>
    <n v="116.7"/>
    <n v="115.8"/>
    <n v="112.6"/>
    <n v="111"/>
    <n v="113.6"/>
    <n v="120.2"/>
    <n v="124.3"/>
    <n v="112"/>
    <n v="113.7"/>
    <n v="119.1"/>
    <n v="1587.5"/>
    <n v="463.5"/>
    <n v="232.5"/>
    <n v="694.6"/>
    <n v="350"/>
  </r>
  <r>
    <x v="2"/>
    <x v="1"/>
    <x v="9"/>
    <n v="123.2"/>
    <n v="123.8"/>
    <n v="118.1"/>
    <n v="123.2"/>
    <n v="107.9"/>
    <n v="126.4"/>
    <n v="156.80000000000001"/>
    <n v="116.1"/>
    <n v="103.1"/>
    <n v="118.1"/>
    <n v="116.1"/>
    <n v="124.5"/>
    <n v="125.4"/>
    <n v="121.5"/>
    <n v="118.1"/>
    <n v="121"/>
    <n v="109.6"/>
    <n v="116.7"/>
    <n v="116.7"/>
    <n v="114.3"/>
    <n v="111.8"/>
    <n v="113.3"/>
    <n v="118.8"/>
    <n v="121.1"/>
    <n v="114.7"/>
    <n v="113.9"/>
    <n v="120.1"/>
    <n v="1582.7"/>
    <n v="470.20000000000005"/>
    <n v="233.4"/>
    <n v="699.7"/>
    <n v="349.70000000000005"/>
  </r>
  <r>
    <x v="0"/>
    <x v="1"/>
    <x v="10"/>
    <n v="122.7"/>
    <n v="122.6"/>
    <n v="119.9"/>
    <n v="124"/>
    <n v="110.5"/>
    <n v="128.80000000000001"/>
    <n v="152"/>
    <n v="116.2"/>
    <n v="103.3"/>
    <n v="115.8"/>
    <n v="116.8"/>
    <n v="124.5"/>
    <n v="124.9"/>
    <n v="123.3"/>
    <n v="120.5"/>
    <n v="122.9"/>
    <n v="108.8"/>
    <n v="117.1"/>
    <n v="118.1"/>
    <n v="115.9"/>
    <n v="112"/>
    <n v="113.3"/>
    <n v="117.2"/>
    <n v="120.8"/>
    <n v="117.3"/>
    <n v="114.1"/>
    <n v="121.1"/>
    <n v="1582"/>
    <n v="475.50000000000006"/>
    <n v="118.1"/>
    <n v="704.6"/>
    <n v="352.2"/>
  </r>
  <r>
    <x v="1"/>
    <x v="1"/>
    <x v="10"/>
    <n v="124.5"/>
    <n v="125.6"/>
    <n v="122.7"/>
    <n v="124.6"/>
    <n v="103.2"/>
    <n v="122.2"/>
    <n v="153.19999999999999"/>
    <n v="119.3"/>
    <n v="99.8"/>
    <n v="124.6"/>
    <n v="115.8"/>
    <n v="126.9"/>
    <n v="125.4"/>
    <n v="120.3"/>
    <n v="115.4"/>
    <n v="119.5"/>
    <n v="109.6"/>
    <n v="117.1"/>
    <n v="116.4"/>
    <n v="113"/>
    <n v="109.7"/>
    <n v="114"/>
    <n v="120.3"/>
    <n v="125.8"/>
    <n v="112.6"/>
    <n v="113.4"/>
    <n v="119"/>
    <n v="1587.8"/>
    <n v="464.79999999999995"/>
    <n v="233.5"/>
    <n v="695.6"/>
    <n v="351.79999999999995"/>
  </r>
  <r>
    <x v="2"/>
    <x v="1"/>
    <x v="10"/>
    <n v="123.3"/>
    <n v="123.7"/>
    <n v="121"/>
    <n v="124.2"/>
    <n v="107.8"/>
    <n v="125.7"/>
    <n v="152.4"/>
    <n v="117.2"/>
    <n v="102.1"/>
    <n v="118.7"/>
    <n v="116.4"/>
    <n v="125.6"/>
    <n v="125.1"/>
    <n v="122.1"/>
    <n v="118.4"/>
    <n v="121.6"/>
    <n v="109.1"/>
    <n v="117.1"/>
    <n v="117.3"/>
    <n v="114.8"/>
    <n v="110.8"/>
    <n v="113.7"/>
    <n v="119"/>
    <n v="122.1"/>
    <n v="115.5"/>
    <n v="113.8"/>
    <n v="120.1"/>
    <n v="1583.2"/>
    <n v="471.20000000000005"/>
    <n v="234.39999999999998"/>
    <n v="701.3"/>
    <n v="351.4"/>
  </r>
  <r>
    <x v="0"/>
    <x v="1"/>
    <x v="11"/>
    <n v="122.4"/>
    <n v="122.4"/>
    <n v="121.8"/>
    <n v="124.2"/>
    <n v="110.2"/>
    <n v="128.6"/>
    <n v="140.30000000000001"/>
    <n v="116.3"/>
    <n v="102"/>
    <n v="116"/>
    <n v="117.3"/>
    <n v="124.8"/>
    <n v="123.3"/>
    <n v="123.8"/>
    <n v="120.6"/>
    <n v="123.3"/>
    <n v="109.4"/>
    <n v="116.5"/>
    <n v="118.2"/>
    <n v="116.2"/>
    <n v="111.5"/>
    <n v="113.3"/>
    <n v="117.7"/>
    <n v="121.7"/>
    <n v="117.4"/>
    <n v="114.2"/>
    <n v="120.3"/>
    <n v="1569.6"/>
    <n v="477.1"/>
    <n v="118.2"/>
    <n v="704.6"/>
    <n v="353.3"/>
  </r>
  <r>
    <x v="1"/>
    <x v="1"/>
    <x v="11"/>
    <n v="124"/>
    <n v="124.7"/>
    <n v="126.3"/>
    <n v="124.9"/>
    <n v="103"/>
    <n v="122.3"/>
    <n v="141"/>
    <n v="120.1"/>
    <n v="97.8"/>
    <n v="125.4"/>
    <n v="116.1"/>
    <n v="127.6"/>
    <n v="124"/>
    <n v="120.7"/>
    <n v="115.8"/>
    <n v="120"/>
    <n v="110.4"/>
    <n v="116.5"/>
    <n v="116.8"/>
    <n v="113.2"/>
    <n v="108.8"/>
    <n v="114.3"/>
    <n v="120.7"/>
    <n v="126.4"/>
    <n v="113"/>
    <n v="113.4"/>
    <n v="118.4"/>
    <n v="1577.1999999999998"/>
    <n v="466.9"/>
    <n v="233.3"/>
    <n v="695.80000000000007"/>
    <n v="352.8"/>
  </r>
  <r>
    <x v="2"/>
    <x v="1"/>
    <x v="11"/>
    <n v="122.9"/>
    <n v="123.2"/>
    <n v="123.5"/>
    <n v="124.5"/>
    <n v="107.6"/>
    <n v="125.7"/>
    <n v="140.5"/>
    <n v="117.6"/>
    <n v="100.6"/>
    <n v="119.1"/>
    <n v="116.8"/>
    <n v="126.1"/>
    <n v="123.6"/>
    <n v="122.6"/>
    <n v="118.6"/>
    <n v="122"/>
    <n v="109.8"/>
    <n v="116.5"/>
    <n v="117.5"/>
    <n v="115.1"/>
    <n v="110.1"/>
    <n v="113.9"/>
    <n v="119.5"/>
    <n v="123"/>
    <n v="115.7"/>
    <n v="113.8"/>
    <n v="119.4"/>
    <n v="1571.6999999999998"/>
    <n v="473"/>
    <n v="234"/>
    <n v="701.30000000000007"/>
    <n v="352.5"/>
  </r>
  <r>
    <x v="0"/>
    <x v="2"/>
    <x v="0"/>
    <n v="123.1"/>
    <n v="123.1"/>
    <n v="122.1"/>
    <n v="124.9"/>
    <n v="111"/>
    <n v="130.4"/>
    <n v="132.30000000000001"/>
    <n v="117.2"/>
    <n v="100.5"/>
    <n v="117.2"/>
    <n v="117.9"/>
    <n v="125.6"/>
    <n v="122.8"/>
    <n v="124.4"/>
    <n v="121.6"/>
    <n v="124"/>
    <n v="110.2"/>
    <n v="117.3"/>
    <n v="118.9"/>
    <n v="116.6"/>
    <n v="111"/>
    <n v="114"/>
    <n v="118.2"/>
    <n v="122.7"/>
    <n v="118.4"/>
    <n v="114.5"/>
    <n v="120.3"/>
    <n v="1568.1"/>
    <n v="480.2"/>
    <n v="118.9"/>
    <n v="707.80000000000007"/>
    <n v="355.6"/>
  </r>
  <r>
    <x v="1"/>
    <x v="2"/>
    <x v="0"/>
    <n v="124"/>
    <n v="125.5"/>
    <n v="126.6"/>
    <n v="125.2"/>
    <n v="104.3"/>
    <n v="121.3"/>
    <n v="134.4"/>
    <n v="122.9"/>
    <n v="96.1"/>
    <n v="126.6"/>
    <n v="116.5"/>
    <n v="128"/>
    <n v="123.5"/>
    <n v="121"/>
    <n v="116.1"/>
    <n v="120.2"/>
    <n v="111.4"/>
    <n v="117.3"/>
    <n v="117.2"/>
    <n v="113.7"/>
    <n v="107.9"/>
    <n v="114.6"/>
    <n v="120.8"/>
    <n v="127.4"/>
    <n v="113.4"/>
    <n v="113.4"/>
    <n v="118.5"/>
    <n v="1574.8999999999999"/>
    <n v="468.70000000000005"/>
    <n v="234.5"/>
    <n v="696.8"/>
    <n v="354.20000000000005"/>
  </r>
  <r>
    <x v="2"/>
    <x v="2"/>
    <x v="0"/>
    <n v="123.4"/>
    <n v="123.9"/>
    <n v="123.8"/>
    <n v="125"/>
    <n v="108.5"/>
    <n v="126.2"/>
    <n v="133"/>
    <n v="119.1"/>
    <n v="99"/>
    <n v="120.3"/>
    <n v="117.3"/>
    <n v="126.7"/>
    <n v="123.1"/>
    <n v="123.1"/>
    <n v="119.3"/>
    <n v="122.5"/>
    <n v="110.7"/>
    <n v="117.3"/>
    <n v="118.1"/>
    <n v="115.5"/>
    <n v="109.4"/>
    <n v="114.3"/>
    <n v="119.7"/>
    <n v="124"/>
    <n v="116.5"/>
    <n v="114"/>
    <n v="119.5"/>
    <n v="1569.3"/>
    <n v="475.59999999999997"/>
    <n v="235.39999999999998"/>
    <n v="703.5"/>
    <n v="354.5"/>
  </r>
  <r>
    <x v="0"/>
    <x v="2"/>
    <x v="1"/>
    <n v="123.4"/>
    <n v="124.4"/>
    <n v="122.1"/>
    <n v="125.8"/>
    <n v="111.5"/>
    <n v="129.4"/>
    <n v="128.19999999999999"/>
    <n v="118.8"/>
    <n v="100"/>
    <n v="118.6"/>
    <n v="118.8"/>
    <n v="126.8"/>
    <n v="122.8"/>
    <n v="125.4"/>
    <n v="122.7"/>
    <n v="125"/>
    <n v="110.8"/>
    <n v="118.1"/>
    <n v="119.6"/>
    <n v="117.7"/>
    <n v="110.9"/>
    <n v="114.8"/>
    <n v="118.7"/>
    <n v="124.2"/>
    <n v="120"/>
    <n v="115"/>
    <n v="120.6"/>
    <n v="1570.5999999999997"/>
    <n v="483.90000000000003"/>
    <n v="119.6"/>
    <n v="712.30000000000007"/>
    <n v="359.2"/>
  </r>
  <r>
    <x v="1"/>
    <x v="2"/>
    <x v="1"/>
    <n v="124.3"/>
    <n v="126.5"/>
    <n v="119.5"/>
    <n v="125.6"/>
    <n v="104.9"/>
    <n v="121.6"/>
    <n v="131.80000000000001"/>
    <n v="125.1"/>
    <n v="95"/>
    <n v="127.7"/>
    <n v="116.8"/>
    <n v="128.6"/>
    <n v="123.7"/>
    <n v="121.3"/>
    <n v="116.5"/>
    <n v="120.6"/>
    <n v="111.7"/>
    <n v="118.1"/>
    <n v="117.7"/>
    <n v="114.1"/>
    <n v="106.8"/>
    <n v="114.9"/>
    <n v="120.4"/>
    <n v="128.1"/>
    <n v="114"/>
    <n v="113.2"/>
    <n v="118.7"/>
    <n v="1571.1000000000001"/>
    <n v="470.09999999999997"/>
    <n v="235.8"/>
    <n v="697.6"/>
    <n v="355.3"/>
  </r>
  <r>
    <x v="2"/>
    <x v="2"/>
    <x v="1"/>
    <n v="123.7"/>
    <n v="125.1"/>
    <n v="121.1"/>
    <n v="125.7"/>
    <n v="109.1"/>
    <n v="125.8"/>
    <n v="129.4"/>
    <n v="120.9"/>
    <n v="98.3"/>
    <n v="121.6"/>
    <n v="118"/>
    <n v="127.6"/>
    <n v="123.1"/>
    <n v="123.8"/>
    <n v="120.1"/>
    <n v="123.3"/>
    <n v="111.2"/>
    <n v="118.1"/>
    <n v="118.7"/>
    <n v="116.3"/>
    <n v="108.7"/>
    <n v="114.9"/>
    <n v="119.7"/>
    <n v="125.2"/>
    <n v="117.7"/>
    <n v="114.1"/>
    <n v="119.7"/>
    <n v="1569.3999999999996"/>
    <n v="478.4"/>
    <n v="236.8"/>
    <n v="706.2"/>
    <n v="357"/>
  </r>
  <r>
    <x v="0"/>
    <x v="2"/>
    <x v="2"/>
    <n v="123.3"/>
    <n v="124.7"/>
    <n v="118.9"/>
    <n v="126"/>
    <n v="111.8"/>
    <n v="130.9"/>
    <n v="128"/>
    <n v="119.9"/>
    <n v="98.9"/>
    <n v="119.4"/>
    <n v="118.9"/>
    <n v="127.7"/>
    <n v="123.1"/>
    <n v="126"/>
    <n v="122.9"/>
    <n v="125.5"/>
    <n v="110.8"/>
    <n v="118.6"/>
    <n v="120.2"/>
    <n v="118.2"/>
    <n v="111.6"/>
    <n v="115.5"/>
    <n v="119.4"/>
    <n v="124.7"/>
    <n v="120.6"/>
    <n v="115.5"/>
    <n v="121.1"/>
    <n v="1571.5"/>
    <n v="485.2"/>
    <n v="120.2"/>
    <n v="715.9"/>
    <n v="360.8"/>
  </r>
  <r>
    <x v="1"/>
    <x v="2"/>
    <x v="2"/>
    <n v="124"/>
    <n v="126.7"/>
    <n v="113.5"/>
    <n v="125.9"/>
    <n v="104.8"/>
    <n v="123.8"/>
    <n v="131.4"/>
    <n v="127.2"/>
    <n v="93.2"/>
    <n v="127.4"/>
    <n v="117"/>
    <n v="129.19999999999999"/>
    <n v="123.9"/>
    <n v="121.7"/>
    <n v="116.9"/>
    <n v="120.9"/>
    <n v="111.3"/>
    <n v="118.6"/>
    <n v="118"/>
    <n v="114.3"/>
    <n v="108.4"/>
    <n v="115.4"/>
    <n v="120.6"/>
    <n v="128.80000000000001"/>
    <n v="114.4"/>
    <n v="113.8"/>
    <n v="119.1"/>
    <n v="1568.0000000000002"/>
    <n v="470.8"/>
    <n v="236.6"/>
    <n v="700.9"/>
    <n v="357"/>
  </r>
  <r>
    <x v="2"/>
    <x v="2"/>
    <x v="2"/>
    <n v="123.5"/>
    <n v="125.4"/>
    <n v="116.8"/>
    <n v="126"/>
    <n v="109.2"/>
    <n v="127.6"/>
    <n v="129.19999999999999"/>
    <n v="122.4"/>
    <n v="97"/>
    <n v="122.1"/>
    <n v="118.1"/>
    <n v="128.4"/>
    <n v="123.4"/>
    <n v="124.3"/>
    <n v="120.4"/>
    <n v="123.7"/>
    <n v="111"/>
    <n v="118.6"/>
    <n v="119.2"/>
    <n v="116.7"/>
    <n v="109.9"/>
    <n v="115.4"/>
    <n v="120.1"/>
    <n v="125.8"/>
    <n v="118.3"/>
    <n v="114.7"/>
    <n v="120.2"/>
    <n v="1569.1"/>
    <n v="479.4"/>
    <n v="237.8"/>
    <n v="709.8"/>
    <n v="358.8"/>
  </r>
  <r>
    <x v="0"/>
    <x v="2"/>
    <x v="3"/>
    <n v="123.3"/>
    <n v="125.5"/>
    <n v="117.2"/>
    <n v="126.8"/>
    <n v="111.9"/>
    <n v="134.19999999999999"/>
    <n v="127.5"/>
    <n v="121.5"/>
    <n v="97.8"/>
    <n v="119.8"/>
    <n v="119.4"/>
    <n v="128.69999999999999"/>
    <n v="123.6"/>
    <n v="126.4"/>
    <n v="123.3"/>
    <n v="126"/>
    <n v="111.6"/>
    <n v="119.2"/>
    <n v="120.9"/>
    <n v="118.6"/>
    <n v="111.9"/>
    <n v="116.2"/>
    <n v="119.9"/>
    <n v="125.7"/>
    <n v="121.2"/>
    <n v="116"/>
    <n v="121.5"/>
    <n v="1577.2"/>
    <n v="487.29999999999995"/>
    <n v="120.9"/>
    <n v="719.1"/>
    <n v="362.9"/>
  </r>
  <r>
    <x v="1"/>
    <x v="2"/>
    <x v="3"/>
    <n v="123.8"/>
    <n v="128.19999999999999"/>
    <n v="110"/>
    <n v="126.3"/>
    <n v="104.5"/>
    <n v="130.6"/>
    <n v="130.80000000000001"/>
    <n v="131.30000000000001"/>
    <n v="91.6"/>
    <n v="127.7"/>
    <n v="117.2"/>
    <n v="129.5"/>
    <n v="124.6"/>
    <n v="122.1"/>
    <n v="117.2"/>
    <n v="121.3"/>
    <n v="111.8"/>
    <n v="119.2"/>
    <n v="118.4"/>
    <n v="114.6"/>
    <n v="108.4"/>
    <n v="115.6"/>
    <n v="121.7"/>
    <n v="130.1"/>
    <n v="114.7"/>
    <n v="114.2"/>
    <n v="119.7"/>
    <n v="1576.1"/>
    <n v="472.40000000000003"/>
    <n v="237.60000000000002"/>
    <n v="703.7"/>
    <n v="359"/>
  </r>
  <r>
    <x v="2"/>
    <x v="2"/>
    <x v="3"/>
    <n v="123.5"/>
    <n v="126.4"/>
    <n v="114.4"/>
    <n v="126.6"/>
    <n v="109.2"/>
    <n v="132.5"/>
    <n v="128.6"/>
    <n v="124.8"/>
    <n v="95.7"/>
    <n v="122.4"/>
    <n v="118.5"/>
    <n v="129.1"/>
    <n v="124"/>
    <n v="124.7"/>
    <n v="120.8"/>
    <n v="124.1"/>
    <n v="111.7"/>
    <n v="119.2"/>
    <n v="119.7"/>
    <n v="117.1"/>
    <n v="110.1"/>
    <n v="115.9"/>
    <n v="121"/>
    <n v="126.9"/>
    <n v="118.7"/>
    <n v="115.1"/>
    <n v="120.7"/>
    <n v="1575.7"/>
    <n v="481.3"/>
    <n v="238.9"/>
    <n v="712.80000000000007"/>
    <n v="360.70000000000005"/>
  </r>
  <r>
    <x v="0"/>
    <x v="2"/>
    <x v="4"/>
    <n v="123.5"/>
    <n v="127.1"/>
    <n v="117.3"/>
    <n v="127.7"/>
    <n v="112.5"/>
    <n v="134.1"/>
    <n v="128.5"/>
    <n v="124.3"/>
    <n v="97.6"/>
    <n v="120.7"/>
    <n v="120.2"/>
    <n v="129.80000000000001"/>
    <n v="124.4"/>
    <n v="127.3"/>
    <n v="124.1"/>
    <n v="126.8"/>
    <n v="112.3"/>
    <n v="119.6"/>
    <n v="121.5"/>
    <n v="119.4"/>
    <n v="113.3"/>
    <n v="116.7"/>
    <n v="120.5"/>
    <n v="126.7"/>
    <n v="121.9"/>
    <n v="116.9"/>
    <n v="122.4"/>
    <n v="1587.7"/>
    <n v="490.5"/>
    <n v="121.5"/>
    <n v="723.6"/>
    <n v="365.5"/>
  </r>
  <r>
    <x v="1"/>
    <x v="2"/>
    <x v="4"/>
    <n v="123.8"/>
    <n v="129.69999999999999"/>
    <n v="111.3"/>
    <n v="126.6"/>
    <n v="105.2"/>
    <n v="130.80000000000001"/>
    <n v="135.6"/>
    <n v="142.6"/>
    <n v="90.8"/>
    <n v="128.80000000000001"/>
    <n v="117.7"/>
    <n v="129.9"/>
    <n v="126.1"/>
    <n v="122.4"/>
    <n v="117.4"/>
    <n v="121.6"/>
    <n v="112.4"/>
    <n v="119.6"/>
    <n v="118.7"/>
    <n v="114.9"/>
    <n v="110.8"/>
    <n v="116"/>
    <n v="122"/>
    <n v="131.30000000000001"/>
    <n v="114.9"/>
    <n v="115.2"/>
    <n v="120.7"/>
    <n v="1598.9"/>
    <n v="473.79999999999995"/>
    <n v="238.3"/>
    <n v="707.6"/>
    <n v="361.40000000000003"/>
  </r>
  <r>
    <x v="2"/>
    <x v="2"/>
    <x v="4"/>
    <n v="123.6"/>
    <n v="128"/>
    <n v="115"/>
    <n v="127.3"/>
    <n v="109.8"/>
    <n v="132.6"/>
    <n v="130.9"/>
    <n v="130.5"/>
    <n v="95.3"/>
    <n v="123.4"/>
    <n v="119.2"/>
    <n v="129.80000000000001"/>
    <n v="125"/>
    <n v="125.4"/>
    <n v="121.3"/>
    <n v="124.7"/>
    <n v="112.3"/>
    <n v="119.6"/>
    <n v="120.2"/>
    <n v="117.7"/>
    <n v="112"/>
    <n v="116.3"/>
    <n v="121.4"/>
    <n v="127.9"/>
    <n v="119.2"/>
    <n v="116.1"/>
    <n v="121.6"/>
    <n v="1590.4"/>
    <n v="483.7"/>
    <n v="239.8"/>
    <n v="717.1"/>
    <n v="363.20000000000005"/>
  </r>
  <r>
    <x v="0"/>
    <x v="2"/>
    <x v="5"/>
    <n v="124.1"/>
    <n v="130.4"/>
    <n v="122.1"/>
    <n v="128.69999999999999"/>
    <n v="114.1"/>
    <n v="133.19999999999999"/>
    <n v="135.19999999999999"/>
    <n v="131.9"/>
    <n v="96.3"/>
    <n v="123"/>
    <n v="121.1"/>
    <n v="131.19999999999999"/>
    <n v="126.6"/>
    <n v="128.4"/>
    <n v="125.1"/>
    <n v="128"/>
    <n v="113"/>
    <n v="119"/>
    <n v="122.8"/>
    <n v="120.4"/>
    <n v="114.2"/>
    <n v="117.9"/>
    <n v="122"/>
    <n v="128.19999999999999"/>
    <n v="122.6"/>
    <n v="117.9"/>
    <n v="124.1"/>
    <n v="1617.8999999999999"/>
    <n v="494.5"/>
    <n v="122.8"/>
    <n v="728.6"/>
    <n v="368.7"/>
  </r>
  <r>
    <x v="1"/>
    <x v="2"/>
    <x v="5"/>
    <n v="123.6"/>
    <n v="134.4"/>
    <n v="120.9"/>
    <n v="127.3"/>
    <n v="106"/>
    <n v="132.30000000000001"/>
    <n v="146.69999999999999"/>
    <n v="148.1"/>
    <n v="89.8"/>
    <n v="130.5"/>
    <n v="118"/>
    <n v="130.5"/>
    <n v="128.5"/>
    <n v="123.2"/>
    <n v="117.6"/>
    <n v="122.3"/>
    <n v="112.5"/>
    <n v="119"/>
    <n v="119.2"/>
    <n v="115.4"/>
    <n v="111.7"/>
    <n v="116.2"/>
    <n v="123.8"/>
    <n v="132.1"/>
    <n v="115.1"/>
    <n v="116"/>
    <n v="121.7"/>
    <n v="1636.6"/>
    <n v="475.6"/>
    <n v="238.2"/>
    <n v="711.1"/>
    <n v="363.2"/>
  </r>
  <r>
    <x v="2"/>
    <x v="2"/>
    <x v="5"/>
    <n v="123.9"/>
    <n v="131.80000000000001"/>
    <n v="121.6"/>
    <n v="128.19999999999999"/>
    <n v="111.1"/>
    <n v="132.80000000000001"/>
    <n v="139.1"/>
    <n v="137.4"/>
    <n v="94.1"/>
    <n v="125.5"/>
    <n v="119.8"/>
    <n v="130.9"/>
    <n v="127.3"/>
    <n v="126.4"/>
    <n v="122"/>
    <n v="125.7"/>
    <n v="112.8"/>
    <n v="119"/>
    <n v="121.1"/>
    <n v="118.5"/>
    <n v="112.9"/>
    <n v="116.9"/>
    <n v="123.1"/>
    <n v="129.19999999999999"/>
    <n v="119.8"/>
    <n v="117"/>
    <n v="123"/>
    <n v="1623.5"/>
    <n v="486.90000000000003"/>
    <n v="240.1"/>
    <n v="721.59999999999991"/>
    <n v="366"/>
  </r>
  <r>
    <x v="0"/>
    <x v="2"/>
    <x v="6"/>
    <n v="124"/>
    <n v="131.5"/>
    <n v="122"/>
    <n v="128.69999999999999"/>
    <n v="113.5"/>
    <n v="133.30000000000001"/>
    <n v="140.80000000000001"/>
    <n v="133.80000000000001"/>
    <n v="94.1"/>
    <n v="123.4"/>
    <n v="121"/>
    <n v="131.69999999999999"/>
    <n v="127.5"/>
    <n v="128.80000000000001"/>
    <n v="125.5"/>
    <n v="128.30000000000001"/>
    <n v="112.7"/>
    <n v="119.9"/>
    <n v="123"/>
    <n v="120.8"/>
    <n v="114.1"/>
    <n v="118"/>
    <n v="122.9"/>
    <n v="129.4"/>
    <n v="123"/>
    <n v="118.1"/>
    <n v="124.7"/>
    <n v="1625.3"/>
    <n v="495.3"/>
    <n v="123"/>
    <n v="731.2"/>
    <n v="370.5"/>
  </r>
  <r>
    <x v="1"/>
    <x v="2"/>
    <x v="6"/>
    <n v="123.2"/>
    <n v="134.30000000000001"/>
    <n v="119.5"/>
    <n v="127.7"/>
    <n v="106.3"/>
    <n v="132.80000000000001"/>
    <n v="153.5"/>
    <n v="149.5"/>
    <n v="85.7"/>
    <n v="131.5"/>
    <n v="118.3"/>
    <n v="131.1"/>
    <n v="129.5"/>
    <n v="123.5"/>
    <n v="117.9"/>
    <n v="122.7"/>
    <n v="111.7"/>
    <n v="119.9"/>
    <n v="119.5"/>
    <n v="116"/>
    <n v="111.5"/>
    <n v="116.6"/>
    <n v="125.4"/>
    <n v="133.1"/>
    <n v="115.3"/>
    <n v="116.3"/>
    <n v="122.4"/>
    <n v="1642.8999999999999"/>
    <n v="475.8"/>
    <n v="239.4"/>
    <n v="714.3"/>
    <n v="364.7"/>
  </r>
  <r>
    <x v="2"/>
    <x v="2"/>
    <x v="6"/>
    <n v="123.7"/>
    <n v="132.5"/>
    <n v="121"/>
    <n v="128.30000000000001"/>
    <n v="110.9"/>
    <n v="133.1"/>
    <n v="145.1"/>
    <n v="139.1"/>
    <n v="91.3"/>
    <n v="126.1"/>
    <n v="119.9"/>
    <n v="131.4"/>
    <n v="128.19999999999999"/>
    <n v="126.7"/>
    <n v="122.3"/>
    <n v="126.1"/>
    <n v="112.3"/>
    <n v="119.9"/>
    <n v="121.3"/>
    <n v="119"/>
    <n v="112.7"/>
    <n v="117.2"/>
    <n v="124.4"/>
    <n v="130.4"/>
    <n v="120.1"/>
    <n v="117.2"/>
    <n v="123.6"/>
    <n v="1630.6000000000001"/>
    <n v="487.40000000000003"/>
    <n v="241.2"/>
    <n v="724.5"/>
    <n v="367.7"/>
  </r>
  <r>
    <x v="0"/>
    <x v="2"/>
    <x v="7"/>
    <n v="124.7"/>
    <n v="131.30000000000001"/>
    <n v="121.3"/>
    <n v="128.80000000000001"/>
    <n v="114"/>
    <n v="134.19999999999999"/>
    <n v="153.6"/>
    <n v="137.9"/>
    <n v="93.1"/>
    <n v="123.9"/>
    <n v="121.5"/>
    <n v="132.5"/>
    <n v="129.80000000000001"/>
    <n v="129.5"/>
    <n v="126.3"/>
    <n v="129"/>
    <n v="112.5"/>
    <n v="120.9"/>
    <n v="123.7"/>
    <n v="121.1"/>
    <n v="113.6"/>
    <n v="118.5"/>
    <n v="123.6"/>
    <n v="130.1"/>
    <n v="123.8"/>
    <n v="118.2"/>
    <n v="126.1"/>
    <n v="1646.6"/>
    <n v="497.3"/>
    <n v="123.7"/>
    <n v="734.6"/>
    <n v="372.09999999999997"/>
  </r>
  <r>
    <x v="1"/>
    <x v="2"/>
    <x v="7"/>
    <n v="123.1"/>
    <n v="131.69999999999999"/>
    <n v="118.1"/>
    <n v="128"/>
    <n v="106.8"/>
    <n v="130.1"/>
    <n v="165.5"/>
    <n v="156"/>
    <n v="85.3"/>
    <n v="132.69999999999999"/>
    <n v="118.8"/>
    <n v="131.69999999999999"/>
    <n v="131.1"/>
    <n v="123.7"/>
    <n v="118.2"/>
    <n v="122.9"/>
    <n v="112"/>
    <n v="120.9"/>
    <n v="120"/>
    <n v="116.6"/>
    <n v="109.9"/>
    <n v="117.2"/>
    <n v="126.2"/>
    <n v="134.19999999999999"/>
    <n v="115.3"/>
    <n v="116.2"/>
    <n v="123.2"/>
    <n v="1658.8999999999999"/>
    <n v="476.8"/>
    <n v="240.9"/>
    <n v="715.2"/>
    <n v="365.7"/>
  </r>
  <r>
    <x v="2"/>
    <x v="2"/>
    <x v="7"/>
    <n v="124.2"/>
    <n v="131.4"/>
    <n v="120.1"/>
    <n v="128.5"/>
    <n v="111.4"/>
    <n v="132.30000000000001"/>
    <n v="157.6"/>
    <n v="144"/>
    <n v="90.5"/>
    <n v="126.8"/>
    <n v="120.4"/>
    <n v="132.1"/>
    <n v="130.30000000000001"/>
    <n v="127.2"/>
    <n v="122.9"/>
    <n v="126.6"/>
    <n v="112.3"/>
    <n v="120.9"/>
    <n v="122"/>
    <n v="119.4"/>
    <n v="111.7"/>
    <n v="117.8"/>
    <n v="125.1"/>
    <n v="131.19999999999999"/>
    <n v="120.6"/>
    <n v="117.2"/>
    <n v="124.8"/>
    <n v="1649.6"/>
    <n v="489.00000000000006"/>
    <n v="242.9"/>
    <n v="726.9"/>
    <n v="369"/>
  </r>
  <r>
    <x v="0"/>
    <x v="2"/>
    <x v="8"/>
    <n v="125.1"/>
    <n v="131.1"/>
    <n v="120.7"/>
    <n v="129.19999999999999"/>
    <n v="114.7"/>
    <n v="132.30000000000001"/>
    <n v="158.9"/>
    <n v="142.1"/>
    <n v="92.5"/>
    <n v="125.4"/>
    <n v="121.9"/>
    <n v="132.69999999999999"/>
    <n v="131"/>
    <n v="130.4"/>
    <n v="126.8"/>
    <n v="129.9"/>
    <n v="113.7"/>
    <n v="121.6"/>
    <n v="124.5"/>
    <n v="121.4"/>
    <n v="113.8"/>
    <n v="119.6"/>
    <n v="124.5"/>
    <n v="131"/>
    <n v="123.7"/>
    <n v="118.8"/>
    <n v="127"/>
    <n v="1657.6000000000001"/>
    <n v="500.8"/>
    <n v="124.5"/>
    <n v="738"/>
    <n v="373.5"/>
  </r>
  <r>
    <x v="1"/>
    <x v="2"/>
    <x v="8"/>
    <n v="123.4"/>
    <n v="129"/>
    <n v="115.6"/>
    <n v="128.30000000000001"/>
    <n v="107"/>
    <n v="124"/>
    <n v="168.5"/>
    <n v="165.4"/>
    <n v="86.3"/>
    <n v="134.4"/>
    <n v="119.1"/>
    <n v="132.30000000000001"/>
    <n v="131.5"/>
    <n v="124"/>
    <n v="118.6"/>
    <n v="123.2"/>
    <n v="112.9"/>
    <n v="121.6"/>
    <n v="120.4"/>
    <n v="117.1"/>
    <n v="109.1"/>
    <n v="117.3"/>
    <n v="126.5"/>
    <n v="134.69999999999999"/>
    <n v="115.1"/>
    <n v="116.2"/>
    <n v="123.5"/>
    <n v="1664.8"/>
    <n v="478.70000000000005"/>
    <n v="242"/>
    <n v="715.90000000000009"/>
    <n v="366"/>
  </r>
  <r>
    <x v="2"/>
    <x v="2"/>
    <x v="8"/>
    <n v="124.6"/>
    <n v="130.4"/>
    <n v="118.7"/>
    <n v="128.9"/>
    <n v="111.9"/>
    <n v="128.4"/>
    <n v="162.19999999999999"/>
    <n v="150"/>
    <n v="90.4"/>
    <n v="128.4"/>
    <n v="120.7"/>
    <n v="132.5"/>
    <n v="131.19999999999999"/>
    <n v="127.9"/>
    <n v="123.4"/>
    <n v="127.2"/>
    <n v="113.4"/>
    <n v="121.6"/>
    <n v="122.6"/>
    <n v="119.8"/>
    <n v="111.3"/>
    <n v="118.3"/>
    <n v="125.7"/>
    <n v="132"/>
    <n v="120.4"/>
    <n v="117.5"/>
    <n v="125.4"/>
    <n v="1658.3000000000002"/>
    <n v="491.9"/>
    <n v="244.2"/>
    <n v="728.8"/>
    <n v="369.9"/>
  </r>
  <r>
    <x v="0"/>
    <x v="2"/>
    <x v="9"/>
    <n v="125.6"/>
    <n v="130.4"/>
    <n v="120.8"/>
    <n v="129.4"/>
    <n v="115.8"/>
    <n v="133.19999999999999"/>
    <n v="157.69999999999999"/>
    <n v="154.19999999999999"/>
    <n v="93.7"/>
    <n v="126.6"/>
    <n v="122.3"/>
    <n v="133.1"/>
    <n v="131.80000000000001"/>
    <n v="131.1"/>
    <n v="127.3"/>
    <n v="130.6"/>
    <n v="114.2"/>
    <n v="122.4"/>
    <n v="125.1"/>
    <n v="122"/>
    <n v="113.8"/>
    <n v="120.1"/>
    <n v="125.1"/>
    <n v="131.5"/>
    <n v="124.4"/>
    <n v="119.2"/>
    <n v="127.7"/>
    <n v="1674.6"/>
    <n v="503.2"/>
    <n v="125.1"/>
    <n v="741.4"/>
    <n v="375.1"/>
  </r>
  <r>
    <x v="1"/>
    <x v="2"/>
    <x v="9"/>
    <n v="123.6"/>
    <n v="128.6"/>
    <n v="115.9"/>
    <n v="128.5"/>
    <n v="109"/>
    <n v="124.1"/>
    <n v="165.8"/>
    <n v="187.2"/>
    <n v="89.4"/>
    <n v="135.80000000000001"/>
    <n v="119.4"/>
    <n v="132.9"/>
    <n v="132.6"/>
    <n v="124.4"/>
    <n v="118.8"/>
    <n v="123.6"/>
    <n v="113.5"/>
    <n v="122.4"/>
    <n v="120.7"/>
    <n v="117.7"/>
    <n v="109.3"/>
    <n v="117.7"/>
    <n v="126.5"/>
    <n v="135.30000000000001"/>
    <n v="114.9"/>
    <n v="116.5"/>
    <n v="124.2"/>
    <n v="1692.8000000000002"/>
    <n v="480.29999999999995"/>
    <n v="243.10000000000002"/>
    <n v="717.4"/>
    <n v="366.70000000000005"/>
  </r>
  <r>
    <x v="2"/>
    <x v="2"/>
    <x v="9"/>
    <n v="125"/>
    <n v="129.80000000000001"/>
    <n v="118.9"/>
    <n v="129.1"/>
    <n v="113.3"/>
    <n v="129"/>
    <n v="160.4"/>
    <n v="165.3"/>
    <n v="92.3"/>
    <n v="129.69999999999999"/>
    <n v="121.1"/>
    <n v="133"/>
    <n v="132.1"/>
    <n v="128.5"/>
    <n v="123.8"/>
    <n v="127.8"/>
    <n v="113.9"/>
    <n v="122.4"/>
    <n v="123"/>
    <n v="120.4"/>
    <n v="111.4"/>
    <n v="118.7"/>
    <n v="125.9"/>
    <n v="132.5"/>
    <n v="120.8"/>
    <n v="117.9"/>
    <n v="126.1"/>
    <n v="1678.9999999999998"/>
    <n v="494"/>
    <n v="245.4"/>
    <n v="731.3"/>
    <n v="371.20000000000005"/>
  </r>
  <r>
    <x v="0"/>
    <x v="2"/>
    <x v="10"/>
    <n v="126.1"/>
    <n v="130.6"/>
    <n v="121.7"/>
    <n v="129.5"/>
    <n v="117.8"/>
    <n v="132.1"/>
    <n v="155.19999999999999"/>
    <n v="160.80000000000001"/>
    <n v="94.5"/>
    <n v="128.30000000000001"/>
    <n v="123.1"/>
    <n v="134.19999999999999"/>
    <n v="132.4"/>
    <n v="132.1"/>
    <n v="128.19999999999999"/>
    <n v="131.5"/>
    <n v="114.2"/>
    <n v="122.9"/>
    <n v="125.6"/>
    <n v="122.6"/>
    <n v="114"/>
    <n v="120.9"/>
    <n v="125.8"/>
    <n v="132.19999999999999"/>
    <n v="125.6"/>
    <n v="119.6"/>
    <n v="128.30000000000001"/>
    <n v="1686.3"/>
    <n v="505.99999999999994"/>
    <n v="125.6"/>
    <n v="745.4"/>
    <n v="377.4"/>
  </r>
  <r>
    <x v="1"/>
    <x v="2"/>
    <x v="10"/>
    <n v="124"/>
    <n v="129.80000000000001"/>
    <n v="121.5"/>
    <n v="128.6"/>
    <n v="110"/>
    <n v="123.7"/>
    <n v="164.6"/>
    <n v="191.6"/>
    <n v="90.8"/>
    <n v="137.1"/>
    <n v="119.8"/>
    <n v="133.69999999999999"/>
    <n v="133.30000000000001"/>
    <n v="125"/>
    <n v="119.3"/>
    <n v="124.2"/>
    <n v="113.3"/>
    <n v="122.9"/>
    <n v="121"/>
    <n v="118.1"/>
    <n v="109.3"/>
    <n v="117.9"/>
    <n v="126.6"/>
    <n v="137.6"/>
    <n v="115.1"/>
    <n v="116.6"/>
    <n v="124.6"/>
    <n v="1708.4999999999998"/>
    <n v="481.8"/>
    <n v="243.9"/>
    <n v="719.1"/>
    <n v="369.29999999999995"/>
  </r>
  <r>
    <x v="2"/>
    <x v="2"/>
    <x v="10"/>
    <n v="125.4"/>
    <n v="130.30000000000001"/>
    <n v="121.6"/>
    <n v="129.19999999999999"/>
    <n v="114.9"/>
    <n v="128.19999999999999"/>
    <n v="158.4"/>
    <n v="171.2"/>
    <n v="93.3"/>
    <n v="131.19999999999999"/>
    <n v="121.7"/>
    <n v="134"/>
    <n v="132.69999999999999"/>
    <n v="129.30000000000001"/>
    <n v="124.5"/>
    <n v="128.6"/>
    <n v="113.8"/>
    <n v="122.9"/>
    <n v="123.4"/>
    <n v="120.9"/>
    <n v="111.5"/>
    <n v="119.2"/>
    <n v="126.3"/>
    <n v="133.6"/>
    <n v="121.6"/>
    <n v="118.1"/>
    <n v="126.6"/>
    <n v="1692.1"/>
    <n v="496.2"/>
    <n v="246.3"/>
    <n v="734.3"/>
    <n v="373.29999999999995"/>
  </r>
  <r>
    <x v="0"/>
    <x v="2"/>
    <x v="11"/>
    <n v="126.3"/>
    <n v="131.30000000000001"/>
    <n v="123.3"/>
    <n v="129.80000000000001"/>
    <n v="118.3"/>
    <n v="131.6"/>
    <n v="145.5"/>
    <n v="162.1"/>
    <n v="95.4"/>
    <n v="128.9"/>
    <n v="123.3"/>
    <n v="135.1"/>
    <n v="131.4"/>
    <n v="132.5"/>
    <n v="128.5"/>
    <n v="131.9"/>
    <n v="114.1"/>
    <n v="122.4"/>
    <n v="126"/>
    <n v="123.1"/>
    <n v="114"/>
    <n v="121.6"/>
    <n v="125.6"/>
    <n v="133.1"/>
    <n v="125.7"/>
    <n v="119.8"/>
    <n v="127.9"/>
    <n v="1682.3000000000002"/>
    <n v="507"/>
    <n v="126"/>
    <n v="745.6"/>
    <n v="378.6"/>
  </r>
  <r>
    <x v="1"/>
    <x v="2"/>
    <x v="11"/>
    <n v="124.3"/>
    <n v="131.69999999999999"/>
    <n v="127.1"/>
    <n v="128.6"/>
    <n v="110"/>
    <n v="120.8"/>
    <n v="149"/>
    <n v="190.1"/>
    <n v="92.7"/>
    <n v="138.6"/>
    <n v="120.2"/>
    <n v="134.19999999999999"/>
    <n v="131.5"/>
    <n v="125.4"/>
    <n v="119.5"/>
    <n v="124.5"/>
    <n v="113.2"/>
    <n v="122.4"/>
    <n v="121"/>
    <n v="118.6"/>
    <n v="109.3"/>
    <n v="118.1"/>
    <n v="126.6"/>
    <n v="138.19999999999999"/>
    <n v="116"/>
    <n v="116.7"/>
    <n v="124"/>
    <n v="1698.8"/>
    <n v="482.59999999999997"/>
    <n v="243.4"/>
    <n v="719.8"/>
    <n v="370.9"/>
  </r>
  <r>
    <x v="2"/>
    <x v="2"/>
    <x v="11"/>
    <n v="125.7"/>
    <n v="131.4"/>
    <n v="124.8"/>
    <n v="129.4"/>
    <n v="115.3"/>
    <n v="126.6"/>
    <n v="146.69999999999999"/>
    <n v="171.5"/>
    <n v="94.5"/>
    <n v="132.1"/>
    <n v="122"/>
    <n v="134.69999999999999"/>
    <n v="131.4"/>
    <n v="129.69999999999999"/>
    <n v="124.8"/>
    <n v="129"/>
    <n v="113.7"/>
    <n v="122.4"/>
    <n v="123.6"/>
    <n v="121.4"/>
    <n v="111.5"/>
    <n v="119.6"/>
    <n v="126.2"/>
    <n v="134.5"/>
    <n v="122"/>
    <n v="118.3"/>
    <n v="126.1"/>
    <n v="1686.1000000000001"/>
    <n v="497.2"/>
    <n v="246"/>
    <n v="734.7"/>
    <n v="374.8"/>
  </r>
  <r>
    <x v="0"/>
    <x v="3"/>
    <x v="0"/>
    <n v="126.8"/>
    <n v="133.19999999999999"/>
    <n v="126.5"/>
    <n v="130.30000000000001"/>
    <n v="118.9"/>
    <n v="131.6"/>
    <n v="140.1"/>
    <n v="163.80000000000001"/>
    <n v="97.7"/>
    <n v="129.6"/>
    <n v="124.3"/>
    <n v="135.9"/>
    <n v="131.4"/>
    <n v="133.19999999999999"/>
    <n v="128.9"/>
    <n v="132.6"/>
    <n v="114.9"/>
    <n v="123.4"/>
    <n v="126.6"/>
    <n v="123.7"/>
    <n v="113.6"/>
    <n v="121.4"/>
    <n v="126.2"/>
    <n v="133.6"/>
    <n v="126.2"/>
    <n v="120.1"/>
    <n v="128.1"/>
    <n v="1690.1000000000001"/>
    <n v="509.6"/>
    <n v="126.6"/>
    <n v="748.60000000000014"/>
    <n v="379.9"/>
  </r>
  <r>
    <x v="1"/>
    <x v="3"/>
    <x v="0"/>
    <n v="124.7"/>
    <n v="135.9"/>
    <n v="132"/>
    <n v="129.19999999999999"/>
    <n v="109.7"/>
    <n v="119"/>
    <n v="144.1"/>
    <n v="184.2"/>
    <n v="96.7"/>
    <n v="139.5"/>
    <n v="120.5"/>
    <n v="134.69999999999999"/>
    <n v="131.19999999999999"/>
    <n v="125.8"/>
    <n v="119.8"/>
    <n v="124.9"/>
    <n v="114"/>
    <n v="123.4"/>
    <n v="121.6"/>
    <n v="119.1"/>
    <n v="108.9"/>
    <n v="118.5"/>
    <n v="126.4"/>
    <n v="139.5"/>
    <n v="116.9"/>
    <n v="116.8"/>
    <n v="124.2"/>
    <n v="1701.4"/>
    <n v="484.5"/>
    <n v="245"/>
    <n v="722.09999999999991"/>
    <n v="373.2"/>
  </r>
  <r>
    <x v="2"/>
    <x v="3"/>
    <x v="0"/>
    <n v="126.1"/>
    <n v="134.1"/>
    <n v="128.6"/>
    <n v="129.9"/>
    <n v="115.5"/>
    <n v="125.7"/>
    <n v="141.5"/>
    <n v="170.7"/>
    <n v="97.4"/>
    <n v="132.9"/>
    <n v="122.7"/>
    <n v="135.30000000000001"/>
    <n v="131.30000000000001"/>
    <n v="130.30000000000001"/>
    <n v="125.1"/>
    <n v="129.5"/>
    <n v="114.5"/>
    <n v="123.4"/>
    <n v="124.2"/>
    <n v="122"/>
    <n v="111.1"/>
    <n v="119.8"/>
    <n v="126.3"/>
    <n v="135.19999999999999"/>
    <n v="122.7"/>
    <n v="118.5"/>
    <n v="126.3"/>
    <n v="1691.7"/>
    <n v="499.4"/>
    <n v="247.60000000000002"/>
    <n v="737.2"/>
    <n v="376.4"/>
  </r>
  <r>
    <x v="0"/>
    <x v="3"/>
    <x v="1"/>
    <n v="127.1"/>
    <n v="133.69999999999999"/>
    <n v="127.7"/>
    <n v="130.69999999999999"/>
    <n v="118.5"/>
    <n v="130.4"/>
    <n v="130.9"/>
    <n v="162.80000000000001"/>
    <n v="98.7"/>
    <n v="130.6"/>
    <n v="124.8"/>
    <n v="136.4"/>
    <n v="130.30000000000001"/>
    <n v="133.9"/>
    <n v="129.80000000000001"/>
    <n v="133.4"/>
    <n v="116.8"/>
    <n v="124.4"/>
    <n v="127.1"/>
    <n v="124.3"/>
    <n v="113.9"/>
    <n v="122.3"/>
    <n v="127.1"/>
    <n v="134.4"/>
    <n v="127.5"/>
    <n v="120.9"/>
    <n v="127.9"/>
    <n v="1682.6"/>
    <n v="513.9"/>
    <n v="127.1"/>
    <n v="753.4"/>
    <n v="382.79999999999995"/>
  </r>
  <r>
    <x v="1"/>
    <x v="3"/>
    <x v="1"/>
    <n v="124.8"/>
    <n v="135.1"/>
    <n v="130.30000000000001"/>
    <n v="129.6"/>
    <n v="108.4"/>
    <n v="118.6"/>
    <n v="129.19999999999999"/>
    <n v="176.4"/>
    <n v="99.1"/>
    <n v="139.69999999999999"/>
    <n v="120.6"/>
    <n v="135.19999999999999"/>
    <n v="129.1"/>
    <n v="126.2"/>
    <n v="120.1"/>
    <n v="125.3"/>
    <n v="116.2"/>
    <n v="124.4"/>
    <n v="121.8"/>
    <n v="119.5"/>
    <n v="109.1"/>
    <n v="118.8"/>
    <n v="126.3"/>
    <n v="140"/>
    <n v="116"/>
    <n v="117.2"/>
    <n v="123.8"/>
    <n v="1676.1"/>
    <n v="487.8"/>
    <n v="246.2"/>
    <n v="722.9"/>
    <n v="373.2"/>
  </r>
  <r>
    <x v="2"/>
    <x v="3"/>
    <x v="1"/>
    <n v="126.4"/>
    <n v="134.19999999999999"/>
    <n v="128.69999999999999"/>
    <n v="130.30000000000001"/>
    <n v="114.8"/>
    <n v="124.9"/>
    <n v="130.30000000000001"/>
    <n v="167.4"/>
    <n v="98.8"/>
    <n v="133.6"/>
    <n v="123"/>
    <n v="135.80000000000001"/>
    <n v="129.9"/>
    <n v="130.9"/>
    <n v="125.8"/>
    <n v="130.19999999999999"/>
    <n v="116.6"/>
    <n v="124.4"/>
    <n v="124.6"/>
    <n v="122.5"/>
    <n v="111.4"/>
    <n v="120.3"/>
    <n v="126.6"/>
    <n v="135.9"/>
    <n v="123.1"/>
    <n v="119.1"/>
    <n v="126"/>
    <n v="1678.1"/>
    <n v="503.5"/>
    <n v="249"/>
    <n v="740.30000000000007"/>
    <n v="378.1"/>
  </r>
  <r>
    <x v="0"/>
    <x v="3"/>
    <x v="2"/>
    <n v="127.3"/>
    <n v="134.4"/>
    <n v="125.1"/>
    <n v="130.5"/>
    <n v="118.3"/>
    <n v="131.69999999999999"/>
    <n v="130.69999999999999"/>
    <n v="161.19999999999999"/>
    <n v="100.4"/>
    <n v="130.80000000000001"/>
    <n v="124.9"/>
    <n v="137"/>
    <n v="130.4"/>
    <n v="134.4"/>
    <n v="130.19999999999999"/>
    <n v="133.80000000000001"/>
    <n v="117.4"/>
    <n v="124.9"/>
    <n v="127.7"/>
    <n v="124.8"/>
    <n v="113.6"/>
    <n v="122.5"/>
    <n v="127.5"/>
    <n v="135"/>
    <n v="127"/>
    <n v="121.1"/>
    <n v="128"/>
    <n v="1682.7000000000003"/>
    <n v="515.80000000000007"/>
    <n v="127.7"/>
    <n v="754.5"/>
    <n v="383.1"/>
  </r>
  <r>
    <x v="1"/>
    <x v="3"/>
    <x v="2"/>
    <n v="124.8"/>
    <n v="136.30000000000001"/>
    <n v="123.7"/>
    <n v="129.69999999999999"/>
    <n v="107.9"/>
    <n v="119.9"/>
    <n v="128.1"/>
    <n v="170.3"/>
    <n v="101.8"/>
    <n v="140.1"/>
    <n v="120.7"/>
    <n v="135.4"/>
    <n v="128.9"/>
    <n v="126.4"/>
    <n v="120.3"/>
    <n v="125.5"/>
    <n v="117.1"/>
    <n v="124.9"/>
    <n v="122.3"/>
    <n v="119.7"/>
    <n v="108.5"/>
    <n v="119.1"/>
    <n v="126.4"/>
    <n v="140.6"/>
    <n v="114.8"/>
    <n v="117.3"/>
    <n v="123.8"/>
    <n v="1667.6000000000001"/>
    <n v="489.29999999999995"/>
    <n v="247.2"/>
    <n v="722.4"/>
    <n v="372.7"/>
  </r>
  <r>
    <x v="2"/>
    <x v="3"/>
    <x v="2"/>
    <n v="126.5"/>
    <n v="135.1"/>
    <n v="124.6"/>
    <n v="130.19999999999999"/>
    <n v="114.5"/>
    <n v="126.2"/>
    <n v="129.80000000000001"/>
    <n v="164.3"/>
    <n v="100.9"/>
    <n v="133.9"/>
    <n v="123.1"/>
    <n v="136.30000000000001"/>
    <n v="129.80000000000001"/>
    <n v="131.30000000000001"/>
    <n v="126.1"/>
    <n v="130.5"/>
    <n v="117.3"/>
    <n v="124.9"/>
    <n v="125.1"/>
    <n v="122.9"/>
    <n v="110.9"/>
    <n v="120.6"/>
    <n v="126.9"/>
    <n v="136.5"/>
    <n v="122.4"/>
    <n v="119.3"/>
    <n v="126"/>
    <n v="1675.2"/>
    <n v="505.2"/>
    <n v="250"/>
    <n v="740.69999999999993"/>
    <n v="378.2"/>
  </r>
  <r>
    <x v="0"/>
    <x v="3"/>
    <x v="3"/>
    <n v="127.4"/>
    <n v="135.4"/>
    <n v="123.4"/>
    <n v="131.30000000000001"/>
    <n v="118.2"/>
    <n v="138.1"/>
    <n v="134.1"/>
    <n v="162.69999999999999"/>
    <n v="105"/>
    <n v="131.4"/>
    <n v="125.4"/>
    <n v="137.4"/>
    <n v="131.80000000000001"/>
    <n v="135"/>
    <n v="130.6"/>
    <n v="134.4"/>
    <n v="118.4"/>
    <n v="125.6"/>
    <n v="128"/>
    <n v="125.2"/>
    <n v="114.4"/>
    <n v="123.2"/>
    <n v="127.9"/>
    <n v="135.5"/>
    <n v="127"/>
    <n v="121.7"/>
    <n v="129"/>
    <n v="1701.6000000000004"/>
    <n v="518.4"/>
    <n v="128"/>
    <n v="757.3"/>
    <n v="384.2"/>
  </r>
  <r>
    <x v="1"/>
    <x v="3"/>
    <x v="3"/>
    <n v="124.9"/>
    <n v="139.30000000000001"/>
    <n v="119.9"/>
    <n v="130.19999999999999"/>
    <n v="108.9"/>
    <n v="131.1"/>
    <n v="136.80000000000001"/>
    <n v="176.9"/>
    <n v="109.1"/>
    <n v="140.4"/>
    <n v="121.1"/>
    <n v="135.9"/>
    <n v="131.80000000000001"/>
    <n v="126.8"/>
    <n v="120.5"/>
    <n v="125.8"/>
    <n v="117.6"/>
    <n v="125.6"/>
    <n v="122.8"/>
    <n v="120"/>
    <n v="110"/>
    <n v="119.5"/>
    <n v="127.6"/>
    <n v="141.5"/>
    <n v="114.6"/>
    <n v="118.2"/>
    <n v="125.3"/>
    <n v="1706.3"/>
    <n v="490.70000000000005"/>
    <n v="248.39999999999998"/>
    <n v="726.4"/>
    <n v="374.3"/>
  </r>
  <r>
    <x v="2"/>
    <x v="3"/>
    <x v="3"/>
    <n v="126.6"/>
    <n v="136.80000000000001"/>
    <n v="122"/>
    <n v="130.9"/>
    <n v="114.8"/>
    <n v="134.80000000000001"/>
    <n v="135"/>
    <n v="167.5"/>
    <n v="106.4"/>
    <n v="134.4"/>
    <n v="123.6"/>
    <n v="136.69999999999999"/>
    <n v="131.80000000000001"/>
    <n v="131.80000000000001"/>
    <n v="126.4"/>
    <n v="131"/>
    <n v="118.1"/>
    <n v="125.6"/>
    <n v="125.5"/>
    <n v="123.2"/>
    <n v="112.1"/>
    <n v="121.1"/>
    <n v="127.7"/>
    <n v="137.1"/>
    <n v="122.3"/>
    <n v="120"/>
    <n v="127.3"/>
    <n v="1701.3"/>
    <n v="507.30000000000007"/>
    <n v="251.1"/>
    <n v="744.2"/>
    <n v="379.4"/>
  </r>
  <r>
    <x v="0"/>
    <x v="3"/>
    <x v="4"/>
    <n v="127.6"/>
    <n v="137.5"/>
    <n v="124.4"/>
    <n v="132.4"/>
    <n v="118.2"/>
    <n v="138.1"/>
    <n v="141.80000000000001"/>
    <n v="166"/>
    <n v="107.5"/>
    <n v="132.19999999999999"/>
    <n v="126.1"/>
    <n v="138.30000000000001"/>
    <n v="133.6"/>
    <n v="135.4"/>
    <n v="131.1"/>
    <n v="134.80000000000001"/>
    <n v="119.7"/>
    <n v="126"/>
    <n v="128.5"/>
    <n v="125.8"/>
    <n v="115.1"/>
    <n v="123.6"/>
    <n v="129.1"/>
    <n v="136"/>
    <n v="127.4"/>
    <n v="122.5"/>
    <n v="130.30000000000001"/>
    <n v="1723.6999999999998"/>
    <n v="521"/>
    <n v="128.5"/>
    <n v="760.9"/>
    <n v="385.9"/>
  </r>
  <r>
    <x v="1"/>
    <x v="3"/>
    <x v="4"/>
    <n v="125"/>
    <n v="142.1"/>
    <n v="127"/>
    <n v="130.4"/>
    <n v="109.6"/>
    <n v="133.5"/>
    <n v="151.4"/>
    <n v="182.8"/>
    <n v="111.1"/>
    <n v="141.5"/>
    <n v="121.5"/>
    <n v="136.30000000000001"/>
    <n v="134.6"/>
    <n v="127.2"/>
    <n v="120.7"/>
    <n v="126.2"/>
    <n v="118.5"/>
    <n v="126"/>
    <n v="123.2"/>
    <n v="120.3"/>
    <n v="110.7"/>
    <n v="119.8"/>
    <n v="128"/>
    <n v="142.19999999999999"/>
    <n v="115"/>
    <n v="118.7"/>
    <n v="126.6"/>
    <n v="1746.7999999999997"/>
    <n v="492.6"/>
    <n v="249.2"/>
    <n v="729.09999999999991"/>
    <n v="375.9"/>
  </r>
  <r>
    <x v="2"/>
    <x v="3"/>
    <x v="4"/>
    <n v="126.8"/>
    <n v="139.1"/>
    <n v="125.4"/>
    <n v="131.69999999999999"/>
    <n v="115"/>
    <n v="136"/>
    <n v="145.1"/>
    <n v="171.7"/>
    <n v="108.7"/>
    <n v="135.30000000000001"/>
    <n v="124.2"/>
    <n v="137.4"/>
    <n v="134"/>
    <n v="132.19999999999999"/>
    <n v="126.8"/>
    <n v="131.4"/>
    <n v="119.2"/>
    <n v="126"/>
    <n v="126"/>
    <n v="123.7"/>
    <n v="112.8"/>
    <n v="121.5"/>
    <n v="128.5"/>
    <n v="137.69999999999999"/>
    <n v="122.7"/>
    <n v="120.7"/>
    <n v="128.6"/>
    <n v="1730.4"/>
    <n v="509.59999999999997"/>
    <n v="252"/>
    <n v="747.40000000000009"/>
    <n v="381.09999999999997"/>
  </r>
  <r>
    <x v="0"/>
    <x v="3"/>
    <x v="5"/>
    <n v="128.6"/>
    <n v="138.6"/>
    <n v="126.6"/>
    <n v="133.6"/>
    <n v="118.6"/>
    <n v="137.4"/>
    <n v="152.5"/>
    <n v="169.2"/>
    <n v="108.8"/>
    <n v="133.1"/>
    <n v="126.4"/>
    <n v="139.19999999999999"/>
    <n v="136"/>
    <n v="136.30000000000001"/>
    <n v="131.6"/>
    <n v="135.6"/>
    <n v="119.9"/>
    <n v="125.5"/>
    <n v="129.30000000000001"/>
    <n v="126.2"/>
    <n v="116.3"/>
    <n v="124.1"/>
    <n v="130.19999999999999"/>
    <n v="137.19999999999999"/>
    <n v="128"/>
    <n v="123.3"/>
    <n v="131.9"/>
    <n v="1748.6"/>
    <n v="523.4"/>
    <n v="129.30000000000001"/>
    <n v="764.90000000000009"/>
    <n v="388.5"/>
  </r>
  <r>
    <x v="1"/>
    <x v="3"/>
    <x v="5"/>
    <n v="125.9"/>
    <n v="143.9"/>
    <n v="130.9"/>
    <n v="131"/>
    <n v="110.2"/>
    <n v="135.5"/>
    <n v="173.7"/>
    <n v="184.4"/>
    <n v="112"/>
    <n v="142.80000000000001"/>
    <n v="121.6"/>
    <n v="136.9"/>
    <n v="138.19999999999999"/>
    <n v="127.6"/>
    <n v="121.1"/>
    <n v="126.6"/>
    <n v="118.8"/>
    <n v="125.5"/>
    <n v="123.2"/>
    <n v="120.6"/>
    <n v="112.3"/>
    <n v="119.9"/>
    <n v="129.30000000000001"/>
    <n v="142.69999999999999"/>
    <n v="115.5"/>
    <n v="119.6"/>
    <n v="128.1"/>
    <n v="1787.0000000000002"/>
    <n v="494.09999999999997"/>
    <n v="248.7"/>
    <n v="732.40000000000009"/>
    <n v="377.79999999999995"/>
  </r>
  <r>
    <x v="2"/>
    <x v="3"/>
    <x v="5"/>
    <n v="127.7"/>
    <n v="140.5"/>
    <n v="128.30000000000001"/>
    <n v="132.6"/>
    <n v="115.5"/>
    <n v="136.5"/>
    <n v="159.69999999999999"/>
    <n v="174.3"/>
    <n v="109.9"/>
    <n v="136.30000000000001"/>
    <n v="124.4"/>
    <n v="138.1"/>
    <n v="136.80000000000001"/>
    <n v="132.9"/>
    <n v="127.2"/>
    <n v="132"/>
    <n v="119.4"/>
    <n v="125.5"/>
    <n v="126.4"/>
    <n v="124.1"/>
    <n v="114.2"/>
    <n v="121.7"/>
    <n v="129.69999999999999"/>
    <n v="138.69999999999999"/>
    <n v="123.3"/>
    <n v="121.5"/>
    <n v="130.1"/>
    <n v="1760.6"/>
    <n v="511.5"/>
    <n v="251.9"/>
    <n v="751.09999999999991"/>
    <n v="383.5"/>
  </r>
  <r>
    <x v="0"/>
    <x v="3"/>
    <x v="6"/>
    <n v="129.30000000000001"/>
    <n v="139.5"/>
    <n v="129.6"/>
    <n v="134.5"/>
    <n v="119.5"/>
    <n v="138.5"/>
    <n v="158.19999999999999"/>
    <n v="171.8"/>
    <n v="110.3"/>
    <n v="134.30000000000001"/>
    <n v="127.3"/>
    <n v="139.9"/>
    <n v="137.6"/>
    <n v="137.19999999999999"/>
    <n v="132.19999999999999"/>
    <n v="136.5"/>
    <n v="120.9"/>
    <n v="126.4"/>
    <n v="130"/>
    <n v="126.7"/>
    <n v="116.4"/>
    <n v="125.2"/>
    <n v="130.80000000000001"/>
    <n v="138"/>
    <n v="128.19999999999999"/>
    <n v="123.8"/>
    <n v="133"/>
    <n v="1770.2999999999997"/>
    <n v="526.79999999999995"/>
    <n v="130"/>
    <n v="768.3"/>
    <n v="390"/>
  </r>
  <r>
    <x v="1"/>
    <x v="3"/>
    <x v="6"/>
    <n v="126.8"/>
    <n v="144.19999999999999"/>
    <n v="136.6"/>
    <n v="131.80000000000001"/>
    <n v="111"/>
    <n v="137"/>
    <n v="179.5"/>
    <n v="188.4"/>
    <n v="113.3"/>
    <n v="143.9"/>
    <n v="121.7"/>
    <n v="137.5"/>
    <n v="139.80000000000001"/>
    <n v="127.9"/>
    <n v="121.1"/>
    <n v="126.9"/>
    <n v="120"/>
    <n v="126.4"/>
    <n v="123.5"/>
    <n v="120.9"/>
    <n v="111.7"/>
    <n v="120.3"/>
    <n v="130.80000000000001"/>
    <n v="142.9"/>
    <n v="115.5"/>
    <n v="119.9"/>
    <n v="129"/>
    <n v="1811.5000000000002"/>
    <n v="495.9"/>
    <n v="249.9"/>
    <n v="734.8"/>
    <n v="378.29999999999995"/>
  </r>
  <r>
    <x v="2"/>
    <x v="3"/>
    <x v="6"/>
    <n v="128.5"/>
    <n v="141.19999999999999"/>
    <n v="132.30000000000001"/>
    <n v="133.5"/>
    <n v="116.4"/>
    <n v="137.80000000000001"/>
    <n v="165.4"/>
    <n v="177.4"/>
    <n v="111.3"/>
    <n v="137.5"/>
    <n v="125"/>
    <n v="138.80000000000001"/>
    <n v="138.4"/>
    <n v="133.5"/>
    <n v="127.6"/>
    <n v="132.69999999999999"/>
    <n v="120.5"/>
    <n v="126.4"/>
    <n v="126.9"/>
    <n v="124.5"/>
    <n v="113.9"/>
    <n v="122.4"/>
    <n v="130.80000000000001"/>
    <n v="139.30000000000001"/>
    <n v="123.4"/>
    <n v="121.9"/>
    <n v="131.1"/>
    <n v="1783.5"/>
    <n v="514.29999999999995"/>
    <n v="253.3"/>
    <n v="754.1"/>
    <n v="384.6"/>
  </r>
  <r>
    <x v="0"/>
    <x v="3"/>
    <x v="7"/>
    <n v="130.1"/>
    <n v="138.80000000000001"/>
    <n v="130.30000000000001"/>
    <n v="135.30000000000001"/>
    <n v="119.9"/>
    <n v="140.19999999999999"/>
    <n v="156.9"/>
    <n v="172.2"/>
    <n v="112.1"/>
    <n v="134.9"/>
    <n v="128.1"/>
    <n v="140.69999999999999"/>
    <n v="138"/>
    <n v="137.80000000000001"/>
    <n v="133"/>
    <n v="137.1"/>
    <n v="122"/>
    <n v="127.3"/>
    <n v="130.6"/>
    <n v="127"/>
    <n v="116"/>
    <n v="125.5"/>
    <n v="131.9"/>
    <n v="138.9"/>
    <n v="129.1"/>
    <n v="124.2"/>
    <n v="133.5"/>
    <n v="1777.4999999999998"/>
    <n v="529.9"/>
    <n v="130.6"/>
    <n v="772"/>
    <n v="392.2"/>
  </r>
  <r>
    <x v="1"/>
    <x v="3"/>
    <x v="7"/>
    <n v="127.6"/>
    <n v="140.30000000000001"/>
    <n v="133.69999999999999"/>
    <n v="132.19999999999999"/>
    <n v="111.8"/>
    <n v="135.80000000000001"/>
    <n v="163.5"/>
    <n v="182.3"/>
    <n v="114.6"/>
    <n v="144.6"/>
    <n v="121.9"/>
    <n v="138.1"/>
    <n v="137.6"/>
    <n v="128.30000000000001"/>
    <n v="121.4"/>
    <n v="127.3"/>
    <n v="120.9"/>
    <n v="127.3"/>
    <n v="123.9"/>
    <n v="121.2"/>
    <n v="110.4"/>
    <n v="120.6"/>
    <n v="131.5"/>
    <n v="143.6"/>
    <n v="114.7"/>
    <n v="119.9"/>
    <n v="128.4"/>
    <n v="1783.9999999999995"/>
    <n v="497.9"/>
    <n v="251.2"/>
    <n v="735.1"/>
    <n v="378.20000000000005"/>
  </r>
  <r>
    <x v="2"/>
    <x v="3"/>
    <x v="7"/>
    <n v="129.30000000000001"/>
    <n v="139.30000000000001"/>
    <n v="131.6"/>
    <n v="134.1"/>
    <n v="116.9"/>
    <n v="138.1"/>
    <n v="159.1"/>
    <n v="175.6"/>
    <n v="112.9"/>
    <n v="138.1"/>
    <n v="125.5"/>
    <n v="139.5"/>
    <n v="137.9"/>
    <n v="134.1"/>
    <n v="128.19999999999999"/>
    <n v="133.19999999999999"/>
    <n v="121.5"/>
    <n v="127.3"/>
    <n v="127.4"/>
    <n v="124.8"/>
    <n v="113.1"/>
    <n v="122.7"/>
    <n v="131.69999999999999"/>
    <n v="140.19999999999999"/>
    <n v="123.6"/>
    <n v="122.1"/>
    <n v="131.1"/>
    <n v="1777.9"/>
    <n v="517"/>
    <n v="254.7"/>
    <n v="756.30000000000007"/>
    <n v="385.9"/>
  </r>
  <r>
    <x v="0"/>
    <x v="3"/>
    <x v="8"/>
    <n v="130.80000000000001"/>
    <n v="138.19999999999999"/>
    <n v="130.5"/>
    <n v="135.5"/>
    <n v="120.2"/>
    <n v="139.19999999999999"/>
    <n v="149.5"/>
    <n v="170.4"/>
    <n v="113.1"/>
    <n v="135.80000000000001"/>
    <n v="128.80000000000001"/>
    <n v="141.5"/>
    <n v="137.19999999999999"/>
    <n v="138.5"/>
    <n v="133.5"/>
    <n v="137.80000000000001"/>
    <n v="122.8"/>
    <n v="127.9"/>
    <n v="131.1"/>
    <n v="127.8"/>
    <n v="117"/>
    <n v="125.7"/>
    <n v="132.19999999999999"/>
    <n v="139.9"/>
    <n v="129.69999999999999"/>
    <n v="124.9"/>
    <n v="133.4"/>
    <n v="1770.7"/>
    <n v="532.6"/>
    <n v="131.1"/>
    <n v="775.7"/>
    <n v="394.5"/>
  </r>
  <r>
    <x v="1"/>
    <x v="3"/>
    <x v="8"/>
    <n v="128.1"/>
    <n v="137.69999999999999"/>
    <n v="130.6"/>
    <n v="132.6"/>
    <n v="111.9"/>
    <n v="132.5"/>
    <n v="152.9"/>
    <n v="173.6"/>
    <n v="115.1"/>
    <n v="144.80000000000001"/>
    <n v="122.1"/>
    <n v="138.80000000000001"/>
    <n v="135.69999999999999"/>
    <n v="128.69999999999999"/>
    <n v="121.6"/>
    <n v="127.7"/>
    <n v="121.2"/>
    <n v="127.9"/>
    <n v="124.3"/>
    <n v="121.4"/>
    <n v="111.8"/>
    <n v="120.8"/>
    <n v="131.6"/>
    <n v="143.9"/>
    <n v="114.8"/>
    <n v="120.5"/>
    <n v="128"/>
    <n v="1756.3999999999996"/>
    <n v="499.2"/>
    <n v="252.2"/>
    <n v="738.1"/>
    <n v="379.2"/>
  </r>
  <r>
    <x v="2"/>
    <x v="3"/>
    <x v="8"/>
    <n v="129.9"/>
    <n v="138"/>
    <n v="130.5"/>
    <n v="134.4"/>
    <n v="117.2"/>
    <n v="136.1"/>
    <n v="150.69999999999999"/>
    <n v="171.5"/>
    <n v="113.8"/>
    <n v="138.80000000000001"/>
    <n v="126"/>
    <n v="140.19999999999999"/>
    <n v="136.6"/>
    <n v="134.6"/>
    <n v="128.6"/>
    <n v="133.80000000000001"/>
    <n v="122.1"/>
    <n v="127.9"/>
    <n v="127.9"/>
    <n v="125.4"/>
    <n v="114.3"/>
    <n v="122.9"/>
    <n v="131.80000000000001"/>
    <n v="141"/>
    <n v="124.1"/>
    <n v="122.8"/>
    <n v="130.9"/>
    <n v="1763.6999999999998"/>
    <n v="519.1"/>
    <n v="255.8"/>
    <n v="759.80000000000007"/>
    <n v="387.90000000000003"/>
  </r>
  <r>
    <x v="0"/>
    <x v="3"/>
    <x v="9"/>
    <n v="131.30000000000001"/>
    <n v="137.6"/>
    <n v="130.1"/>
    <n v="136"/>
    <n v="120.8"/>
    <n v="138.4"/>
    <n v="149.19999999999999"/>
    <n v="170.2"/>
    <n v="113.4"/>
    <n v="136.30000000000001"/>
    <n v="128.69999999999999"/>
    <n v="142.4"/>
    <n v="137.4"/>
    <n v="139.6"/>
    <n v="134.30000000000001"/>
    <n v="138.80000000000001"/>
    <n v="123"/>
    <n v="128.69999999999999"/>
    <n v="131.80000000000001"/>
    <n v="128.69999999999999"/>
    <n v="117.8"/>
    <n v="126.5"/>
    <n v="133"/>
    <n v="140.9"/>
    <n v="129.80000000000001"/>
    <n v="125.7"/>
    <n v="133.80000000000001"/>
    <n v="1771.8000000000002"/>
    <n v="535.70000000000005"/>
    <n v="131.80000000000001"/>
    <n v="779.90000000000009"/>
    <n v="396.40000000000003"/>
  </r>
  <r>
    <x v="1"/>
    <x v="3"/>
    <x v="9"/>
    <n v="128.69999999999999"/>
    <n v="138.4"/>
    <n v="130.30000000000001"/>
    <n v="132.69999999999999"/>
    <n v="112.5"/>
    <n v="130.4"/>
    <n v="155.1"/>
    <n v="175.7"/>
    <n v="115.4"/>
    <n v="145.30000000000001"/>
    <n v="122.5"/>
    <n v="139.6"/>
    <n v="136.30000000000001"/>
    <n v="129.1"/>
    <n v="121.9"/>
    <n v="128"/>
    <n v="120.8"/>
    <n v="128.69999999999999"/>
    <n v="124.5"/>
    <n v="121.8"/>
    <n v="112.8"/>
    <n v="121.2"/>
    <n v="131.9"/>
    <n v="144.30000000000001"/>
    <n v="115.2"/>
    <n v="120.9"/>
    <n v="128.6"/>
    <n v="1762.8999999999999"/>
    <n v="499.8"/>
    <n v="253.2"/>
    <n v="741.1"/>
    <n v="380.4"/>
  </r>
  <r>
    <x v="2"/>
    <x v="3"/>
    <x v="9"/>
    <n v="130.5"/>
    <n v="137.9"/>
    <n v="130.19999999999999"/>
    <n v="134.80000000000001"/>
    <n v="117.8"/>
    <n v="134.69999999999999"/>
    <n v="151.19999999999999"/>
    <n v="172.1"/>
    <n v="114.1"/>
    <n v="139.30000000000001"/>
    <n v="126.1"/>
    <n v="141.1"/>
    <n v="137"/>
    <n v="135.5"/>
    <n v="129.1"/>
    <n v="134.5"/>
    <n v="122.1"/>
    <n v="128.69999999999999"/>
    <n v="128.4"/>
    <n v="126.1"/>
    <n v="115.2"/>
    <n v="123.5"/>
    <n v="132.4"/>
    <n v="141.80000000000001"/>
    <n v="124.3"/>
    <n v="123.4"/>
    <n v="131.4"/>
    <n v="1766.7999999999995"/>
    <n v="521.20000000000005"/>
    <n v="257.10000000000002"/>
    <n v="763.5"/>
    <n v="389.5"/>
  </r>
  <r>
    <x v="0"/>
    <x v="3"/>
    <x v="10"/>
    <n v="132"/>
    <n v="137.4"/>
    <n v="130.6"/>
    <n v="136.19999999999999"/>
    <n v="121.1"/>
    <n v="136.9"/>
    <n v="141.80000000000001"/>
    <n v="170"/>
    <n v="113.4"/>
    <n v="136.80000000000001"/>
    <n v="128.69999999999999"/>
    <n v="143.1"/>
    <n v="136.6"/>
    <n v="139.9"/>
    <n v="134.5"/>
    <n v="139.19999999999999"/>
    <n v="123.5"/>
    <n v="129.1"/>
    <n v="132.1"/>
    <n v="129.1"/>
    <n v="118.2"/>
    <n v="126.9"/>
    <n v="133.69999999999999"/>
    <n v="141.19999999999999"/>
    <n v="130.30000000000001"/>
    <n v="126.1"/>
    <n v="133.6"/>
    <n v="1764.6"/>
    <n v="537.09999999999991"/>
    <n v="132.1"/>
    <n v="782.59999999999991"/>
    <n v="397.6"/>
  </r>
  <r>
    <x v="1"/>
    <x v="3"/>
    <x v="10"/>
    <n v="130.19999999999999"/>
    <n v="138.5"/>
    <n v="134.1"/>
    <n v="132.9"/>
    <n v="112.6"/>
    <n v="130.80000000000001"/>
    <n v="142"/>
    <n v="174.9"/>
    <n v="115.6"/>
    <n v="145.4"/>
    <n v="122.7"/>
    <n v="140.30000000000001"/>
    <n v="135.19999999999999"/>
    <n v="129.6"/>
    <n v="122.1"/>
    <n v="128.5"/>
    <n v="121.3"/>
    <n v="129.1"/>
    <n v="124.7"/>
    <n v="122.1"/>
    <n v="113.4"/>
    <n v="121.7"/>
    <n v="132.1"/>
    <n v="144.30000000000001"/>
    <n v="116.2"/>
    <n v="121.3"/>
    <n v="128.5"/>
    <n v="1755.2"/>
    <n v="501.5"/>
    <n v="253.8"/>
    <n v="744.00000000000011"/>
    <n v="381.8"/>
  </r>
  <r>
    <x v="2"/>
    <x v="3"/>
    <x v="10"/>
    <n v="131.4"/>
    <n v="137.80000000000001"/>
    <n v="132"/>
    <n v="135"/>
    <n v="118"/>
    <n v="134.1"/>
    <n v="141.9"/>
    <n v="171.7"/>
    <n v="114.1"/>
    <n v="139.69999999999999"/>
    <n v="126.2"/>
    <n v="141.80000000000001"/>
    <n v="136.1"/>
    <n v="135.80000000000001"/>
    <n v="129.30000000000001"/>
    <n v="135"/>
    <n v="122.6"/>
    <n v="129.1"/>
    <n v="128.6"/>
    <n v="126.4"/>
    <n v="115.7"/>
    <n v="124"/>
    <n v="132.80000000000001"/>
    <n v="142"/>
    <n v="125"/>
    <n v="123.8"/>
    <n v="131.19999999999999"/>
    <n v="1759.8"/>
    <n v="522.70000000000005"/>
    <n v="257.7"/>
    <n v="766.2"/>
    <n v="390.8"/>
  </r>
  <r>
    <x v="0"/>
    <x v="3"/>
    <x v="11"/>
    <n v="132.6"/>
    <n v="137.30000000000001"/>
    <n v="131.6"/>
    <n v="136.30000000000001"/>
    <n v="121.6"/>
    <n v="135.6"/>
    <n v="127.5"/>
    <n v="167.9"/>
    <n v="113.8"/>
    <n v="137.5"/>
    <n v="129.1"/>
    <n v="143.6"/>
    <n v="134.69999999999999"/>
    <n v="140.4"/>
    <n v="135.19999999999999"/>
    <n v="139.69999999999999"/>
    <n v="121.9"/>
    <n v="128.5"/>
    <n v="132.9"/>
    <n v="129.69999999999999"/>
    <n v="118.6"/>
    <n v="127.3"/>
    <n v="134.19999999999999"/>
    <n v="142.4"/>
    <n v="132"/>
    <n v="126.3"/>
    <n v="132.80000000000001"/>
    <n v="1749.1"/>
    <n v="537.20000000000005"/>
    <n v="132.9"/>
    <n v="785.90000000000009"/>
    <n v="400.7"/>
  </r>
  <r>
    <x v="1"/>
    <x v="3"/>
    <x v="11"/>
    <n v="131.6"/>
    <n v="138.19999999999999"/>
    <n v="134.9"/>
    <n v="133.1"/>
    <n v="113.5"/>
    <n v="129.30000000000001"/>
    <n v="121.1"/>
    <n v="170.3"/>
    <n v="115.5"/>
    <n v="145.5"/>
    <n v="123.1"/>
    <n v="140.9"/>
    <n v="132.80000000000001"/>
    <n v="130"/>
    <n v="122.2"/>
    <n v="128.80000000000001"/>
    <n v="119.9"/>
    <n v="128.5"/>
    <n v="125"/>
    <n v="122.3"/>
    <n v="113.7"/>
    <n v="121.8"/>
    <n v="132.30000000000001"/>
    <n v="145"/>
    <n v="117.8"/>
    <n v="121.4"/>
    <n v="127.6"/>
    <n v="1729.8"/>
    <n v="500.9"/>
    <n v="253.5"/>
    <n v="746.09999999999991"/>
    <n v="384.20000000000005"/>
  </r>
  <r>
    <x v="2"/>
    <x v="3"/>
    <x v="11"/>
    <n v="132.30000000000001"/>
    <n v="137.6"/>
    <n v="132.9"/>
    <n v="135.1"/>
    <n v="118.6"/>
    <n v="132.69999999999999"/>
    <n v="125.3"/>
    <n v="168.7"/>
    <n v="114.4"/>
    <n v="140.19999999999999"/>
    <n v="126.6"/>
    <n v="142.30000000000001"/>
    <n v="134"/>
    <n v="136.30000000000001"/>
    <n v="129.80000000000001"/>
    <n v="135.4"/>
    <n v="121.1"/>
    <n v="128.5"/>
    <n v="129.19999999999999"/>
    <n v="126.9"/>
    <n v="116"/>
    <n v="124.2"/>
    <n v="133.1"/>
    <n v="143.1"/>
    <n v="126.6"/>
    <n v="123.9"/>
    <n v="130.4"/>
    <n v="1740.7"/>
    <n v="522.6"/>
    <n v="257.7"/>
    <n v="768.8"/>
    <n v="393.6"/>
  </r>
  <r>
    <x v="0"/>
    <x v="4"/>
    <x v="0"/>
    <n v="133.1"/>
    <n v="137.80000000000001"/>
    <n v="131.9"/>
    <n v="136.69999999999999"/>
    <n v="122"/>
    <n v="136"/>
    <n v="119.8"/>
    <n v="161.69999999999999"/>
    <n v="114.8"/>
    <n v="136.9"/>
    <n v="129"/>
    <n v="143.9"/>
    <n v="133.69999999999999"/>
    <n v="140.69999999999999"/>
    <n v="135.80000000000001"/>
    <n v="140"/>
    <n v="122.3"/>
    <n v="129.6"/>
    <n v="133.19999999999999"/>
    <n v="129.9"/>
    <n v="119.1"/>
    <n v="127"/>
    <n v="134.6"/>
    <n v="143.1"/>
    <n v="132.1"/>
    <n v="126.6"/>
    <n v="132.4"/>
    <n v="1737.3000000000002"/>
    <n v="538.79999999999995"/>
    <n v="133.19999999999999"/>
    <n v="788.6"/>
    <n v="401.79999999999995"/>
  </r>
  <r>
    <x v="1"/>
    <x v="4"/>
    <x v="0"/>
    <n v="132.19999999999999"/>
    <n v="138.9"/>
    <n v="132.6"/>
    <n v="133.1"/>
    <n v="114"/>
    <n v="129.6"/>
    <n v="118.7"/>
    <n v="155.1"/>
    <n v="117.3"/>
    <n v="144.9"/>
    <n v="123.2"/>
    <n v="141.6"/>
    <n v="132"/>
    <n v="130.19999999999999"/>
    <n v="122.3"/>
    <n v="129"/>
    <n v="120.9"/>
    <n v="129.6"/>
    <n v="125.1"/>
    <n v="122.6"/>
    <n v="115.2"/>
    <n v="122"/>
    <n v="132.4"/>
    <n v="145.6"/>
    <n v="118"/>
    <n v="122.1"/>
    <n v="127.8"/>
    <n v="1713.2"/>
    <n v="502.4"/>
    <n v="254.7"/>
    <n v="749.30000000000007"/>
    <n v="385.70000000000005"/>
  </r>
  <r>
    <x v="2"/>
    <x v="4"/>
    <x v="0"/>
    <n v="132.80000000000001"/>
    <n v="138.19999999999999"/>
    <n v="132.19999999999999"/>
    <n v="135.4"/>
    <n v="119.1"/>
    <n v="133"/>
    <n v="119.4"/>
    <n v="159.5"/>
    <n v="115.6"/>
    <n v="139.6"/>
    <n v="126.6"/>
    <n v="142.80000000000001"/>
    <n v="133.1"/>
    <n v="136.6"/>
    <n v="130.19999999999999"/>
    <n v="135.6"/>
    <n v="121.7"/>
    <n v="129.6"/>
    <n v="129.4"/>
    <n v="127.1"/>
    <n v="117"/>
    <n v="124.2"/>
    <n v="133.30000000000001"/>
    <n v="143.80000000000001"/>
    <n v="126.8"/>
    <n v="124.4"/>
    <n v="130.30000000000001"/>
    <n v="1727.2999999999995"/>
    <n v="524.1"/>
    <n v="259"/>
    <n v="771.7"/>
    <n v="395"/>
  </r>
  <r>
    <x v="0"/>
    <x v="4"/>
    <x v="1"/>
    <n v="133.30000000000001"/>
    <n v="138.30000000000001"/>
    <n v="129.30000000000001"/>
    <n v="137.19999999999999"/>
    <n v="122.1"/>
    <n v="138.69999999999999"/>
    <n v="119.1"/>
    <n v="156.9"/>
    <n v="116.2"/>
    <n v="136"/>
    <n v="129.4"/>
    <n v="144.4"/>
    <n v="133.6"/>
    <n v="140.9"/>
    <n v="135.80000000000001"/>
    <n v="140.19999999999999"/>
    <n v="123.2"/>
    <n v="130.5"/>
    <n v="133.6"/>
    <n v="130.1"/>
    <n v="119.5"/>
    <n v="127.7"/>
    <n v="134.9"/>
    <n v="143.69999999999999"/>
    <n v="133.19999999999999"/>
    <n v="127"/>
    <n v="132.6"/>
    <n v="1734.5000000000002"/>
    <n v="540.1"/>
    <n v="133.6"/>
    <n v="791.89999999999986"/>
    <n v="403.9"/>
  </r>
  <r>
    <x v="1"/>
    <x v="4"/>
    <x v="1"/>
    <n v="132.80000000000001"/>
    <n v="139.80000000000001"/>
    <n v="129.30000000000001"/>
    <n v="133.5"/>
    <n v="114.3"/>
    <n v="131.4"/>
    <n v="120.2"/>
    <n v="143.1"/>
    <n v="119.5"/>
    <n v="144"/>
    <n v="123.4"/>
    <n v="141.9"/>
    <n v="132.1"/>
    <n v="130.5"/>
    <n v="122.5"/>
    <n v="129.30000000000001"/>
    <n v="121.7"/>
    <n v="130.5"/>
    <n v="125.3"/>
    <n v="122.9"/>
    <n v="115.5"/>
    <n v="122.2"/>
    <n v="132.4"/>
    <n v="146.30000000000001"/>
    <n v="119.2"/>
    <n v="122.4"/>
    <n v="128.19999999999999"/>
    <n v="1705.3000000000002"/>
    <n v="504"/>
    <n v="255.8"/>
    <n v="752.2"/>
    <n v="387.9"/>
  </r>
  <r>
    <x v="2"/>
    <x v="4"/>
    <x v="1"/>
    <n v="133.1"/>
    <n v="138.80000000000001"/>
    <n v="129.30000000000001"/>
    <n v="135.80000000000001"/>
    <n v="119.2"/>
    <n v="135.30000000000001"/>
    <n v="119.5"/>
    <n v="152.19999999999999"/>
    <n v="117.3"/>
    <n v="138.69999999999999"/>
    <n v="126.9"/>
    <n v="143.19999999999999"/>
    <n v="133"/>
    <n v="136.80000000000001"/>
    <n v="130.30000000000001"/>
    <n v="135.9"/>
    <n v="122.6"/>
    <n v="130.5"/>
    <n v="129.69999999999999"/>
    <n v="127.4"/>
    <n v="117.4"/>
    <n v="124.6"/>
    <n v="133.4"/>
    <n v="144.4"/>
    <n v="127.9"/>
    <n v="124.8"/>
    <n v="130.6"/>
    <n v="1722.3000000000002"/>
    <n v="525.6"/>
    <n v="260.2"/>
    <n v="774.8"/>
    <n v="397.1"/>
  </r>
  <r>
    <x v="0"/>
    <x v="4"/>
    <x v="2"/>
    <n v="133.6"/>
    <n v="138.80000000000001"/>
    <n v="128.80000000000001"/>
    <n v="137.19999999999999"/>
    <n v="121.6"/>
    <n v="139.69999999999999"/>
    <n v="119.7"/>
    <n v="148"/>
    <n v="116.9"/>
    <n v="135.6"/>
    <n v="129.80000000000001"/>
    <n v="145.4"/>
    <n v="133.4"/>
    <n v="141.6"/>
    <n v="136.19999999999999"/>
    <n v="140.80000000000001"/>
    <n v="123.3"/>
    <n v="131.1"/>
    <n v="134.1"/>
    <n v="130.6"/>
    <n v="119.8"/>
    <n v="128.30000000000001"/>
    <n v="135.19999999999999"/>
    <n v="144.19999999999999"/>
    <n v="134.19999999999999"/>
    <n v="127.4"/>
    <n v="132.80000000000001"/>
    <n v="1728.5000000000002"/>
    <n v="541.9"/>
    <n v="134.1"/>
    <n v="795.2"/>
    <n v="405.79999999999995"/>
  </r>
  <r>
    <x v="1"/>
    <x v="4"/>
    <x v="2"/>
    <n v="132.69999999999999"/>
    <n v="139.4"/>
    <n v="128.4"/>
    <n v="134.9"/>
    <n v="114"/>
    <n v="136.80000000000001"/>
    <n v="122.2"/>
    <n v="135.80000000000001"/>
    <n v="120.3"/>
    <n v="142.6"/>
    <n v="123.6"/>
    <n v="142.4"/>
    <n v="132.6"/>
    <n v="130.80000000000001"/>
    <n v="122.8"/>
    <n v="129.6"/>
    <n v="121.7"/>
    <n v="131.1"/>
    <n v="125.6"/>
    <n v="123.1"/>
    <n v="115.6"/>
    <n v="122.4"/>
    <n v="132.80000000000001"/>
    <n v="147.5"/>
    <n v="120.8"/>
    <n v="122.6"/>
    <n v="128.69999999999999"/>
    <n v="1705.6999999999998"/>
    <n v="504.90000000000003"/>
    <n v="256.7"/>
    <n v="755.5"/>
    <n v="390.9"/>
  </r>
  <r>
    <x v="2"/>
    <x v="4"/>
    <x v="2"/>
    <n v="133.30000000000001"/>
    <n v="139"/>
    <n v="128.6"/>
    <n v="136.30000000000001"/>
    <n v="118.8"/>
    <n v="138.30000000000001"/>
    <n v="120.5"/>
    <n v="143.9"/>
    <n v="118"/>
    <n v="137.9"/>
    <n v="127.2"/>
    <n v="144"/>
    <n v="133.1"/>
    <n v="137.30000000000001"/>
    <n v="130.6"/>
    <n v="136.4"/>
    <n v="122.6"/>
    <n v="131.1"/>
    <n v="130.1"/>
    <n v="127.8"/>
    <n v="117.6"/>
    <n v="125"/>
    <n v="133.80000000000001"/>
    <n v="145.1"/>
    <n v="129.1"/>
    <n v="125.1"/>
    <n v="130.9"/>
    <n v="1718.9"/>
    <n v="526.9"/>
    <n v="261.2"/>
    <n v="778.1"/>
    <n v="399.29999999999995"/>
  </r>
  <r>
    <x v="0"/>
    <x v="4"/>
    <x v="3"/>
    <n v="133.19999999999999"/>
    <n v="138.69999999999999"/>
    <n v="127.1"/>
    <n v="137.69999999999999"/>
    <n v="121.3"/>
    <n v="141.80000000000001"/>
    <n v="121.5"/>
    <n v="144.5"/>
    <n v="117.4"/>
    <n v="134.1"/>
    <n v="130"/>
    <n v="145.5"/>
    <n v="133.5"/>
    <n v="142.4"/>
    <n v="136.80000000000001"/>
    <n v="141.6"/>
    <n v="123.7"/>
    <n v="131.69999999999999"/>
    <n v="134.30000000000001"/>
    <n v="131"/>
    <n v="119.2"/>
    <n v="128.30000000000001"/>
    <n v="135.69999999999999"/>
    <n v="144.4"/>
    <n v="135"/>
    <n v="127.5"/>
    <n v="132.9"/>
    <n v="1726.3"/>
    <n v="544.50000000000011"/>
    <n v="134.30000000000001"/>
    <n v="797.5"/>
    <n v="406.9"/>
  </r>
  <r>
    <x v="1"/>
    <x v="4"/>
    <x v="3"/>
    <n v="132.69999999999999"/>
    <n v="140.6"/>
    <n v="124.5"/>
    <n v="136.30000000000001"/>
    <n v="113.5"/>
    <n v="137.69999999999999"/>
    <n v="127.1"/>
    <n v="133.80000000000001"/>
    <n v="120.8"/>
    <n v="141.30000000000001"/>
    <n v="123.8"/>
    <n v="142.6"/>
    <n v="133.4"/>
    <n v="131.19999999999999"/>
    <n v="123"/>
    <n v="130"/>
    <n v="122.2"/>
    <n v="131.69999999999999"/>
    <n v="126"/>
    <n v="123.4"/>
    <n v="114.3"/>
    <n v="122.6"/>
    <n v="133.6"/>
    <n v="148"/>
    <n v="121.4"/>
    <n v="122.5"/>
    <n v="129.1"/>
    <n v="1708.1"/>
    <n v="506.4"/>
    <n v="257.7"/>
    <n v="757"/>
    <n v="391.9"/>
  </r>
  <r>
    <x v="2"/>
    <x v="4"/>
    <x v="3"/>
    <n v="133"/>
    <n v="139.4"/>
    <n v="126.1"/>
    <n v="137.19999999999999"/>
    <n v="118.4"/>
    <n v="139.9"/>
    <n v="123.4"/>
    <n v="140.9"/>
    <n v="118.5"/>
    <n v="136.5"/>
    <n v="127.4"/>
    <n v="144.19999999999999"/>
    <n v="133.5"/>
    <n v="138"/>
    <n v="131.1"/>
    <n v="137"/>
    <n v="123.1"/>
    <n v="131.69999999999999"/>
    <n v="130.4"/>
    <n v="128.1"/>
    <n v="116.6"/>
    <n v="125.1"/>
    <n v="134.5"/>
    <n v="145.4"/>
    <n v="129.80000000000001"/>
    <n v="125.1"/>
    <n v="131.1"/>
    <n v="1718.4"/>
    <n v="529.20000000000005"/>
    <n v="262.10000000000002"/>
    <n v="780"/>
    <n v="400.30000000000007"/>
  </r>
  <r>
    <x v="0"/>
    <x v="4"/>
    <x v="4"/>
    <n v="133.1"/>
    <n v="140.30000000000001"/>
    <n v="126.8"/>
    <n v="138.19999999999999"/>
    <n v="120.8"/>
    <n v="140.19999999999999"/>
    <n v="123.8"/>
    <n v="141.80000000000001"/>
    <n v="118.6"/>
    <n v="134"/>
    <n v="130.30000000000001"/>
    <n v="145.80000000000001"/>
    <n v="133.80000000000001"/>
    <n v="142.5"/>
    <n v="137.30000000000001"/>
    <n v="141.80000000000001"/>
    <n v="123.7"/>
    <n v="132.1"/>
    <n v="134.9"/>
    <n v="131.4"/>
    <n v="119.4"/>
    <n v="129.4"/>
    <n v="136.30000000000001"/>
    <n v="145.5"/>
    <n v="135"/>
    <n v="127.9"/>
    <n v="133.30000000000001"/>
    <n v="1727.4999999999995"/>
    <n v="545.30000000000007"/>
    <n v="134.9"/>
    <n v="799.5"/>
    <n v="408.4"/>
  </r>
  <r>
    <x v="1"/>
    <x v="4"/>
    <x v="4"/>
    <n v="132.6"/>
    <n v="144.1"/>
    <n v="125.6"/>
    <n v="136.80000000000001"/>
    <n v="113.4"/>
    <n v="135.19999999999999"/>
    <n v="129.19999999999999"/>
    <n v="131.5"/>
    <n v="121"/>
    <n v="139.9"/>
    <n v="123.8"/>
    <n v="142.9"/>
    <n v="133.6"/>
    <n v="131.5"/>
    <n v="123.2"/>
    <n v="130.19999999999999"/>
    <n v="122"/>
    <n v="132.1"/>
    <n v="126.5"/>
    <n v="123.6"/>
    <n v="114.3"/>
    <n v="122.8"/>
    <n v="133.80000000000001"/>
    <n v="148.30000000000001"/>
    <n v="120.1"/>
    <n v="122.6"/>
    <n v="129.30000000000001"/>
    <n v="1709.6"/>
    <n v="506.9"/>
    <n v="258.60000000000002"/>
    <n v="757"/>
    <n v="391"/>
  </r>
  <r>
    <x v="2"/>
    <x v="4"/>
    <x v="4"/>
    <n v="132.9"/>
    <n v="141.6"/>
    <n v="126.3"/>
    <n v="137.69999999999999"/>
    <n v="118.1"/>
    <n v="137.9"/>
    <n v="125.6"/>
    <n v="138.30000000000001"/>
    <n v="119.4"/>
    <n v="136"/>
    <n v="127.6"/>
    <n v="144.5"/>
    <n v="133.69999999999999"/>
    <n v="138.19999999999999"/>
    <n v="131.4"/>
    <n v="137.19999999999999"/>
    <n v="123"/>
    <n v="132.1"/>
    <n v="130.9"/>
    <n v="128.4"/>
    <n v="116.7"/>
    <n v="125.7"/>
    <n v="134.80000000000001"/>
    <n v="146.19999999999999"/>
    <n v="129.4"/>
    <n v="125.3"/>
    <n v="131.4"/>
    <n v="1719.6000000000001"/>
    <n v="529.79999999999995"/>
    <n v="263"/>
    <n v="781.1"/>
    <n v="400.90000000000003"/>
  </r>
  <r>
    <x v="0"/>
    <x v="4"/>
    <x v="5"/>
    <n v="133.5"/>
    <n v="143.69999999999999"/>
    <n v="128"/>
    <n v="138.6"/>
    <n v="120.9"/>
    <n v="140.9"/>
    <n v="128.80000000000001"/>
    <n v="140.19999999999999"/>
    <n v="118.9"/>
    <n v="133.5"/>
    <n v="130.4"/>
    <n v="146.5"/>
    <n v="134.9"/>
    <n v="143.1"/>
    <n v="137.69999999999999"/>
    <n v="142.30000000000001"/>
    <n v="124.1"/>
    <n v="131.4"/>
    <n v="135.19999999999999"/>
    <n v="131.30000000000001"/>
    <n v="119.4"/>
    <n v="129.80000000000001"/>
    <n v="136.9"/>
    <n v="145.80000000000001"/>
    <n v="134.80000000000001"/>
    <n v="128.1"/>
    <n v="133.9"/>
    <n v="1738.8000000000002"/>
    <n v="547.19999999999993"/>
    <n v="135.19999999999999"/>
    <n v="800"/>
    <n v="408.70000000000005"/>
  </r>
  <r>
    <x v="1"/>
    <x v="4"/>
    <x v="5"/>
    <n v="132.9"/>
    <n v="148.69999999999999"/>
    <n v="128.30000000000001"/>
    <n v="137.30000000000001"/>
    <n v="113.5"/>
    <n v="137.19999999999999"/>
    <n v="142.19999999999999"/>
    <n v="128.19999999999999"/>
    <n v="120.9"/>
    <n v="138.80000000000001"/>
    <n v="124.2"/>
    <n v="143.1"/>
    <n v="135.69999999999999"/>
    <n v="131.5"/>
    <n v="123.2"/>
    <n v="130.19999999999999"/>
    <n v="122.5"/>
    <n v="131.4"/>
    <n v="126.8"/>
    <n v="123.8"/>
    <n v="113.9"/>
    <n v="122.9"/>
    <n v="134.30000000000001"/>
    <n v="148.6"/>
    <n v="119"/>
    <n v="122.7"/>
    <n v="129.9"/>
    <n v="1731.0000000000002"/>
    <n v="507.4"/>
    <n v="258.2"/>
    <n v="755.60000000000014"/>
    <n v="390.3"/>
  </r>
  <r>
    <x v="2"/>
    <x v="4"/>
    <x v="5"/>
    <n v="133.30000000000001"/>
    <n v="145.5"/>
    <n v="128.1"/>
    <n v="138.1"/>
    <n v="118.2"/>
    <n v="139.19999999999999"/>
    <n v="133.30000000000001"/>
    <n v="136.19999999999999"/>
    <n v="119.6"/>
    <n v="135.30000000000001"/>
    <n v="127.8"/>
    <n v="144.9"/>
    <n v="135.19999999999999"/>
    <n v="138.5"/>
    <n v="131.69999999999999"/>
    <n v="137.5"/>
    <n v="123.4"/>
    <n v="131.4"/>
    <n v="131.19999999999999"/>
    <n v="128.5"/>
    <n v="116.5"/>
    <n v="125.9"/>
    <n v="135.4"/>
    <n v="146.5"/>
    <n v="128.80000000000001"/>
    <n v="125.5"/>
    <n v="132"/>
    <n v="1734.7"/>
    <n v="531.1"/>
    <n v="262.60000000000002"/>
    <n v="780.8"/>
    <n v="400.8"/>
  </r>
  <r>
    <x v="0"/>
    <x v="4"/>
    <x v="6"/>
    <n v="134"/>
    <n v="144.19999999999999"/>
    <n v="129.80000000000001"/>
    <n v="139"/>
    <n v="120.9"/>
    <n v="143.9"/>
    <n v="151.5"/>
    <n v="138.1"/>
    <n v="120"/>
    <n v="133.9"/>
    <n v="131.4"/>
    <n v="147.69999999999999"/>
    <n v="138.5"/>
    <n v="144.30000000000001"/>
    <n v="138.1"/>
    <n v="143.5"/>
    <n v="124.4"/>
    <n v="132.6"/>
    <n v="136.1"/>
    <n v="132.1"/>
    <n v="119.1"/>
    <n v="130.6"/>
    <n v="138.6"/>
    <n v="147.4"/>
    <n v="135.30000000000001"/>
    <n v="128.6"/>
    <n v="136.19999999999999"/>
    <n v="1772.9"/>
    <n v="550.29999999999995"/>
    <n v="136.1"/>
    <n v="805.2"/>
    <n v="411.30000000000007"/>
  </r>
  <r>
    <x v="1"/>
    <x v="4"/>
    <x v="6"/>
    <n v="132.80000000000001"/>
    <n v="148.4"/>
    <n v="129.4"/>
    <n v="137.69999999999999"/>
    <n v="113.4"/>
    <n v="139.4"/>
    <n v="175.1"/>
    <n v="124.7"/>
    <n v="121.5"/>
    <n v="137.80000000000001"/>
    <n v="124.4"/>
    <n v="143.69999999999999"/>
    <n v="139.80000000000001"/>
    <n v="131.6"/>
    <n v="123.7"/>
    <n v="130.4"/>
    <n v="122.4"/>
    <n v="132.6"/>
    <n v="127.2"/>
    <n v="125"/>
    <n v="113.2"/>
    <n v="123.5"/>
    <n v="135.5"/>
    <n v="150.5"/>
    <n v="119.7"/>
    <n v="123"/>
    <n v="131.80000000000001"/>
    <n v="1768.1"/>
    <n v="508.1"/>
    <n v="259.8"/>
    <n v="758.6"/>
    <n v="393.2"/>
  </r>
  <r>
    <x v="2"/>
    <x v="4"/>
    <x v="6"/>
    <n v="133.6"/>
    <n v="145.69999999999999"/>
    <n v="129.6"/>
    <n v="138.5"/>
    <n v="118.1"/>
    <n v="141.80000000000001"/>
    <n v="159.5"/>
    <n v="133.6"/>
    <n v="120.5"/>
    <n v="135.19999999999999"/>
    <n v="128.5"/>
    <n v="145.80000000000001"/>
    <n v="139"/>
    <n v="139.30000000000001"/>
    <n v="132.1"/>
    <n v="138.30000000000001"/>
    <n v="123.6"/>
    <n v="132.6"/>
    <n v="131.9"/>
    <n v="129.4"/>
    <n v="116"/>
    <n v="126.6"/>
    <n v="136.80000000000001"/>
    <n v="148.19999999999999"/>
    <n v="129.4"/>
    <n v="125.9"/>
    <n v="134.19999999999999"/>
    <n v="1769.3999999999999"/>
    <n v="533.29999999999995"/>
    <n v="264.5"/>
    <n v="784.99999999999989"/>
    <n v="403.5"/>
  </r>
  <r>
    <x v="0"/>
    <x v="4"/>
    <x v="7"/>
    <n v="134.80000000000001"/>
    <n v="143.1"/>
    <n v="130"/>
    <n v="139.4"/>
    <n v="120.5"/>
    <n v="148"/>
    <n v="162.9"/>
    <n v="137.4"/>
    <n v="120.8"/>
    <n v="134.69999999999999"/>
    <n v="131.6"/>
    <n v="148.69999999999999"/>
    <n v="140.6"/>
    <n v="145.30000000000001"/>
    <n v="139.19999999999999"/>
    <n v="144.5"/>
    <n v="125.4"/>
    <n v="134.4"/>
    <n v="137.30000000000001"/>
    <n v="133"/>
    <n v="120.3"/>
    <n v="131.5"/>
    <n v="140.19999999999999"/>
    <n v="149"/>
    <n v="136.4"/>
    <n v="129.69999999999999"/>
    <n v="137.80000000000001"/>
    <n v="1792.4999999999998"/>
    <n v="554.4"/>
    <n v="137.30000000000001"/>
    <n v="813.1"/>
    <n v="415.09999999999997"/>
  </r>
  <r>
    <x v="1"/>
    <x v="4"/>
    <x v="7"/>
    <n v="133.19999999999999"/>
    <n v="143.9"/>
    <n v="128.30000000000001"/>
    <n v="138.30000000000001"/>
    <n v="114.1"/>
    <n v="142.69999999999999"/>
    <n v="179.8"/>
    <n v="123.5"/>
    <n v="122.1"/>
    <n v="137.5"/>
    <n v="124.6"/>
    <n v="144.5"/>
    <n v="140.5"/>
    <n v="132.69999999999999"/>
    <n v="124.3"/>
    <n v="131.4"/>
    <n v="123.3"/>
    <n v="134.4"/>
    <n v="127.7"/>
    <n v="125.7"/>
    <n v="114.6"/>
    <n v="124.1"/>
    <n v="135.69999999999999"/>
    <n v="152.1"/>
    <n v="118.9"/>
    <n v="123.8"/>
    <n v="132.69999999999999"/>
    <n v="1772.9999999999998"/>
    <n v="511.7"/>
    <n v="262.10000000000002"/>
    <n v="762.69999999999993"/>
    <n v="394.8"/>
  </r>
  <r>
    <x v="2"/>
    <x v="4"/>
    <x v="7"/>
    <n v="134.30000000000001"/>
    <n v="143.4"/>
    <n v="129.30000000000001"/>
    <n v="139"/>
    <n v="118.1"/>
    <n v="145.5"/>
    <n v="168.6"/>
    <n v="132.69999999999999"/>
    <n v="121.2"/>
    <n v="135.6"/>
    <n v="128.69999999999999"/>
    <n v="146.80000000000001"/>
    <n v="140.6"/>
    <n v="140.30000000000001"/>
    <n v="133"/>
    <n v="139.30000000000001"/>
    <n v="124.5"/>
    <n v="134.4"/>
    <n v="132.80000000000001"/>
    <n v="130.19999999999999"/>
    <n v="117.3"/>
    <n v="127.3"/>
    <n v="137.6"/>
    <n v="149.80000000000001"/>
    <n v="129.80000000000001"/>
    <n v="126.8"/>
    <n v="135.4"/>
    <n v="1783.8"/>
    <n v="537.1"/>
    <n v="267.20000000000005"/>
    <n v="791.2"/>
    <n v="406.40000000000003"/>
  </r>
  <r>
    <x v="0"/>
    <x v="4"/>
    <x v="8"/>
    <n v="135.19999999999999"/>
    <n v="142"/>
    <n v="130.5"/>
    <n v="140.19999999999999"/>
    <n v="120.7"/>
    <n v="147.80000000000001"/>
    <n v="154.5"/>
    <n v="137.1"/>
    <n v="121"/>
    <n v="134.69999999999999"/>
    <n v="131.69999999999999"/>
    <n v="149.30000000000001"/>
    <n v="139.6"/>
    <n v="146.1"/>
    <n v="139.69999999999999"/>
    <n v="145.19999999999999"/>
    <n v="126.7"/>
    <n v="135.69999999999999"/>
    <n v="137.9"/>
    <n v="133.4"/>
    <n v="121.2"/>
    <n v="132.30000000000001"/>
    <n v="139.6"/>
    <n v="149.80000000000001"/>
    <n v="137.4"/>
    <n v="130.30000000000001"/>
    <n v="137.6"/>
    <n v="1784.3"/>
    <n v="557.69999999999993"/>
    <n v="137.9"/>
    <n v="817"/>
    <n v="417.50000000000006"/>
  </r>
  <r>
    <x v="1"/>
    <x v="4"/>
    <x v="8"/>
    <n v="133.6"/>
    <n v="143"/>
    <n v="129.69999999999999"/>
    <n v="138.69999999999999"/>
    <n v="114.5"/>
    <n v="137.5"/>
    <n v="160.69999999999999"/>
    <n v="124.5"/>
    <n v="122.4"/>
    <n v="137.30000000000001"/>
    <n v="124.8"/>
    <n v="145"/>
    <n v="138"/>
    <n v="133.30000000000001"/>
    <n v="124.6"/>
    <n v="132"/>
    <n v="124.4"/>
    <n v="135.69999999999999"/>
    <n v="128.1"/>
    <n v="126.1"/>
    <n v="115.7"/>
    <n v="124.5"/>
    <n v="135.9"/>
    <n v="153.6"/>
    <n v="120.6"/>
    <n v="124.5"/>
    <n v="132.4"/>
    <n v="1749.7"/>
    <n v="514.29999999999995"/>
    <n v="263.79999999999995"/>
    <n v="768"/>
    <n v="398.7"/>
  </r>
  <r>
    <x v="2"/>
    <x v="4"/>
    <x v="8"/>
    <n v="134.69999999999999"/>
    <n v="142.4"/>
    <n v="130.19999999999999"/>
    <n v="139.6"/>
    <n v="118.4"/>
    <n v="143"/>
    <n v="156.6"/>
    <n v="132.9"/>
    <n v="121.5"/>
    <n v="135.6"/>
    <n v="128.80000000000001"/>
    <n v="147.30000000000001"/>
    <n v="139"/>
    <n v="141.1"/>
    <n v="133.4"/>
    <n v="140"/>
    <n v="125.7"/>
    <n v="135.69999999999999"/>
    <n v="133.30000000000001"/>
    <n v="130.6"/>
    <n v="118.3"/>
    <n v="127.9"/>
    <n v="137.4"/>
    <n v="150.80000000000001"/>
    <n v="131"/>
    <n v="127.5"/>
    <n v="135.19999999999999"/>
    <n v="1769.9999999999998"/>
    <n v="540.20000000000005"/>
    <n v="269"/>
    <n v="795.69999999999993"/>
    <n v="409.3"/>
  </r>
  <r>
    <x v="0"/>
    <x v="4"/>
    <x v="9"/>
    <n v="135.9"/>
    <n v="141.9"/>
    <n v="131"/>
    <n v="141.5"/>
    <n v="121.4"/>
    <n v="146.69999999999999"/>
    <n v="157.1"/>
    <n v="136.4"/>
    <n v="121.4"/>
    <n v="135.6"/>
    <n v="131.30000000000001"/>
    <n v="150.30000000000001"/>
    <n v="140.4"/>
    <n v="147.19999999999999"/>
    <n v="140.6"/>
    <n v="146.19999999999999"/>
    <n v="127.4"/>
    <n v="137.30000000000001"/>
    <n v="138.4"/>
    <n v="134.19999999999999"/>
    <n v="121"/>
    <n v="133"/>
    <n v="140.1"/>
    <n v="150.5"/>
    <n v="138.1"/>
    <n v="130.69999999999999"/>
    <n v="138.30000000000001"/>
    <n v="1790.8999999999999"/>
    <n v="561.4"/>
    <n v="138.4"/>
    <n v="821.1"/>
    <n v="419.3"/>
  </r>
  <r>
    <x v="1"/>
    <x v="4"/>
    <x v="9"/>
    <n v="133.9"/>
    <n v="142.80000000000001"/>
    <n v="131.4"/>
    <n v="139.1"/>
    <n v="114.9"/>
    <n v="135.6"/>
    <n v="173.2"/>
    <n v="124.1"/>
    <n v="122.6"/>
    <n v="137.80000000000001"/>
    <n v="125.1"/>
    <n v="145.5"/>
    <n v="139.69999999999999"/>
    <n v="134"/>
    <n v="124.9"/>
    <n v="132.6"/>
    <n v="124.6"/>
    <n v="137.30000000000001"/>
    <n v="128.30000000000001"/>
    <n v="126.6"/>
    <n v="115"/>
    <n v="124.8"/>
    <n v="136.30000000000001"/>
    <n v="154.6"/>
    <n v="122.6"/>
    <n v="124.5"/>
    <n v="133.5"/>
    <n v="1765.6999999999998"/>
    <n v="516.1"/>
    <n v="265.60000000000002"/>
    <n v="772.1"/>
    <n v="401.7"/>
  </r>
  <r>
    <x v="2"/>
    <x v="4"/>
    <x v="9"/>
    <n v="135.30000000000001"/>
    <n v="142.19999999999999"/>
    <n v="131.19999999999999"/>
    <n v="140.6"/>
    <n v="119"/>
    <n v="141.5"/>
    <n v="162.6"/>
    <n v="132.30000000000001"/>
    <n v="121.8"/>
    <n v="136.30000000000001"/>
    <n v="128.69999999999999"/>
    <n v="148.1"/>
    <n v="140.1"/>
    <n v="142"/>
    <n v="134.1"/>
    <n v="140.80000000000001"/>
    <n v="126.2"/>
    <n v="137.30000000000001"/>
    <n v="133.6"/>
    <n v="131.30000000000001"/>
    <n v="117.8"/>
    <n v="128.4"/>
    <n v="137.9"/>
    <n v="151.6"/>
    <n v="132.19999999999999"/>
    <n v="127.7"/>
    <n v="136.1"/>
    <n v="1779.6999999999998"/>
    <n v="543.1"/>
    <n v="270.89999999999998"/>
    <n v="799.59999999999991"/>
    <n v="411.49999999999994"/>
  </r>
  <r>
    <x v="0"/>
    <x v="4"/>
    <x v="10"/>
    <n v="136.30000000000001"/>
    <n v="142.5"/>
    <n v="140.5"/>
    <n v="141.5"/>
    <n v="121.6"/>
    <n v="147.30000000000001"/>
    <n v="168"/>
    <n v="135.80000000000001"/>
    <n v="122.5"/>
    <n v="136"/>
    <n v="131.9"/>
    <n v="151.4"/>
    <n v="142.4"/>
    <n v="148.19999999999999"/>
    <n v="141.5"/>
    <n v="147.30000000000001"/>
    <n v="128.1"/>
    <n v="138.6"/>
    <n v="139.4"/>
    <n v="135.80000000000001"/>
    <n v="121.6"/>
    <n v="133.69999999999999"/>
    <n v="141.5"/>
    <n v="152.1"/>
    <n v="141.1"/>
    <n v="131.69999999999999"/>
    <n v="140"/>
    <n v="1817.7000000000003"/>
    <n v="565.1"/>
    <n v="139.4"/>
    <n v="829.5"/>
    <n v="424.9"/>
  </r>
  <r>
    <x v="1"/>
    <x v="4"/>
    <x v="10"/>
    <n v="134.30000000000001"/>
    <n v="142.1"/>
    <n v="146.69999999999999"/>
    <n v="139.5"/>
    <n v="115.2"/>
    <n v="136.4"/>
    <n v="185.2"/>
    <n v="122.2"/>
    <n v="123.9"/>
    <n v="138.30000000000001"/>
    <n v="125.4"/>
    <n v="146"/>
    <n v="141.5"/>
    <n v="135"/>
    <n v="125.4"/>
    <n v="133.5"/>
    <n v="124.9"/>
    <n v="138.6"/>
    <n v="128.80000000000001"/>
    <n v="127.4"/>
    <n v="115.3"/>
    <n v="125.1"/>
    <n v="136.6"/>
    <n v="156.19999999999999"/>
    <n v="125.7"/>
    <n v="124.9"/>
    <n v="134.80000000000001"/>
    <n v="1796.7"/>
    <n v="518.79999999999995"/>
    <n v="267.39999999999998"/>
    <n v="778.50000000000011"/>
    <n v="406.79999999999995"/>
  </r>
  <r>
    <x v="2"/>
    <x v="4"/>
    <x v="10"/>
    <n v="135.69999999999999"/>
    <n v="142.4"/>
    <n v="142.9"/>
    <n v="140.80000000000001"/>
    <n v="119.2"/>
    <n v="142.19999999999999"/>
    <n v="173.8"/>
    <n v="131.19999999999999"/>
    <n v="123"/>
    <n v="136.80000000000001"/>
    <n v="129.19999999999999"/>
    <n v="148.9"/>
    <n v="142.1"/>
    <n v="143"/>
    <n v="134.80000000000001"/>
    <n v="141.80000000000001"/>
    <n v="126.8"/>
    <n v="138.6"/>
    <n v="134.4"/>
    <n v="132.6"/>
    <n v="118.3"/>
    <n v="128.9"/>
    <n v="138.6"/>
    <n v="153.19999999999999"/>
    <n v="135.30000000000001"/>
    <n v="128.4"/>
    <n v="137.6"/>
    <n v="1808.2"/>
    <n v="546.4"/>
    <n v="273"/>
    <n v="807"/>
    <n v="416.9"/>
  </r>
  <r>
    <x v="0"/>
    <x v="4"/>
    <x v="11"/>
    <n v="136.4"/>
    <n v="143.69999999999999"/>
    <n v="144.80000000000001"/>
    <n v="141.9"/>
    <n v="123.1"/>
    <n v="147.19999999999999"/>
    <n v="161"/>
    <n v="133.80000000000001"/>
    <n v="121.9"/>
    <n v="135.80000000000001"/>
    <n v="131.1"/>
    <n v="151.4"/>
    <n v="141.5"/>
    <n v="148"/>
    <n v="141.9"/>
    <n v="147.19999999999999"/>
    <n v="127.8"/>
    <n v="139.1"/>
    <n v="139.5"/>
    <n v="136.1"/>
    <n v="122"/>
    <n v="133.4"/>
    <n v="141.1"/>
    <n v="153.19999999999999"/>
    <n v="142.6"/>
    <n v="131.9"/>
    <n v="139.80000000000001"/>
    <n v="1813.6000000000001"/>
    <n v="564.9"/>
    <n v="139.5"/>
    <n v="831.5"/>
    <n v="427.69999999999993"/>
  </r>
  <r>
    <x v="1"/>
    <x v="4"/>
    <x v="11"/>
    <n v="134.4"/>
    <n v="142.6"/>
    <n v="145.9"/>
    <n v="139.5"/>
    <n v="115.9"/>
    <n v="135"/>
    <n v="163.19999999999999"/>
    <n v="119.8"/>
    <n v="120.7"/>
    <n v="139.69999999999999"/>
    <n v="125.7"/>
    <n v="146.30000000000001"/>
    <n v="138.80000000000001"/>
    <n v="135.6"/>
    <n v="125.6"/>
    <n v="134"/>
    <n v="124.6"/>
    <n v="139.1"/>
    <n v="129.30000000000001"/>
    <n v="128.19999999999999"/>
    <n v="115.3"/>
    <n v="125.6"/>
    <n v="136.69999999999999"/>
    <n v="157"/>
    <n v="126.8"/>
    <n v="125.1"/>
    <n v="134.1"/>
    <n v="1767.5"/>
    <n v="519.79999999999995"/>
    <n v="268.39999999999998"/>
    <n v="781.2"/>
    <n v="408.9"/>
  </r>
  <r>
    <x v="2"/>
    <x v="4"/>
    <x v="11"/>
    <n v="135.80000000000001"/>
    <n v="143.30000000000001"/>
    <n v="145.19999999999999"/>
    <n v="141"/>
    <n v="120.5"/>
    <n v="141.5"/>
    <n v="161.69999999999999"/>
    <n v="129.1"/>
    <n v="121.5"/>
    <n v="137.1"/>
    <n v="128.80000000000001"/>
    <n v="149"/>
    <n v="140.5"/>
    <n v="143.1"/>
    <n v="135.1"/>
    <n v="142"/>
    <n v="126.5"/>
    <n v="139.1"/>
    <n v="134.69999999999999"/>
    <n v="133.1"/>
    <n v="118.5"/>
    <n v="129"/>
    <n v="138.5"/>
    <n v="154.19999999999999"/>
    <n v="136.6"/>
    <n v="128.6"/>
    <n v="137.19999999999999"/>
    <n v="1794.9999999999998"/>
    <n v="546.70000000000005"/>
    <n v="273.79999999999995"/>
    <n v="809.4"/>
    <n v="419.4"/>
  </r>
  <r>
    <x v="0"/>
    <x v="5"/>
    <x v="0"/>
    <n v="136.6"/>
    <n v="144.4"/>
    <n v="143.80000000000001"/>
    <n v="142"/>
    <n v="123.2"/>
    <n v="147.9"/>
    <n v="152.1"/>
    <n v="131.80000000000001"/>
    <n v="119.5"/>
    <n v="136"/>
    <n v="131.19999999999999"/>
    <n v="151.80000000000001"/>
    <n v="140.4"/>
    <n v="148.30000000000001"/>
    <n v="142.30000000000001"/>
    <n v="147.5"/>
    <n v="128.6"/>
    <n v="140.4"/>
    <n v="139.80000000000001"/>
    <n v="136"/>
    <n v="122.7"/>
    <n v="134.30000000000001"/>
    <n v="141.6"/>
    <n v="153.6"/>
    <n v="142.30000000000001"/>
    <n v="132.30000000000001"/>
    <n v="139.30000000000001"/>
    <n v="1800.7"/>
    <n v="566.70000000000005"/>
    <n v="139.80000000000001"/>
    <n v="834.3"/>
    <n v="428.2"/>
  </r>
  <r>
    <x v="1"/>
    <x v="5"/>
    <x v="0"/>
    <n v="134.6"/>
    <n v="143.69999999999999"/>
    <n v="143.6"/>
    <n v="139.6"/>
    <n v="116.4"/>
    <n v="133.80000000000001"/>
    <n v="150.5"/>
    <n v="118.4"/>
    <n v="117.3"/>
    <n v="140.5"/>
    <n v="125.9"/>
    <n v="146.80000000000001"/>
    <n v="137.19999999999999"/>
    <n v="136"/>
    <n v="125.9"/>
    <n v="134.4"/>
    <n v="125.5"/>
    <n v="140.4"/>
    <n v="129.5"/>
    <n v="129"/>
    <n v="116.3"/>
    <n v="126.2"/>
    <n v="137.1"/>
    <n v="157.69999999999999"/>
    <n v="127.3"/>
    <n v="125.8"/>
    <n v="134.1"/>
    <n v="1748.3000000000002"/>
    <n v="521.79999999999995"/>
    <n v="269.89999999999998"/>
    <n v="785"/>
    <n v="410.8"/>
  </r>
  <r>
    <x v="2"/>
    <x v="5"/>
    <x v="0"/>
    <n v="136"/>
    <n v="144.19999999999999"/>
    <n v="143.69999999999999"/>
    <n v="141.1"/>
    <n v="120.7"/>
    <n v="141.30000000000001"/>
    <n v="151.6"/>
    <n v="127.3"/>
    <n v="118.8"/>
    <n v="137.5"/>
    <n v="129"/>
    <n v="149.5"/>
    <n v="139.19999999999999"/>
    <n v="143.5"/>
    <n v="135.5"/>
    <n v="142.30000000000001"/>
    <n v="127.3"/>
    <n v="140.4"/>
    <n v="134.9"/>
    <n v="133.30000000000001"/>
    <n v="119.3"/>
    <n v="129.69999999999999"/>
    <n v="139"/>
    <n v="154.69999999999999"/>
    <n v="136.6"/>
    <n v="129.1"/>
    <n v="136.9"/>
    <n v="1779.9"/>
    <n v="548.6"/>
    <n v="275.3"/>
    <n v="812.5"/>
    <n v="420.4"/>
  </r>
  <r>
    <x v="0"/>
    <x v="5"/>
    <x v="1"/>
    <n v="136.4"/>
    <n v="143.69999999999999"/>
    <n v="140.6"/>
    <n v="141.5"/>
    <n v="122.9"/>
    <n v="149.4"/>
    <n v="142.4"/>
    <n v="130.19999999999999"/>
    <n v="117.9"/>
    <n v="135.6"/>
    <n v="130.5"/>
    <n v="151.69999999999999"/>
    <n v="138.69999999999999"/>
    <n v="148.69999999999999"/>
    <n v="142.4"/>
    <n v="147.80000000000001"/>
    <n v="128.80000000000001"/>
    <n v="141.30000000000001"/>
    <n v="139.9"/>
    <n v="136.19999999999999"/>
    <n v="123.3"/>
    <n v="134.30000000000001"/>
    <n v="141.5"/>
    <n v="153.30000000000001"/>
    <n v="142.4"/>
    <n v="132.5"/>
    <n v="138.5"/>
    <n v="1781.5"/>
    <n v="567.70000000000005"/>
    <n v="139.9"/>
    <n v="836.19999999999993"/>
    <n v="428.20000000000005"/>
  </r>
  <r>
    <x v="1"/>
    <x v="5"/>
    <x v="1"/>
    <n v="134.80000000000001"/>
    <n v="143"/>
    <n v="139.9"/>
    <n v="139.9"/>
    <n v="116.2"/>
    <n v="135.5"/>
    <n v="136.9"/>
    <n v="117"/>
    <n v="115.4"/>
    <n v="140.69999999999999"/>
    <n v="125.9"/>
    <n v="147.1"/>
    <n v="135.6"/>
    <n v="136.30000000000001"/>
    <n v="126.1"/>
    <n v="134.69999999999999"/>
    <n v="126.2"/>
    <n v="141.30000000000001"/>
    <n v="129.9"/>
    <n v="129.80000000000001"/>
    <n v="117.4"/>
    <n v="126.5"/>
    <n v="137.19999999999999"/>
    <n v="159.30000000000001"/>
    <n v="127.3"/>
    <n v="126.5"/>
    <n v="134"/>
    <n v="1727.9"/>
    <n v="523.29999999999995"/>
    <n v="271.20000000000005"/>
    <n v="787.8"/>
    <n v="413.1"/>
  </r>
  <r>
    <x v="2"/>
    <x v="5"/>
    <x v="1"/>
    <n v="135.9"/>
    <n v="143.5"/>
    <n v="140.30000000000001"/>
    <n v="140.9"/>
    <n v="120.4"/>
    <n v="142.9"/>
    <n v="140.5"/>
    <n v="125.8"/>
    <n v="117.1"/>
    <n v="137.30000000000001"/>
    <n v="128.6"/>
    <n v="149.6"/>
    <n v="137.6"/>
    <n v="143.80000000000001"/>
    <n v="135.6"/>
    <n v="142.6"/>
    <n v="127.7"/>
    <n v="141.30000000000001"/>
    <n v="135.19999999999999"/>
    <n v="133.80000000000001"/>
    <n v="120.2"/>
    <n v="129.9"/>
    <n v="139"/>
    <n v="154.9"/>
    <n v="136.69999999999999"/>
    <n v="129.6"/>
    <n v="136.4"/>
    <n v="1760.3999999999996"/>
    <n v="549.70000000000005"/>
    <n v="276.5"/>
    <n v="815"/>
    <n v="421.20000000000005"/>
  </r>
  <r>
    <x v="0"/>
    <x v="5"/>
    <x v="2"/>
    <n v="136.80000000000001"/>
    <n v="143.80000000000001"/>
    <n v="140"/>
    <n v="142"/>
    <n v="123.2"/>
    <n v="152.9"/>
    <n v="138"/>
    <n v="129.30000000000001"/>
    <n v="117.1"/>
    <n v="136.30000000000001"/>
    <n v="131.19999999999999"/>
    <n v="152.80000000000001"/>
    <n v="138.6"/>
    <n v="149.19999999999999"/>
    <n v="143"/>
    <n v="148.30000000000001"/>
    <n v="129.30000000000001"/>
    <n v="142"/>
    <n v="139.9"/>
    <n v="136.69999999999999"/>
    <n v="124.6"/>
    <n v="135.1"/>
    <n v="142.69999999999999"/>
    <n v="155.1"/>
    <n v="142.6"/>
    <n v="133.30000000000001"/>
    <n v="138.69999999999999"/>
    <n v="1781.9999999999998"/>
    <n v="569.79999999999995"/>
    <n v="139.9"/>
    <n v="840.1"/>
    <n v="431"/>
  </r>
  <r>
    <x v="1"/>
    <x v="5"/>
    <x v="2"/>
    <n v="135"/>
    <n v="143.1"/>
    <n v="135.5"/>
    <n v="139.9"/>
    <n v="116.5"/>
    <n v="138.5"/>
    <n v="128"/>
    <n v="115.5"/>
    <n v="114.2"/>
    <n v="140.69999999999999"/>
    <n v="126.2"/>
    <n v="147.6"/>
    <n v="134.80000000000001"/>
    <n v="136.69999999999999"/>
    <n v="126.7"/>
    <n v="135.19999999999999"/>
    <n v="126.7"/>
    <n v="142"/>
    <n v="130.80000000000001"/>
    <n v="130.5"/>
    <n v="117.8"/>
    <n v="126.8"/>
    <n v="137.80000000000001"/>
    <n v="159.69999999999999"/>
    <n v="126.4"/>
    <n v="127.1"/>
    <n v="134"/>
    <n v="1715.5"/>
    <n v="525.29999999999995"/>
    <n v="272.8"/>
    <n v="789.99999999999989"/>
    <n v="413.20000000000005"/>
  </r>
  <r>
    <x v="2"/>
    <x v="5"/>
    <x v="2"/>
    <n v="136.19999999999999"/>
    <n v="143.6"/>
    <n v="138.30000000000001"/>
    <n v="141.19999999999999"/>
    <n v="120.7"/>
    <n v="146.19999999999999"/>
    <n v="134.6"/>
    <n v="124.6"/>
    <n v="116.1"/>
    <n v="137.80000000000001"/>
    <n v="129.1"/>
    <n v="150.4"/>
    <n v="137.19999999999999"/>
    <n v="144.30000000000001"/>
    <n v="136.19999999999999"/>
    <n v="143.1"/>
    <n v="128.19999999999999"/>
    <n v="142"/>
    <n v="135.6"/>
    <n v="134.30000000000001"/>
    <n v="121"/>
    <n v="130.4"/>
    <n v="139.80000000000001"/>
    <n v="156.30000000000001"/>
    <n v="136.5"/>
    <n v="130.30000000000001"/>
    <n v="136.5"/>
    <n v="1756"/>
    <n v="551.79999999999995"/>
    <n v="277.60000000000002"/>
    <n v="818"/>
    <n v="423.1"/>
  </r>
  <r>
    <x v="0"/>
    <x v="5"/>
    <x v="3"/>
    <n v="137.1"/>
    <n v="144.5"/>
    <n v="135.9"/>
    <n v="142.4"/>
    <n v="123.5"/>
    <n v="156.4"/>
    <n v="135.1"/>
    <n v="128.4"/>
    <n v="115.2"/>
    <n v="137.19999999999999"/>
    <n v="131.9"/>
    <n v="153.80000000000001"/>
    <n v="138.6"/>
    <n v="150.1"/>
    <n v="143.30000000000001"/>
    <n v="149.1"/>
    <n v="130.4"/>
    <n v="142.9"/>
    <n v="140.9"/>
    <n v="137.6"/>
    <n v="125.3"/>
    <n v="136"/>
    <n v="143.69999999999999"/>
    <n v="156.1"/>
    <n v="143.80000000000001"/>
    <n v="134.19999999999999"/>
    <n v="139.1"/>
    <n v="1780"/>
    <n v="572.9"/>
    <n v="140.9"/>
    <n v="845.69999999999982"/>
    <n v="434.09999999999997"/>
  </r>
  <r>
    <x v="1"/>
    <x v="5"/>
    <x v="3"/>
    <n v="135"/>
    <n v="144.30000000000001"/>
    <n v="130.80000000000001"/>
    <n v="140.30000000000001"/>
    <n v="116.6"/>
    <n v="150.1"/>
    <n v="127.6"/>
    <n v="114"/>
    <n v="110.6"/>
    <n v="140.19999999999999"/>
    <n v="126.5"/>
    <n v="148.30000000000001"/>
    <n v="135.69999999999999"/>
    <n v="137.80000000000001"/>
    <n v="127.4"/>
    <n v="136.19999999999999"/>
    <n v="127.6"/>
    <n v="142.9"/>
    <n v="131.80000000000001"/>
    <n v="131.30000000000001"/>
    <n v="118.9"/>
    <n v="127.6"/>
    <n v="139.69999999999999"/>
    <n v="159.19999999999999"/>
    <n v="124.6"/>
    <n v="128.19999999999999"/>
    <n v="134.80000000000001"/>
    <n v="1720.0000000000002"/>
    <n v="529"/>
    <n v="274.70000000000005"/>
    <n v="794.1"/>
    <n v="411.99999999999994"/>
  </r>
  <r>
    <x v="2"/>
    <x v="5"/>
    <x v="3"/>
    <n v="136.4"/>
    <n v="144.4"/>
    <n v="133.9"/>
    <n v="141.6"/>
    <n v="121"/>
    <n v="153.5"/>
    <n v="132.6"/>
    <n v="123.5"/>
    <n v="113.7"/>
    <n v="138.19999999999999"/>
    <n v="129.6"/>
    <n v="151.19999999999999"/>
    <n v="137.5"/>
    <n v="145.30000000000001"/>
    <n v="136.69999999999999"/>
    <n v="144"/>
    <n v="129.19999999999999"/>
    <n v="142.9"/>
    <n v="136.6"/>
    <n v="135.19999999999999"/>
    <n v="121.9"/>
    <n v="131.30000000000001"/>
    <n v="141.4"/>
    <n v="156.9"/>
    <n v="136.5"/>
    <n v="131.30000000000001"/>
    <n v="137.1"/>
    <n v="1757.1000000000001"/>
    <n v="555.20000000000005"/>
    <n v="279.5"/>
    <n v="823.3"/>
    <n v="424.7"/>
  </r>
  <r>
    <x v="0"/>
    <x v="5"/>
    <x v="4"/>
    <n v="137.4"/>
    <n v="145.69999999999999"/>
    <n v="135.5"/>
    <n v="142.9"/>
    <n v="123.6"/>
    <n v="157.5"/>
    <n v="137.80000000000001"/>
    <n v="127.2"/>
    <n v="111.8"/>
    <n v="137.4"/>
    <n v="132.19999999999999"/>
    <n v="154.30000000000001"/>
    <n v="139.1"/>
    <n v="150.80000000000001"/>
    <n v="144.1"/>
    <n v="149.80000000000001"/>
    <n v="131.19999999999999"/>
    <n v="143.19999999999999"/>
    <n v="141.80000000000001"/>
    <n v="138.4"/>
    <n v="126.4"/>
    <n v="136.80000000000001"/>
    <n v="144.4"/>
    <n v="157"/>
    <n v="144.30000000000001"/>
    <n v="135.1"/>
    <n v="139.80000000000001"/>
    <n v="1782.4"/>
    <n v="575.9"/>
    <n v="141.80000000000001"/>
    <n v="849.90000000000009"/>
    <n v="436.4"/>
  </r>
  <r>
    <x v="1"/>
    <x v="5"/>
    <x v="4"/>
    <n v="135"/>
    <n v="148.19999999999999"/>
    <n v="130.5"/>
    <n v="140.69999999999999"/>
    <n v="116.4"/>
    <n v="151.30000000000001"/>
    <n v="131.4"/>
    <n v="112.8"/>
    <n v="105.3"/>
    <n v="139.6"/>
    <n v="126.6"/>
    <n v="148.69999999999999"/>
    <n v="136.4"/>
    <n v="138.6"/>
    <n v="127.9"/>
    <n v="137"/>
    <n v="128.1"/>
    <n v="143.19999999999999"/>
    <n v="132.5"/>
    <n v="132"/>
    <n v="119.8"/>
    <n v="128"/>
    <n v="140.4"/>
    <n v="160.30000000000001"/>
    <n v="124.7"/>
    <n v="128.9"/>
    <n v="135.4"/>
    <n v="1722.8999999999999"/>
    <n v="531.6"/>
    <n v="275.7"/>
    <n v="797.6"/>
    <n v="413.9"/>
  </r>
  <r>
    <x v="2"/>
    <x v="5"/>
    <x v="4"/>
    <n v="136.6"/>
    <n v="146.6"/>
    <n v="133.6"/>
    <n v="142.1"/>
    <n v="121"/>
    <n v="154.6"/>
    <n v="135.6"/>
    <n v="122.3"/>
    <n v="109.6"/>
    <n v="138.1"/>
    <n v="129.9"/>
    <n v="151.69999999999999"/>
    <n v="138.1"/>
    <n v="146"/>
    <n v="137.4"/>
    <n v="144.69999999999999"/>
    <n v="129.9"/>
    <n v="143.19999999999999"/>
    <n v="137.4"/>
    <n v="136"/>
    <n v="122.9"/>
    <n v="131.80000000000001"/>
    <n v="142.1"/>
    <n v="157.9"/>
    <n v="136.9"/>
    <n v="132.1"/>
    <n v="137.80000000000001"/>
    <n v="1759.8"/>
    <n v="558"/>
    <n v="280.60000000000002"/>
    <n v="827.19999999999993"/>
    <n v="426.9"/>
  </r>
  <r>
    <x v="0"/>
    <x v="5"/>
    <x v="5"/>
    <n v="137.6"/>
    <n v="148.1"/>
    <n v="136.69999999999999"/>
    <n v="143.19999999999999"/>
    <n v="124"/>
    <n v="154.1"/>
    <n v="143.5"/>
    <n v="126"/>
    <n v="112.4"/>
    <n v="137.6"/>
    <n v="132.80000000000001"/>
    <n v="154.30000000000001"/>
    <n v="140"/>
    <n v="151.30000000000001"/>
    <n v="144.69999999999999"/>
    <n v="150.30000000000001"/>
    <n v="131.4"/>
    <n v="142.5"/>
    <n v="142.19999999999999"/>
    <n v="138.4"/>
    <n v="127.4"/>
    <n v="137.80000000000001"/>
    <n v="145.1"/>
    <n v="157.30000000000001"/>
    <n v="145.1"/>
    <n v="135.6"/>
    <n v="140.5"/>
    <n v="1790.2999999999997"/>
    <n v="577.70000000000005"/>
    <n v="142.19999999999999"/>
    <n v="852.6"/>
    <n v="438"/>
  </r>
  <r>
    <x v="1"/>
    <x v="5"/>
    <x v="5"/>
    <n v="135.30000000000001"/>
    <n v="149.69999999999999"/>
    <n v="133.9"/>
    <n v="140.80000000000001"/>
    <n v="116.6"/>
    <n v="152.19999999999999"/>
    <n v="144"/>
    <n v="112.3"/>
    <n v="108.4"/>
    <n v="140"/>
    <n v="126.7"/>
    <n v="149"/>
    <n v="138.4"/>
    <n v="138.9"/>
    <n v="128.69999999999999"/>
    <n v="137.4"/>
    <n v="128.19999999999999"/>
    <n v="142.5"/>
    <n v="133.1"/>
    <n v="132.6"/>
    <n v="120.4"/>
    <n v="128.5"/>
    <n v="141.19999999999999"/>
    <n v="161"/>
    <n v="126.5"/>
    <n v="129.5"/>
    <n v="136.19999999999999"/>
    <n v="1747.3000000000002"/>
    <n v="533.20000000000005"/>
    <n v="275.60000000000002"/>
    <n v="801.09999999999991"/>
    <n v="417"/>
  </r>
  <r>
    <x v="2"/>
    <x v="5"/>
    <x v="5"/>
    <n v="136.9"/>
    <n v="148.69999999999999"/>
    <n v="135.6"/>
    <n v="142.30000000000001"/>
    <n v="121.3"/>
    <n v="153.19999999999999"/>
    <n v="143.69999999999999"/>
    <n v="121.4"/>
    <n v="111.1"/>
    <n v="138.4"/>
    <n v="130.30000000000001"/>
    <n v="151.80000000000001"/>
    <n v="139.4"/>
    <n v="146.4"/>
    <n v="138.1"/>
    <n v="145.19999999999999"/>
    <n v="130.1"/>
    <n v="142.5"/>
    <n v="137.9"/>
    <n v="136.19999999999999"/>
    <n v="123.7"/>
    <n v="132.6"/>
    <n v="142.80000000000001"/>
    <n v="158.30000000000001"/>
    <n v="138.1"/>
    <n v="132.6"/>
    <n v="138.5"/>
    <n v="1774.1000000000001"/>
    <n v="559.79999999999995"/>
    <n v="280.39999999999998"/>
    <n v="830.20000000000016"/>
    <n v="429"/>
  </r>
  <r>
    <x v="0"/>
    <x v="5"/>
    <x v="6"/>
    <n v="138.4"/>
    <n v="149.30000000000001"/>
    <n v="139.30000000000001"/>
    <n v="143.4"/>
    <n v="124.1"/>
    <n v="153.30000000000001"/>
    <n v="154.19999999999999"/>
    <n v="126.4"/>
    <n v="114.3"/>
    <n v="138.19999999999999"/>
    <n v="132.80000000000001"/>
    <n v="154.80000000000001"/>
    <n v="142"/>
    <n v="151.5"/>
    <n v="145.1"/>
    <n v="150.6"/>
    <n v="131.4"/>
    <n v="143.6"/>
    <n v="143.1"/>
    <n v="139"/>
    <n v="127.5"/>
    <n v="138.4"/>
    <n v="145.80000000000001"/>
    <n v="156.1"/>
    <n v="146.80000000000001"/>
    <n v="136"/>
    <n v="141.80000000000001"/>
    <n v="1810.5000000000002"/>
    <n v="578.6"/>
    <n v="143.1"/>
    <n v="857.39999999999986"/>
    <n v="438.9"/>
  </r>
  <r>
    <x v="1"/>
    <x v="5"/>
    <x v="6"/>
    <n v="135.6"/>
    <n v="148.6"/>
    <n v="139.1"/>
    <n v="141"/>
    <n v="116.7"/>
    <n v="149.69999999999999"/>
    <n v="159.19999999999999"/>
    <n v="112.6"/>
    <n v="111.8"/>
    <n v="140.30000000000001"/>
    <n v="126.8"/>
    <n v="149.4"/>
    <n v="140.30000000000001"/>
    <n v="139.6"/>
    <n v="128.9"/>
    <n v="137.9"/>
    <n v="128.19999999999999"/>
    <n v="143.6"/>
    <n v="133.6"/>
    <n v="133.6"/>
    <n v="120.1"/>
    <n v="129"/>
    <n v="144"/>
    <n v="161.4"/>
    <n v="128.1"/>
    <n v="130.19999999999999"/>
    <n v="137.5"/>
    <n v="1771.1"/>
    <n v="534.59999999999991"/>
    <n v="277.2"/>
    <n v="807.30000000000007"/>
    <n v="419.7"/>
  </r>
  <r>
    <x v="2"/>
    <x v="5"/>
    <x v="6"/>
    <n v="137.5"/>
    <n v="149.1"/>
    <n v="139.19999999999999"/>
    <n v="142.5"/>
    <n v="121.4"/>
    <n v="151.6"/>
    <n v="155.9"/>
    <n v="121.7"/>
    <n v="113.5"/>
    <n v="138.9"/>
    <n v="130.30000000000001"/>
    <n v="152.30000000000001"/>
    <n v="141.4"/>
    <n v="146.80000000000001"/>
    <n v="138.4"/>
    <n v="145.6"/>
    <n v="130.1"/>
    <n v="143.6"/>
    <n v="138.6"/>
    <n v="137"/>
    <n v="123.6"/>
    <n v="133.1"/>
    <n v="144.69999999999999"/>
    <n v="157.5"/>
    <n v="139.69999999999999"/>
    <n v="133.19999999999999"/>
    <n v="139.80000000000001"/>
    <n v="1795.3"/>
    <n v="560.90000000000009"/>
    <n v="282.2"/>
    <n v="835.8"/>
    <n v="430.4"/>
  </r>
  <r>
    <x v="0"/>
    <x v="5"/>
    <x v="7"/>
    <n v="139.19999999999999"/>
    <n v="148.80000000000001"/>
    <n v="139.1"/>
    <n v="143.5"/>
    <n v="125"/>
    <n v="154.4"/>
    <n v="156.30000000000001"/>
    <n v="126.8"/>
    <n v="115.4"/>
    <n v="138.6"/>
    <n v="133.80000000000001"/>
    <n v="155.19999999999999"/>
    <n v="142.69999999999999"/>
    <n v="152.1"/>
    <n v="145.80000000000001"/>
    <n v="151.30000000000001"/>
    <n v="131.30000000000001"/>
    <n v="144.6"/>
    <n v="143.80000000000001"/>
    <n v="139.4"/>
    <n v="128.30000000000001"/>
    <n v="138.6"/>
    <n v="146.9"/>
    <n v="156.4"/>
    <n v="147.69999999999999"/>
    <n v="136.6"/>
    <n v="142.5"/>
    <n v="1818.8"/>
    <n v="580.5"/>
    <n v="143.80000000000001"/>
    <n v="862.59999999999991"/>
    <n v="440.70000000000005"/>
  </r>
  <r>
    <x v="1"/>
    <x v="5"/>
    <x v="7"/>
    <n v="136.5"/>
    <n v="146.4"/>
    <n v="136.6"/>
    <n v="141.19999999999999"/>
    <n v="117.4"/>
    <n v="146.30000000000001"/>
    <n v="157.30000000000001"/>
    <n v="113.6"/>
    <n v="113.3"/>
    <n v="141.1"/>
    <n v="127.4"/>
    <n v="150.4"/>
    <n v="140.1"/>
    <n v="140"/>
    <n v="129"/>
    <n v="138.30000000000001"/>
    <n v="128.30000000000001"/>
    <n v="144.6"/>
    <n v="134.4"/>
    <n v="134.9"/>
    <n v="120.7"/>
    <n v="129.80000000000001"/>
    <n v="145.30000000000001"/>
    <n v="162.1"/>
    <n v="129.80000000000001"/>
    <n v="131"/>
    <n v="138"/>
    <n v="1767.6"/>
    <n v="535.6"/>
    <n v="279"/>
    <n v="813.09999999999991"/>
    <n v="422.9"/>
  </r>
  <r>
    <x v="2"/>
    <x v="5"/>
    <x v="7"/>
    <n v="138.30000000000001"/>
    <n v="148"/>
    <n v="138.1"/>
    <n v="142.6"/>
    <n v="122.2"/>
    <n v="150.6"/>
    <n v="156.6"/>
    <n v="122.4"/>
    <n v="114.7"/>
    <n v="139.4"/>
    <n v="131.1"/>
    <n v="153"/>
    <n v="141.69999999999999"/>
    <n v="147.30000000000001"/>
    <n v="138.80000000000001"/>
    <n v="146.1"/>
    <n v="130.1"/>
    <n v="144.6"/>
    <n v="139.4"/>
    <n v="137.69999999999999"/>
    <n v="124.3"/>
    <n v="133.6"/>
    <n v="146"/>
    <n v="157.9"/>
    <n v="140.9"/>
    <n v="133.9"/>
    <n v="140.4"/>
    <n v="1798.7000000000003"/>
    <n v="562.30000000000007"/>
    <n v="284"/>
    <n v="841.3"/>
    <n v="432.70000000000005"/>
  </r>
  <r>
    <x v="0"/>
    <x v="5"/>
    <x v="8"/>
    <n v="139.4"/>
    <n v="147.19999999999999"/>
    <n v="136.6"/>
    <n v="143.69999999999999"/>
    <n v="124.6"/>
    <n v="150.1"/>
    <n v="149.4"/>
    <n v="125.4"/>
    <n v="114.4"/>
    <n v="138.69999999999999"/>
    <n v="133.1"/>
    <n v="155.9"/>
    <n v="141.30000000000001"/>
    <n v="152.1"/>
    <n v="146.1"/>
    <n v="151.30000000000001"/>
    <n v="132"/>
    <n v="145.30000000000001"/>
    <n v="144"/>
    <n v="140"/>
    <n v="129.9"/>
    <n v="140"/>
    <n v="147.6"/>
    <n v="157.69999999999999"/>
    <n v="149"/>
    <n v="137.4"/>
    <n v="142.1"/>
    <n v="1799.8000000000002"/>
    <n v="581.5"/>
    <n v="144"/>
    <n v="867.1"/>
    <n v="444.1"/>
  </r>
  <r>
    <x v="1"/>
    <x v="5"/>
    <x v="8"/>
    <n v="137"/>
    <n v="143.1"/>
    <n v="132.80000000000001"/>
    <n v="141.5"/>
    <n v="117.8"/>
    <n v="140"/>
    <n v="151.30000000000001"/>
    <n v="113.5"/>
    <n v="112.3"/>
    <n v="141.19999999999999"/>
    <n v="127.7"/>
    <n v="151.30000000000001"/>
    <n v="138.9"/>
    <n v="140.80000000000001"/>
    <n v="129.30000000000001"/>
    <n v="139.1"/>
    <n v="129.30000000000001"/>
    <n v="145.30000000000001"/>
    <n v="134.9"/>
    <n v="135.69999999999999"/>
    <n v="122.5"/>
    <n v="130.19999999999999"/>
    <n v="145.19999999999999"/>
    <n v="163.30000000000001"/>
    <n v="131.19999999999999"/>
    <n v="131.9"/>
    <n v="138.1"/>
    <n v="1748.4"/>
    <n v="538.5"/>
    <n v="280.20000000000005"/>
    <n v="818.2"/>
    <n v="426.4"/>
  </r>
  <r>
    <x v="2"/>
    <x v="5"/>
    <x v="8"/>
    <n v="138.6"/>
    <n v="145.80000000000001"/>
    <n v="135.1"/>
    <n v="142.9"/>
    <n v="122.1"/>
    <n v="145.4"/>
    <n v="150"/>
    <n v="121.4"/>
    <n v="113.7"/>
    <n v="139.5"/>
    <n v="130.80000000000001"/>
    <n v="153.80000000000001"/>
    <n v="140.4"/>
    <n v="147.69999999999999"/>
    <n v="139.1"/>
    <n v="146.5"/>
    <n v="130.9"/>
    <n v="145.30000000000001"/>
    <n v="139.69999999999999"/>
    <n v="138.4"/>
    <n v="126"/>
    <n v="134.5"/>
    <n v="146.19999999999999"/>
    <n v="159.19999999999999"/>
    <n v="142.30000000000001"/>
    <n v="134.69999999999999"/>
    <n v="140.19999999999999"/>
    <n v="1779.5"/>
    <n v="564.19999999999993"/>
    <n v="285"/>
    <n v="846"/>
    <n v="436.2"/>
  </r>
  <r>
    <x v="0"/>
    <x v="5"/>
    <x v="9"/>
    <n v="139.30000000000001"/>
    <n v="147.6"/>
    <n v="134.6"/>
    <n v="141.9"/>
    <n v="123.5"/>
    <n v="144.5"/>
    <n v="147.6"/>
    <n v="121.4"/>
    <n v="112.3"/>
    <n v="139.5"/>
    <n v="134.6"/>
    <n v="155.19999999999999"/>
    <n v="140.19999999999999"/>
    <n v="150.69999999999999"/>
    <n v="144.5"/>
    <n v="149.80000000000001"/>
    <n v="134.4"/>
    <n v="146.30000000000001"/>
    <n v="147.5"/>
    <n v="144.80000000000001"/>
    <n v="130.80000000000001"/>
    <n v="140.1"/>
    <n v="148"/>
    <n v="159.6"/>
    <n v="149.69999999999999"/>
    <n v="139.80000000000001"/>
    <n v="142.19999999999999"/>
    <n v="1782.2"/>
    <n v="579.4"/>
    <n v="147.5"/>
    <n v="872.10000000000014"/>
    <n v="449.09999999999997"/>
  </r>
  <r>
    <x v="1"/>
    <x v="5"/>
    <x v="9"/>
    <n v="137.6"/>
    <n v="144.9"/>
    <n v="133.5"/>
    <n v="141.5"/>
    <n v="118"/>
    <n v="139.5"/>
    <n v="153"/>
    <n v="113.2"/>
    <n v="112.8"/>
    <n v="141.1"/>
    <n v="127.6"/>
    <n v="152"/>
    <n v="139.4"/>
    <n v="141.5"/>
    <n v="129.80000000000001"/>
    <n v="139.69999999999999"/>
    <n v="130.4"/>
    <n v="146.30000000000001"/>
    <n v="135.1"/>
    <n v="136.19999999999999"/>
    <n v="123.3"/>
    <n v="130.69999999999999"/>
    <n v="145.5"/>
    <n v="164"/>
    <n v="133.4"/>
    <n v="132.5"/>
    <n v="138.9"/>
    <n v="1754.1"/>
    <n v="541.4"/>
    <n v="281.39999999999998"/>
    <n v="823.3"/>
    <n v="429.9"/>
  </r>
  <r>
    <x v="2"/>
    <x v="5"/>
    <x v="9"/>
    <n v="137.4"/>
    <n v="149.5"/>
    <n v="137.30000000000001"/>
    <n v="141.9"/>
    <n v="121.1"/>
    <n v="142.5"/>
    <n v="146.69999999999999"/>
    <n v="119.1"/>
    <n v="111.9"/>
    <n v="141"/>
    <n v="133.6"/>
    <n v="154.5"/>
    <n v="139.69999999999999"/>
    <n v="148"/>
    <n v="139.19999999999999"/>
    <n v="146.80000000000001"/>
    <n v="132"/>
    <n v="146.9"/>
    <n v="142.19999999999999"/>
    <n v="142.1"/>
    <n v="125.5"/>
    <n v="136.5"/>
    <n v="147.80000000000001"/>
    <n v="162.6"/>
    <n v="145.30000000000001"/>
    <n v="136.30000000000001"/>
    <n v="140.80000000000001"/>
    <n v="1776.2"/>
    <n v="566"/>
    <n v="289.10000000000002"/>
    <n v="854.5"/>
    <n v="444.2"/>
  </r>
  <r>
    <x v="0"/>
    <x v="5"/>
    <x v="10"/>
    <n v="137.1"/>
    <n v="150.80000000000001"/>
    <n v="136.69999999999999"/>
    <n v="141.9"/>
    <n v="122.8"/>
    <n v="143.9"/>
    <n v="147.5"/>
    <n v="121"/>
    <n v="111.6"/>
    <n v="140.6"/>
    <n v="137.5"/>
    <n v="156.1"/>
    <n v="140"/>
    <n v="151.69999999999999"/>
    <n v="145.5"/>
    <n v="150.80000000000001"/>
    <n v="133.1"/>
    <n v="146.9"/>
    <n v="148"/>
    <n v="145.4"/>
    <n v="130.30000000000001"/>
    <n v="143.1"/>
    <n v="150.19999999999999"/>
    <n v="161.9"/>
    <n v="150.30000000000001"/>
    <n v="140.1"/>
    <n v="142.4"/>
    <n v="1787.4999999999995"/>
    <n v="581.1"/>
    <n v="148"/>
    <n v="876.5"/>
    <n v="452.30000000000007"/>
  </r>
  <r>
    <x v="1"/>
    <x v="5"/>
    <x v="10"/>
    <n v="138.1"/>
    <n v="146.30000000000001"/>
    <n v="137.80000000000001"/>
    <n v="141.6"/>
    <n v="118.1"/>
    <n v="141.5"/>
    <n v="145.19999999999999"/>
    <n v="115.3"/>
    <n v="112.5"/>
    <n v="141.4"/>
    <n v="128"/>
    <n v="152.6"/>
    <n v="139.1"/>
    <n v="142.4"/>
    <n v="130.19999999999999"/>
    <n v="140.5"/>
    <n v="130.5"/>
    <n v="146.9"/>
    <n v="135.80000000000001"/>
    <n v="136.80000000000001"/>
    <n v="121.2"/>
    <n v="131.30000000000001"/>
    <n v="146.1"/>
    <n v="164.4"/>
    <n v="136.69999999999999"/>
    <n v="132.19999999999999"/>
    <n v="139"/>
    <n v="1757.4999999999998"/>
    <n v="543.6"/>
    <n v="282.70000000000005"/>
    <n v="827.2"/>
    <n v="433.3"/>
  </r>
  <r>
    <x v="2"/>
    <x v="5"/>
    <x v="10"/>
    <n v="137.4"/>
    <n v="149.19999999999999"/>
    <n v="137.1"/>
    <n v="141.80000000000001"/>
    <n v="121.1"/>
    <n v="142.80000000000001"/>
    <n v="146.69999999999999"/>
    <n v="119.1"/>
    <n v="111.9"/>
    <n v="140.9"/>
    <n v="133.5"/>
    <n v="154.5"/>
    <n v="139.69999999999999"/>
    <n v="148"/>
    <n v="139.1"/>
    <n v="146.69999999999999"/>
    <n v="132"/>
    <n v="146.9"/>
    <n v="142.19999999999999"/>
    <n v="142.1"/>
    <n v="125.5"/>
    <n v="136.5"/>
    <n v="147.80000000000001"/>
    <n v="162.6"/>
    <n v="145.1"/>
    <n v="136.30000000000001"/>
    <n v="140.80000000000001"/>
    <n v="1775.7000000000003"/>
    <n v="565.79999999999995"/>
    <n v="289.10000000000002"/>
    <n v="854.19999999999993"/>
    <n v="444"/>
  </r>
  <r>
    <x v="0"/>
    <x v="5"/>
    <x v="11"/>
    <n v="137.1"/>
    <n v="151.9"/>
    <n v="137.4"/>
    <n v="142.4"/>
    <n v="124.2"/>
    <n v="140.19999999999999"/>
    <n v="136.6"/>
    <n v="120.9"/>
    <n v="109.9"/>
    <n v="140.19999999999999"/>
    <n v="137.80000000000001"/>
    <n v="156"/>
    <n v="138.5"/>
    <n v="151.6"/>
    <n v="145.9"/>
    <n v="150.80000000000001"/>
    <n v="133.19999999999999"/>
    <n v="146.5"/>
    <n v="149.5"/>
    <n v="149.6"/>
    <n v="128.9"/>
    <n v="143.30000000000001"/>
    <n v="155.1"/>
    <n v="162.4"/>
    <n v="149"/>
    <n v="141.6"/>
    <n v="141.9"/>
    <n v="1773.1000000000001"/>
    <n v="581.5"/>
    <n v="149.5"/>
    <n v="879.80000000000007"/>
    <n v="453"/>
  </r>
  <r>
    <x v="1"/>
    <x v="5"/>
    <x v="11"/>
    <n v="138.5"/>
    <n v="147.80000000000001"/>
    <n v="141.1"/>
    <n v="141.6"/>
    <n v="118.1"/>
    <n v="138.5"/>
    <n v="132.4"/>
    <n v="117.5"/>
    <n v="111"/>
    <n v="141.5"/>
    <n v="128.1"/>
    <n v="152.9"/>
    <n v="137.6"/>
    <n v="142.69999999999999"/>
    <n v="130.30000000000001"/>
    <n v="140.80000000000001"/>
    <n v="130.80000000000001"/>
    <n v="146.5"/>
    <n v="136.19999999999999"/>
    <n v="137.30000000000001"/>
    <n v="118.8"/>
    <n v="131.69999999999999"/>
    <n v="146.5"/>
    <n v="164.6"/>
    <n v="132.4"/>
    <n v="131.69999999999999"/>
    <n v="138"/>
    <n v="1746.6"/>
    <n v="544.6"/>
    <n v="282.7"/>
    <n v="821.19999999999993"/>
    <n v="428.7"/>
  </r>
  <r>
    <x v="2"/>
    <x v="5"/>
    <x v="11"/>
    <n v="137.5"/>
    <n v="150.5"/>
    <n v="138.80000000000001"/>
    <n v="142.1"/>
    <n v="122"/>
    <n v="139.4"/>
    <n v="135.19999999999999"/>
    <n v="119.8"/>
    <n v="110.3"/>
    <n v="140.6"/>
    <n v="133.80000000000001"/>
    <n v="154.6"/>
    <n v="138.19999999999999"/>
    <n v="148.1"/>
    <n v="139.4"/>
    <n v="146.80000000000001"/>
    <n v="132.19999999999999"/>
    <n v="146.5"/>
    <n v="143.19999999999999"/>
    <n v="144.9"/>
    <n v="123.6"/>
    <n v="136.80000000000001"/>
    <n v="150.1"/>
    <n v="163"/>
    <n v="142.69999999999999"/>
    <n v="136.80000000000001"/>
    <n v="140.1"/>
    <n v="1762.7999999999997"/>
    <n v="566.5"/>
    <n v="289.7"/>
    <n v="852.90000000000009"/>
    <n v="442.5"/>
  </r>
  <r>
    <x v="0"/>
    <x v="6"/>
    <x v="0"/>
    <n v="136.6"/>
    <n v="152.5"/>
    <n v="138.19999999999999"/>
    <n v="142.4"/>
    <n v="123.9"/>
    <n v="135.5"/>
    <n v="131.69999999999999"/>
    <n v="121.3"/>
    <n v="108.4"/>
    <n v="138.9"/>
    <n v="137"/>
    <n v="155.80000000000001"/>
    <n v="137.4"/>
    <n v="150.6"/>
    <n v="145.1"/>
    <n v="149.9"/>
    <n v="133.5"/>
    <n v="147.69999999999999"/>
    <n v="150.1"/>
    <n v="149.6"/>
    <n v="128.6"/>
    <n v="142.9"/>
    <n v="155.19999999999999"/>
    <n v="162.69999999999999"/>
    <n v="146.19999999999999"/>
    <n v="141.69999999999999"/>
    <n v="141"/>
    <n v="1759.6000000000001"/>
    <n v="579.1"/>
    <n v="150.1"/>
    <n v="877.7"/>
    <n v="450.59999999999997"/>
  </r>
  <r>
    <x v="1"/>
    <x v="6"/>
    <x v="0"/>
    <n v="138.30000000000001"/>
    <n v="149.4"/>
    <n v="143.5"/>
    <n v="141.69999999999999"/>
    <n v="118.1"/>
    <n v="135.19999999999999"/>
    <n v="130.5"/>
    <n v="118.2"/>
    <n v="110.4"/>
    <n v="140.4"/>
    <n v="128.1"/>
    <n v="153.19999999999999"/>
    <n v="137.30000000000001"/>
    <n v="143"/>
    <n v="130.4"/>
    <n v="141.1"/>
    <n v="131.69999999999999"/>
    <n v="147.69999999999999"/>
    <n v="136.30000000000001"/>
    <n v="137.80000000000001"/>
    <n v="118.6"/>
    <n v="131.9"/>
    <n v="146.6"/>
    <n v="164.7"/>
    <n v="128.6"/>
    <n v="131.80000000000001"/>
    <n v="138"/>
    <n v="1744.3000000000002"/>
    <n v="546.20000000000005"/>
    <n v="284"/>
    <n v="818.9"/>
    <n v="425.09999999999997"/>
  </r>
  <r>
    <x v="2"/>
    <x v="6"/>
    <x v="0"/>
    <n v="137.1"/>
    <n v="151.4"/>
    <n v="140.19999999999999"/>
    <n v="142.1"/>
    <n v="121.8"/>
    <n v="135.4"/>
    <n v="131.30000000000001"/>
    <n v="120.3"/>
    <n v="109.1"/>
    <n v="139.4"/>
    <n v="133.30000000000001"/>
    <n v="154.6"/>
    <n v="137.4"/>
    <n v="147.6"/>
    <n v="139"/>
    <n v="146.4"/>
    <n v="132.80000000000001"/>
    <n v="147.69999999999999"/>
    <n v="143.6"/>
    <n v="145.1"/>
    <n v="123.3"/>
    <n v="136.69999999999999"/>
    <n v="150.19999999999999"/>
    <n v="163.19999999999999"/>
    <n v="139.5"/>
    <n v="136.9"/>
    <n v="139.6"/>
    <n v="1753.3999999999999"/>
    <n v="565.79999999999995"/>
    <n v="291.29999999999995"/>
    <n v="850.7"/>
    <n v="439.6"/>
  </r>
  <r>
    <x v="0"/>
    <x v="6"/>
    <x v="1"/>
    <n v="136.80000000000001"/>
    <n v="153"/>
    <n v="139.1"/>
    <n v="142.5"/>
    <n v="124.1"/>
    <n v="135.80000000000001"/>
    <n v="128.69999999999999"/>
    <n v="121.5"/>
    <n v="108.3"/>
    <n v="139.19999999999999"/>
    <n v="137.4"/>
    <n v="156.19999999999999"/>
    <n v="137.19999999999999"/>
    <n v="150.5"/>
    <n v="146.1"/>
    <n v="149.9"/>
    <n v="134.9"/>
    <n v="148.5"/>
    <n v="150.1"/>
    <n v="149.9"/>
    <n v="129.19999999999999"/>
    <n v="143.4"/>
    <n v="155.5"/>
    <n v="162.80000000000001"/>
    <n v="145.30000000000001"/>
    <n v="142.19999999999999"/>
    <n v="141"/>
    <n v="1759.8000000000002"/>
    <n v="581.4"/>
    <n v="150.1"/>
    <n v="878.5"/>
    <n v="450.3"/>
  </r>
  <r>
    <x v="1"/>
    <x v="6"/>
    <x v="1"/>
    <n v="139.4"/>
    <n v="150.1"/>
    <n v="145.30000000000001"/>
    <n v="141.69999999999999"/>
    <n v="118.4"/>
    <n v="137"/>
    <n v="131.6"/>
    <n v="119.9"/>
    <n v="110.4"/>
    <n v="140.80000000000001"/>
    <n v="128.30000000000001"/>
    <n v="153.5"/>
    <n v="138"/>
    <n v="143.30000000000001"/>
    <n v="130.80000000000001"/>
    <n v="141.4"/>
    <n v="133"/>
    <n v="148.5"/>
    <n v="136.6"/>
    <n v="138.5"/>
    <n v="119.2"/>
    <n v="132.19999999999999"/>
    <n v="146.6"/>
    <n v="164.9"/>
    <n v="127.1"/>
    <n v="132.4"/>
    <n v="138.6"/>
    <n v="1754.4"/>
    <n v="548.5"/>
    <n v="285.10000000000002"/>
    <n v="819.40000000000009"/>
    <n v="424.4"/>
  </r>
  <r>
    <x v="2"/>
    <x v="6"/>
    <x v="1"/>
    <n v="137.6"/>
    <n v="152"/>
    <n v="141.5"/>
    <n v="142.19999999999999"/>
    <n v="122"/>
    <n v="136.4"/>
    <n v="129.69999999999999"/>
    <n v="121"/>
    <n v="109"/>
    <n v="139.69999999999999"/>
    <n v="133.6"/>
    <n v="154.9"/>
    <n v="137.5"/>
    <n v="147.69999999999999"/>
    <n v="139.69999999999999"/>
    <n v="146.5"/>
    <n v="134.1"/>
    <n v="148.5"/>
    <n v="143.69999999999999"/>
    <n v="145.6"/>
    <n v="123.9"/>
    <n v="137.1"/>
    <n v="150.30000000000001"/>
    <n v="163.4"/>
    <n v="138.4"/>
    <n v="137.4"/>
    <n v="139.9"/>
    <n v="1757.1"/>
    <n v="568"/>
    <n v="292.2"/>
    <n v="851.30000000000007"/>
    <n v="439.20000000000005"/>
  </r>
  <r>
    <x v="0"/>
    <x v="6"/>
    <x v="2"/>
    <n v="136.9"/>
    <n v="154.1"/>
    <n v="138.69999999999999"/>
    <n v="142.5"/>
    <n v="124.1"/>
    <n v="136.1"/>
    <n v="128.19999999999999"/>
    <n v="122.3"/>
    <n v="108.3"/>
    <n v="138.9"/>
    <n v="137.4"/>
    <n v="156.4"/>
    <n v="137.30000000000001"/>
    <n v="150.80000000000001"/>
    <n v="146.1"/>
    <n v="150.1"/>
    <n v="134"/>
    <n v="149"/>
    <n v="150"/>
    <n v="150.4"/>
    <n v="129.9"/>
    <n v="143.80000000000001"/>
    <n v="155.5"/>
    <n v="162.9"/>
    <n v="146.4"/>
    <n v="142.4"/>
    <n v="141.19999999999999"/>
    <n v="1761.2000000000003"/>
    <n v="581"/>
    <n v="150"/>
    <n v="880.9"/>
    <n v="451.70000000000005"/>
  </r>
  <r>
    <x v="1"/>
    <x v="6"/>
    <x v="2"/>
    <n v="139.69999999999999"/>
    <n v="151.1"/>
    <n v="142.9"/>
    <n v="141.9"/>
    <n v="118.4"/>
    <n v="139.4"/>
    <n v="141.19999999999999"/>
    <n v="120.7"/>
    <n v="110.4"/>
    <n v="140.69999999999999"/>
    <n v="128.5"/>
    <n v="153.9"/>
    <n v="139.6"/>
    <n v="143.5"/>
    <n v="131.19999999999999"/>
    <n v="141.6"/>
    <n v="132.5"/>
    <n v="149"/>
    <n v="136.80000000000001"/>
    <n v="139.19999999999999"/>
    <n v="119.9"/>
    <n v="133"/>
    <n v="146.69999999999999"/>
    <n v="165.3"/>
    <n v="128.80000000000001"/>
    <n v="132.80000000000001"/>
    <n v="139.5"/>
    <n v="1768.4"/>
    <n v="548.79999999999995"/>
    <n v="285.8"/>
    <n v="822.8"/>
    <n v="426.90000000000003"/>
  </r>
  <r>
    <x v="2"/>
    <x v="6"/>
    <x v="2"/>
    <n v="137.80000000000001"/>
    <n v="153"/>
    <n v="140.30000000000001"/>
    <n v="142.30000000000001"/>
    <n v="122"/>
    <n v="137.6"/>
    <n v="132.6"/>
    <n v="121.8"/>
    <n v="109"/>
    <n v="139.5"/>
    <n v="133.69999999999999"/>
    <n v="155.19999999999999"/>
    <n v="138.1"/>
    <n v="147.9"/>
    <n v="139.9"/>
    <n v="146.69999999999999"/>
    <n v="133.4"/>
    <n v="149"/>
    <n v="143.80000000000001"/>
    <n v="146.19999999999999"/>
    <n v="124.6"/>
    <n v="137.69999999999999"/>
    <n v="150.30000000000001"/>
    <n v="163.5"/>
    <n v="139.69999999999999"/>
    <n v="137.69999999999999"/>
    <n v="140.4"/>
    <n v="1762.9"/>
    <n v="567.9"/>
    <n v="292.8"/>
    <n v="854.10000000000014"/>
    <n v="440.9"/>
  </r>
  <r>
    <x v="0"/>
    <x v="6"/>
    <x v="4"/>
    <n v="137.4"/>
    <n v="159.5"/>
    <n v="134.5"/>
    <n v="142.6"/>
    <n v="124"/>
    <n v="143.69999999999999"/>
    <n v="133.4"/>
    <n v="125.1"/>
    <n v="109.3"/>
    <n v="139.30000000000001"/>
    <n v="137.69999999999999"/>
    <n v="156.4"/>
    <n v="139.19999999999999"/>
    <n v="151.30000000000001"/>
    <n v="146.6"/>
    <n v="150.69999999999999"/>
    <n v="133.9"/>
    <n v="150.1"/>
    <n v="149.5"/>
    <n v="151.30000000000001"/>
    <n v="130.19999999999999"/>
    <n v="145.9"/>
    <n v="156.69999999999999"/>
    <n v="163.30000000000001"/>
    <n v="146.9"/>
    <n v="142.9"/>
    <n v="142.4"/>
    <n v="1782.1000000000001"/>
    <n v="582.5"/>
    <n v="149.5"/>
    <n v="884.1"/>
    <n v="453.1"/>
  </r>
  <r>
    <x v="1"/>
    <x v="6"/>
    <x v="4"/>
    <n v="140.4"/>
    <n v="156.69999999999999"/>
    <n v="138.30000000000001"/>
    <n v="142.4"/>
    <n v="118.6"/>
    <n v="149.69999999999999"/>
    <n v="161.6"/>
    <n v="124.4"/>
    <n v="111.2"/>
    <n v="141"/>
    <n v="128.9"/>
    <n v="154.5"/>
    <n v="143.80000000000001"/>
    <n v="144"/>
    <n v="131.69999999999999"/>
    <n v="142.19999999999999"/>
    <n v="132.6"/>
    <n v="150.1"/>
    <n v="137.19999999999999"/>
    <n v="139.80000000000001"/>
    <n v="120.1"/>
    <n v="134"/>
    <n v="148"/>
    <n v="166.2"/>
    <n v="129.4"/>
    <n v="133.30000000000001"/>
    <n v="141.5"/>
    <n v="1811.5000000000002"/>
    <n v="550.5"/>
    <n v="287.29999999999995"/>
    <n v="826.99999999999989"/>
    <n v="428.90000000000003"/>
  </r>
  <r>
    <x v="2"/>
    <x v="6"/>
    <x v="4"/>
    <n v="138.30000000000001"/>
    <n v="158.5"/>
    <n v="136"/>
    <n v="142.5"/>
    <n v="122"/>
    <n v="146.5"/>
    <n v="143"/>
    <n v="124.9"/>
    <n v="109.9"/>
    <n v="139.9"/>
    <n v="134"/>
    <n v="155.5"/>
    <n v="140.9"/>
    <n v="148.4"/>
    <n v="140.4"/>
    <n v="147.30000000000001"/>
    <n v="133.4"/>
    <n v="150.1"/>
    <n v="143.69999999999999"/>
    <n v="146.9"/>
    <n v="124.9"/>
    <n v="139.19999999999999"/>
    <n v="151.6"/>
    <n v="164.1"/>
    <n v="140.30000000000001"/>
    <n v="138.19999999999999"/>
    <n v="142"/>
    <n v="1791.9000000000003"/>
    <n v="569.5"/>
    <n v="293.79999999999995"/>
    <n v="857.90000000000009"/>
    <n v="442.59999999999997"/>
  </r>
  <r>
    <x v="0"/>
    <x v="6"/>
    <x v="5"/>
    <n v="137.80000000000001"/>
    <n v="163.5"/>
    <n v="136.19999999999999"/>
    <n v="143.19999999999999"/>
    <n v="124.3"/>
    <n v="143.30000000000001"/>
    <n v="140.6"/>
    <n v="128.69999999999999"/>
    <n v="110.6"/>
    <n v="140.4"/>
    <n v="138"/>
    <n v="156.6"/>
    <n v="141"/>
    <n v="151.4"/>
    <n v="146.5"/>
    <n v="150.69999999999999"/>
    <n v="134.80000000000001"/>
    <n v="149.4"/>
    <n v="149.6"/>
    <n v="151.69999999999999"/>
    <n v="130.19999999999999"/>
    <n v="146.4"/>
    <n v="157.69999999999999"/>
    <n v="164.2"/>
    <n v="147.80000000000001"/>
    <n v="143.30000000000001"/>
    <n v="143.6"/>
    <n v="1804.1999999999998"/>
    <n v="583.4"/>
    <n v="149.6"/>
    <n v="885.40000000000009"/>
    <n v="455.3"/>
  </r>
  <r>
    <x v="1"/>
    <x v="6"/>
    <x v="5"/>
    <n v="140.69999999999999"/>
    <n v="159.6"/>
    <n v="140.4"/>
    <n v="143.4"/>
    <n v="118.6"/>
    <n v="150.9"/>
    <n v="169.8"/>
    <n v="127.4"/>
    <n v="111.8"/>
    <n v="141"/>
    <n v="129"/>
    <n v="155.1"/>
    <n v="145.6"/>
    <n v="144.30000000000001"/>
    <n v="131.69999999999999"/>
    <n v="142.4"/>
    <n v="133.69999999999999"/>
    <n v="149.4"/>
    <n v="137.4"/>
    <n v="140.30000000000001"/>
    <n v="119.6"/>
    <n v="134.30000000000001"/>
    <n v="148.9"/>
    <n v="166.7"/>
    <n v="130.5"/>
    <n v="133.6"/>
    <n v="142.1"/>
    <n v="1833.2999999999997"/>
    <n v="552.09999999999991"/>
    <n v="286.8"/>
    <n v="828.2"/>
    <n v="430.79999999999995"/>
  </r>
  <r>
    <x v="2"/>
    <x v="6"/>
    <x v="5"/>
    <n v="138.69999999999999"/>
    <n v="162.1"/>
    <n v="137.80000000000001"/>
    <n v="143.30000000000001"/>
    <n v="122.2"/>
    <n v="146.80000000000001"/>
    <n v="150.5"/>
    <n v="128.30000000000001"/>
    <n v="111"/>
    <n v="140.6"/>
    <n v="134.19999999999999"/>
    <n v="155.9"/>
    <n v="142.69999999999999"/>
    <n v="148.6"/>
    <n v="140.4"/>
    <n v="147.4"/>
    <n v="134.30000000000001"/>
    <n v="149.4"/>
    <n v="143.80000000000001"/>
    <n v="147.4"/>
    <n v="124.6"/>
    <n v="139.6"/>
    <n v="152.5"/>
    <n v="164.9"/>
    <n v="141.19999999999999"/>
    <n v="138.6"/>
    <n v="142.9"/>
    <n v="1814.1000000000001"/>
    <n v="570.70000000000005"/>
    <n v="293.20000000000005"/>
    <n v="858.90000000000009"/>
    <n v="444.70000000000005"/>
  </r>
  <r>
    <x v="0"/>
    <x v="6"/>
    <x v="6"/>
    <n v="138.4"/>
    <n v="164"/>
    <n v="138.4"/>
    <n v="143.9"/>
    <n v="124.4"/>
    <n v="146.4"/>
    <n v="150.1"/>
    <n v="130.6"/>
    <n v="110.8"/>
    <n v="141.69999999999999"/>
    <n v="138.5"/>
    <n v="156.69999999999999"/>
    <n v="143"/>
    <n v="151.6"/>
    <n v="146.6"/>
    <n v="150.9"/>
    <n v="136.1"/>
    <n v="150.6"/>
    <n v="150"/>
    <n v="152.19999999999999"/>
    <n v="131.19999999999999"/>
    <n v="147.5"/>
    <n v="159.1"/>
    <n v="164.5"/>
    <n v="146.80000000000001"/>
    <n v="144.19999999999999"/>
    <n v="144.9"/>
    <n v="1826.8999999999999"/>
    <n v="585.20000000000005"/>
    <n v="150"/>
    <n v="888.60000000000014"/>
    <n v="455.5"/>
  </r>
  <r>
    <x v="1"/>
    <x v="6"/>
    <x v="6"/>
    <n v="141.4"/>
    <n v="160.19999999999999"/>
    <n v="142.5"/>
    <n v="144.1"/>
    <n v="119.3"/>
    <n v="154.69999999999999"/>
    <n v="180.1"/>
    <n v="128.9"/>
    <n v="111.8"/>
    <n v="141.6"/>
    <n v="129.5"/>
    <n v="155.6"/>
    <n v="147.69999999999999"/>
    <n v="144.69999999999999"/>
    <n v="131.9"/>
    <n v="142.69999999999999"/>
    <n v="135.1"/>
    <n v="150.6"/>
    <n v="137.69999999999999"/>
    <n v="140.80000000000001"/>
    <n v="120.6"/>
    <n v="135"/>
    <n v="150.4"/>
    <n v="167.2"/>
    <n v="127"/>
    <n v="134.5"/>
    <n v="143.30000000000001"/>
    <n v="1857.3999999999999"/>
    <n v="554.4"/>
    <n v="288.29999999999995"/>
    <n v="828.99999999999989"/>
    <n v="428.7"/>
  </r>
  <r>
    <x v="2"/>
    <x v="6"/>
    <x v="6"/>
    <n v="139.30000000000001"/>
    <n v="162.69999999999999"/>
    <n v="140"/>
    <n v="144"/>
    <n v="122.5"/>
    <n v="150.30000000000001"/>
    <n v="160.30000000000001"/>
    <n v="130"/>
    <n v="111.1"/>
    <n v="141.69999999999999"/>
    <n v="134.69999999999999"/>
    <n v="156.19999999999999"/>
    <n v="144.69999999999999"/>
    <n v="148.9"/>
    <n v="140.5"/>
    <n v="147.6"/>
    <n v="135.69999999999999"/>
    <n v="150.6"/>
    <n v="144.19999999999999"/>
    <n v="147.9"/>
    <n v="125.6"/>
    <n v="140.5"/>
    <n v="154"/>
    <n v="165.2"/>
    <n v="139.30000000000001"/>
    <n v="139.5"/>
    <n v="144.19999999999999"/>
    <n v="1837.5"/>
    <n v="572.70000000000005"/>
    <n v="294.79999999999995"/>
    <n v="861.3"/>
    <n v="444"/>
  </r>
  <r>
    <x v="0"/>
    <x v="6"/>
    <x v="7"/>
    <n v="139.19999999999999"/>
    <n v="161.9"/>
    <n v="137.1"/>
    <n v="144.6"/>
    <n v="124.7"/>
    <n v="145.5"/>
    <n v="156.19999999999999"/>
    <n v="131.5"/>
    <n v="111.7"/>
    <n v="142.69999999999999"/>
    <n v="138.5"/>
    <n v="156.9"/>
    <n v="144"/>
    <n v="151.80000000000001"/>
    <n v="146.6"/>
    <n v="151.1"/>
    <n v="138.80000000000001"/>
    <n v="151.6"/>
    <n v="150.19999999999999"/>
    <n v="152.69999999999999"/>
    <n v="131.4"/>
    <n v="148"/>
    <n v="159.69999999999999"/>
    <n v="165.1"/>
    <n v="146.4"/>
    <n v="144.9"/>
    <n v="145.69999999999999"/>
    <n v="1834.5000000000002"/>
    <n v="588.29999999999995"/>
    <n v="150.19999999999999"/>
    <n v="890.4"/>
    <n v="456.4"/>
  </r>
  <r>
    <x v="1"/>
    <x v="6"/>
    <x v="7"/>
    <n v="142.1"/>
    <n v="158.30000000000001"/>
    <n v="140.80000000000001"/>
    <n v="144.9"/>
    <n v="119.9"/>
    <n v="153.9"/>
    <n v="189.1"/>
    <n v="129.80000000000001"/>
    <n v="112.7"/>
    <n v="142.5"/>
    <n v="129.80000000000001"/>
    <n v="156.19999999999999"/>
    <n v="149.1"/>
    <n v="145"/>
    <n v="132.19999999999999"/>
    <n v="143"/>
    <n v="137.80000000000001"/>
    <n v="151.6"/>
    <n v="138.1"/>
    <n v="141.5"/>
    <n v="120.8"/>
    <n v="135.4"/>
    <n v="151.5"/>
    <n v="167.9"/>
    <n v="125.5"/>
    <n v="135.30000000000001"/>
    <n v="144.19999999999999"/>
    <n v="1869.1"/>
    <n v="558"/>
    <n v="289.7"/>
    <n v="830.5"/>
    <n v="428.7"/>
  </r>
  <r>
    <x v="2"/>
    <x v="6"/>
    <x v="7"/>
    <n v="140.1"/>
    <n v="160.6"/>
    <n v="138.5"/>
    <n v="144.69999999999999"/>
    <n v="122.9"/>
    <n v="149.4"/>
    <n v="167.4"/>
    <n v="130.9"/>
    <n v="112"/>
    <n v="142.6"/>
    <n v="134.9"/>
    <n v="156.6"/>
    <n v="145.9"/>
    <n v="149.1"/>
    <n v="140.6"/>
    <n v="147.9"/>
    <n v="138.4"/>
    <n v="151.6"/>
    <n v="144.5"/>
    <n v="148.5"/>
    <n v="125.8"/>
    <n v="140.9"/>
    <n v="154.9"/>
    <n v="165.8"/>
    <n v="138.5"/>
    <n v="140.19999999999999"/>
    <n v="145"/>
    <n v="1846.5"/>
    <n v="576"/>
    <n v="296.10000000000002"/>
    <n v="863.19999999999993"/>
    <n v="444.5"/>
  </r>
  <r>
    <x v="0"/>
    <x v="6"/>
    <x v="8"/>
    <n v="140.1"/>
    <n v="161.9"/>
    <n v="138.30000000000001"/>
    <n v="145.69999999999999"/>
    <n v="125.1"/>
    <n v="143.80000000000001"/>
    <n v="163.4"/>
    <n v="132.19999999999999"/>
    <n v="112.8"/>
    <n v="144.19999999999999"/>
    <n v="138.5"/>
    <n v="157.19999999999999"/>
    <n v="145.5"/>
    <n v="151.69999999999999"/>
    <n v="146.6"/>
    <n v="151"/>
    <n v="140.19999999999999"/>
    <n v="152.19999999999999"/>
    <n v="150.30000000000001"/>
    <n v="153.4"/>
    <n v="131.6"/>
    <n v="148.30000000000001"/>
    <n v="160.19999999999999"/>
    <n v="165.7"/>
    <n v="146.9"/>
    <n v="145.4"/>
    <n v="146.69999999999999"/>
    <n v="1848.7"/>
    <n v="589.5"/>
    <n v="150.30000000000001"/>
    <n v="892.19999999999993"/>
    <n v="458"/>
  </r>
  <r>
    <x v="1"/>
    <x v="6"/>
    <x v="8"/>
    <n v="142.69999999999999"/>
    <n v="158.69999999999999"/>
    <n v="141.6"/>
    <n v="144.9"/>
    <n v="120.8"/>
    <n v="149.80000000000001"/>
    <n v="192.4"/>
    <n v="130.30000000000001"/>
    <n v="114"/>
    <n v="143.80000000000001"/>
    <n v="130"/>
    <n v="156.4"/>
    <n v="149.5"/>
    <n v="145.30000000000001"/>
    <n v="132.19999999999999"/>
    <n v="143.30000000000001"/>
    <n v="139"/>
    <n v="152.19999999999999"/>
    <n v="138.30000000000001"/>
    <n v="141.9"/>
    <n v="121.2"/>
    <n v="135.9"/>
    <n v="151.6"/>
    <n v="168.6"/>
    <n v="126.6"/>
    <n v="135.69999999999999"/>
    <n v="144.69999999999999"/>
    <n v="1874.9"/>
    <n v="559.79999999999995"/>
    <n v="290.5"/>
    <n v="833.2"/>
    <n v="430.9"/>
  </r>
  <r>
    <x v="2"/>
    <x v="6"/>
    <x v="8"/>
    <n v="140.9"/>
    <n v="160.80000000000001"/>
    <n v="139.6"/>
    <n v="145.4"/>
    <n v="123.5"/>
    <n v="146.6"/>
    <n v="173.2"/>
    <n v="131.6"/>
    <n v="113.2"/>
    <n v="144.1"/>
    <n v="135"/>
    <n v="156.80000000000001"/>
    <n v="147"/>
    <n v="149.19999999999999"/>
    <n v="140.6"/>
    <n v="147.9"/>
    <n v="139.69999999999999"/>
    <n v="152.19999999999999"/>
    <n v="144.6"/>
    <n v="149"/>
    <n v="126.1"/>
    <n v="141.30000000000001"/>
    <n v="155.19999999999999"/>
    <n v="166.5"/>
    <n v="139.19999999999999"/>
    <n v="140.69999999999999"/>
    <n v="145.80000000000001"/>
    <n v="1857.6999999999998"/>
    <n v="577.39999999999986"/>
    <n v="296.79999999999995"/>
    <n v="865.2"/>
    <n v="446.4"/>
  </r>
  <r>
    <x v="0"/>
    <x v="6"/>
    <x v="9"/>
    <n v="141"/>
    <n v="161.6"/>
    <n v="141.19999999999999"/>
    <n v="146.5"/>
    <n v="125.6"/>
    <n v="145.69999999999999"/>
    <n v="178.8"/>
    <n v="133.1"/>
    <n v="113.6"/>
    <n v="145.5"/>
    <n v="138.6"/>
    <n v="157.4"/>
    <n v="148.30000000000001"/>
    <n v="151.69999999999999"/>
    <n v="146.69999999999999"/>
    <n v="151"/>
    <n v="140.30000000000001"/>
    <n v="153"/>
    <n v="150.6"/>
    <n v="153.69999999999999"/>
    <n v="131.69999999999999"/>
    <n v="148.69999999999999"/>
    <n v="160.69999999999999"/>
    <n v="166.3"/>
    <n v="147.69999999999999"/>
    <n v="145.69999999999999"/>
    <n v="148.30000000000001"/>
    <n v="1876.8999999999996"/>
    <n v="589.70000000000005"/>
    <n v="150.6"/>
    <n v="894.7"/>
    <n v="459.7"/>
  </r>
  <r>
    <x v="1"/>
    <x v="6"/>
    <x v="9"/>
    <n v="143.5"/>
    <n v="159.80000000000001"/>
    <n v="144.69999999999999"/>
    <n v="145.6"/>
    <n v="121.1"/>
    <n v="150.6"/>
    <n v="207.2"/>
    <n v="131.19999999999999"/>
    <n v="114.8"/>
    <n v="145.19999999999999"/>
    <n v="130.19999999999999"/>
    <n v="156.80000000000001"/>
    <n v="151.9"/>
    <n v="145.9"/>
    <n v="132.4"/>
    <n v="143.9"/>
    <n v="139.5"/>
    <n v="153"/>
    <n v="138.69999999999999"/>
    <n v="142.4"/>
    <n v="121.5"/>
    <n v="136.19999999999999"/>
    <n v="151.69999999999999"/>
    <n v="169.3"/>
    <n v="128.9"/>
    <n v="136"/>
    <n v="146"/>
    <n v="1902.6000000000001"/>
    <n v="561.70000000000005"/>
    <n v="291.7"/>
    <n v="837.69999999999993"/>
    <n v="434.20000000000005"/>
  </r>
  <r>
    <x v="2"/>
    <x v="6"/>
    <x v="9"/>
    <n v="141.80000000000001"/>
    <n v="161"/>
    <n v="142.6"/>
    <n v="146.19999999999999"/>
    <n v="123.9"/>
    <n v="148"/>
    <n v="188.4"/>
    <n v="132.5"/>
    <n v="114"/>
    <n v="145.4"/>
    <n v="135.1"/>
    <n v="157.1"/>
    <n v="149.6"/>
    <n v="149.4"/>
    <n v="140.80000000000001"/>
    <n v="148.19999999999999"/>
    <n v="140"/>
    <n v="153"/>
    <n v="145"/>
    <n v="149.4"/>
    <n v="126.3"/>
    <n v="141.69999999999999"/>
    <n v="155.4"/>
    <n v="167.1"/>
    <n v="140.6"/>
    <n v="141"/>
    <n v="147.19999999999999"/>
    <n v="1885.5999999999997"/>
    <n v="578.40000000000009"/>
    <n v="298"/>
    <n v="868.5"/>
    <n v="448.7"/>
  </r>
  <r>
    <x v="0"/>
    <x v="6"/>
    <x v="10"/>
    <n v="141.80000000000001"/>
    <n v="163.69999999999999"/>
    <n v="143.80000000000001"/>
    <n v="147.1"/>
    <n v="126"/>
    <n v="146.19999999999999"/>
    <n v="191.4"/>
    <n v="136.19999999999999"/>
    <n v="113.8"/>
    <n v="147.30000000000001"/>
    <n v="138.69999999999999"/>
    <n v="157.69999999999999"/>
    <n v="150.9"/>
    <n v="152.30000000000001"/>
    <n v="147"/>
    <n v="151.5"/>
    <n v="140.6"/>
    <n v="153.5"/>
    <n v="150.9"/>
    <n v="154.30000000000001"/>
    <n v="132.1"/>
    <n v="149.1"/>
    <n v="160.80000000000001"/>
    <n v="167.2"/>
    <n v="148.4"/>
    <n v="146.1"/>
    <n v="149.9"/>
    <n v="1904.6000000000001"/>
    <n v="591.4"/>
    <n v="150.9"/>
    <n v="897.19999999999993"/>
    <n v="461.70000000000005"/>
  </r>
  <r>
    <x v="1"/>
    <x v="6"/>
    <x v="10"/>
    <n v="144.1"/>
    <n v="162.4"/>
    <n v="148.4"/>
    <n v="145.9"/>
    <n v="121.5"/>
    <n v="148.80000000000001"/>
    <n v="215.7"/>
    <n v="134.6"/>
    <n v="115"/>
    <n v="146.30000000000001"/>
    <n v="130.5"/>
    <n v="157.19999999999999"/>
    <n v="153.6"/>
    <n v="146.30000000000001"/>
    <n v="132.6"/>
    <n v="144.19999999999999"/>
    <n v="139.80000000000001"/>
    <n v="153.5"/>
    <n v="139.1"/>
    <n v="142.80000000000001"/>
    <n v="121.7"/>
    <n v="136.69999999999999"/>
    <n v="151.80000000000001"/>
    <n v="169.9"/>
    <n v="132.19999999999999"/>
    <n v="136.30000000000001"/>
    <n v="147"/>
    <n v="1923.9999999999998"/>
    <n v="562.9"/>
    <n v="292.60000000000002"/>
    <n v="842.5"/>
    <n v="438.40000000000003"/>
  </r>
  <r>
    <x v="2"/>
    <x v="6"/>
    <x v="10"/>
    <n v="142.5"/>
    <n v="163.19999999999999"/>
    <n v="145.6"/>
    <n v="146.69999999999999"/>
    <n v="124.3"/>
    <n v="147.4"/>
    <n v="199.6"/>
    <n v="135.69999999999999"/>
    <n v="114.2"/>
    <n v="147"/>
    <n v="135.30000000000001"/>
    <n v="157.5"/>
    <n v="151.9"/>
    <n v="149.9"/>
    <n v="141"/>
    <n v="148.6"/>
    <n v="140.30000000000001"/>
    <n v="153.5"/>
    <n v="145.30000000000001"/>
    <n v="149.9"/>
    <n v="126.6"/>
    <n v="142.1"/>
    <n v="155.5"/>
    <n v="167.9"/>
    <n v="142.30000000000001"/>
    <n v="141.30000000000001"/>
    <n v="148.6"/>
    <n v="1910.9"/>
    <n v="579.79999999999995"/>
    <n v="298.8"/>
    <n v="871.8"/>
    <n v="451.50000000000006"/>
  </r>
  <r>
    <x v="0"/>
    <x v="6"/>
    <x v="11"/>
    <n v="142.80000000000001"/>
    <n v="165.3"/>
    <n v="149.5"/>
    <n v="148.69999999999999"/>
    <n v="127.5"/>
    <n v="144.30000000000001"/>
    <n v="209.5"/>
    <n v="138.80000000000001"/>
    <n v="113.6"/>
    <n v="149.1"/>
    <n v="139.30000000000001"/>
    <n v="158.30000000000001"/>
    <n v="154.30000000000001"/>
    <n v="152.6"/>
    <n v="147.30000000000001"/>
    <n v="151.9"/>
    <n v="140.6"/>
    <n v="152.80000000000001"/>
    <n v="151.19999999999999"/>
    <n v="154.80000000000001"/>
    <n v="135"/>
    <n v="149.5"/>
    <n v="161.1"/>
    <n v="167.8"/>
    <n v="149.9"/>
    <n v="147.1"/>
    <n v="152.30000000000001"/>
    <n v="1940.9999999999995"/>
    <n v="592.4"/>
    <n v="151.19999999999999"/>
    <n v="901.90000000000009"/>
    <n v="464.80000000000007"/>
  </r>
  <r>
    <x v="1"/>
    <x v="6"/>
    <x v="11"/>
    <n v="144.9"/>
    <n v="164.5"/>
    <n v="153.69999999999999"/>
    <n v="147.5"/>
    <n v="122.7"/>
    <n v="147.19999999999999"/>
    <n v="231.5"/>
    <n v="137.19999999999999"/>
    <n v="114.7"/>
    <n v="148"/>
    <n v="130.80000000000001"/>
    <n v="157.69999999999999"/>
    <n v="156.30000000000001"/>
    <n v="146.80000000000001"/>
    <n v="132.80000000000001"/>
    <n v="144.6"/>
    <n v="140.19999999999999"/>
    <n v="152.80000000000001"/>
    <n v="139.80000000000001"/>
    <n v="143.19999999999999"/>
    <n v="125.2"/>
    <n v="136.80000000000001"/>
    <n v="151.9"/>
    <n v="170.4"/>
    <n v="133.6"/>
    <n v="137.69999999999999"/>
    <n v="148.30000000000001"/>
    <n v="1956.7"/>
    <n v="564.40000000000009"/>
    <n v="292.60000000000002"/>
    <n v="847.9"/>
    <n v="441.7"/>
  </r>
  <r>
    <x v="2"/>
    <x v="6"/>
    <x v="11"/>
    <n v="143.5"/>
    <n v="165"/>
    <n v="151.1"/>
    <n v="148.30000000000001"/>
    <n v="125.7"/>
    <n v="145.69999999999999"/>
    <n v="217"/>
    <n v="138.30000000000001"/>
    <n v="114"/>
    <n v="148.69999999999999"/>
    <n v="135.80000000000001"/>
    <n v="158"/>
    <n v="155"/>
    <n v="150.30000000000001"/>
    <n v="141.30000000000001"/>
    <n v="149"/>
    <n v="140.4"/>
    <n v="152.80000000000001"/>
    <n v="145.80000000000001"/>
    <n v="150.4"/>
    <n v="129.80000000000001"/>
    <n v="142.30000000000001"/>
    <n v="155.69999999999999"/>
    <n v="168.5"/>
    <n v="143.69999999999999"/>
    <n v="142.5"/>
    <n v="150.4"/>
    <n v="1946.1000000000001"/>
    <n v="581"/>
    <n v="298.60000000000002"/>
    <n v="876.80000000000018"/>
    <n v="454.7"/>
  </r>
  <r>
    <x v="0"/>
    <x v="7"/>
    <x v="0"/>
    <n v="143.69999999999999"/>
    <n v="167.3"/>
    <n v="153.5"/>
    <n v="150.5"/>
    <n v="132"/>
    <n v="142.19999999999999"/>
    <n v="191.5"/>
    <n v="141.1"/>
    <n v="113.8"/>
    <n v="151.6"/>
    <n v="139.69999999999999"/>
    <n v="158.69999999999999"/>
    <n v="153"/>
    <n v="152.80000000000001"/>
    <n v="147.4"/>
    <n v="152.1"/>
    <n v="142.5"/>
    <n v="153.9"/>
    <n v="151.69999999999999"/>
    <n v="155.69999999999999"/>
    <n v="136.30000000000001"/>
    <n v="150.1"/>
    <n v="161.69999999999999"/>
    <n v="168.6"/>
    <n v="150.4"/>
    <n v="148.1"/>
    <n v="151.9"/>
    <n v="1938.6"/>
    <n v="594.80000000000007"/>
    <n v="151.69999999999999"/>
    <n v="906.1"/>
    <n v="467.1"/>
  </r>
  <r>
    <x v="1"/>
    <x v="7"/>
    <x v="0"/>
    <n v="145.6"/>
    <n v="167.6"/>
    <n v="157"/>
    <n v="149.30000000000001"/>
    <n v="126.3"/>
    <n v="144.4"/>
    <n v="207.8"/>
    <n v="139.1"/>
    <n v="114.8"/>
    <n v="149.5"/>
    <n v="131.1"/>
    <n v="158.5"/>
    <n v="154.4"/>
    <n v="147"/>
    <n v="133.19999999999999"/>
    <n v="144.9"/>
    <n v="142.1"/>
    <n v="153.9"/>
    <n v="140.1"/>
    <n v="143.80000000000001"/>
    <n v="126.1"/>
    <n v="137.19999999999999"/>
    <n v="152.1"/>
    <n v="170.8"/>
    <n v="135.1"/>
    <n v="138.4"/>
    <n v="148.19999999999999"/>
    <n v="1945.3999999999999"/>
    <n v="567.20000000000005"/>
    <n v="294"/>
    <n v="852.2"/>
    <n v="444.29999999999995"/>
  </r>
  <r>
    <x v="2"/>
    <x v="7"/>
    <x v="0"/>
    <n v="144.30000000000001"/>
    <n v="167.4"/>
    <n v="154.9"/>
    <n v="150.1"/>
    <n v="129.9"/>
    <n v="143.19999999999999"/>
    <n v="197"/>
    <n v="140.4"/>
    <n v="114.1"/>
    <n v="150.9"/>
    <n v="136.1"/>
    <n v="158.6"/>
    <n v="153.5"/>
    <n v="150.5"/>
    <n v="141.5"/>
    <n v="149.19999999999999"/>
    <n v="142.30000000000001"/>
    <n v="153.9"/>
    <n v="146.19999999999999"/>
    <n v="151.19999999999999"/>
    <n v="130.9"/>
    <n v="142.80000000000001"/>
    <n v="156.1"/>
    <n v="169.2"/>
    <n v="144.6"/>
    <n v="143.4"/>
    <n v="150.19999999999999"/>
    <n v="1940.3999999999999"/>
    <n v="583.5"/>
    <n v="300.10000000000002"/>
    <n v="880.90000000000009"/>
    <n v="457.19999999999993"/>
  </r>
  <r>
    <x v="0"/>
    <x v="7"/>
    <x v="1"/>
    <n v="144.19999999999999"/>
    <n v="167.5"/>
    <n v="150.9"/>
    <n v="150.9"/>
    <n v="133.69999999999999"/>
    <n v="140.69999999999999"/>
    <n v="165.1"/>
    <n v="141.80000000000001"/>
    <n v="113.1"/>
    <n v="152.80000000000001"/>
    <n v="140.1"/>
    <n v="159.19999999999999"/>
    <n v="149.80000000000001"/>
    <n v="153"/>
    <n v="147.5"/>
    <n v="152.30000000000001"/>
    <n v="143.4"/>
    <n v="154.80000000000001"/>
    <n v="151.80000000000001"/>
    <n v="156.19999999999999"/>
    <n v="136"/>
    <n v="150.4"/>
    <n v="161.9"/>
    <n v="169.4"/>
    <n v="152.30000000000001"/>
    <n v="148.4"/>
    <n v="150.4"/>
    <n v="1909.7999999999997"/>
    <n v="596.20000000000005"/>
    <n v="151.80000000000001"/>
    <n v="909.10000000000014"/>
    <n v="470.1"/>
  </r>
  <r>
    <x v="1"/>
    <x v="7"/>
    <x v="1"/>
    <n v="146.19999999999999"/>
    <n v="167.6"/>
    <n v="153.1"/>
    <n v="150.69999999999999"/>
    <n v="127.4"/>
    <n v="143.1"/>
    <n v="181.7"/>
    <n v="139.6"/>
    <n v="114.6"/>
    <n v="150.4"/>
    <n v="131.5"/>
    <n v="159"/>
    <n v="151.69999999999999"/>
    <n v="147.30000000000001"/>
    <n v="133.5"/>
    <n v="145.19999999999999"/>
    <n v="143.5"/>
    <n v="154.80000000000001"/>
    <n v="140.4"/>
    <n v="144.4"/>
    <n v="125.2"/>
    <n v="137.69999999999999"/>
    <n v="152.19999999999999"/>
    <n v="172"/>
    <n v="138.9"/>
    <n v="138.4"/>
    <n v="147.69999999999999"/>
    <n v="1916.6"/>
    <n v="569.5"/>
    <n v="295.20000000000005"/>
    <n v="856.69999999999993"/>
    <n v="449.29999999999995"/>
  </r>
  <r>
    <x v="2"/>
    <x v="7"/>
    <x v="1"/>
    <n v="144.80000000000001"/>
    <n v="167.5"/>
    <n v="151.80000000000001"/>
    <n v="150.80000000000001"/>
    <n v="131.4"/>
    <n v="141.80000000000001"/>
    <n v="170.7"/>
    <n v="141.1"/>
    <n v="113.6"/>
    <n v="152"/>
    <n v="136.5"/>
    <n v="159.1"/>
    <n v="150.5"/>
    <n v="150.80000000000001"/>
    <n v="141.69999999999999"/>
    <n v="149.5"/>
    <n v="143.4"/>
    <n v="154.80000000000001"/>
    <n v="146.4"/>
    <n v="151.69999999999999"/>
    <n v="130.30000000000001"/>
    <n v="143.19999999999999"/>
    <n v="156.19999999999999"/>
    <n v="170.1"/>
    <n v="147.19999999999999"/>
    <n v="143.6"/>
    <n v="149.1"/>
    <n v="1911.6"/>
    <n v="585.4"/>
    <n v="301.20000000000005"/>
    <n v="884.40000000000009"/>
    <n v="460.9"/>
  </r>
  <r>
    <x v="0"/>
    <x v="7"/>
    <x v="2"/>
    <n v="144.4"/>
    <n v="166.8"/>
    <n v="147.6"/>
    <n v="151.69999999999999"/>
    <n v="133.30000000000001"/>
    <n v="141.80000000000001"/>
    <n v="152.30000000000001"/>
    <n v="141.80000000000001"/>
    <n v="112.6"/>
    <n v="154"/>
    <n v="140.1"/>
    <n v="160"/>
    <n v="148.19999999999999"/>
    <n v="153.4"/>
    <n v="147.6"/>
    <n v="152.5"/>
    <n v="145.1"/>
    <n v="154.5"/>
    <n v="151.5"/>
    <n v="156.69999999999999"/>
    <n v="135.80000000000001"/>
    <n v="151.19999999999999"/>
    <n v="161.19999999999999"/>
    <n v="170.5"/>
    <n v="153.4"/>
    <n v="148.6"/>
    <n v="149.80000000000001"/>
    <n v="1894.5999999999997"/>
    <n v="598.6"/>
    <n v="151.5"/>
    <n v="908.9"/>
    <n v="472.5"/>
  </r>
  <r>
    <x v="1"/>
    <x v="7"/>
    <x v="2"/>
    <n v="146.5"/>
    <n v="167.5"/>
    <n v="148.9"/>
    <n v="151.1"/>
    <n v="127.5"/>
    <n v="143.30000000000001"/>
    <n v="167"/>
    <n v="139.69999999999999"/>
    <n v="114.4"/>
    <n v="151.5"/>
    <n v="131.9"/>
    <n v="159.1"/>
    <n v="150.1"/>
    <n v="147.69999999999999"/>
    <n v="133.80000000000001"/>
    <n v="145.6"/>
    <n v="145.30000000000001"/>
    <n v="154.5"/>
    <n v="140.80000000000001"/>
    <n v="145"/>
    <n v="124.6"/>
    <n v="137.9"/>
    <n v="152.5"/>
    <n v="173.3"/>
    <n v="141.4"/>
    <n v="138.69999999999999"/>
    <n v="147.30000000000001"/>
    <n v="1898.5"/>
    <n v="572.40000000000009"/>
    <n v="295.3"/>
    <n v="859.4"/>
    <n v="453.40000000000003"/>
  </r>
  <r>
    <x v="2"/>
    <x v="7"/>
    <x v="2"/>
    <n v="145.1"/>
    <n v="167"/>
    <n v="148.1"/>
    <n v="151.5"/>
    <n v="131.19999999999999"/>
    <n v="142.5"/>
    <n v="157.30000000000001"/>
    <n v="141.1"/>
    <n v="113.2"/>
    <n v="153.19999999999999"/>
    <n v="136.69999999999999"/>
    <n v="159.6"/>
    <n v="148.9"/>
    <n v="151.19999999999999"/>
    <n v="141.9"/>
    <n v="149.80000000000001"/>
    <n v="145.19999999999999"/>
    <n v="154.5"/>
    <n v="146.4"/>
    <n v="152.30000000000001"/>
    <n v="129.9"/>
    <n v="143.69999999999999"/>
    <n v="156.1"/>
    <n v="171.2"/>
    <n v="148.9"/>
    <n v="143.80000000000001"/>
    <n v="148.6"/>
    <n v="1895.4"/>
    <n v="588.1"/>
    <n v="300.89999999999998"/>
    <n v="885.6"/>
    <n v="463.90000000000003"/>
  </r>
  <r>
    <x v="0"/>
    <x v="7"/>
    <x v="3"/>
    <n v="147.19999999999999"/>
    <m/>
    <n v="146.9"/>
    <n v="155.6"/>
    <n v="137.1"/>
    <n v="147.30000000000001"/>
    <n v="162.69999999999999"/>
    <n v="150.19999999999999"/>
    <n v="119.8"/>
    <n v="158.69999999999999"/>
    <n v="139.19999999999999"/>
    <m/>
    <n v="150.1"/>
    <m/>
    <m/>
    <m/>
    <m/>
    <n v="155.6"/>
    <m/>
    <n v="154.30000000000001"/>
    <m/>
    <m/>
    <m/>
    <m/>
    <n v="148.4"/>
    <m/>
    <m/>
    <n v="1614.8000000000002"/>
    <n v="0"/>
    <n v="0"/>
    <n v="304"/>
    <n v="148.4"/>
  </r>
  <r>
    <x v="1"/>
    <x v="7"/>
    <x v="3"/>
    <n v="151.80000000000001"/>
    <m/>
    <n v="151.9"/>
    <n v="155.5"/>
    <n v="131.6"/>
    <n v="152.9"/>
    <n v="180"/>
    <n v="150.80000000000001"/>
    <n v="121.2"/>
    <n v="154"/>
    <n v="133.5"/>
    <m/>
    <n v="153.5"/>
    <m/>
    <m/>
    <m/>
    <m/>
    <n v="155.6"/>
    <m/>
    <n v="144.80000000000001"/>
    <m/>
    <m/>
    <m/>
    <m/>
    <n v="137.1"/>
    <m/>
    <m/>
    <n v="1636.7"/>
    <n v="0"/>
    <n v="155.6"/>
    <n v="292.7"/>
    <n v="137.1"/>
  </r>
  <r>
    <x v="2"/>
    <x v="7"/>
    <x v="3"/>
    <n v="148.69999999999999"/>
    <m/>
    <n v="148.80000000000001"/>
    <n v="155.6"/>
    <n v="135.1"/>
    <n v="149.9"/>
    <n v="168.6"/>
    <n v="150.4"/>
    <n v="120.3"/>
    <n v="157.1"/>
    <n v="136.80000000000001"/>
    <m/>
    <n v="151.4"/>
    <m/>
    <m/>
    <m/>
    <m/>
    <n v="155.6"/>
    <m/>
    <n v="150.69999999999999"/>
    <m/>
    <m/>
    <m/>
    <m/>
    <n v="144.1"/>
    <m/>
    <m/>
    <n v="1622.7"/>
    <n v="0"/>
    <n v="155.6"/>
    <n v="299.7"/>
    <n v="144.1"/>
  </r>
  <r>
    <x v="0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1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2"/>
    <x v="7"/>
    <x v="4"/>
    <m/>
    <m/>
    <m/>
    <m/>
    <m/>
    <m/>
    <m/>
    <m/>
    <m/>
    <m/>
    <m/>
    <m/>
    <m/>
    <m/>
    <m/>
    <m/>
    <m/>
    <m/>
    <m/>
    <m/>
    <m/>
    <m/>
    <m/>
    <m/>
    <m/>
    <m/>
    <m/>
    <n v="0"/>
    <n v="0"/>
    <n v="0"/>
    <n v="0"/>
    <n v="0"/>
  </r>
  <r>
    <x v="0"/>
    <x v="7"/>
    <x v="5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4.69999999999999"/>
    <n v="150"/>
    <n v="154.1"/>
    <n v="151.19999999999999"/>
    <m/>
    <n v="151.69999999999999"/>
    <n v="158.19999999999999"/>
    <n v="141.4"/>
    <n v="153.19999999999999"/>
    <n v="161.80000000000001"/>
    <n v="182.4"/>
    <n v="144.9"/>
    <n v="151.69999999999999"/>
    <n v="152.69999999999999"/>
    <n v="1951"/>
    <n v="610"/>
    <n v="151.69999999999999"/>
    <n v="753.9"/>
    <n v="479"/>
  </r>
  <r>
    <x v="1"/>
    <x v="7"/>
    <x v="5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49.1"/>
    <n v="136.6"/>
    <n v="147.19999999999999"/>
    <n v="152.19999999999999"/>
    <n v="154.69999999999999"/>
    <n v="140.4"/>
    <n v="148.1"/>
    <n v="129.30000000000001"/>
    <n v="144.5"/>
    <n v="152.5"/>
    <n v="186.7"/>
    <n v="137.1"/>
    <n v="142"/>
    <n v="150.80000000000001"/>
    <n v="1994.9999999999998"/>
    <n v="585.09999999999991"/>
    <n v="295.10000000000002"/>
    <n v="861.19999999999993"/>
    <n v="465.79999999999995"/>
  </r>
  <r>
    <x v="2"/>
    <x v="7"/>
    <x v="5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2.5"/>
    <n v="144.4"/>
    <n v="151.4"/>
    <n v="151.6"/>
    <n v="154.69999999999999"/>
    <n v="146.4"/>
    <n v="154.4"/>
    <n v="135"/>
    <n v="148.30000000000001"/>
    <n v="156.4"/>
    <n v="183.5"/>
    <n v="141.9"/>
    <n v="147"/>
    <n v="151.80000000000001"/>
    <n v="1966.8000000000002"/>
    <n v="599.9"/>
    <n v="301.10000000000002"/>
    <n v="885.8"/>
    <n v="472.4"/>
  </r>
  <r>
    <x v="0"/>
    <x v="7"/>
    <x v="6"/>
    <n v="148.19999999999999"/>
    <n v="190.3"/>
    <n v="149.4"/>
    <n v="153.30000000000001"/>
    <n v="138.19999999999999"/>
    <n v="143.19999999999999"/>
    <n v="148.9"/>
    <n v="150.30000000000001"/>
    <n v="113.2"/>
    <n v="159.80000000000001"/>
    <n v="142.1"/>
    <n v="161.80000000000001"/>
    <n v="152.30000000000001"/>
    <n v="154.69999999999999"/>
    <n v="150"/>
    <n v="154.1"/>
    <n v="151.19999999999999"/>
    <n v="154.69999999999999"/>
    <n v="151.69999999999999"/>
    <n v="158.19999999999999"/>
    <n v="141.4"/>
    <n v="153.19999999999999"/>
    <n v="161.80000000000001"/>
    <n v="182.4"/>
    <n v="144.9"/>
    <n v="151.69999999999999"/>
    <n v="152.69999999999999"/>
    <n v="1951"/>
    <n v="610"/>
    <n v="151.69999999999999"/>
    <n v="908.6"/>
    <n v="479"/>
  </r>
  <r>
    <x v="1"/>
    <x v="7"/>
    <x v="6"/>
    <n v="152.69999999999999"/>
    <n v="197"/>
    <n v="154.6"/>
    <n v="153.4"/>
    <n v="132.9"/>
    <n v="151.80000000000001"/>
    <n v="171.2"/>
    <n v="152"/>
    <n v="116.3"/>
    <n v="158.80000000000001"/>
    <n v="135.6"/>
    <n v="161.69999999999999"/>
    <n v="157"/>
    <n v="149.1"/>
    <n v="136.6"/>
    <n v="147.19999999999999"/>
    <n v="152.19999999999999"/>
    <n v="154.69999999999999"/>
    <n v="140.4"/>
    <n v="148.1"/>
    <n v="129.30000000000001"/>
    <n v="144.5"/>
    <n v="152.5"/>
    <n v="186.7"/>
    <n v="137.1"/>
    <n v="142"/>
    <n v="150.80000000000001"/>
    <n v="1994.9999999999998"/>
    <n v="585.09999999999991"/>
    <n v="295.10000000000002"/>
    <n v="861.19999999999993"/>
    <n v="465.79999999999995"/>
  </r>
  <r>
    <x v="2"/>
    <x v="7"/>
    <x v="6"/>
    <n v="149.6"/>
    <n v="192.7"/>
    <n v="151.4"/>
    <n v="153.30000000000001"/>
    <n v="136.30000000000001"/>
    <n v="147.19999999999999"/>
    <n v="156.5"/>
    <n v="150.9"/>
    <n v="114.2"/>
    <n v="159.5"/>
    <n v="139.4"/>
    <n v="161.80000000000001"/>
    <n v="154"/>
    <n v="152.5"/>
    <n v="144.4"/>
    <n v="151.4"/>
    <n v="151.6"/>
    <n v="154.69999999999999"/>
    <n v="146.4"/>
    <n v="154.4"/>
    <n v="135"/>
    <n v="148.30000000000001"/>
    <n v="156.4"/>
    <n v="183.5"/>
    <n v="141.9"/>
    <n v="147"/>
    <n v="151.80000000000001"/>
    <n v="1966.8000000000002"/>
    <n v="599.9"/>
    <n v="301.10000000000002"/>
    <n v="885.8"/>
    <n v="472.4"/>
  </r>
  <r>
    <x v="0"/>
    <x v="7"/>
    <x v="7"/>
    <n v="147.6"/>
    <n v="187.2"/>
    <n v="148.4"/>
    <n v="153.30000000000001"/>
    <n v="139.80000000000001"/>
    <n v="146.9"/>
    <n v="171"/>
    <n v="149.9"/>
    <n v="114.2"/>
    <n v="160"/>
    <n v="143.5"/>
    <n v="161.5"/>
    <n v="155.30000000000001"/>
    <n v="155.1"/>
    <n v="149.30000000000001"/>
    <n v="154.30000000000001"/>
    <n v="153.6"/>
    <n v="155.5"/>
    <n v="151.9"/>
    <n v="158.80000000000001"/>
    <n v="143.6"/>
    <n v="152.19999999999999"/>
    <n v="162.69999999999999"/>
    <n v="180.9"/>
    <n v="145.80000000000001"/>
    <n v="153"/>
    <n v="154.69999999999999"/>
    <n v="1978.6"/>
    <n v="612.29999999999995"/>
    <n v="151.9"/>
    <n v="913.8"/>
    <n v="479.70000000000005"/>
  </r>
  <r>
    <x v="1"/>
    <x v="7"/>
    <x v="7"/>
    <n v="151.6"/>
    <n v="197.8"/>
    <n v="154.5"/>
    <n v="153.4"/>
    <n v="133.4"/>
    <n v="154.5"/>
    <n v="191.9"/>
    <n v="151.30000000000001"/>
    <n v="116.8"/>
    <n v="160"/>
    <n v="136.5"/>
    <n v="163.30000000000001"/>
    <n v="159.9"/>
    <n v="150"/>
    <n v="135.19999999999999"/>
    <n v="147.80000000000001"/>
    <n v="155.19999999999999"/>
    <n v="155.5"/>
    <n v="144.5"/>
    <n v="148.69999999999999"/>
    <n v="133.9"/>
    <n v="141.19999999999999"/>
    <n v="155.5"/>
    <n v="187.2"/>
    <n v="138.30000000000001"/>
    <n v="144.80000000000001"/>
    <n v="152.9"/>
    <n v="2024.8999999999999"/>
    <n v="588.20000000000005"/>
    <n v="300"/>
    <n v="875.5"/>
    <n v="470.3"/>
  </r>
  <r>
    <x v="2"/>
    <x v="7"/>
    <x v="7"/>
    <n v="148.9"/>
    <n v="190.9"/>
    <n v="150.80000000000001"/>
    <n v="153.30000000000001"/>
    <n v="137.4"/>
    <n v="150.4"/>
    <n v="178.1"/>
    <n v="150.4"/>
    <n v="115.1"/>
    <n v="160"/>
    <n v="140.6"/>
    <n v="162.30000000000001"/>
    <n v="157"/>
    <n v="153.1"/>
    <n v="143.4"/>
    <n v="151.69999999999999"/>
    <n v="154.30000000000001"/>
    <n v="155.5"/>
    <n v="148.4"/>
    <n v="155"/>
    <n v="138.5"/>
    <n v="146"/>
    <n v="158.5"/>
    <n v="182.6"/>
    <n v="143"/>
    <n v="149"/>
    <n v="153.9"/>
    <n v="1995.1999999999998"/>
    <n v="602.5"/>
    <n v="303.89999999999998"/>
    <n v="895.6"/>
    <n v="474.6"/>
  </r>
  <r>
    <x v="0"/>
    <x v="7"/>
    <x v="8"/>
    <n v="146.9"/>
    <n v="183.9"/>
    <n v="149.5"/>
    <n v="153.4"/>
    <n v="140.4"/>
    <n v="147"/>
    <n v="178.8"/>
    <n v="149.30000000000001"/>
    <n v="115.1"/>
    <n v="160"/>
    <n v="145.4"/>
    <n v="161.6"/>
    <n v="156.1"/>
    <n v="155.4"/>
    <n v="149.9"/>
    <n v="154.6"/>
    <n v="157.4"/>
    <n v="156.30000000000001"/>
    <n v="151.6"/>
    <n v="159.1"/>
    <n v="144.6"/>
    <n v="152.80000000000001"/>
    <n v="161.1"/>
    <n v="182.9"/>
    <n v="146.4"/>
    <n v="153.69999999999999"/>
    <n v="155.4"/>
    <n v="1987.3999999999999"/>
    <n v="617.29999999999995"/>
    <n v="151.6"/>
    <n v="914.6"/>
    <n v="483"/>
  </r>
  <r>
    <x v="1"/>
    <x v="7"/>
    <x v="8"/>
    <n v="151.5"/>
    <n v="193.1"/>
    <n v="157.30000000000001"/>
    <n v="153.9"/>
    <n v="134.4"/>
    <n v="155.4"/>
    <n v="202"/>
    <n v="150.80000000000001"/>
    <n v="118.9"/>
    <n v="160.9"/>
    <n v="137.69999999999999"/>
    <n v="164.4"/>
    <n v="161.30000000000001"/>
    <n v="150.19999999999999"/>
    <n v="136.30000000000001"/>
    <n v="148.1"/>
    <n v="159.80000000000001"/>
    <n v="156.30000000000001"/>
    <n v="145.4"/>
    <n v="150"/>
    <n v="135.1"/>
    <n v="141.80000000000001"/>
    <n v="154.9"/>
    <n v="188.7"/>
    <n v="137.19999999999999"/>
    <n v="146"/>
    <n v="154"/>
    <n v="2041.6000000000001"/>
    <n v="594.40000000000009"/>
    <n v="301.70000000000005"/>
    <n v="877"/>
    <n v="471.9"/>
  </r>
  <r>
    <x v="2"/>
    <x v="7"/>
    <x v="8"/>
    <n v="148.4"/>
    <n v="187.1"/>
    <n v="152.5"/>
    <n v="153.6"/>
    <n v="138.19999999999999"/>
    <n v="150.9"/>
    <n v="186.7"/>
    <n v="149.80000000000001"/>
    <n v="116.4"/>
    <n v="160.30000000000001"/>
    <n v="142.19999999999999"/>
    <n v="162.9"/>
    <n v="158"/>
    <n v="153.4"/>
    <n v="144.30000000000001"/>
    <n v="152"/>
    <n v="158.4"/>
    <n v="156.30000000000001"/>
    <n v="148.69999999999999"/>
    <n v="155.6"/>
    <n v="139.6"/>
    <n v="146.6"/>
    <n v="157.5"/>
    <n v="184.4"/>
    <n v="142.9"/>
    <n v="150"/>
    <n v="154.69999999999999"/>
    <n v="2007"/>
    <n v="608.1"/>
    <n v="305"/>
    <n v="897"/>
    <n v="477.3"/>
  </r>
  <r>
    <x v="0"/>
    <x v="7"/>
    <x v="9"/>
    <n v="146"/>
    <n v="186.3"/>
    <n v="159.19999999999999"/>
    <n v="153.6"/>
    <n v="142.6"/>
    <n v="147.19999999999999"/>
    <n v="200.6"/>
    <n v="150.30000000000001"/>
    <n v="115.3"/>
    <n v="160.9"/>
    <n v="147.4"/>
    <n v="161.9"/>
    <n v="159.6"/>
    <n v="155.69999999999999"/>
    <n v="150.6"/>
    <n v="155"/>
    <n v="156.19999999999999"/>
    <n v="156.5"/>
    <n v="152"/>
    <n v="159.5"/>
    <n v="146.4"/>
    <n v="152.4"/>
    <n v="162.5"/>
    <n v="182.7"/>
    <n v="146.80000000000001"/>
    <n v="154.30000000000001"/>
    <n v="157.5"/>
    <n v="2030.9"/>
    <n v="617.5"/>
    <n v="152"/>
    <n v="919.2"/>
    <n v="483.8"/>
  </r>
  <r>
    <x v="1"/>
    <x v="7"/>
    <x v="9"/>
    <n v="150.6"/>
    <n v="193.7"/>
    <n v="164.8"/>
    <n v="153.69999999999999"/>
    <n v="135.69999999999999"/>
    <n v="155.69999999999999"/>
    <n v="226"/>
    <n v="152.19999999999999"/>
    <n v="118.1"/>
    <n v="161.30000000000001"/>
    <n v="139.19999999999999"/>
    <n v="164.8"/>
    <n v="164.4"/>
    <n v="150.5"/>
    <n v="136.1"/>
    <n v="148.30000000000001"/>
    <n v="158.1"/>
    <n v="156.5"/>
    <n v="145.1"/>
    <n v="151"/>
    <n v="135.4"/>
    <n v="142"/>
    <n v="155.69999999999999"/>
    <n v="188.7"/>
    <n v="137.1"/>
    <n v="146.19999999999999"/>
    <n v="155.19999999999999"/>
    <n v="2080.1999999999998"/>
    <n v="593"/>
    <n v="301.60000000000002"/>
    <n v="878.1"/>
    <n v="471.99999999999994"/>
  </r>
  <r>
    <x v="2"/>
    <x v="7"/>
    <x v="9"/>
    <n v="147.5"/>
    <n v="188.9"/>
    <n v="161.4"/>
    <n v="153.6"/>
    <n v="140.1"/>
    <n v="151.19999999999999"/>
    <n v="209.2"/>
    <n v="150.9"/>
    <n v="116.2"/>
    <n v="161"/>
    <n v="144"/>
    <n v="163.19999999999999"/>
    <n v="161.4"/>
    <n v="153.69999999999999"/>
    <n v="144.6"/>
    <n v="152.30000000000001"/>
    <n v="157"/>
    <n v="156.5"/>
    <n v="148.69999999999999"/>
    <n v="156.30000000000001"/>
    <n v="140.6"/>
    <n v="146.5"/>
    <n v="158.5"/>
    <n v="184.3"/>
    <n v="143.1"/>
    <n v="150.4"/>
    <n v="156.4"/>
    <n v="2048.6000000000004"/>
    <n v="607.59999999999991"/>
    <n v="305.2"/>
    <n v="899.7"/>
    <n v="477.79999999999995"/>
  </r>
  <r>
    <x v="0"/>
    <x v="7"/>
    <x v="10"/>
    <n v="145.4"/>
    <n v="188.6"/>
    <n v="171.6"/>
    <n v="153.80000000000001"/>
    <n v="145.4"/>
    <n v="146.5"/>
    <n v="222.2"/>
    <n v="155.9"/>
    <n v="114.9"/>
    <n v="162"/>
    <n v="150"/>
    <n v="162.69999999999999"/>
    <n v="163.4"/>
    <n v="156.30000000000001"/>
    <n v="151"/>
    <n v="155.5"/>
    <n v="156.19999999999999"/>
    <n v="158"/>
    <n v="152.80000000000001"/>
    <n v="160.4"/>
    <n v="146.1"/>
    <n v="153.6"/>
    <n v="161.6"/>
    <n v="183.4"/>
    <n v="147.5"/>
    <n v="154.5"/>
    <n v="159.80000000000001"/>
    <n v="2082.4"/>
    <n v="619"/>
    <n v="152.80000000000001"/>
    <n v="921.5"/>
    <n v="485.4"/>
  </r>
  <r>
    <x v="1"/>
    <x v="7"/>
    <x v="10"/>
    <n v="149.69999999999999"/>
    <n v="195.5"/>
    <n v="176.9"/>
    <n v="153.9"/>
    <n v="138"/>
    <n v="150.5"/>
    <n v="245.3"/>
    <n v="158.69999999999999"/>
    <n v="117.2"/>
    <n v="161.4"/>
    <n v="141.5"/>
    <n v="165.1"/>
    <n v="167"/>
    <n v="151.1"/>
    <n v="136.4"/>
    <n v="148.80000000000001"/>
    <n v="157.9"/>
    <n v="158"/>
    <n v="145.1"/>
    <n v="152"/>
    <n v="135.19999999999999"/>
    <n v="144.4"/>
    <n v="156.4"/>
    <n v="188.8"/>
    <n v="137.30000000000001"/>
    <n v="146.6"/>
    <n v="156.69999999999999"/>
    <n v="2120.6999999999998"/>
    <n v="594.20000000000005"/>
    <n v="303.10000000000002"/>
    <n v="880.8"/>
    <n v="472.70000000000005"/>
  </r>
  <r>
    <x v="2"/>
    <x v="7"/>
    <x v="10"/>
    <n v="146.80000000000001"/>
    <n v="191"/>
    <n v="173.6"/>
    <n v="153.80000000000001"/>
    <n v="142.69999999999999"/>
    <n v="148.4"/>
    <n v="230"/>
    <n v="156.80000000000001"/>
    <n v="115.7"/>
    <n v="161.80000000000001"/>
    <n v="146.5"/>
    <n v="163.80000000000001"/>
    <n v="164.7"/>
    <n v="154.30000000000001"/>
    <n v="144.9"/>
    <n v="152.80000000000001"/>
    <n v="156.9"/>
    <n v="158"/>
    <n v="149.19999999999999"/>
    <n v="157.19999999999999"/>
    <n v="140.4"/>
    <n v="148.4"/>
    <n v="158.6"/>
    <n v="184.8"/>
    <n v="143.6"/>
    <n v="150.69999999999999"/>
    <n v="158.4"/>
    <n v="2095.6"/>
    <n v="608.90000000000009"/>
    <n v="307.2"/>
    <n v="902.6"/>
    <n v="479.09999999999997"/>
  </r>
  <r>
    <x v="0"/>
    <x v="7"/>
    <x v="11"/>
    <n v="144.6"/>
    <n v="188.5"/>
    <n v="173.4"/>
    <n v="154"/>
    <n v="150"/>
    <n v="145.9"/>
    <n v="225.2"/>
    <n v="159.5"/>
    <n v="114.4"/>
    <n v="163.5"/>
    <n v="153.4"/>
    <n v="163.6"/>
    <n v="164.5"/>
    <n v="157"/>
    <n v="151.6"/>
    <n v="156.30000000000001"/>
    <n v="156.6"/>
    <n v="158.4"/>
    <n v="153.4"/>
    <n v="161.6"/>
    <n v="146.4"/>
    <n v="153.9"/>
    <n v="162.9"/>
    <n v="183.6"/>
    <n v="148.69999999999999"/>
    <n v="155.19999999999999"/>
    <n v="160.69999999999999"/>
    <n v="2100.5"/>
    <n v="621.5"/>
    <n v="153.4"/>
    <n v="926.09999999999991"/>
    <n v="487.49999999999994"/>
  </r>
  <r>
    <x v="1"/>
    <x v="7"/>
    <x v="11"/>
    <n v="149"/>
    <n v="195.7"/>
    <n v="178.3"/>
    <n v="154.19999999999999"/>
    <n v="140.69999999999999"/>
    <n v="149.69999999999999"/>
    <n v="240.9"/>
    <n v="161.5"/>
    <n v="117.1"/>
    <n v="161.9"/>
    <n v="143.30000000000001"/>
    <n v="166.1"/>
    <n v="167"/>
    <n v="151.9"/>
    <n v="136.69999999999999"/>
    <n v="149.6"/>
    <n v="157.9"/>
    <n v="158.4"/>
    <n v="145.5"/>
    <n v="152.9"/>
    <n v="135.5"/>
    <n v="144.30000000000001"/>
    <n v="156.9"/>
    <n v="190.2"/>
    <n v="137.9"/>
    <n v="146.9"/>
    <n v="156.9"/>
    <n v="2125.4"/>
    <n v="596.1"/>
    <n v="303.89999999999998"/>
    <n v="883.8"/>
    <n v="475"/>
  </r>
  <r>
    <x v="2"/>
    <x v="7"/>
    <x v="11"/>
    <n v="146"/>
    <n v="191"/>
    <n v="175.3"/>
    <n v="154.1"/>
    <n v="146.6"/>
    <n v="147.69999999999999"/>
    <n v="230.5"/>
    <n v="160.19999999999999"/>
    <n v="115.3"/>
    <n v="163"/>
    <n v="149.19999999999999"/>
    <n v="164.8"/>
    <n v="165.4"/>
    <n v="155"/>
    <n v="145.4"/>
    <n v="153.6"/>
    <n v="157.1"/>
    <n v="158.4"/>
    <n v="149.69999999999999"/>
    <n v="158.30000000000001"/>
    <n v="140.69999999999999"/>
    <n v="148.5"/>
    <n v="159.4"/>
    <n v="185.4"/>
    <n v="144.6"/>
    <n v="151.19999999999999"/>
    <n v="158.9"/>
    <n v="2109.1"/>
    <n v="611.1"/>
    <n v="308.10000000000002"/>
    <n v="906.4"/>
    <n v="481.2"/>
  </r>
  <r>
    <x v="0"/>
    <x v="8"/>
    <x v="0"/>
    <n v="143.4"/>
    <n v="187.5"/>
    <n v="173.4"/>
    <n v="154"/>
    <n v="154.80000000000001"/>
    <n v="147"/>
    <n v="187.8"/>
    <n v="159.5"/>
    <n v="113.8"/>
    <n v="164.5"/>
    <n v="156.1"/>
    <n v="164.3"/>
    <n v="159.6"/>
    <n v="157.5"/>
    <n v="152.4"/>
    <n v="156.80000000000001"/>
    <n v="156.19999999999999"/>
    <n v="157.69999999999999"/>
    <n v="153.9"/>
    <n v="162.5"/>
    <n v="147.5"/>
    <n v="155.1"/>
    <n v="163.5"/>
    <n v="184.6"/>
    <n v="150.9"/>
    <n v="155.9"/>
    <n v="158.5"/>
    <n v="2065.6999999999998"/>
    <n v="622.9"/>
    <n v="153.9"/>
    <n v="930.3"/>
    <n v="491.4"/>
  </r>
  <r>
    <x v="1"/>
    <x v="8"/>
    <x v="0"/>
    <n v="148"/>
    <n v="194.8"/>
    <n v="178.4"/>
    <n v="154.4"/>
    <n v="144.1"/>
    <n v="152.6"/>
    <n v="206.8"/>
    <n v="162.1"/>
    <n v="116.3"/>
    <n v="163"/>
    <n v="145.9"/>
    <n v="167.2"/>
    <n v="163.4"/>
    <n v="152.5"/>
    <n v="137.30000000000001"/>
    <n v="150.19999999999999"/>
    <n v="157.69999999999999"/>
    <n v="157.69999999999999"/>
    <n v="145.69999999999999"/>
    <n v="154.1"/>
    <n v="136.9"/>
    <n v="145.4"/>
    <n v="156.1"/>
    <n v="191.8"/>
    <n v="142.9"/>
    <n v="147.6"/>
    <n v="156"/>
    <n v="2097"/>
    <n v="597.70000000000005"/>
    <n v="303.39999999999998"/>
    <n v="889.5"/>
    <n v="482.30000000000007"/>
  </r>
  <r>
    <x v="2"/>
    <x v="8"/>
    <x v="0"/>
    <n v="144.9"/>
    <n v="190.1"/>
    <n v="175.3"/>
    <n v="154.1"/>
    <n v="150.9"/>
    <n v="149.6"/>
    <n v="194.2"/>
    <n v="160.4"/>
    <n v="114.6"/>
    <n v="164"/>
    <n v="151.80000000000001"/>
    <n v="165.6"/>
    <n v="161"/>
    <n v="155.5"/>
    <n v="146.1"/>
    <n v="154.19999999999999"/>
    <n v="156.80000000000001"/>
    <n v="157.69999999999999"/>
    <n v="150"/>
    <n v="159.30000000000001"/>
    <n v="141.9"/>
    <n v="149.6"/>
    <n v="159.19999999999999"/>
    <n v="186.5"/>
    <n v="147.9"/>
    <n v="151.9"/>
    <n v="157.30000000000001"/>
    <n v="2076.5"/>
    <n v="612.6"/>
    <n v="307.7"/>
    <n v="910.9"/>
    <n v="486.29999999999995"/>
  </r>
  <r>
    <x v="0"/>
    <x v="8"/>
    <x v="1"/>
    <n v="142.80000000000001"/>
    <n v="184"/>
    <n v="168"/>
    <n v="154.4"/>
    <n v="163"/>
    <n v="147.80000000000001"/>
    <n v="149.69999999999999"/>
    <n v="158.30000000000001"/>
    <n v="111.8"/>
    <n v="165"/>
    <n v="160"/>
    <n v="165.8"/>
    <n v="154.69999999999999"/>
    <n v="159.1"/>
    <n v="153.9"/>
    <n v="158.4"/>
    <n v="155.19999999999999"/>
    <n v="159.80000000000001"/>
    <n v="154.80000000000001"/>
    <n v="164.3"/>
    <n v="150.19999999999999"/>
    <n v="157"/>
    <n v="163.6"/>
    <n v="186.5"/>
    <n v="154.4"/>
    <n v="157.19999999999999"/>
    <n v="156.69999999999999"/>
    <n v="2025.3"/>
    <n v="626.59999999999991"/>
    <n v="154.80000000000001"/>
    <n v="941.2"/>
    <n v="498.09999999999997"/>
  </r>
  <r>
    <x v="1"/>
    <x v="8"/>
    <x v="1"/>
    <n v="147.6"/>
    <n v="191.2"/>
    <n v="169.9"/>
    <n v="155.1"/>
    <n v="151.4"/>
    <n v="154"/>
    <n v="180.2"/>
    <n v="159.80000000000001"/>
    <n v="114.9"/>
    <n v="162.5"/>
    <n v="149.19999999999999"/>
    <n v="169.4"/>
    <n v="160.80000000000001"/>
    <n v="154.19999999999999"/>
    <n v="138.19999999999999"/>
    <n v="151.80000000000001"/>
    <n v="156.69999999999999"/>
    <n v="159.80000000000001"/>
    <n v="146.5"/>
    <n v="156.30000000000001"/>
    <n v="140.5"/>
    <n v="147.30000000000001"/>
    <n v="156.6"/>
    <n v="193.3"/>
    <n v="149.1"/>
    <n v="149.30000000000001"/>
    <n v="156.5"/>
    <n v="2066"/>
    <n v="600.9"/>
    <n v="306.3"/>
    <n v="904.30000000000007"/>
    <n v="491.7"/>
  </r>
  <r>
    <x v="2"/>
    <x v="8"/>
    <x v="1"/>
    <n v="144.30000000000001"/>
    <n v="186.5"/>
    <n v="168.7"/>
    <n v="154.69999999999999"/>
    <n v="158.69999999999999"/>
    <n v="150.69999999999999"/>
    <n v="160"/>
    <n v="158.80000000000001"/>
    <n v="112.8"/>
    <n v="164.2"/>
    <n v="155.5"/>
    <n v="167.5"/>
    <n v="156.9"/>
    <n v="157.19999999999999"/>
    <n v="147.4"/>
    <n v="155.80000000000001"/>
    <n v="155.80000000000001"/>
    <n v="159.80000000000001"/>
    <n v="150.9"/>
    <n v="161.30000000000001"/>
    <n v="145.1"/>
    <n v="151.5"/>
    <n v="159.5"/>
    <n v="188.3"/>
    <n v="152.4"/>
    <n v="153.4"/>
    <n v="156.6"/>
    <n v="2039.3000000000002"/>
    <n v="616.20000000000005"/>
    <n v="310.70000000000005"/>
    <n v="923.5"/>
    <n v="494.1"/>
  </r>
  <r>
    <x v="0"/>
    <x v="8"/>
    <x v="2"/>
    <n v="142.5"/>
    <n v="189.4"/>
    <n v="163.19999999999999"/>
    <n v="154.5"/>
    <n v="168.2"/>
    <n v="150.5"/>
    <n v="141"/>
    <n v="159.19999999999999"/>
    <n v="111.7"/>
    <n v="164"/>
    <n v="160.6"/>
    <n v="166.4"/>
    <n v="154.5"/>
    <n v="159.6"/>
    <n v="154.4"/>
    <n v="158.9"/>
    <n v="153.1"/>
    <n v="159.9"/>
    <n v="154.80000000000001"/>
    <n v="164.6"/>
    <n v="151.30000000000001"/>
    <n v="157.80000000000001"/>
    <n v="163.80000000000001"/>
    <n v="186.1"/>
    <n v="156"/>
    <n v="157.30000000000001"/>
    <n v="156.69999999999999"/>
    <n v="2025.7"/>
    <n v="626"/>
    <n v="154.80000000000001"/>
    <n v="944.7"/>
    <n v="499.40000000000003"/>
  </r>
  <r>
    <x v="1"/>
    <x v="8"/>
    <x v="2"/>
    <n v="147.5"/>
    <n v="197.5"/>
    <n v="164.7"/>
    <n v="155.6"/>
    <n v="156.4"/>
    <n v="157.30000000000001"/>
    <n v="166.1"/>
    <n v="161.1"/>
    <n v="114.3"/>
    <n v="162.6"/>
    <n v="150.69999999999999"/>
    <n v="170.3"/>
    <n v="160.4"/>
    <n v="155.1"/>
    <n v="138.69999999999999"/>
    <n v="152.6"/>
    <n v="154.9"/>
    <n v="159.9"/>
    <n v="147.19999999999999"/>
    <n v="156.9"/>
    <n v="141.69999999999999"/>
    <n v="148.6"/>
    <n v="157.6"/>
    <n v="193.5"/>
    <n v="154.80000000000001"/>
    <n v="150"/>
    <n v="156.9"/>
    <n v="2064.4999999999995"/>
    <n v="601.29999999999995"/>
    <n v="307.10000000000002"/>
    <n v="913.8"/>
    <n v="498.3"/>
  </r>
  <r>
    <x v="2"/>
    <x v="8"/>
    <x v="2"/>
    <n v="144.1"/>
    <n v="192.2"/>
    <n v="163.80000000000001"/>
    <n v="154.9"/>
    <n v="163.9"/>
    <n v="153.69999999999999"/>
    <n v="149.5"/>
    <n v="159.80000000000001"/>
    <n v="112.6"/>
    <n v="163.5"/>
    <n v="156.5"/>
    <n v="168.2"/>
    <n v="156.69999999999999"/>
    <n v="157.80000000000001"/>
    <n v="147.9"/>
    <n v="156.4"/>
    <n v="153.80000000000001"/>
    <n v="159.9"/>
    <n v="151.19999999999999"/>
    <n v="161.69999999999999"/>
    <n v="146.19999999999999"/>
    <n v="152.6"/>
    <n v="160.19999999999999"/>
    <n v="188.1"/>
    <n v="155.5"/>
    <n v="153.80000000000001"/>
    <n v="156.80000000000001"/>
    <n v="2039.3999999999999"/>
    <n v="615.90000000000009"/>
    <n v="311.10000000000002"/>
    <n v="929.40000000000009"/>
    <n v="497.40000000000003"/>
  </r>
  <r>
    <x v="0"/>
    <x v="8"/>
    <x v="3"/>
    <n v="142.69999999999999"/>
    <n v="195.5"/>
    <n v="163.4"/>
    <n v="155"/>
    <n v="175.2"/>
    <n v="160.6"/>
    <n v="135.1"/>
    <n v="161.1"/>
    <n v="112.2"/>
    <n v="164.4"/>
    <n v="161.9"/>
    <n v="166.8"/>
    <n v="155.6"/>
    <n v="160.69999999999999"/>
    <n v="155.1"/>
    <n v="159.9"/>
    <n v="154.6"/>
    <n v="161.4"/>
    <n v="155.5"/>
    <n v="165.3"/>
    <n v="151.69999999999999"/>
    <n v="158.6"/>
    <n v="164.1"/>
    <n v="186.8"/>
    <n v="156"/>
    <n v="158"/>
    <n v="157.6"/>
    <n v="2049.5"/>
    <n v="630.29999999999995"/>
    <n v="155.5"/>
    <n v="948.6"/>
    <n v="500.8"/>
  </r>
  <r>
    <x v="1"/>
    <x v="8"/>
    <x v="3"/>
    <n v="147.6"/>
    <n v="202.5"/>
    <n v="166.4"/>
    <n v="156"/>
    <n v="161.4"/>
    <n v="168.8"/>
    <n v="161.6"/>
    <n v="162.80000000000001"/>
    <n v="114.8"/>
    <n v="162.80000000000001"/>
    <n v="151.5"/>
    <n v="171.4"/>
    <n v="162"/>
    <n v="155.9"/>
    <n v="139.30000000000001"/>
    <n v="153.4"/>
    <n v="156.6"/>
    <n v="161.4"/>
    <n v="147.6"/>
    <n v="157.5"/>
    <n v="142.1"/>
    <n v="149.1"/>
    <n v="157.6"/>
    <n v="194.4"/>
    <n v="154.9"/>
    <n v="150.5"/>
    <n v="158"/>
    <n v="2089.6"/>
    <n v="605.20000000000005"/>
    <n v="309"/>
    <n v="917"/>
    <n v="499.8"/>
  </r>
  <r>
    <x v="2"/>
    <x v="8"/>
    <x v="3"/>
    <n v="144.30000000000001"/>
    <n v="198"/>
    <n v="164.6"/>
    <n v="155.4"/>
    <n v="170.1"/>
    <n v="164.4"/>
    <n v="144.1"/>
    <n v="161.69999999999999"/>
    <n v="113.1"/>
    <n v="163.9"/>
    <n v="157.6"/>
    <n v="168.9"/>
    <n v="158"/>
    <n v="158.80000000000001"/>
    <n v="148.5"/>
    <n v="157.30000000000001"/>
    <n v="155.4"/>
    <n v="161.4"/>
    <n v="151.80000000000001"/>
    <n v="162.30000000000001"/>
    <n v="146.6"/>
    <n v="153.19999999999999"/>
    <n v="160.30000000000001"/>
    <n v="188.8"/>
    <n v="155.6"/>
    <n v="154.4"/>
    <n v="157.80000000000001"/>
    <n v="2064.1"/>
    <n v="620"/>
    <n v="313.20000000000005"/>
    <n v="933.00000000000011"/>
    <n v="498.79999999999995"/>
  </r>
  <r>
    <x v="0"/>
    <x v="8"/>
    <x v="4"/>
    <n v="145.1"/>
    <n v="198.5"/>
    <n v="168.6"/>
    <n v="155.80000000000001"/>
    <n v="184.4"/>
    <n v="162.30000000000001"/>
    <n v="138.4"/>
    <n v="165.1"/>
    <n v="114.3"/>
    <n v="169.7"/>
    <n v="164.6"/>
    <n v="169.8"/>
    <n v="158.69999999999999"/>
    <n v="165.3"/>
    <n v="160.6"/>
    <n v="164.5"/>
    <n v="159.30000000000001"/>
    <n v="161.6"/>
    <n v="158.80000000000001"/>
    <n v="169.1"/>
    <n v="153.19999999999999"/>
    <n v="160"/>
    <n v="167.6"/>
    <n v="189.6"/>
    <n v="161.69999999999999"/>
    <n v="161.1"/>
    <n v="161.1"/>
    <n v="2095.2999999999997"/>
    <n v="649.70000000000005"/>
    <n v="158.80000000000001"/>
    <n v="967.40000000000009"/>
    <n v="512.4"/>
  </r>
  <r>
    <x v="1"/>
    <x v="8"/>
    <x v="4"/>
    <n v="148.80000000000001"/>
    <n v="204.3"/>
    <n v="173"/>
    <n v="156.5"/>
    <n v="168.8"/>
    <n v="172.5"/>
    <n v="166.5"/>
    <n v="165.9"/>
    <n v="115.9"/>
    <n v="165.2"/>
    <n v="152"/>
    <n v="171.1"/>
    <n v="164.2"/>
    <n v="156.5"/>
    <n v="140.19999999999999"/>
    <n v="154.1"/>
    <n v="157.5"/>
    <n v="161.6"/>
    <n v="150.1"/>
    <n v="160.4"/>
    <n v="145"/>
    <n v="152.6"/>
    <n v="156.6"/>
    <n v="198.2"/>
    <n v="155.5"/>
    <n v="152.30000000000001"/>
    <n v="159.5"/>
    <n v="2124.7000000000003"/>
    <n v="608.29999999999995"/>
    <n v="311.7"/>
    <n v="922.9"/>
    <n v="506"/>
  </r>
  <r>
    <x v="2"/>
    <x v="8"/>
    <x v="4"/>
    <n v="146.30000000000001"/>
    <n v="200.5"/>
    <n v="170.3"/>
    <n v="156.1"/>
    <n v="178.7"/>
    <n v="167.1"/>
    <n v="147.9"/>
    <n v="165.4"/>
    <n v="114.8"/>
    <n v="168.2"/>
    <n v="159.30000000000001"/>
    <n v="170.4"/>
    <n v="160.69999999999999"/>
    <n v="161.80000000000001"/>
    <n v="152.1"/>
    <n v="160.4"/>
    <n v="158.6"/>
    <n v="161.6"/>
    <n v="154.69999999999999"/>
    <n v="165.8"/>
    <n v="148.9"/>
    <n v="155.80000000000001"/>
    <n v="161.19999999999999"/>
    <n v="191.9"/>
    <n v="159.4"/>
    <n v="156.80000000000001"/>
    <n v="160.4"/>
    <n v="2105.7000000000003"/>
    <n v="632.9"/>
    <n v="316.29999999999995"/>
    <n v="946.19999999999993"/>
    <n v="508.1"/>
  </r>
  <r>
    <x v="0"/>
    <x v="8"/>
    <x v="5"/>
    <n v="145.6"/>
    <n v="200.1"/>
    <n v="179.3"/>
    <n v="156.1"/>
    <n v="190.4"/>
    <n v="158.6"/>
    <n v="144.69999999999999"/>
    <n v="165.5"/>
    <n v="114.6"/>
    <n v="170"/>
    <n v="165.5"/>
    <n v="171.7"/>
    <n v="160.5"/>
    <n v="165.3"/>
    <n v="159.9"/>
    <n v="164.6"/>
    <n v="159.4"/>
    <n v="160.5"/>
    <n v="159.19999999999999"/>
    <n v="169.7"/>
    <n v="154.19999999999999"/>
    <n v="160.4"/>
    <n v="166.8"/>
    <n v="189.1"/>
    <n v="162.1"/>
    <n v="161.5"/>
    <n v="162.1"/>
    <n v="2122.6"/>
    <n v="649.20000000000005"/>
    <n v="159.19999999999999"/>
    <n v="967.4"/>
    <n v="512.70000000000005"/>
  </r>
  <r>
    <x v="1"/>
    <x v="8"/>
    <x v="5"/>
    <n v="149.19999999999999"/>
    <n v="205.5"/>
    <n v="182.8"/>
    <n v="156.5"/>
    <n v="172.2"/>
    <n v="171.5"/>
    <n v="176.2"/>
    <n v="166.9"/>
    <n v="116.1"/>
    <n v="165.5"/>
    <n v="152.30000000000001"/>
    <n v="173.3"/>
    <n v="166.2"/>
    <n v="157.30000000000001"/>
    <n v="140.5"/>
    <n v="154.80000000000001"/>
    <n v="158"/>
    <n v="160.5"/>
    <n v="149.80000000000001"/>
    <n v="160.80000000000001"/>
    <n v="147.5"/>
    <n v="150.69999999999999"/>
    <n v="158.1"/>
    <n v="195.6"/>
    <n v="156.1"/>
    <n v="153.4"/>
    <n v="160.4"/>
    <n v="2154.1999999999998"/>
    <n v="610.6"/>
    <n v="310.3"/>
    <n v="926.80000000000007"/>
    <n v="505.1"/>
  </r>
  <r>
    <x v="2"/>
    <x v="8"/>
    <x v="5"/>
    <n v="146.69999999999999"/>
    <n v="202"/>
    <n v="180.7"/>
    <n v="156.19999999999999"/>
    <n v="183.7"/>
    <n v="164.6"/>
    <n v="155.4"/>
    <n v="166"/>
    <n v="115.1"/>
    <n v="168.5"/>
    <n v="160"/>
    <n v="172.4"/>
    <n v="162.6"/>
    <n v="162.19999999999999"/>
    <n v="151.80000000000001"/>
    <n v="160.69999999999999"/>
    <n v="158.80000000000001"/>
    <n v="160.5"/>
    <n v="154.80000000000001"/>
    <n v="166.3"/>
    <n v="150.69999999999999"/>
    <n v="154.9"/>
    <n v="161.69999999999999"/>
    <n v="190.8"/>
    <n v="159.80000000000001"/>
    <n v="157.6"/>
    <n v="161.30000000000001"/>
    <n v="2133.9"/>
    <n v="633.5"/>
    <n v="315.3"/>
    <n v="948.2"/>
    <n v="508.20000000000005"/>
  </r>
  <r>
    <x v="0"/>
    <x v="8"/>
    <x v="6"/>
    <n v="145.1"/>
    <n v="204.5"/>
    <n v="180.4"/>
    <n v="157.1"/>
    <n v="188.7"/>
    <n v="157.69999999999999"/>
    <n v="152.80000000000001"/>
    <n v="163.6"/>
    <n v="113.9"/>
    <n v="169.7"/>
    <n v="166.2"/>
    <n v="171"/>
    <n v="161.69999999999999"/>
    <n v="166"/>
    <n v="161.1"/>
    <n v="165.3"/>
    <n v="160.4"/>
    <n v="161.5"/>
    <n v="160.30000000000001"/>
    <n v="170.4"/>
    <n v="157.1"/>
    <n v="160.69999999999999"/>
    <n v="167.2"/>
    <n v="189.7"/>
    <n v="162.5"/>
    <n v="162.80000000000001"/>
    <n v="163.19999999999999"/>
    <n v="2132.4"/>
    <n v="652.80000000000007"/>
    <n v="160.30000000000001"/>
    <n v="973.90000000000009"/>
    <n v="515"/>
  </r>
  <r>
    <x v="1"/>
    <x v="8"/>
    <x v="6"/>
    <n v="149.1"/>
    <n v="210.9"/>
    <n v="185"/>
    <n v="158.19999999999999"/>
    <n v="170.6"/>
    <n v="170.9"/>
    <n v="186.4"/>
    <n v="164.7"/>
    <n v="115.7"/>
    <n v="165.5"/>
    <n v="153.4"/>
    <n v="173.5"/>
    <n v="167.9"/>
    <n v="157.9"/>
    <n v="141.9"/>
    <n v="155.5"/>
    <n v="159.6"/>
    <n v="161.5"/>
    <n v="150.69999999999999"/>
    <n v="161.5"/>
    <n v="149.5"/>
    <n v="151.19999999999999"/>
    <n v="160.30000000000001"/>
    <n v="195.5"/>
    <n v="157.69999999999999"/>
    <n v="155"/>
    <n v="161.80000000000001"/>
    <n v="2171.8000000000002"/>
    <n v="614.9"/>
    <n v="312.2"/>
    <n v="935.2"/>
    <n v="508.2"/>
  </r>
  <r>
    <x v="2"/>
    <x v="8"/>
    <x v="6"/>
    <n v="146.4"/>
    <n v="206.8"/>
    <n v="182.2"/>
    <n v="157.5"/>
    <n v="182.1"/>
    <n v="163.9"/>
    <n v="164.2"/>
    <n v="164"/>
    <n v="114.5"/>
    <n v="168.3"/>
    <n v="160.9"/>
    <n v="172.2"/>
    <n v="164"/>
    <n v="162.80000000000001"/>
    <n v="153.1"/>
    <n v="161.4"/>
    <n v="160.1"/>
    <n v="161.5"/>
    <n v="155.80000000000001"/>
    <n v="167"/>
    <n v="153.1"/>
    <n v="155.30000000000001"/>
    <n v="163.19999999999999"/>
    <n v="191.2"/>
    <n v="160.69999999999999"/>
    <n v="159"/>
    <n v="162.5"/>
    <n v="2147"/>
    <n v="637.4"/>
    <n v="317.3"/>
    <n v="955.7"/>
    <n v="510.9"/>
  </r>
  <r>
    <x v="0"/>
    <x v="8"/>
    <x v="7"/>
    <n v="144.9"/>
    <n v="202.3"/>
    <n v="176.5"/>
    <n v="157.5"/>
    <n v="190.9"/>
    <n v="155.69999999999999"/>
    <n v="153.9"/>
    <n v="162.80000000000001"/>
    <n v="115.2"/>
    <n v="169.8"/>
    <n v="167.6"/>
    <n v="171.9"/>
    <n v="161.80000000000001"/>
    <n v="167"/>
    <n v="162.6"/>
    <n v="166.3"/>
    <n v="160.30000000000001"/>
    <n v="162.1"/>
    <n v="160.9"/>
    <n v="171.1"/>
    <n v="157.69999999999999"/>
    <n v="161.1"/>
    <n v="167.5"/>
    <n v="190.2"/>
    <n v="163.1"/>
    <n v="163.30000000000001"/>
    <n v="163.6"/>
    <n v="2130.8000000000002"/>
    <n v="656.2"/>
    <n v="160.9"/>
    <n v="977.6"/>
    <n v="516.59999999999991"/>
  </r>
  <r>
    <x v="1"/>
    <x v="8"/>
    <x v="7"/>
    <n v="149.30000000000001"/>
    <n v="207.4"/>
    <n v="174.1"/>
    <n v="159.19999999999999"/>
    <n v="175"/>
    <n v="161.30000000000001"/>
    <n v="183.3"/>
    <n v="164.5"/>
    <n v="120.4"/>
    <n v="166.2"/>
    <n v="154.80000000000001"/>
    <n v="175.1"/>
    <n v="167.3"/>
    <n v="159.80000000000001"/>
    <n v="143.6"/>
    <n v="157.30000000000001"/>
    <n v="159.6"/>
    <n v="162.1"/>
    <n v="153.19999999999999"/>
    <n v="162.80000000000001"/>
    <n v="150.4"/>
    <n v="153.69999999999999"/>
    <n v="160.4"/>
    <n v="196.5"/>
    <n v="160.69999999999999"/>
    <n v="156"/>
    <n v="162.30000000000001"/>
    <n v="2157.9"/>
    <n v="620.29999999999995"/>
    <n v="315.29999999999995"/>
    <n v="944.09999999999991"/>
    <n v="513.20000000000005"/>
  </r>
  <r>
    <x v="2"/>
    <x v="8"/>
    <x v="7"/>
    <n v="146.6"/>
    <n v="204"/>
    <n v="172.8"/>
    <n v="158.4"/>
    <n v="188"/>
    <n v="156.80000000000001"/>
    <n v="162.19999999999999"/>
    <n v="164.1"/>
    <n v="119.7"/>
    <n v="168.8"/>
    <n v="162.69999999999999"/>
    <n v="173.9"/>
    <n v="164"/>
    <n v="164.5"/>
    <n v="155.30000000000001"/>
    <n v="163.19999999999999"/>
    <n v="160"/>
    <n v="162.1"/>
    <n v="157.5"/>
    <n v="168.4"/>
    <n v="154"/>
    <n v="157.6"/>
    <n v="163.80000000000001"/>
    <n v="192.1"/>
    <n v="162.6"/>
    <n v="160"/>
    <n v="163.19999999999999"/>
    <n v="2142"/>
    <n v="643"/>
    <n v="319.60000000000002"/>
    <n v="963.19999999999993"/>
    <n v="514.70000000000005"/>
  </r>
  <r>
    <x v="0"/>
    <x v="8"/>
    <x v="8"/>
    <n v="145.4"/>
    <n v="202.1"/>
    <n v="172"/>
    <n v="158"/>
    <n v="195.5"/>
    <n v="152.69999999999999"/>
    <n v="151.4"/>
    <n v="163.9"/>
    <n v="119.3"/>
    <n v="170.1"/>
    <n v="168.3"/>
    <n v="172.8"/>
    <n v="162.1"/>
    <n v="167.7"/>
    <n v="163.6"/>
    <n v="167.1"/>
    <n v="160.19999999999999"/>
    <n v="162.1"/>
    <n v="161.30000000000001"/>
    <n v="171.9"/>
    <n v="157.80000000000001"/>
    <n v="162.69999999999999"/>
    <n v="168.5"/>
    <n v="190.5"/>
    <n v="163.69999999999999"/>
    <n v="163.80000000000001"/>
    <n v="164"/>
    <n v="2133.6"/>
    <n v="658.59999999999991"/>
    <n v="161.30000000000001"/>
    <n v="980.5"/>
    <n v="518"/>
  </r>
  <r>
    <x v="1"/>
    <x v="8"/>
    <x v="8"/>
    <n v="149.30000000000001"/>
    <n v="207.4"/>
    <n v="174.1"/>
    <n v="159.1"/>
    <n v="175"/>
    <n v="161.19999999999999"/>
    <n v="183.5"/>
    <n v="164.5"/>
    <n v="120.4"/>
    <n v="166.2"/>
    <n v="154.80000000000001"/>
    <n v="175.1"/>
    <n v="167.3"/>
    <n v="159.80000000000001"/>
    <n v="143.6"/>
    <n v="157.4"/>
    <n v="159.6"/>
    <n v="162.1"/>
    <n v="153.30000000000001"/>
    <n v="162.80000000000001"/>
    <n v="150.5"/>
    <n v="153.9"/>
    <n v="160.30000000000001"/>
    <n v="196.5"/>
    <n v="160.80000000000001"/>
    <n v="156"/>
    <n v="162.30000000000001"/>
    <n v="2157.9"/>
    <n v="620.4"/>
    <n v="315.39999999999998"/>
    <n v="944.39999999999986"/>
    <n v="513.29999999999995"/>
  </r>
  <r>
    <x v="2"/>
    <x v="8"/>
    <x v="8"/>
    <n v="146.6"/>
    <n v="204"/>
    <n v="172.8"/>
    <n v="158.4"/>
    <n v="188"/>
    <n v="156.69999999999999"/>
    <n v="162.30000000000001"/>
    <n v="164.1"/>
    <n v="119.7"/>
    <n v="168.8"/>
    <n v="162.69999999999999"/>
    <n v="173.9"/>
    <n v="164"/>
    <n v="164.6"/>
    <n v="155.30000000000001"/>
    <n v="163.30000000000001"/>
    <n v="160"/>
    <n v="162.1"/>
    <n v="157.5"/>
    <n v="168.4"/>
    <n v="154"/>
    <n v="157.69999999999999"/>
    <n v="163.69999999999999"/>
    <n v="192.1"/>
    <n v="162.6"/>
    <n v="160"/>
    <n v="163.19999999999999"/>
    <n v="2142"/>
    <n v="643.20000000000005"/>
    <n v="319.60000000000002"/>
    <n v="963.19999999999993"/>
    <n v="514.70000000000005"/>
  </r>
  <r>
    <x v="0"/>
    <x v="8"/>
    <x v="9"/>
    <n v="146.1"/>
    <n v="202.5"/>
    <n v="170.1"/>
    <n v="158.4"/>
    <n v="198.8"/>
    <n v="152.6"/>
    <n v="170.4"/>
    <n v="165.2"/>
    <n v="121.6"/>
    <n v="170.6"/>
    <n v="168.8"/>
    <n v="173.6"/>
    <n v="165.5"/>
    <n v="168.9"/>
    <n v="164.8"/>
    <n v="168.3"/>
    <n v="161.1"/>
    <n v="163.6"/>
    <n v="162"/>
    <n v="172.5"/>
    <n v="159.5"/>
    <n v="163.19999999999999"/>
    <n v="169"/>
    <n v="191.2"/>
    <n v="165.5"/>
    <n v="164.7"/>
    <n v="166.3"/>
    <n v="2164.1999999999998"/>
    <n v="663.1"/>
    <n v="162"/>
    <n v="987.9"/>
    <n v="521.4"/>
  </r>
  <r>
    <x v="1"/>
    <x v="8"/>
    <x v="9"/>
    <n v="150.1"/>
    <n v="208.4"/>
    <n v="173"/>
    <n v="159.19999999999999"/>
    <n v="176.6"/>
    <n v="159.30000000000001"/>
    <n v="214.4"/>
    <n v="165.3"/>
    <n v="122.5"/>
    <n v="166.8"/>
    <n v="155.4"/>
    <n v="175.9"/>
    <n v="171.5"/>
    <n v="160.80000000000001"/>
    <n v="144.4"/>
    <n v="158.30000000000001"/>
    <n v="160.30000000000001"/>
    <n v="163.6"/>
    <n v="154.30000000000001"/>
    <n v="163.5"/>
    <n v="152.19999999999999"/>
    <n v="155.1"/>
    <n v="160.30000000000001"/>
    <n v="197"/>
    <n v="162.19999999999999"/>
    <n v="157"/>
    <n v="164.6"/>
    <n v="2198.4000000000005"/>
    <n v="623.80000000000007"/>
    <n v="317.89999999999998"/>
    <n v="950.90000000000009"/>
    <n v="516.20000000000005"/>
  </r>
  <r>
    <x v="2"/>
    <x v="8"/>
    <x v="9"/>
    <n v="147.4"/>
    <n v="204.6"/>
    <n v="171.2"/>
    <n v="158.69999999999999"/>
    <n v="190.6"/>
    <n v="155.69999999999999"/>
    <n v="185.3"/>
    <n v="165.2"/>
    <n v="121.9"/>
    <n v="169.3"/>
    <n v="163.19999999999999"/>
    <n v="174.7"/>
    <n v="167.7"/>
    <n v="165.7"/>
    <n v="156.30000000000001"/>
    <n v="164.3"/>
    <n v="160.80000000000001"/>
    <n v="163.6"/>
    <n v="158.4"/>
    <n v="169.1"/>
    <n v="155.69999999999999"/>
    <n v="158.6"/>
    <n v="163.9"/>
    <n v="192.7"/>
    <n v="164.2"/>
    <n v="161"/>
    <n v="165.5"/>
    <n v="2175.5"/>
    <n v="647.1"/>
    <n v="322"/>
    <n v="970.09999999999991"/>
    <n v="517.9"/>
  </r>
  <r>
    <x v="0"/>
    <x v="8"/>
    <x v="10"/>
    <n v="146.9"/>
    <n v="199.8"/>
    <n v="171.5"/>
    <n v="159.1"/>
    <n v="198.4"/>
    <n v="153.19999999999999"/>
    <n v="183.9"/>
    <n v="165.4"/>
    <n v="122.1"/>
    <n v="170.8"/>
    <n v="169.1"/>
    <n v="174.3"/>
    <n v="167.5"/>
    <n v="170.4"/>
    <n v="166"/>
    <n v="169.8"/>
    <n v="162.4"/>
    <n v="164.2"/>
    <n v="162.9"/>
    <n v="173.4"/>
    <n v="158.9"/>
    <n v="163.80000000000001"/>
    <n v="169.3"/>
    <n v="191.4"/>
    <n v="165.3"/>
    <n v="165.2"/>
    <n v="167.6"/>
    <n v="2182"/>
    <n v="668.6"/>
    <n v="162.9"/>
    <n v="990.39999999999986"/>
    <n v="521.90000000000009"/>
  </r>
  <r>
    <x v="1"/>
    <x v="8"/>
    <x v="10"/>
    <n v="151"/>
    <n v="204.9"/>
    <n v="175.4"/>
    <n v="159.6"/>
    <n v="175.8"/>
    <n v="160.30000000000001"/>
    <n v="229.1"/>
    <n v="165.1"/>
    <n v="123.1"/>
    <n v="167.2"/>
    <n v="156.1"/>
    <n v="176.8"/>
    <n v="173.5"/>
    <n v="162.30000000000001"/>
    <n v="145.30000000000001"/>
    <n v="159.69999999999999"/>
    <n v="161.80000000000001"/>
    <n v="164.2"/>
    <n v="155.19999999999999"/>
    <n v="164.2"/>
    <n v="151.19999999999999"/>
    <n v="156.69999999999999"/>
    <n v="160.80000000000001"/>
    <n v="197"/>
    <n v="161.6"/>
    <n v="157.30000000000001"/>
    <n v="165.6"/>
    <n v="2217.8999999999996"/>
    <n v="629.1"/>
    <n v="319.39999999999998"/>
    <n v="952.69999999999993"/>
    <n v="515.90000000000009"/>
  </r>
  <r>
    <x v="2"/>
    <x v="8"/>
    <x v="10"/>
    <n v="148.19999999999999"/>
    <n v="201.6"/>
    <n v="173"/>
    <n v="159.30000000000001"/>
    <n v="190.1"/>
    <n v="156.5"/>
    <n v="199.2"/>
    <n v="165.3"/>
    <n v="122.4"/>
    <n v="169.6"/>
    <n v="163.69999999999999"/>
    <n v="175.5"/>
    <n v="169.7"/>
    <n v="167.2"/>
    <n v="157.4"/>
    <n v="165.8"/>
    <n v="162.19999999999999"/>
    <n v="164.2"/>
    <n v="159.30000000000001"/>
    <n v="169.9"/>
    <n v="154.80000000000001"/>
    <n v="159.80000000000001"/>
    <n v="164.3"/>
    <n v="192.9"/>
    <n v="163.9"/>
    <n v="161.4"/>
    <n v="166.7"/>
    <n v="2194.1"/>
    <n v="652.6"/>
    <n v="323.5"/>
    <n v="972.30000000000007"/>
    <n v="518.20000000000005"/>
  </r>
  <r>
    <x v="0"/>
    <x v="8"/>
    <x v="11"/>
    <n v="147.4"/>
    <n v="197"/>
    <n v="176.5"/>
    <n v="159.80000000000001"/>
    <n v="195.8"/>
    <n v="152"/>
    <n v="172.3"/>
    <n v="164.5"/>
    <n v="120.6"/>
    <n v="171.7"/>
    <n v="169.7"/>
    <n v="175.1"/>
    <n v="165.8"/>
    <n v="171.8"/>
    <n v="167.3"/>
    <n v="171.2"/>
    <n v="162.80000000000001"/>
    <n v="163.4"/>
    <n v="163.9"/>
    <n v="174"/>
    <n v="160.1"/>
    <n v="164.5"/>
    <n v="169.7"/>
    <n v="190.8"/>
    <n v="165.6"/>
    <n v="166"/>
    <n v="167"/>
    <n v="2168.1999999999998"/>
    <n v="673.1"/>
    <n v="163.9"/>
    <n v="993.9"/>
    <n v="522.4"/>
  </r>
  <r>
    <x v="1"/>
    <x v="8"/>
    <x v="11"/>
    <n v="151.6"/>
    <n v="202.2"/>
    <n v="180"/>
    <n v="160"/>
    <n v="173.5"/>
    <n v="158.30000000000001"/>
    <n v="219.5"/>
    <n v="164.2"/>
    <n v="121.9"/>
    <n v="168.2"/>
    <n v="156.5"/>
    <n v="178.2"/>
    <n v="172.2"/>
    <n v="163.30000000000001"/>
    <n v="146.69999999999999"/>
    <n v="160.69999999999999"/>
    <n v="162.4"/>
    <n v="163.4"/>
    <n v="156"/>
    <n v="165.1"/>
    <n v="151.80000000000001"/>
    <n v="157.6"/>
    <n v="160.6"/>
    <n v="196.8"/>
    <n v="161.69999999999999"/>
    <n v="157.80000000000001"/>
    <n v="165.2"/>
    <n v="2206.3000000000002"/>
    <n v="633.1"/>
    <n v="319.39999999999998"/>
    <n v="954.2"/>
    <n v="516.29999999999995"/>
  </r>
  <r>
    <x v="2"/>
    <x v="8"/>
    <x v="11"/>
    <n v="148.69999999999999"/>
    <n v="198.8"/>
    <n v="177.9"/>
    <n v="159.9"/>
    <n v="187.6"/>
    <n v="154.9"/>
    <n v="188.3"/>
    <n v="164.4"/>
    <n v="121"/>
    <n v="170.5"/>
    <n v="164.2"/>
    <n v="176.5"/>
    <n v="168.2"/>
    <n v="168.5"/>
    <n v="158.69999999999999"/>
    <n v="167"/>
    <n v="162.6"/>
    <n v="163.4"/>
    <n v="160.19999999999999"/>
    <n v="170.6"/>
    <n v="155.69999999999999"/>
    <n v="160.6"/>
    <n v="164.4"/>
    <n v="192.4"/>
    <n v="164.1"/>
    <n v="162"/>
    <n v="166.2"/>
    <n v="2180.9"/>
    <n v="656.8"/>
    <n v="323.60000000000002"/>
    <n v="974.8"/>
    <n v="518.5"/>
  </r>
  <r>
    <x v="0"/>
    <x v="9"/>
    <x v="0"/>
    <n v="148.30000000000001"/>
    <n v="196.9"/>
    <n v="178"/>
    <n v="160.5"/>
    <n v="192.6"/>
    <n v="151.19999999999999"/>
    <n v="159.19999999999999"/>
    <n v="164"/>
    <n v="119.3"/>
    <n v="173.3"/>
    <n v="169.8"/>
    <n v="175.8"/>
    <n v="164.1"/>
    <n v="173.2"/>
    <n v="169.3"/>
    <n v="172.7"/>
    <n v="163.19999999999999"/>
    <n v="164.5"/>
    <n v="164.9"/>
    <n v="174.7"/>
    <n v="160.80000000000001"/>
    <n v="164.9"/>
    <n v="169.9"/>
    <n v="190.7"/>
    <n v="165.8"/>
    <n v="166.6"/>
    <n v="166.4"/>
    <n v="2153"/>
    <n v="678.40000000000009"/>
    <n v="164.9"/>
    <n v="998.60000000000014"/>
    <n v="523.1"/>
  </r>
  <r>
    <x v="1"/>
    <x v="9"/>
    <x v="0"/>
    <n v="152.19999999999999"/>
    <n v="202.1"/>
    <n v="180.1"/>
    <n v="160.4"/>
    <n v="171"/>
    <n v="156.5"/>
    <n v="203.6"/>
    <n v="163.80000000000001"/>
    <n v="121.3"/>
    <n v="169.8"/>
    <n v="156.6"/>
    <n v="179"/>
    <n v="170.3"/>
    <n v="164.7"/>
    <n v="148.5"/>
    <n v="162.19999999999999"/>
    <n v="162.80000000000001"/>
    <n v="164.5"/>
    <n v="156.80000000000001"/>
    <n v="166.1"/>
    <n v="152.69999999999999"/>
    <n v="158.4"/>
    <n v="161"/>
    <n v="196.4"/>
    <n v="161.6"/>
    <n v="158.6"/>
    <n v="165"/>
    <n v="2186.6999999999998"/>
    <n v="638.20000000000005"/>
    <n v="321.3"/>
    <n v="958.80000000000007"/>
    <n v="516.6"/>
  </r>
  <r>
    <x v="2"/>
    <x v="9"/>
    <x v="0"/>
    <n v="149.5"/>
    <n v="198.7"/>
    <n v="178.8"/>
    <n v="160.5"/>
    <n v="184.7"/>
    <n v="153.69999999999999"/>
    <n v="174.3"/>
    <n v="163.9"/>
    <n v="120"/>
    <n v="172.1"/>
    <n v="164.3"/>
    <n v="177.3"/>
    <n v="166.4"/>
    <n v="169.9"/>
    <n v="160.69999999999999"/>
    <n v="168.5"/>
    <n v="163"/>
    <n v="164.5"/>
    <n v="161.1"/>
    <n v="171.4"/>
    <n v="156.5"/>
    <n v="161.19999999999999"/>
    <n v="164.7"/>
    <n v="192.2"/>
    <n v="164.2"/>
    <n v="162.69999999999999"/>
    <n v="165.7"/>
    <n v="2164.1999999999998"/>
    <n v="662.1"/>
    <n v="325.60000000000002"/>
    <n v="979.5"/>
    <n v="519.09999999999991"/>
  </r>
  <r>
    <x v="0"/>
    <x v="9"/>
    <x v="1"/>
    <n v="148.80000000000001"/>
    <n v="198.1"/>
    <n v="175.5"/>
    <n v="160.69999999999999"/>
    <n v="192.6"/>
    <n v="151.4"/>
    <n v="155.19999999999999"/>
    <n v="163.9"/>
    <n v="118.1"/>
    <n v="175.4"/>
    <n v="170.5"/>
    <n v="176.3"/>
    <n v="163.9"/>
    <n v="174.1"/>
    <n v="171"/>
    <n v="173.7"/>
    <n v="164.5"/>
    <n v="165.5"/>
    <n v="165.7"/>
    <n v="175.3"/>
    <n v="161.19999999999999"/>
    <n v="165.5"/>
    <n v="170.3"/>
    <n v="191.5"/>
    <n v="167.4"/>
    <n v="167.3"/>
    <n v="166.7"/>
    <n v="2150.4"/>
    <n v="683.3"/>
    <n v="165.7"/>
    <n v="1003.7999999999998"/>
    <n v="526.20000000000005"/>
  </r>
  <r>
    <x v="1"/>
    <x v="9"/>
    <x v="1"/>
    <n v="152.5"/>
    <n v="205.2"/>
    <n v="176.4"/>
    <n v="160.6"/>
    <n v="171.5"/>
    <n v="156.4"/>
    <n v="198"/>
    <n v="163.19999999999999"/>
    <n v="120.6"/>
    <n v="172.2"/>
    <n v="156.69999999999999"/>
    <n v="180"/>
    <n v="170.2"/>
    <n v="165.7"/>
    <n v="150.4"/>
    <n v="163.4"/>
    <n v="164.2"/>
    <n v="165.5"/>
    <n v="157.4"/>
    <n v="167.2"/>
    <n v="153.1"/>
    <n v="159.5"/>
    <n v="162"/>
    <n v="196.5"/>
    <n v="163"/>
    <n v="159.4"/>
    <n v="165.5"/>
    <n v="2183.5"/>
    <n v="643.70000000000005"/>
    <n v="322.89999999999998"/>
    <n v="964.4"/>
    <n v="518.9"/>
  </r>
  <r>
    <x v="2"/>
    <x v="9"/>
    <x v="1"/>
    <n v="150"/>
    <n v="200.6"/>
    <n v="175.8"/>
    <n v="160.69999999999999"/>
    <n v="184.9"/>
    <n v="153.69999999999999"/>
    <n v="169.7"/>
    <n v="163.69999999999999"/>
    <n v="118.9"/>
    <n v="174.3"/>
    <n v="164.7"/>
    <n v="178"/>
    <n v="166.2"/>
    <n v="170.8"/>
    <n v="162.4"/>
    <n v="169.6"/>
    <n v="164.4"/>
    <n v="165.5"/>
    <n v="161.80000000000001"/>
    <n v="172.2"/>
    <n v="156.9"/>
    <n v="162.1"/>
    <n v="165.4"/>
    <n v="192.8"/>
    <n v="165.7"/>
    <n v="163.5"/>
    <n v="166.1"/>
    <n v="2161.2000000000003"/>
    <n v="667.2"/>
    <n v="327.3"/>
    <n v="984.90000000000009"/>
    <n v="522"/>
  </r>
  <r>
    <x v="0"/>
    <x v="9"/>
    <x v="2"/>
    <n v="150.19999999999999"/>
    <n v="208"/>
    <n v="167.9"/>
    <n v="162"/>
    <n v="203.1"/>
    <n v="155.9"/>
    <n v="155.80000000000001"/>
    <n v="164.2"/>
    <n v="118.1"/>
    <n v="178.7"/>
    <n v="171.2"/>
    <n v="177.4"/>
    <n v="166.6"/>
    <n v="175.4"/>
    <n v="173.2"/>
    <n v="175.1"/>
    <n v="167.4"/>
    <n v="165.3"/>
    <n v="166.5"/>
    <n v="176"/>
    <n v="162"/>
    <n v="166.6"/>
    <n v="170.6"/>
    <n v="192.3"/>
    <n v="168.9"/>
    <n v="168.3"/>
    <n v="168.7"/>
    <n v="2179.1000000000004"/>
    <n v="691.1"/>
    <n v="166.5"/>
    <n v="1008.4"/>
    <n v="529.5"/>
  </r>
  <r>
    <x v="1"/>
    <x v="9"/>
    <x v="2"/>
    <n v="153.69999999999999"/>
    <n v="215.8"/>
    <n v="167.7"/>
    <n v="162.6"/>
    <n v="180"/>
    <n v="159.6"/>
    <n v="188.4"/>
    <n v="163.4"/>
    <n v="120.3"/>
    <n v="174.7"/>
    <n v="157.1"/>
    <n v="181.5"/>
    <n v="171.5"/>
    <n v="167.1"/>
    <n v="152.6"/>
    <n v="164.9"/>
    <n v="166.8"/>
    <n v="165.3"/>
    <n v="158.6"/>
    <n v="168.2"/>
    <n v="154.19999999999999"/>
    <n v="160.80000000000001"/>
    <n v="162.69999999999999"/>
    <n v="197.5"/>
    <n v="164.5"/>
    <n v="160.6"/>
    <n v="166.5"/>
    <n v="2196.3000000000002"/>
    <n v="651.40000000000009"/>
    <n v="323.89999999999998"/>
    <n v="970.2"/>
    <n v="522.6"/>
  </r>
  <r>
    <x v="2"/>
    <x v="9"/>
    <x v="2"/>
    <n v="151.30000000000001"/>
    <n v="210.7"/>
    <n v="167.8"/>
    <n v="162.19999999999999"/>
    <n v="194.6"/>
    <n v="157.6"/>
    <n v="166.9"/>
    <n v="163.9"/>
    <n v="118.8"/>
    <n v="177.4"/>
    <n v="165.3"/>
    <n v="179.3"/>
    <n v="168.4"/>
    <n v="172.1"/>
    <n v="164.6"/>
    <n v="171.1"/>
    <n v="167.2"/>
    <n v="165.3"/>
    <n v="162.80000000000001"/>
    <n v="173"/>
    <n v="157.9"/>
    <n v="163.30000000000001"/>
    <n v="166"/>
    <n v="193.7"/>
    <n v="167.2"/>
    <n v="164.6"/>
    <n v="167.7"/>
    <n v="2184.2000000000003"/>
    <n v="675"/>
    <n v="328.1"/>
    <n v="990.3"/>
    <n v="525.5"/>
  </r>
  <r>
    <x v="0"/>
    <x v="9"/>
    <x v="3"/>
    <n v="151.80000000000001"/>
    <n v="209.7"/>
    <n v="164.5"/>
    <n v="163.80000000000001"/>
    <n v="207.4"/>
    <n v="169.7"/>
    <n v="153.6"/>
    <n v="165.1"/>
    <n v="118.2"/>
    <n v="182.9"/>
    <n v="172.4"/>
    <n v="178.9"/>
    <n v="168.6"/>
    <n v="177.5"/>
    <n v="175.1"/>
    <n v="177.1"/>
    <n v="169"/>
    <n v="167"/>
    <n v="167.7"/>
    <n v="177"/>
    <n v="166.2"/>
    <n v="167.2"/>
    <n v="170.9"/>
    <n v="192.8"/>
    <n v="173.3"/>
    <n v="170.2"/>
    <n v="170.8"/>
    <n v="2206.6"/>
    <n v="698.7"/>
    <n v="167.7"/>
    <n v="1022.2"/>
    <n v="536.29999999999995"/>
  </r>
  <r>
    <x v="1"/>
    <x v="9"/>
    <x v="3"/>
    <n v="155.4"/>
    <n v="215.8"/>
    <n v="164.6"/>
    <n v="164.2"/>
    <n v="186"/>
    <n v="175.9"/>
    <n v="190.7"/>
    <n v="164"/>
    <n v="120.5"/>
    <n v="178"/>
    <n v="157.5"/>
    <n v="183.3"/>
    <n v="174.5"/>
    <n v="168.4"/>
    <n v="154.5"/>
    <n v="166.3"/>
    <n v="168.4"/>
    <n v="167"/>
    <n v="159.80000000000001"/>
    <n v="169"/>
    <n v="159.30000000000001"/>
    <n v="162.19999999999999"/>
    <n v="164"/>
    <n v="197.1"/>
    <n v="170.5"/>
    <n v="163.1"/>
    <n v="169.2"/>
    <n v="2230.4"/>
    <n v="657.6"/>
    <n v="326.8"/>
    <n v="986.90000000000009"/>
    <n v="530.70000000000005"/>
  </r>
  <r>
    <x v="2"/>
    <x v="9"/>
    <x v="3"/>
    <n v="152.9"/>
    <n v="211.8"/>
    <n v="164.5"/>
    <n v="163.9"/>
    <n v="199.5"/>
    <n v="172.6"/>
    <n v="166.2"/>
    <n v="164.7"/>
    <n v="119"/>
    <n v="181.3"/>
    <n v="166.2"/>
    <n v="180.9"/>
    <n v="170.8"/>
    <n v="173.9"/>
    <n v="166.5"/>
    <n v="172.8"/>
    <n v="168.8"/>
    <n v="167"/>
    <n v="164"/>
    <n v="174"/>
    <n v="162.6"/>
    <n v="164.4"/>
    <n v="166.9"/>
    <n v="193.9"/>
    <n v="172.2"/>
    <n v="166.8"/>
    <n v="170.1"/>
    <n v="2214.3000000000002"/>
    <n v="682"/>
    <n v="331"/>
    <n v="1005.5"/>
    <n v="532.90000000000009"/>
  </r>
  <r>
    <x v="0"/>
    <x v="9"/>
    <x v="4"/>
    <n v="152.9"/>
    <n v="214.7"/>
    <n v="161.4"/>
    <n v="164.6"/>
    <n v="209.9"/>
    <n v="168"/>
    <n v="160.4"/>
    <n v="165"/>
    <n v="118.9"/>
    <n v="186.6"/>
    <n v="173.2"/>
    <n v="180.4"/>
    <n v="170.8"/>
    <n v="179.3"/>
    <n v="177.2"/>
    <n v="179"/>
    <n v="168.5"/>
    <n v="167.5"/>
    <n v="168.9"/>
    <n v="177.7"/>
    <n v="167.1"/>
    <n v="167.6"/>
    <n v="171.8"/>
    <n v="192.9"/>
    <n v="175.3"/>
    <n v="170.9"/>
    <n v="172.5"/>
    <n v="2226.8000000000002"/>
    <n v="704"/>
    <n v="168.9"/>
    <n v="1029.5999999999999"/>
    <n v="539.1"/>
  </r>
  <r>
    <x v="1"/>
    <x v="9"/>
    <x v="4"/>
    <n v="156.69999999999999"/>
    <n v="221.2"/>
    <n v="164.1"/>
    <n v="165.4"/>
    <n v="189.5"/>
    <n v="174.5"/>
    <n v="203.2"/>
    <n v="164.1"/>
    <n v="121.2"/>
    <n v="181.4"/>
    <n v="158.5"/>
    <n v="184.9"/>
    <n v="177.5"/>
    <n v="170"/>
    <n v="155.9"/>
    <n v="167.8"/>
    <n v="168.2"/>
    <n v="167.5"/>
    <n v="161.1"/>
    <n v="170.1"/>
    <n v="159.4"/>
    <n v="163.19999999999999"/>
    <n v="165.2"/>
    <n v="197.5"/>
    <n v="173.5"/>
    <n v="163.80000000000001"/>
    <n v="170.8"/>
    <n v="2262.2000000000003"/>
    <n v="661.9"/>
    <n v="328.6"/>
    <n v="994.5"/>
    <n v="534.79999999999995"/>
  </r>
  <r>
    <x v="2"/>
    <x v="9"/>
    <x v="4"/>
    <n v="154.1"/>
    <n v="217"/>
    <n v="162.4"/>
    <n v="164.9"/>
    <n v="202.4"/>
    <n v="171"/>
    <n v="174.9"/>
    <n v="164.7"/>
    <n v="119.7"/>
    <n v="184.9"/>
    <n v="167.1"/>
    <n v="182.5"/>
    <n v="173.3"/>
    <n v="175.6"/>
    <n v="168.4"/>
    <n v="174.6"/>
    <n v="168.4"/>
    <n v="167.5"/>
    <n v="165.2"/>
    <n v="174.8"/>
    <n v="163"/>
    <n v="165.1"/>
    <n v="167.9"/>
    <n v="194.1"/>
    <n v="174.6"/>
    <n v="167.5"/>
    <n v="171.7"/>
    <n v="2238.9000000000005"/>
    <n v="687"/>
    <n v="332.7"/>
    <n v="1012.8"/>
    <n v="536.20000000000005"/>
  </r>
  <r>
    <x v="0"/>
    <x v="9"/>
    <x v="5"/>
    <n v="153.80000000000001"/>
    <n v="217.2"/>
    <n v="169.6"/>
    <n v="165.4"/>
    <n v="208.1"/>
    <n v="165.8"/>
    <n v="167.3"/>
    <n v="164.6"/>
    <n v="119.1"/>
    <n v="188.9"/>
    <n v="174.2"/>
    <n v="181.9"/>
    <n v="172.4"/>
    <n v="180.7"/>
    <n v="178.7"/>
    <n v="180.4"/>
    <n v="169.5"/>
    <n v="166.8"/>
    <n v="170.3"/>
    <n v="178.2"/>
    <n v="165.5"/>
    <n v="168"/>
    <n v="172.6"/>
    <n v="192.9"/>
    <n v="176.7"/>
    <n v="171"/>
    <n v="173.6"/>
    <n v="2248.3000000000002"/>
    <n v="709.3"/>
    <n v="170.3"/>
    <n v="1032.3"/>
    <n v="540.6"/>
  </r>
  <r>
    <x v="1"/>
    <x v="9"/>
    <x v="5"/>
    <n v="157.5"/>
    <n v="223.4"/>
    <n v="172.8"/>
    <n v="166.4"/>
    <n v="188.6"/>
    <n v="174.1"/>
    <n v="211.5"/>
    <n v="163.6"/>
    <n v="121.4"/>
    <n v="183.5"/>
    <n v="159.1"/>
    <n v="186.3"/>
    <n v="179.3"/>
    <n v="171.6"/>
    <n v="157.4"/>
    <n v="169.4"/>
    <n v="169.2"/>
    <n v="166.8"/>
    <n v="162.1"/>
    <n v="170.9"/>
    <n v="157.19999999999999"/>
    <n v="164.1"/>
    <n v="166.5"/>
    <n v="198.3"/>
    <n v="174.9"/>
    <n v="163.80000000000001"/>
    <n v="171.4"/>
    <n v="2287.5"/>
    <n v="667.59999999999991"/>
    <n v="328.9"/>
    <n v="996.9"/>
    <n v="537"/>
  </r>
  <r>
    <x v="2"/>
    <x v="9"/>
    <x v="5"/>
    <n v="155"/>
    <n v="219.4"/>
    <n v="170.8"/>
    <n v="165.8"/>
    <n v="200.9"/>
    <n v="169.7"/>
    <n v="182.3"/>
    <n v="164.3"/>
    <n v="119.9"/>
    <n v="187.1"/>
    <n v="167.9"/>
    <n v="183.9"/>
    <n v="174.9"/>
    <n v="177.1"/>
    <n v="169.9"/>
    <n v="176"/>
    <n v="169.4"/>
    <n v="166.8"/>
    <n v="166.4"/>
    <n v="175.4"/>
    <n v="161.1"/>
    <n v="165.8"/>
    <n v="169"/>
    <n v="194.3"/>
    <n v="176"/>
    <n v="167.5"/>
    <n v="172.6"/>
    <n v="2261.9"/>
    <n v="692.4"/>
    <n v="333.20000000000005"/>
    <n v="1015.3000000000001"/>
    <n v="537.79999999999995"/>
  </r>
  <r>
    <x v="0"/>
    <x v="9"/>
    <x v="6"/>
    <n v="155.19999999999999"/>
    <n v="210.8"/>
    <n v="174.3"/>
    <n v="166.3"/>
    <n v="202.2"/>
    <n v="169.6"/>
    <n v="168.6"/>
    <n v="164.4"/>
    <n v="119.2"/>
    <n v="191.8"/>
    <n v="174.5"/>
    <n v="183.1"/>
    <n v="172.5"/>
    <n v="182"/>
    <n v="180.3"/>
    <n v="181.7"/>
    <n v="169.7"/>
    <n v="167.8"/>
    <n v="171.3"/>
    <n v="178.8"/>
    <n v="166.3"/>
    <n v="168.6"/>
    <n v="174.7"/>
    <n v="193.2"/>
    <n v="179.6"/>
    <n v="171.8"/>
    <n v="174.3"/>
    <n v="2252.5"/>
    <n v="713.7"/>
    <n v="171.3"/>
    <n v="1041.3999999999999"/>
    <n v="544.59999999999991"/>
  </r>
  <r>
    <x v="1"/>
    <x v="9"/>
    <x v="6"/>
    <n v="159.30000000000001"/>
    <n v="217.1"/>
    <n v="176.6"/>
    <n v="167.1"/>
    <n v="184.8"/>
    <n v="179.5"/>
    <n v="208.5"/>
    <n v="164"/>
    <n v="121.5"/>
    <n v="186.3"/>
    <n v="159.80000000000001"/>
    <n v="187.7"/>
    <n v="179.4"/>
    <n v="172.7"/>
    <n v="158.69999999999999"/>
    <n v="170.6"/>
    <n v="169.8"/>
    <n v="167.8"/>
    <n v="163.1"/>
    <n v="171.7"/>
    <n v="157.4"/>
    <n v="164.6"/>
    <n v="169.1"/>
    <n v="198.6"/>
    <n v="179.5"/>
    <n v="164.7"/>
    <n v="172.3"/>
    <n v="2291.6"/>
    <n v="671.8"/>
    <n v="330.9"/>
    <n v="1007.5"/>
    <n v="542.79999999999995"/>
  </r>
  <r>
    <x v="2"/>
    <x v="9"/>
    <x v="6"/>
    <n v="156.5"/>
    <n v="213"/>
    <n v="175.2"/>
    <n v="166.6"/>
    <n v="195.8"/>
    <n v="174.2"/>
    <n v="182.1"/>
    <n v="164.3"/>
    <n v="120"/>
    <n v="190"/>
    <n v="168.4"/>
    <n v="185.2"/>
    <n v="175"/>
    <n v="178.3"/>
    <n v="171.3"/>
    <n v="177.3"/>
    <n v="169.7"/>
    <n v="167.8"/>
    <n v="167.4"/>
    <n v="176.1"/>
    <n v="161.6"/>
    <n v="166.3"/>
    <n v="171.4"/>
    <n v="194.6"/>
    <n v="179.6"/>
    <n v="168.4"/>
    <n v="173.4"/>
    <n v="2266.3000000000002"/>
    <n v="696.60000000000014"/>
    <n v="335.20000000000005"/>
    <n v="1025.0999999999999"/>
    <n v="542.6"/>
  </r>
  <r>
    <x v="0"/>
    <x v="9"/>
    <x v="7"/>
    <n v="159.5"/>
    <n v="204.1"/>
    <n v="168.3"/>
    <n v="167.9"/>
    <n v="198.1"/>
    <n v="169.2"/>
    <n v="173.1"/>
    <n v="167.1"/>
    <n v="120.2"/>
    <n v="195.6"/>
    <n v="174.8"/>
    <n v="184"/>
    <n v="173.9"/>
    <n v="183.2"/>
    <n v="181.7"/>
    <n v="183"/>
    <n v="171.1"/>
    <n v="169"/>
    <n v="172.3"/>
    <n v="179.4"/>
    <n v="166.6"/>
    <n v="169.3"/>
    <n v="175.7"/>
    <n v="193.7"/>
    <n v="179.1"/>
    <n v="172.6"/>
    <n v="175.3"/>
    <n v="2255.7999999999997"/>
    <n v="719"/>
    <n v="172.3"/>
    <n v="1045.6999999999998"/>
    <n v="545.4"/>
  </r>
  <r>
    <x v="1"/>
    <x v="9"/>
    <x v="7"/>
    <n v="162.1"/>
    <n v="210.9"/>
    <n v="170.6"/>
    <n v="168.4"/>
    <n v="182.5"/>
    <n v="177.1"/>
    <n v="213.1"/>
    <n v="167.3"/>
    <n v="122.2"/>
    <n v="189.7"/>
    <n v="160.5"/>
    <n v="188.9"/>
    <n v="180.4"/>
    <n v="173.7"/>
    <n v="160"/>
    <n v="171.6"/>
    <n v="171.4"/>
    <n v="169"/>
    <n v="164.2"/>
    <n v="172.6"/>
    <n v="157.69999999999999"/>
    <n v="165.1"/>
    <n v="169.9"/>
    <n v="198.7"/>
    <n v="178.4"/>
    <n v="165.4"/>
    <n v="173.1"/>
    <n v="2293.6999999999998"/>
    <n v="676.69999999999993"/>
    <n v="333.2"/>
    <n v="1010.8"/>
    <n v="542.5"/>
  </r>
  <r>
    <x v="2"/>
    <x v="9"/>
    <x v="7"/>
    <n v="160.30000000000001"/>
    <n v="206.5"/>
    <n v="169.2"/>
    <n v="168.1"/>
    <n v="192.4"/>
    <n v="172.9"/>
    <n v="186.7"/>
    <n v="167.2"/>
    <n v="120.9"/>
    <n v="193.6"/>
    <n v="168.8"/>
    <n v="186.3"/>
    <n v="176.3"/>
    <n v="179.5"/>
    <n v="172.7"/>
    <n v="178.5"/>
    <n v="171.2"/>
    <n v="169"/>
    <n v="168.5"/>
    <n v="176.8"/>
    <n v="161.9"/>
    <n v="166.9"/>
    <n v="172.3"/>
    <n v="195"/>
    <n v="178.8"/>
    <n v="169.1"/>
    <n v="174.3"/>
    <n v="2269.2000000000003"/>
    <n v="701.90000000000009"/>
    <n v="337.5"/>
    <n v="1029"/>
    <n v="542.9"/>
  </r>
  <r>
    <x v="0"/>
    <x v="9"/>
    <x v="8"/>
    <n v="162.9"/>
    <n v="206.7"/>
    <n v="169"/>
    <n v="169.5"/>
    <n v="194.1"/>
    <n v="164.1"/>
    <n v="176.9"/>
    <n v="169"/>
    <n v="120.8"/>
    <n v="199.1"/>
    <n v="175.4"/>
    <n v="184.8"/>
    <n v="175.5"/>
    <n v="184.7"/>
    <n v="183.3"/>
    <n v="184.5"/>
    <n v="170.8"/>
    <n v="169.5"/>
    <n v="173.6"/>
    <n v="180.2"/>
    <n v="166.9"/>
    <n v="170"/>
    <n v="176.2"/>
    <n v="194.5"/>
    <n v="179.7"/>
    <n v="173.1"/>
    <n v="176.4"/>
    <n v="2267.8000000000002"/>
    <n v="723.3"/>
    <n v="173.6"/>
    <n v="1050.4000000000001"/>
    <n v="547.29999999999995"/>
  </r>
  <r>
    <x v="1"/>
    <x v="9"/>
    <x v="8"/>
    <n v="164.9"/>
    <n v="213.7"/>
    <n v="170.9"/>
    <n v="170.1"/>
    <n v="179.3"/>
    <n v="167.5"/>
    <n v="220.8"/>
    <n v="169.2"/>
    <n v="123.1"/>
    <n v="193.6"/>
    <n v="161.1"/>
    <n v="190.4"/>
    <n v="181.8"/>
    <n v="175"/>
    <n v="161.69999999999999"/>
    <n v="173"/>
    <n v="171.1"/>
    <n v="169.5"/>
    <n v="165"/>
    <n v="173.8"/>
    <n v="158.19999999999999"/>
    <n v="165.8"/>
    <n v="170.9"/>
    <n v="199.7"/>
    <n v="179.2"/>
    <n v="166.1"/>
    <n v="174.1"/>
    <n v="2306.4"/>
    <n v="680.8"/>
    <n v="334.5"/>
    <n v="1015.8"/>
    <n v="545"/>
  </r>
  <r>
    <x v="2"/>
    <x v="9"/>
    <x v="8"/>
    <n v="163.5"/>
    <n v="209.2"/>
    <n v="169.7"/>
    <n v="169.7"/>
    <n v="188.7"/>
    <n v="165.7"/>
    <n v="191.8"/>
    <n v="169.1"/>
    <n v="121.6"/>
    <n v="197.3"/>
    <n v="169.4"/>
    <n v="187.4"/>
    <n v="177.8"/>
    <n v="180.9"/>
    <n v="174.3"/>
    <n v="179.9"/>
    <n v="170.9"/>
    <n v="169.5"/>
    <n v="169.5"/>
    <n v="177.8"/>
    <n v="162.30000000000001"/>
    <n v="167.6"/>
    <n v="173.1"/>
    <n v="195.9"/>
    <n v="179.5"/>
    <n v="169.7"/>
    <n v="175.3"/>
    <n v="2280.9"/>
    <n v="706"/>
    <n v="339"/>
    <n v="1033.8000000000002"/>
    <n v="545.09999999999991"/>
  </r>
  <r>
    <x v="0"/>
    <x v="9"/>
    <x v="9"/>
    <n v="164.7"/>
    <n v="208.8"/>
    <n v="170.3"/>
    <n v="170.9"/>
    <n v="191.6"/>
    <n v="162.19999999999999"/>
    <n v="184.8"/>
    <n v="169.7"/>
    <n v="121.1"/>
    <n v="201.6"/>
    <n v="175.8"/>
    <n v="185.6"/>
    <n v="177.4"/>
    <n v="186.1"/>
    <n v="184.4"/>
    <n v="185.9"/>
    <n v="172"/>
    <n v="171.2"/>
    <n v="174.4"/>
    <n v="181.2"/>
    <n v="167.4"/>
    <n v="170.6"/>
    <n v="176.5"/>
    <n v="194.9"/>
    <n v="180.8"/>
    <n v="173.9"/>
    <n v="177.9"/>
    <n v="2284.5"/>
    <n v="728.4"/>
    <n v="174.4"/>
    <n v="1056.2"/>
    <n v="549.6"/>
  </r>
  <r>
    <x v="1"/>
    <x v="9"/>
    <x v="9"/>
    <n v="166.4"/>
    <n v="214.9"/>
    <n v="171.9"/>
    <n v="171"/>
    <n v="177.7"/>
    <n v="165.7"/>
    <n v="228.6"/>
    <n v="169.9"/>
    <n v="123.4"/>
    <n v="196.4"/>
    <n v="161.6"/>
    <n v="191.5"/>
    <n v="183.3"/>
    <n v="175.5"/>
    <n v="162.6"/>
    <n v="173.6"/>
    <n v="172.3"/>
    <n v="171.2"/>
    <n v="166"/>
    <n v="174.7"/>
    <n v="158.80000000000001"/>
    <n v="166.3"/>
    <n v="171.2"/>
    <n v="200.1"/>
    <n v="180"/>
    <n v="166.8"/>
    <n v="175.3"/>
    <n v="2322.3000000000002"/>
    <n v="684"/>
    <n v="337.2"/>
    <n v="1020.8"/>
    <n v="546.90000000000009"/>
  </r>
  <r>
    <x v="2"/>
    <x v="9"/>
    <x v="9"/>
    <n v="165.2"/>
    <n v="210.9"/>
    <n v="170.9"/>
    <n v="170.9"/>
    <n v="186.5"/>
    <n v="163.80000000000001"/>
    <n v="199.7"/>
    <n v="169.8"/>
    <n v="121.9"/>
    <n v="199.9"/>
    <n v="169.9"/>
    <n v="188.3"/>
    <n v="179.6"/>
    <n v="181.9"/>
    <n v="175.3"/>
    <n v="181"/>
    <n v="172.1"/>
    <n v="171.2"/>
    <n v="170.4"/>
    <n v="178.7"/>
    <n v="162.9"/>
    <n v="168.2"/>
    <n v="173.4"/>
    <n v="196.3"/>
    <n v="180.5"/>
    <n v="170.5"/>
    <n v="176.7"/>
    <n v="2297.3000000000002"/>
    <n v="710.30000000000007"/>
    <n v="341.6"/>
    <n v="1039.4000000000001"/>
    <n v="547.29999999999995"/>
  </r>
  <r>
    <x v="0"/>
    <x v="9"/>
    <x v="10"/>
    <n v="166.9"/>
    <n v="207.2"/>
    <n v="180.2"/>
    <n v="172.3"/>
    <n v="194"/>
    <n v="159.1"/>
    <n v="171.6"/>
    <n v="170.2"/>
    <n v="121.5"/>
    <n v="204.8"/>
    <n v="176.4"/>
    <n v="186.9"/>
    <n v="176.6"/>
    <n v="187.2"/>
    <n v="185.2"/>
    <n v="186.9"/>
    <n v="173.4"/>
    <n v="171.8"/>
    <n v="175.5"/>
    <n v="182.3"/>
    <n v="167.5"/>
    <n v="170.8"/>
    <n v="176.9"/>
    <n v="195.5"/>
    <n v="181.9"/>
    <n v="174.6"/>
    <n v="177.8"/>
    <n v="2287.6999999999998"/>
    <n v="732.69999999999993"/>
    <n v="175.5"/>
    <n v="1060.5"/>
    <n v="552"/>
  </r>
  <r>
    <x v="1"/>
    <x v="9"/>
    <x v="10"/>
    <n v="168.4"/>
    <n v="213.4"/>
    <n v="183.2"/>
    <n v="172.3"/>
    <n v="180"/>
    <n v="162.6"/>
    <n v="205.5"/>
    <n v="171"/>
    <n v="123.4"/>
    <n v="198.8"/>
    <n v="162.1"/>
    <n v="192.4"/>
    <n v="181.3"/>
    <n v="176.7"/>
    <n v="163.5"/>
    <n v="174.7"/>
    <n v="173.8"/>
    <n v="171.8"/>
    <n v="166.9"/>
    <n v="175.8"/>
    <n v="158.9"/>
    <n v="166.7"/>
    <n v="171.5"/>
    <n v="200.6"/>
    <n v="180.3"/>
    <n v="167.4"/>
    <n v="174.1"/>
    <n v="2314.4"/>
    <n v="688.7"/>
    <n v="338.70000000000005"/>
    <n v="1024.0999999999999"/>
    <n v="548.29999999999995"/>
  </r>
  <r>
    <x v="2"/>
    <x v="9"/>
    <x v="10"/>
    <n v="167.4"/>
    <n v="209.4"/>
    <n v="181.4"/>
    <n v="172.3"/>
    <n v="188.9"/>
    <n v="160.69999999999999"/>
    <n v="183.1"/>
    <n v="170.5"/>
    <n v="122.1"/>
    <n v="202.8"/>
    <n v="170.4"/>
    <n v="189.5"/>
    <n v="178.3"/>
    <n v="183.1"/>
    <n v="176.2"/>
    <n v="182.1"/>
    <n v="173.6"/>
    <n v="171.8"/>
    <n v="171.4"/>
    <n v="179.8"/>
    <n v="163"/>
    <n v="168.5"/>
    <n v="173.7"/>
    <n v="196.9"/>
    <n v="181.3"/>
    <n v="171.1"/>
    <n v="176.5"/>
    <n v="2296.8000000000002"/>
    <n v="715"/>
    <n v="343.20000000000005"/>
    <n v="1043.3"/>
    <n v="549.30000000000007"/>
  </r>
  <r>
    <x v="0"/>
    <x v="9"/>
    <x v="11"/>
    <n v="168.8"/>
    <n v="206.9"/>
    <n v="189.1"/>
    <n v="173.4"/>
    <n v="193.9"/>
    <n v="156.69999999999999"/>
    <n v="150.19999999999999"/>
    <n v="170.5"/>
    <n v="121.2"/>
    <n v="207.5"/>
    <n v="176.8"/>
    <n v="187.7"/>
    <n v="174.4"/>
    <n v="188.1"/>
    <n v="185.9"/>
    <n v="187.8"/>
    <n v="175.7"/>
    <n v="170.7"/>
    <n v="176.4"/>
    <n v="183.5"/>
    <n v="167.8"/>
    <n v="171.2"/>
    <n v="177.3"/>
    <n v="195.9"/>
    <n v="182.8"/>
    <n v="175.5"/>
    <n v="177.1"/>
    <n v="2277.1"/>
    <n v="737.5"/>
    <n v="176.4"/>
    <n v="1062.8"/>
    <n v="554.20000000000005"/>
  </r>
  <r>
    <x v="1"/>
    <x v="9"/>
    <x v="11"/>
    <n v="170.2"/>
    <n v="212.9"/>
    <n v="191.9"/>
    <n v="173.9"/>
    <n v="179.1"/>
    <n v="159.5"/>
    <n v="178.7"/>
    <n v="171.3"/>
    <n v="123.1"/>
    <n v="200.5"/>
    <n v="162.80000000000001"/>
    <n v="193.3"/>
    <n v="178.6"/>
    <n v="177.7"/>
    <n v="164.5"/>
    <n v="175.7"/>
    <n v="176"/>
    <n v="170.7"/>
    <n v="167.3"/>
    <n v="177.2"/>
    <n v="159.4"/>
    <n v="167.1"/>
    <n v="171.8"/>
    <n v="201.1"/>
    <n v="180.6"/>
    <n v="168.2"/>
    <n v="174.1"/>
    <n v="2295.7999999999997"/>
    <n v="693.9"/>
    <n v="338"/>
    <n v="1025.5"/>
    <n v="549.9"/>
  </r>
  <r>
    <x v="2"/>
    <x v="9"/>
    <x v="11"/>
    <n v="169.2"/>
    <n v="209"/>
    <n v="190.2"/>
    <n v="173.6"/>
    <n v="188.5"/>
    <n v="158"/>
    <n v="159.9"/>
    <n v="170.8"/>
    <n v="121.8"/>
    <n v="205.2"/>
    <n v="171"/>
    <n v="190.3"/>
    <n v="175.9"/>
    <n v="184"/>
    <n v="177"/>
    <n v="183"/>
    <n v="175.8"/>
    <n v="170.7"/>
    <n v="172.1"/>
    <n v="181.1"/>
    <n v="163.4"/>
    <n v="168.9"/>
    <n v="174.1"/>
    <n v="197.3"/>
    <n v="182"/>
    <n v="172"/>
    <n v="175.7"/>
    <n v="2283.4"/>
    <n v="719.8"/>
    <n v="342.79999999999995"/>
    <n v="1045.3"/>
    <n v="551.29999999999995"/>
  </r>
  <r>
    <x v="0"/>
    <x v="10"/>
    <x v="0"/>
    <n v="174"/>
    <n v="208.3"/>
    <n v="192.9"/>
    <n v="174.3"/>
    <n v="192.6"/>
    <n v="156.30000000000001"/>
    <n v="142.9"/>
    <n v="170.7"/>
    <n v="120.3"/>
    <n v="210.5"/>
    <n v="176.9"/>
    <n v="188.5"/>
    <n v="175"/>
    <n v="189"/>
    <n v="186.3"/>
    <n v="188.6"/>
    <n v="178.4"/>
    <n v="172.1"/>
    <n v="177.2"/>
    <n v="184.7"/>
    <n v="168.2"/>
    <n v="171.8"/>
    <n v="177.8"/>
    <n v="196.9"/>
    <n v="183.2"/>
    <n v="176.5"/>
    <n v="177.8"/>
    <n v="2283.2000000000003"/>
    <n v="742.3"/>
    <n v="177.2"/>
    <n v="1067.0999999999999"/>
    <n v="556.6"/>
  </r>
  <r>
    <x v="1"/>
    <x v="10"/>
    <x v="0"/>
    <n v="173.3"/>
    <n v="215.2"/>
    <n v="197"/>
    <n v="175.2"/>
    <n v="178"/>
    <n v="160.5"/>
    <n v="175.3"/>
    <n v="171.2"/>
    <n v="122.7"/>
    <n v="204.3"/>
    <n v="163.69999999999999"/>
    <n v="194.3"/>
    <n v="179.5"/>
    <n v="178.7"/>
    <n v="165.3"/>
    <n v="176.6"/>
    <n v="178.8"/>
    <n v="172.1"/>
    <n v="168"/>
    <n v="178.5"/>
    <n v="159.5"/>
    <n v="167.8"/>
    <n v="171.8"/>
    <n v="201.6"/>
    <n v="180.1"/>
    <n v="168.9"/>
    <n v="174.9"/>
    <n v="2310.2000000000003"/>
    <n v="699.40000000000009"/>
    <n v="340.1"/>
    <n v="1028.0999999999999"/>
    <n v="550.6"/>
  </r>
  <r>
    <x v="2"/>
    <x v="10"/>
    <x v="0"/>
    <n v="173.8"/>
    <n v="210.7"/>
    <n v="194.5"/>
    <n v="174.6"/>
    <n v="187.2"/>
    <n v="158.30000000000001"/>
    <n v="153.9"/>
    <n v="170.9"/>
    <n v="121.1"/>
    <n v="208.4"/>
    <n v="171.4"/>
    <n v="191.2"/>
    <n v="176.7"/>
    <n v="184.9"/>
    <n v="177.6"/>
    <n v="183.8"/>
    <n v="178.6"/>
    <n v="172.1"/>
    <n v="172.9"/>
    <n v="182.3"/>
    <n v="163.6"/>
    <n v="169.5"/>
    <n v="174.3"/>
    <n v="198.2"/>
    <n v="182"/>
    <n v="172.8"/>
    <n v="176.5"/>
    <n v="2292.6999999999998"/>
    <n v="724.9"/>
    <n v="345"/>
    <n v="1048.7"/>
    <n v="553"/>
  </r>
  <r>
    <x v="0"/>
    <x v="10"/>
    <x v="1"/>
    <n v="174.2"/>
    <n v="205.2"/>
    <n v="173.9"/>
    <n v="177"/>
    <n v="183.4"/>
    <n v="167.2"/>
    <n v="140.9"/>
    <n v="170.4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3"/>
    <n v="181.6"/>
    <n v="177.9"/>
    <n v="178"/>
    <n v="2265.6999999999998"/>
    <n v="747.3"/>
    <n v="178.6"/>
    <n v="1070.8"/>
    <n v="557.79999999999995"/>
  </r>
  <r>
    <x v="1"/>
    <x v="10"/>
    <x v="1"/>
    <n v="174.7"/>
    <n v="212.2"/>
    <n v="177.2"/>
    <n v="177.9"/>
    <n v="172.2"/>
    <n v="172.1"/>
    <n v="175.8"/>
    <n v="172.2"/>
    <n v="121.9"/>
    <n v="204.8"/>
    <n v="164.9"/>
    <n v="196.6"/>
    <n v="180.7"/>
    <n v="180.3"/>
    <n v="167"/>
    <n v="178.2"/>
    <n v="181.4"/>
    <n v="173.5"/>
    <n v="169.2"/>
    <n v="180.8"/>
    <n v="159.80000000000001"/>
    <n v="168.4"/>
    <n v="172.5"/>
    <n v="202.7"/>
    <n v="182.8"/>
    <n v="170"/>
    <n v="176.3"/>
    <n v="2303.1999999999998"/>
    <n v="706.9"/>
    <n v="342.7"/>
    <n v="1036"/>
    <n v="555.5"/>
  </r>
  <r>
    <x v="2"/>
    <x v="10"/>
    <x v="1"/>
    <n v="174.4"/>
    <n v="207.7"/>
    <n v="175.2"/>
    <n v="177.3"/>
    <n v="179.3"/>
    <n v="169.5"/>
    <n v="152.69999999999999"/>
    <n v="171"/>
    <n v="120"/>
    <n v="209.7"/>
    <n v="172.3"/>
    <n v="193"/>
    <n v="177"/>
    <n v="186.2"/>
    <n v="178.7"/>
    <n v="185.1"/>
    <n v="181"/>
    <n v="173.5"/>
    <n v="174.2"/>
    <n v="184.4"/>
    <n v="164.2"/>
    <n v="170.3"/>
    <n v="175"/>
    <n v="199.5"/>
    <n v="182.1"/>
    <n v="174.1"/>
    <n v="177.2"/>
    <n v="2279.1"/>
    <n v="731"/>
    <n v="347.7"/>
    <n v="1054.0999999999999"/>
    <n v="555.70000000000005"/>
  </r>
  <r>
    <x v="0"/>
    <x v="10"/>
    <x v="2"/>
    <n v="174.3"/>
    <n v="205.2"/>
    <n v="173.9"/>
    <n v="177"/>
    <n v="183.3"/>
    <n v="167.2"/>
    <n v="140.9"/>
    <n v="170.5"/>
    <n v="119.1"/>
    <n v="212.1"/>
    <n v="177.6"/>
    <n v="189.9"/>
    <n v="174.8"/>
    <n v="190"/>
    <n v="187"/>
    <n v="189.6"/>
    <n v="180.7"/>
    <n v="173.5"/>
    <n v="178.6"/>
    <n v="186.6"/>
    <n v="169"/>
    <n v="172.8"/>
    <n v="178.5"/>
    <n v="198.4"/>
    <n v="181.4"/>
    <n v="177.9"/>
    <n v="178"/>
    <n v="2265.8000000000002"/>
    <n v="747.3"/>
    <n v="178.6"/>
    <n v="1070.6000000000001"/>
    <n v="557.70000000000005"/>
  </r>
  <r>
    <x v="1"/>
    <x v="10"/>
    <x v="2"/>
    <n v="174.7"/>
    <n v="212.2"/>
    <n v="177.2"/>
    <n v="177.9"/>
    <n v="172.2"/>
    <n v="172.1"/>
    <n v="175.9"/>
    <n v="172.2"/>
    <n v="121.9"/>
    <n v="204.8"/>
    <n v="164.9"/>
    <n v="196.6"/>
    <n v="180.8"/>
    <n v="180.2"/>
    <n v="167"/>
    <n v="178.2"/>
    <n v="181.5"/>
    <n v="173.5"/>
    <n v="169.2"/>
    <n v="180.8"/>
    <n v="159.80000000000001"/>
    <n v="168.4"/>
    <n v="172.5"/>
    <n v="202.7"/>
    <n v="182.6"/>
    <n v="170"/>
    <n v="176.3"/>
    <n v="2303.4"/>
    <n v="706.9"/>
    <n v="342.7"/>
    <n v="1035.8"/>
    <n v="555.29999999999995"/>
  </r>
  <r>
    <x v="2"/>
    <x v="10"/>
    <x v="2"/>
    <n v="174.4"/>
    <n v="207.7"/>
    <n v="175.2"/>
    <n v="177.3"/>
    <n v="179.2"/>
    <n v="169.5"/>
    <n v="152.80000000000001"/>
    <n v="171.1"/>
    <n v="120"/>
    <n v="209.7"/>
    <n v="172.3"/>
    <n v="193"/>
    <n v="177"/>
    <n v="186.1"/>
    <n v="178.7"/>
    <n v="185.1"/>
    <n v="181"/>
    <n v="173.5"/>
    <n v="174.2"/>
    <n v="184.4"/>
    <n v="164.2"/>
    <n v="170.3"/>
    <n v="175"/>
    <n v="199.5"/>
    <n v="181.9"/>
    <n v="174.1"/>
    <n v="177.2"/>
    <n v="2279.1999999999998"/>
    <n v="730.9"/>
    <n v="347.7"/>
    <n v="1053.9000000000001"/>
    <n v="555.5"/>
  </r>
  <r>
    <x v="0"/>
    <x v="10"/>
    <x v="3"/>
    <n v="173.3"/>
    <n v="206.9"/>
    <n v="167.9"/>
    <n v="178.2"/>
    <n v="178.5"/>
    <n v="173.7"/>
    <n v="142.80000000000001"/>
    <n v="172.8"/>
    <n v="120.4"/>
    <n v="215.5"/>
    <n v="178.2"/>
    <n v="190.5"/>
    <n v="175.5"/>
    <n v="190.7"/>
    <n v="187.3"/>
    <n v="190.2"/>
    <n v="183.8"/>
    <n v="175.2"/>
    <n v="179.1"/>
    <n v="187.2"/>
    <n v="169.4"/>
    <n v="173.2"/>
    <n v="179.4"/>
    <n v="199.5"/>
    <n v="181.5"/>
    <n v="178.9"/>
    <n v="178.8"/>
    <n v="2274.1999999999998"/>
    <n v="752"/>
    <n v="179.1"/>
    <n v="1074.8"/>
    <n v="559.9"/>
  </r>
  <r>
    <x v="1"/>
    <x v="10"/>
    <x v="3"/>
    <n v="174.8"/>
    <n v="213.7"/>
    <n v="172.4"/>
    <n v="178.8"/>
    <n v="168.7"/>
    <n v="179.2"/>
    <n v="179.9"/>
    <n v="174.7"/>
    <n v="123.1"/>
    <n v="207.8"/>
    <n v="165.5"/>
    <n v="197"/>
    <n v="182.1"/>
    <n v="181"/>
    <n v="167.7"/>
    <n v="178.9"/>
    <n v="184.4"/>
    <n v="175.2"/>
    <n v="169.6"/>
    <n v="181.5"/>
    <n v="160.1"/>
    <n v="168.8"/>
    <n v="174.2"/>
    <n v="203.5"/>
    <n v="182.1"/>
    <n v="170.9"/>
    <n v="177.4"/>
    <n v="2317.7000000000003"/>
    <n v="712"/>
    <n v="344.79999999999995"/>
    <n v="1040.0999999999999"/>
    <n v="556.5"/>
  </r>
  <r>
    <x v="2"/>
    <x v="10"/>
    <x v="3"/>
    <n v="173.8"/>
    <n v="209.3"/>
    <n v="169.6"/>
    <n v="178.4"/>
    <n v="174.9"/>
    <n v="176.3"/>
    <n v="155.4"/>
    <n v="173.4"/>
    <n v="121.3"/>
    <n v="212.9"/>
    <n v="172.9"/>
    <n v="193.5"/>
    <n v="177.9"/>
    <n v="186.9"/>
    <n v="179.2"/>
    <n v="185.7"/>
    <n v="184"/>
    <n v="175.2"/>
    <n v="174.6"/>
    <n v="185"/>
    <n v="164.5"/>
    <n v="170.7"/>
    <n v="176.4"/>
    <n v="200.6"/>
    <n v="181.7"/>
    <n v="175"/>
    <n v="178.1"/>
    <n v="2289.6000000000004"/>
    <n v="735.8"/>
    <n v="349.79999999999995"/>
    <n v="1058.0999999999999"/>
    <n v="557.29999999999995"/>
  </r>
  <r>
    <x v="0"/>
    <x v="10"/>
    <x v="4"/>
    <n v="173.2"/>
    <n v="211.5"/>
    <n v="171"/>
    <n v="179.6"/>
    <n v="173.3"/>
    <n v="169"/>
    <n v="148.69999999999999"/>
    <n v="174.9"/>
    <n v="121.9"/>
    <n v="221"/>
    <n v="178.7"/>
    <n v="191.1"/>
    <n v="176.8"/>
    <n v="191.2"/>
    <n v="187.9"/>
    <n v="190.8"/>
    <n v="184.9"/>
    <n v="175.6"/>
    <n v="179.8"/>
    <n v="187.8"/>
    <n v="169.7"/>
    <n v="173.8"/>
    <n v="180.3"/>
    <n v="199.9"/>
    <n v="182.5"/>
    <n v="179.5"/>
    <n v="179.8"/>
    <n v="2290.7000000000007"/>
    <n v="754.80000000000007"/>
    <n v="179.8"/>
    <n v="1078.7"/>
    <n v="561.9"/>
  </r>
  <r>
    <x v="1"/>
    <x v="10"/>
    <x v="4"/>
    <n v="174.7"/>
    <n v="219.4"/>
    <n v="176.7"/>
    <n v="179.4"/>
    <n v="164.4"/>
    <n v="175.8"/>
    <n v="185"/>
    <n v="176.9"/>
    <n v="124.2"/>
    <n v="211.9"/>
    <n v="165.9"/>
    <n v="197.7"/>
    <n v="183.1"/>
    <n v="181.3"/>
    <n v="168.1"/>
    <n v="179.3"/>
    <n v="185.6"/>
    <n v="175.6"/>
    <n v="170.1"/>
    <n v="182.2"/>
    <n v="160.4"/>
    <n v="169.2"/>
    <n v="174.8"/>
    <n v="204.2"/>
    <n v="183.4"/>
    <n v="171.6"/>
    <n v="178.2"/>
    <n v="2335.1"/>
    <n v="714.30000000000007"/>
    <n v="345.7"/>
    <n v="1043.6000000000001"/>
    <n v="559.20000000000005"/>
  </r>
  <r>
    <x v="2"/>
    <x v="10"/>
    <x v="4"/>
    <n v="173.7"/>
    <n v="214.3"/>
    <n v="173.2"/>
    <n v="179.5"/>
    <n v="170"/>
    <n v="172.2"/>
    <n v="161"/>
    <n v="175.6"/>
    <n v="122.7"/>
    <n v="218"/>
    <n v="173.4"/>
    <n v="194.2"/>
    <n v="179.1"/>
    <n v="187.3"/>
    <n v="179.7"/>
    <n v="186.2"/>
    <n v="185.2"/>
    <n v="175.6"/>
    <n v="175.2"/>
    <n v="185.7"/>
    <n v="164.8"/>
    <n v="171.2"/>
    <n v="177.1"/>
    <n v="201"/>
    <n v="182.8"/>
    <n v="175.7"/>
    <n v="179.1"/>
    <n v="2306.9"/>
    <n v="738.40000000000009"/>
    <n v="350.79999999999995"/>
    <n v="1061.7"/>
    <n v="55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69BD1-C5C0-4977-8B3F-39B7D395D69C}" name="PivotTable10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35:U40" firstHeaderRow="1" firstDataRow="3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594A5-25CC-4451-A400-7E8A9D05026D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66:C80" firstHeaderRow="1" firstDataRow="2" firstDataCol="1" rowPageCount="1" colPageCount="1"/>
  <pivotFields count="34">
    <pivotField axis="axisPage" multipleItemSelectionAllowed="1" showAll="0">
      <items count="4">
        <item h="1" x="0"/>
        <item x="2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EC00E2-68DB-4D8F-AB1D-E39484913DF9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47:C61" firstHeaderRow="1" firstDataRow="2" firstDataCol="1" rowPageCount="1" colPageCount="1"/>
  <pivotFields count="34"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CBA99-803B-44CC-AC20-5E7DC72655B6}" name="PivotTable5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87:Q102" firstHeaderRow="1" firstDataRow="3" firstDataCol="1" rowPageCount="1" colPageCount="1"/>
  <pivotFields count="34">
    <pivotField axis="axisPage" multipleItemSelectionAllowed="1" showAll="0">
      <items count="4">
        <item h="1" x="0"/>
        <item h="1" x="2"/>
        <item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536DD-872F-4C11-945E-B36BE961E242}" name="PivotTable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6:C15" firstHeaderRow="1" firstDataRow="2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x="4"/>
        <item x="5"/>
        <item x="6"/>
        <item x="7"/>
        <item x="8"/>
        <item x="9"/>
        <item x="10"/>
        <item t="default"/>
      </items>
    </pivotField>
    <pivotField axis="axisCol" multipleItemSelectionAllowed="1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65" showAll="0"/>
    <pivotField numFmtId="165" showAll="0"/>
    <pivotField showAll="0"/>
  </pivotFields>
  <rowFields count="1">
    <field x="1"/>
  </rowFields>
  <rowItems count="8"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/>
    </i>
    <i>
      <x v="11"/>
    </i>
  </colItems>
  <pageFields count="1">
    <pageField fld="0" hier="-1"/>
  </pageFields>
  <dataFields count="1">
    <dataField name="Sum of General index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C96C0-38E6-46BD-ACFA-98A038FC8430}" name="PivotTable4" cacheId="1" dataOnRows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27:D55" firstHeaderRow="1" firstDataRow="2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Row" showAll="0">
      <items count="12">
        <item h="1" x="0"/>
        <item h="1" x="1"/>
        <item h="1" x="2"/>
        <item h="1" x="3"/>
        <item h="1" x="4"/>
        <item h="1" x="5"/>
        <item x="6"/>
        <item h="1" x="7"/>
        <item h="1" x="8"/>
        <item h="1" x="9"/>
        <item h="1" x="10"/>
        <item t="default"/>
      </items>
    </pivotField>
    <pivotField axis="axisCol" multipleItemSelectionAllowed="1" showAll="0">
      <items count="15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h="1" m="1" x="13"/>
        <item h="1" m="1" x="1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numFmtId="165" showAll="0"/>
    <pivotField numFmtId="165" showAll="0"/>
    <pivotField showAll="0"/>
  </pivotFields>
  <rowFields count="2">
    <field x="1"/>
    <field x="-2"/>
  </rowFields>
  <rowItems count="27">
    <i>
      <x v="6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r="1" i="9">
      <x v="9"/>
    </i>
    <i r="1" i="10">
      <x v="10"/>
    </i>
    <i r="1" i="11">
      <x v="11"/>
    </i>
    <i r="1" i="12">
      <x v="12"/>
    </i>
    <i r="1" i="13">
      <x v="13"/>
    </i>
    <i r="1" i="14">
      <x v="14"/>
    </i>
    <i r="1" i="15">
      <x v="15"/>
    </i>
    <i r="1" i="16">
      <x v="16"/>
    </i>
    <i r="1" i="17">
      <x v="17"/>
    </i>
    <i r="1" i="18">
      <x v="18"/>
    </i>
    <i r="1" i="19">
      <x v="19"/>
    </i>
    <i r="1" i="20">
      <x v="20"/>
    </i>
    <i r="1" i="21">
      <x v="21"/>
    </i>
    <i r="1" i="22">
      <x v="22"/>
    </i>
    <i r="1" i="23">
      <x v="23"/>
    </i>
    <i r="1" i="24">
      <x v="24"/>
    </i>
    <i r="1" i="25">
      <x v="25"/>
    </i>
  </rowItems>
  <colFields count="1">
    <field x="2"/>
  </colFields>
  <colItems count="3">
    <i>
      <x/>
    </i>
    <i>
      <x v="11"/>
    </i>
    <i t="grand">
      <x/>
    </i>
  </colItems>
  <pageFields count="1">
    <pageField fld="0" hier="-1"/>
  </pageFields>
  <dataFields count="26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  <dataField name="Sum of Clothing" fld="16" baseField="0" baseItem="0"/>
    <dataField name="Sum of Footwear" fld="17" baseField="0" baseItem="0"/>
    <dataField name="Sum of Clothing and footwear" fld="18" baseField="0" baseItem="0"/>
    <dataField name="Sum of Personal care and effects" fld="19" baseField="0" baseItem="0"/>
    <dataField name="Sum of Housing" fld="20" baseField="0" baseItem="0"/>
    <dataField name="Sum of Household goods and services" fld="21" baseField="0" baseItem="0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Pan, tobacco and intoxicants" fld="26" baseField="0" baseItem="0"/>
    <dataField name="Sum of Fuel and light" fld="27" baseField="0" baseItem="0"/>
    <dataField name="Sum of Miscellaneous" fld="2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D2F9F0-D290-40E6-8593-EBAE7408534D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9:I20" firstHeaderRow="0" firstDataRow="1" firstDataCol="1" rowPageCount="2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2" baseItem="4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formats count="1">
    <format dxfId="0">
      <pivotArea dataOnly="0" labelOnly="1" fieldPosition="0">
        <references count="1">
          <reference field="2" count="1">
            <x v="3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34D76-D451-46AB-97EE-28C7D9BAFF5D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11:I12" firstHeaderRow="0" firstDataRow="1" firstDataCol="1" rowPageCount="2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0" baseItem="0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formats count="1">
    <format dxfId="1">
      <pivotArea dataOnly="0" labelOnly="1" fieldPosition="0">
        <references count="1">
          <reference field="2" count="1">
            <x v="3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D5A1B-8176-47E4-8D46-FB73D56F40A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3">
  <location ref="A4:I5" firstHeaderRow="0" firstDataRow="1" firstDataCol="1" rowPageCount="2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Page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t="default"/>
      </items>
    </pivotField>
    <pivotField axis="axisRow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numFmtId="165" showAll="0"/>
    <pivotField numFmtId="165" showAll="0"/>
    <pivotField dataField="1" showAll="0"/>
  </pivotFields>
  <rowFields count="1">
    <field x="2"/>
  </rowFields>
  <rowItems count="1">
    <i>
      <x v="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0" hier="-1"/>
    <pageField fld="1" hier="-1"/>
  </pageFields>
  <dataFields count="8">
    <dataField name="Sum of Food" fld="30" baseField="0" baseItem="0"/>
    <dataField name="Sum of Apparel" fld="31" baseField="0" baseItem="0"/>
    <dataField name="Sum of House" fld="32" baseField="0" baseItem="0" numFmtId="165"/>
    <dataField name="Sum of Health" fld="22" baseField="0" baseItem="0"/>
    <dataField name="Sum of Transport and communication" fld="23" baseField="0" baseItem="0"/>
    <dataField name="Sum of Recreation and amusement" fld="24" baseField="0" baseItem="0"/>
    <dataField name="Sum of Education" fld="25" baseField="0" baseItem="0"/>
    <dataField name="Sum of Others" fld="34" baseField="0" baseItem="0"/>
  </dataFields>
  <chartFormats count="4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9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9" format="14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9" format="15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5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7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39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4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4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43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2" format="4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45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2" format="46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2" format="47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F2ECF-60B4-4FA7-B568-720310BCE75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C19" firstHeaderRow="0" firstDataRow="1" firstDataCol="1"/>
  <pivotFields count="35"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0" subtotal="count" baseField="0" baseItem="0"/>
    <dataField name="Count of Secto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0CDD05-4BF2-45FB-B0EE-2E47D16405A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5" firstHeaderRow="0" firstDataRow="1" firstDataCol="1"/>
  <pivotFields count="35"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ector" fld="0" subtotal="count" baseField="0" baseItem="0"/>
    <dataField name="Count of Sector2" fld="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3E84CB-6709-4975-A3F9-490545F1D79E}" name="PivotTable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14:U19" firstHeaderRow="1" firstDataRow="3" firstDataCol="1" rowPageCount="1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BB98B-90CC-4067-9472-B81A7154CED3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34" firstHeaderRow="1" firstDataRow="1" firstDataCol="1"/>
  <pivotFields count="35">
    <pivotField dataField="1"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3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Secto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8689D-5A18-4A16-8C51-215A7DD04815}" name="PivotTable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14:J19" firstHeaderRow="1" firstDataRow="3" firstDataCol="1" rowPageCount="1" colPageCount="1"/>
  <pivotFields count="35">
    <pivotField axis="axisPage" multipleItemSelectionAllowed="1" showAll="0">
      <items count="4">
        <item x="0"/>
        <item h="1"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A627ED-7D4F-4E62-BA6C-B3C3809093D0}" name="PivotTable23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L56:U61" firstHeaderRow="1" firstDataRow="3" firstDataCol="1" rowPageCount="1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8"/>
    </i>
    <i r="1">
      <x v="9"/>
    </i>
    <i r="1">
      <x v="10"/>
    </i>
    <i i="1">
      <x v="1"/>
      <x v="8"/>
    </i>
    <i r="1" i="1">
      <x v="9"/>
    </i>
    <i r="1" i="1">
      <x v="10"/>
    </i>
    <i i="2">
      <x v="2"/>
      <x v="8"/>
    </i>
    <i r="1" i="2">
      <x v="9"/>
    </i>
    <i r="1" i="2">
      <x v="10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370BB-DD0B-44CB-BBD6-9B326876E4C7}" name="PivotTable22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56:J61" firstHeaderRow="1" firstDataRow="3" firstDataCol="1" rowPageCount="1" colPageCount="1"/>
  <pivotFields count="35">
    <pivotField axis="axisPage" multipleItemSelectionAllowed="1" showAll="0">
      <items count="4">
        <item h="1" x="0"/>
        <item h="1" x="2"/>
        <item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10CE-2B53-45F2-830A-E7D6E8001463}" name="PivotTable11" cacheId="1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5:J40" firstHeaderRow="1" firstDataRow="3" firstDataCol="1" rowPageCount="1" colPageCount="1"/>
  <pivotFields count="35">
    <pivotField axis="axisPage" multipleItemSelectionAllowed="1" showAll="0">
      <items count="4">
        <item h="1" x="0"/>
        <item x="2"/>
        <item h="1" x="1"/>
        <item t="default"/>
      </items>
    </pivotField>
    <pivotField axis="axisCol" multipleItemSelectionAllowed="1" showAll="0">
      <items count="12">
        <item h="1" x="0"/>
        <item h="1" x="1"/>
        <item h="1" x="2"/>
        <item h="1" x="3"/>
        <item h="1" x="4"/>
        <item x="5"/>
        <item x="6"/>
        <item x="7"/>
        <item h="1" x="8"/>
        <item h="1" x="9"/>
        <item h="1" x="10"/>
        <item t="default"/>
      </items>
    </pivotField>
    <pivotField axis="axisRow" showAll="0">
      <items count="15">
        <item h="1" x="0"/>
        <item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m="1" x="13"/>
        <item h="1"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dataField="1" numFmtId="165" showAll="0"/>
    <pivotField showAll="0"/>
  </pivotFields>
  <rowFields count="1">
    <field x="2"/>
  </rowFields>
  <rowItems count="3">
    <i>
      <x v="1"/>
    </i>
    <i>
      <x v="2"/>
    </i>
    <i t="grand">
      <x/>
    </i>
  </rowItems>
  <colFields count="2">
    <field x="-2"/>
    <field x="1"/>
  </colFields>
  <colItems count="9">
    <i>
      <x/>
      <x v="5"/>
    </i>
    <i r="1">
      <x v="6"/>
    </i>
    <i r="1">
      <x v="7"/>
    </i>
    <i i="1">
      <x v="1"/>
      <x v="5"/>
    </i>
    <i r="1" i="1">
      <x v="6"/>
    </i>
    <i r="1" i="1">
      <x v="7"/>
    </i>
    <i i="2">
      <x v="2"/>
      <x v="5"/>
    </i>
    <i r="1" i="2">
      <x v="6"/>
    </i>
    <i r="1" i="2">
      <x v="7"/>
    </i>
  </colItems>
  <pageFields count="1">
    <pageField fld="0" hier="-1"/>
  </pageFields>
  <dataFields count="3">
    <dataField name="Sum of Food" fld="30" baseField="0" baseItem="0"/>
    <dataField name="Sum of Health" fld="22" baseField="0" baseItem="0"/>
    <dataField name="Sum of Essencial" fld="3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055C9-0DCF-48C6-8AB0-01635E59E23A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68:Q83" firstHeaderRow="1" firstDataRow="3" firstDataCol="1" rowPageCount="1" colPageCount="1"/>
  <pivotFields count="34">
    <pivotField axis="axisPage" multipleItemSelectionAllowed="1" showAll="0">
      <items count="4">
        <item h="1" x="0"/>
        <item x="2"/>
        <item h="1"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12EEF-B533-4089-8954-80D357226F2E}" name="PivotTable11" cacheId="0" dataOnRows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O49:Q64" firstHeaderRow="1" firstDataRow="3" firstDataCol="1" rowPageCount="1" colPageCount="1"/>
  <pivotFields count="34">
    <pivotField axis="axisPage" multipleItemSelectionAllowed="1" showAll="0">
      <items count="4">
        <item x="0"/>
        <item h="1" x="2"/>
        <item h="1" x="1"/>
        <item t="default"/>
      </items>
    </pivotField>
    <pivotField axis="axisCol" showAll="0" defaultSubtotal="0">
      <items count="2">
        <item x="0"/>
        <item h="1" x="1"/>
      </items>
    </pivotField>
    <pivotField axis="axisCol" showAll="0">
      <items count="13">
        <item h="1" x="8"/>
        <item h="1" x="9"/>
        <item h="1" x="10"/>
        <item h="1" x="11"/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-2"/>
  </rowFields>
  <row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rowItems>
  <colFields count="2">
    <field x="1"/>
    <field x="2"/>
  </colFields>
  <colItems count="2">
    <i>
      <x/>
      <x v="4"/>
    </i>
    <i r="1">
      <x v="5"/>
    </i>
  </colItems>
  <pageFields count="1">
    <pageField fld="0" hier="-1"/>
  </pageFields>
  <dataFields count="13">
    <dataField name="Sum of Cereals and products" fld="3" baseField="0" baseItem="0"/>
    <dataField name="Sum of Meat and fish" fld="4" baseField="0" baseItem="0"/>
    <dataField name="Sum of Egg" fld="5" baseField="0" baseItem="0"/>
    <dataField name="Sum of Milk and products" fld="6" baseField="0" baseItem="0"/>
    <dataField name="Sum of Oils and fats" fld="7" baseField="0" baseItem="0"/>
    <dataField name="Sum of Fruits" fld="8" baseField="0" baseItem="0"/>
    <dataField name="Sum of Vegetables" fld="9" baseField="0" baseItem="0"/>
    <dataField name="Sum of Pulses and products" fld="10" baseField="0" baseItem="0"/>
    <dataField name="Sum of Sugar and Confectionery" fld="11" baseField="0" baseItem="0"/>
    <dataField name="Sum of Spices" fld="12" baseField="0" baseItem="0"/>
    <dataField name="Sum of Non-alcoholic beverages" fld="13" baseField="0" baseItem="0"/>
    <dataField name="Sum of Prepared meals, snacks, sweets etc." fld="14" baseField="0" baseItem="0"/>
    <dataField name="Sum of Food and beverage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7E0BD-E60D-414A-9373-BC7C09AD1E53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85:C99" firstHeaderRow="1" firstDataRow="2" firstDataCol="1" rowPageCount="1" colPageCount="1"/>
  <pivotFields count="34">
    <pivotField axis="axisPage" multipleItemSelectionAllowed="1" showAll="0">
      <items count="4">
        <item h="1" x="0"/>
        <item h="1"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2">
    <i>
      <x/>
    </i>
    <i>
      <x v="1"/>
    </i>
  </colItems>
  <pageFields count="1">
    <pageField fld="0" hier="-1"/>
  </pageFields>
  <dataFields count="1">
    <dataField name="Sum of Food" fld="3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161601-6578-4D97-AD5E-2B2E7BBC8C74}" autoFormatId="16" applyNumberFormats="0" applyBorderFormats="0" applyFontFormats="0" applyPatternFormats="0" applyAlignmentFormats="0" applyWidthHeightFormats="0">
  <queryTableRefresh nextId="31">
    <queryTableFields count="30">
      <queryTableField id="1" name="Sector" tableColumnId="1"/>
      <queryTableField id="2" name="Year" tableColumnId="2"/>
      <queryTableField id="3" name="Month" tableColumnId="3"/>
      <queryTableField id="4" name="Cereals and products" tableColumnId="4"/>
      <queryTableField id="5" name="Meat and fish" tableColumnId="5"/>
      <queryTableField id="6" name="Egg" tableColumnId="6"/>
      <queryTableField id="7" name="Milk and products" tableColumnId="7"/>
      <queryTableField id="8" name="Oils and fats" tableColumnId="8"/>
      <queryTableField id="9" name="Fruits" tableColumnId="9"/>
      <queryTableField id="10" name="Vegetables" tableColumnId="10"/>
      <queryTableField id="11" name="Pulses and products" tableColumnId="11"/>
      <queryTableField id="12" name="Sugar and Confectionery" tableColumnId="12"/>
      <queryTableField id="13" name="Spices" tableColumnId="13"/>
      <queryTableField id="14" name="Non-alcoholic beverages" tableColumnId="14"/>
      <queryTableField id="15" name="Prepared meals, snacks, sweets etc." tableColumnId="15"/>
      <queryTableField id="16" name="Food and beverages" tableColumnId="16"/>
      <queryTableField id="17" name="Pan, tobacco and intoxicants" tableColumnId="17"/>
      <queryTableField id="18" name="Clothing" tableColumnId="18"/>
      <queryTableField id="19" name="Footwear" tableColumnId="19"/>
      <queryTableField id="20" name="Clothing and footwear" tableColumnId="20"/>
      <queryTableField id="21" name="Housing" tableColumnId="21"/>
      <queryTableField id="22" name="Fuel and light" tableColumnId="22"/>
      <queryTableField id="23" name="Household goods and services" tableColumnId="23"/>
      <queryTableField id="24" name="Health" tableColumnId="24"/>
      <queryTableField id="25" name="Transport and communication" tableColumnId="25"/>
      <queryTableField id="26" name="Recreation and amusement" tableColumnId="26"/>
      <queryTableField id="27" name="Education" tableColumnId="27"/>
      <queryTableField id="28" name="Personal care and effects" tableColumnId="28"/>
      <queryTableField id="29" name="Miscellaneous" tableColumnId="29"/>
      <queryTableField id="30" name="General index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17ECF2-4A6A-424E-9079-E9B0E678A713}" name="All_India_Index_Upto_April23_Raw_Data" displayName="All_India_Index_Upto_April23_Raw_Data" ref="A1:AD373" tableType="queryTable" totalsRowShown="0">
  <autoFilter ref="A1:AD373" xr:uid="{6517ECF2-4A6A-424E-9079-E9B0E678A713}"/>
  <tableColumns count="30">
    <tableColumn id="1" xr3:uid="{53CD8889-C522-4485-9B63-C4CFF7B2F9EA}" uniqueName="1" name="Sector" queryTableFieldId="1" dataDxfId="4"/>
    <tableColumn id="2" xr3:uid="{37A7E89F-76C2-471D-BE71-9FC5B3E2F1BC}" uniqueName="2" name="Year" queryTableFieldId="2"/>
    <tableColumn id="3" xr3:uid="{95CD370D-4827-4CF4-BB00-CE1588967655}" uniqueName="3" name="Month" queryTableFieldId="3" dataDxfId="3"/>
    <tableColumn id="4" xr3:uid="{3CAB4682-E425-43CB-A491-EF6D63F51724}" uniqueName="4" name="Cereals and products" queryTableFieldId="4"/>
    <tableColumn id="5" xr3:uid="{7DACFB7D-7E6F-4887-B93B-677E054F0E16}" uniqueName="5" name="Meat and fish" queryTableFieldId="5"/>
    <tableColumn id="6" xr3:uid="{4360A5DD-159C-44C0-911F-CF9F35247319}" uniqueName="6" name="Egg" queryTableFieldId="6"/>
    <tableColumn id="7" xr3:uid="{DAFADD9B-DCC9-4E01-ACFC-18C8CE2E2FC3}" uniqueName="7" name="Milk and products" queryTableFieldId="7"/>
    <tableColumn id="8" xr3:uid="{47F8C443-1BF7-4D8F-8B96-D6207EFE7850}" uniqueName="8" name="Oils and fats" queryTableFieldId="8"/>
    <tableColumn id="9" xr3:uid="{39AB0BC4-3735-4FDC-9B5B-8715FAE5F780}" uniqueName="9" name="Fruits" queryTableFieldId="9"/>
    <tableColumn id="10" xr3:uid="{0A1E58C6-9812-4D88-835F-A8FAFBF43283}" uniqueName="10" name="Vegetables" queryTableFieldId="10"/>
    <tableColumn id="11" xr3:uid="{0D3C0394-CA97-4AD5-A6DE-C4DBCE35106C}" uniqueName="11" name="Pulses and products" queryTableFieldId="11"/>
    <tableColumn id="12" xr3:uid="{8F68BA88-0D80-4961-8F1C-E784381F932B}" uniqueName="12" name="Sugar and Confectionery" queryTableFieldId="12"/>
    <tableColumn id="13" xr3:uid="{AC425AE1-C4F6-41A0-93E2-78F0CC790B55}" uniqueName="13" name="Spices" queryTableFieldId="13"/>
    <tableColumn id="14" xr3:uid="{D4265E4B-A917-4893-9855-46F12C76467F}" uniqueName="14" name="Non-alcoholic beverages" queryTableFieldId="14"/>
    <tableColumn id="15" xr3:uid="{27E4FE42-F05D-41A5-AAF9-0B588B5A94DE}" uniqueName="15" name="Prepared meals, snacks, sweets etc." queryTableFieldId="15"/>
    <tableColumn id="16" xr3:uid="{6C7311B2-F97C-4EE1-A581-953EB052BB5B}" uniqueName="16" name="Food and beverages" queryTableFieldId="16"/>
    <tableColumn id="17" xr3:uid="{52BC43E4-A069-4635-AF82-31E18BBCB31C}" uniqueName="17" name="Pan, tobacco and intoxicants" queryTableFieldId="17"/>
    <tableColumn id="18" xr3:uid="{FE1C0290-9038-40E6-BBEB-84F1ED853A14}" uniqueName="18" name="Clothing" queryTableFieldId="18"/>
    <tableColumn id="19" xr3:uid="{11EAEF95-890E-4109-8ACE-A9FE954FBE24}" uniqueName="19" name="Footwear" queryTableFieldId="19"/>
    <tableColumn id="20" xr3:uid="{A23E9960-BF45-4E73-B14A-32894C42EE54}" uniqueName="20" name="Clothing and footwear" queryTableFieldId="20"/>
    <tableColumn id="21" xr3:uid="{9730B2C9-AEF1-4867-8CDD-AE3760C60A69}" uniqueName="21" name="Housing" queryTableFieldId="21" dataDxfId="2"/>
    <tableColumn id="22" xr3:uid="{E648089C-CA2B-473A-B334-D606A9BB55E4}" uniqueName="22" name="Fuel and light" queryTableFieldId="22"/>
    <tableColumn id="23" xr3:uid="{95372A08-0FA0-4647-B89E-27833513297D}" uniqueName="23" name="Household goods and services" queryTableFieldId="23"/>
    <tableColumn id="24" xr3:uid="{80CEB88E-CB4B-4B97-B800-7D525F6F5DA0}" uniqueName="24" name="Health" queryTableFieldId="24"/>
    <tableColumn id="25" xr3:uid="{DABEDE00-AC21-4172-97AE-FD53C85DB9D2}" uniqueName="25" name="Transport and communication" queryTableFieldId="25"/>
    <tableColumn id="26" xr3:uid="{37EDB83D-9248-424F-9DBE-BC1A53AFF6B5}" uniqueName="26" name="Recreation and amusement" queryTableFieldId="26"/>
    <tableColumn id="27" xr3:uid="{4FAA0469-7C29-4C13-BFE3-BB01DF0D0380}" uniqueName="27" name="Education" queryTableFieldId="27"/>
    <tableColumn id="28" xr3:uid="{2B73A357-F717-4830-B17F-29D39FF878CF}" uniqueName="28" name="Personal care and effects" queryTableFieldId="28"/>
    <tableColumn id="29" xr3:uid="{B0E59EAD-2B93-4BDB-A611-F2529F8401F2}" uniqueName="29" name="Miscellaneous" queryTableFieldId="29"/>
    <tableColumn id="30" xr3:uid="{BE6CB993-DABF-4BF6-88E5-B27A0EDBBCA2}" uniqueName="30" name="General index" queryTableField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pivotTable" Target="../pivotTables/pivotTable9.xml"/><Relationship Id="rId7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6" Type="http://schemas.openxmlformats.org/officeDocument/2006/relationships/pivotTable" Target="../pivotTables/pivotTable12.xml"/><Relationship Id="rId5" Type="http://schemas.openxmlformats.org/officeDocument/2006/relationships/pivotTable" Target="../pivotTables/pivotTable11.xml"/><Relationship Id="rId4" Type="http://schemas.openxmlformats.org/officeDocument/2006/relationships/pivotTable" Target="../pivotTables/pivotTable1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FBC69-AFCD-4C18-A2EE-A7C5DF48BECC}">
  <dimension ref="A1:AD373"/>
  <sheetViews>
    <sheetView workbookViewId="0">
      <selection activeCell="V1" sqref="V1"/>
    </sheetView>
  </sheetViews>
  <sheetFormatPr defaultRowHeight="15" x14ac:dyDescent="0.25"/>
  <cols>
    <col min="1" max="1" width="11.28515625" bestFit="1" customWidth="1"/>
    <col min="2" max="2" width="6.85546875" bestFit="1" customWidth="1"/>
    <col min="3" max="3" width="10" bestFit="1" customWidth="1"/>
    <col min="4" max="4" width="21" bestFit="1" customWidth="1"/>
    <col min="5" max="5" width="14.7109375" bestFit="1" customWidth="1"/>
    <col min="6" max="6" width="6.28515625" bestFit="1" customWidth="1"/>
    <col min="7" max="7" width="18.5703125" bestFit="1" customWidth="1"/>
    <col min="8" max="8" width="13.42578125" bestFit="1" customWidth="1"/>
    <col min="9" max="9" width="7.7109375" bestFit="1" customWidth="1"/>
    <col min="10" max="10" width="12.42578125" bestFit="1" customWidth="1"/>
    <col min="11" max="11" width="20.28515625" bestFit="1" customWidth="1"/>
    <col min="12" max="12" width="24.28515625" bestFit="1" customWidth="1"/>
    <col min="13" max="13" width="8.42578125" bestFit="1" customWidth="1"/>
    <col min="14" max="14" width="24.28515625" bestFit="1" customWidth="1"/>
    <col min="15" max="15" width="33.5703125" bestFit="1" customWidth="1"/>
    <col min="16" max="16" width="20.28515625" bestFit="1" customWidth="1"/>
    <col min="17" max="17" width="27.85546875" bestFit="1" customWidth="1"/>
    <col min="18" max="18" width="10.28515625" bestFit="1" customWidth="1"/>
    <col min="19" max="19" width="11.140625" bestFit="1" customWidth="1"/>
    <col min="20" max="20" width="22.28515625" bestFit="1" customWidth="1"/>
    <col min="21" max="21" width="10" bestFit="1" customWidth="1"/>
    <col min="22" max="22" width="14.42578125" bestFit="1" customWidth="1"/>
    <col min="23" max="23" width="28.85546875" bestFit="1" customWidth="1"/>
    <col min="24" max="24" width="8.7109375" bestFit="1" customWidth="1"/>
    <col min="25" max="25" width="29.140625" bestFit="1" customWidth="1"/>
    <col min="26" max="26" width="26.7109375" bestFit="1" customWidth="1"/>
    <col min="27" max="27" width="11.7109375" bestFit="1" customWidth="1"/>
    <col min="28" max="28" width="24.5703125" bestFit="1" customWidth="1"/>
    <col min="29" max="29" width="15.140625" bestFit="1" customWidth="1"/>
    <col min="30" max="30" width="14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>
        <v>2013</v>
      </c>
      <c r="C2" t="s">
        <v>31</v>
      </c>
      <c r="D2">
        <v>107.5</v>
      </c>
      <c r="E2">
        <v>106.3</v>
      </c>
      <c r="F2">
        <v>108.1</v>
      </c>
      <c r="G2">
        <v>104.9</v>
      </c>
      <c r="H2">
        <v>106.1</v>
      </c>
      <c r="I2">
        <v>103.9</v>
      </c>
      <c r="J2">
        <v>101.9</v>
      </c>
      <c r="K2">
        <v>106.1</v>
      </c>
      <c r="L2">
        <v>106.8</v>
      </c>
      <c r="M2">
        <v>103.1</v>
      </c>
      <c r="N2">
        <v>104.8</v>
      </c>
      <c r="O2">
        <v>106.7</v>
      </c>
      <c r="P2">
        <v>105.5</v>
      </c>
      <c r="Q2">
        <v>105.1</v>
      </c>
      <c r="R2">
        <v>106.5</v>
      </c>
      <c r="S2">
        <v>105.8</v>
      </c>
      <c r="T2">
        <v>106.4</v>
      </c>
      <c r="U2" t="s">
        <v>32</v>
      </c>
      <c r="V2">
        <v>105.5</v>
      </c>
      <c r="W2">
        <v>104.8</v>
      </c>
      <c r="X2">
        <v>104</v>
      </c>
      <c r="Y2">
        <v>103.3</v>
      </c>
      <c r="Z2">
        <v>103.4</v>
      </c>
      <c r="AA2">
        <v>103.8</v>
      </c>
      <c r="AB2">
        <v>104.7</v>
      </c>
      <c r="AC2">
        <v>104</v>
      </c>
      <c r="AD2">
        <v>105.1</v>
      </c>
    </row>
    <row r="3" spans="1:30" x14ac:dyDescent="0.25">
      <c r="A3" t="s">
        <v>33</v>
      </c>
      <c r="B3">
        <v>2013</v>
      </c>
      <c r="C3" t="s">
        <v>31</v>
      </c>
      <c r="D3">
        <v>110.5</v>
      </c>
      <c r="E3">
        <v>109.1</v>
      </c>
      <c r="F3">
        <v>113</v>
      </c>
      <c r="G3">
        <v>103.6</v>
      </c>
      <c r="H3">
        <v>103.4</v>
      </c>
      <c r="I3">
        <v>102.3</v>
      </c>
      <c r="J3">
        <v>102.9</v>
      </c>
      <c r="K3">
        <v>105.8</v>
      </c>
      <c r="L3">
        <v>105.1</v>
      </c>
      <c r="M3">
        <v>101.8</v>
      </c>
      <c r="N3">
        <v>105.1</v>
      </c>
      <c r="O3">
        <v>107.9</v>
      </c>
      <c r="P3">
        <v>105.9</v>
      </c>
      <c r="Q3">
        <v>105.2</v>
      </c>
      <c r="R3">
        <v>105.9</v>
      </c>
      <c r="S3">
        <v>105</v>
      </c>
      <c r="T3">
        <v>105.8</v>
      </c>
      <c r="U3" t="s">
        <v>34</v>
      </c>
      <c r="V3">
        <v>105.4</v>
      </c>
      <c r="W3">
        <v>104.8</v>
      </c>
      <c r="X3">
        <v>104.1</v>
      </c>
      <c r="Y3">
        <v>103.2</v>
      </c>
      <c r="Z3">
        <v>102.9</v>
      </c>
      <c r="AA3">
        <v>103.5</v>
      </c>
      <c r="AB3">
        <v>104.3</v>
      </c>
      <c r="AC3">
        <v>103.7</v>
      </c>
      <c r="AD3">
        <v>104</v>
      </c>
    </row>
    <row r="4" spans="1:30" x14ac:dyDescent="0.25">
      <c r="A4" t="s">
        <v>35</v>
      </c>
      <c r="B4">
        <v>2013</v>
      </c>
      <c r="C4" t="s">
        <v>31</v>
      </c>
      <c r="D4">
        <v>108.4</v>
      </c>
      <c r="E4">
        <v>107.3</v>
      </c>
      <c r="F4">
        <v>110</v>
      </c>
      <c r="G4">
        <v>104.4</v>
      </c>
      <c r="H4">
        <v>105.1</v>
      </c>
      <c r="I4">
        <v>103.2</v>
      </c>
      <c r="J4">
        <v>102.2</v>
      </c>
      <c r="K4">
        <v>106</v>
      </c>
      <c r="L4">
        <v>106.2</v>
      </c>
      <c r="M4">
        <v>102.7</v>
      </c>
      <c r="N4">
        <v>104.9</v>
      </c>
      <c r="O4">
        <v>107.3</v>
      </c>
      <c r="P4">
        <v>105.6</v>
      </c>
      <c r="Q4">
        <v>105.1</v>
      </c>
      <c r="R4">
        <v>106.3</v>
      </c>
      <c r="S4">
        <v>105.5</v>
      </c>
      <c r="T4">
        <v>106.2</v>
      </c>
      <c r="U4" t="s">
        <v>34</v>
      </c>
      <c r="V4">
        <v>105.5</v>
      </c>
      <c r="W4">
        <v>104.8</v>
      </c>
      <c r="X4">
        <v>104</v>
      </c>
      <c r="Y4">
        <v>103.2</v>
      </c>
      <c r="Z4">
        <v>103.1</v>
      </c>
      <c r="AA4">
        <v>103.6</v>
      </c>
      <c r="AB4">
        <v>104.5</v>
      </c>
      <c r="AC4">
        <v>103.9</v>
      </c>
      <c r="AD4">
        <v>104.6</v>
      </c>
    </row>
    <row r="5" spans="1:30" x14ac:dyDescent="0.25">
      <c r="A5" t="s">
        <v>30</v>
      </c>
      <c r="B5">
        <v>2013</v>
      </c>
      <c r="C5" t="s">
        <v>36</v>
      </c>
      <c r="D5">
        <v>109.2</v>
      </c>
      <c r="E5">
        <v>108.7</v>
      </c>
      <c r="F5">
        <v>110.2</v>
      </c>
      <c r="G5">
        <v>105.4</v>
      </c>
      <c r="H5">
        <v>106.7</v>
      </c>
      <c r="I5">
        <v>104</v>
      </c>
      <c r="J5">
        <v>102.4</v>
      </c>
      <c r="K5">
        <v>105.9</v>
      </c>
      <c r="L5">
        <v>105.7</v>
      </c>
      <c r="M5">
        <v>103.1</v>
      </c>
      <c r="N5">
        <v>105.1</v>
      </c>
      <c r="O5">
        <v>107.7</v>
      </c>
      <c r="P5">
        <v>106.3</v>
      </c>
      <c r="Q5">
        <v>105.6</v>
      </c>
      <c r="R5">
        <v>107.1</v>
      </c>
      <c r="S5">
        <v>106.3</v>
      </c>
      <c r="T5">
        <v>107</v>
      </c>
      <c r="U5" t="s">
        <v>32</v>
      </c>
      <c r="V5">
        <v>106.2</v>
      </c>
      <c r="W5">
        <v>105.2</v>
      </c>
      <c r="X5">
        <v>104.4</v>
      </c>
      <c r="Y5">
        <v>103.9</v>
      </c>
      <c r="Z5">
        <v>104</v>
      </c>
      <c r="AA5">
        <v>104.1</v>
      </c>
      <c r="AB5">
        <v>104.6</v>
      </c>
      <c r="AC5">
        <v>104.4</v>
      </c>
      <c r="AD5">
        <v>105.8</v>
      </c>
    </row>
    <row r="6" spans="1:30" x14ac:dyDescent="0.25">
      <c r="A6" t="s">
        <v>33</v>
      </c>
      <c r="B6">
        <v>2013</v>
      </c>
      <c r="C6" t="s">
        <v>36</v>
      </c>
      <c r="D6">
        <v>112.9</v>
      </c>
      <c r="E6">
        <v>112.9</v>
      </c>
      <c r="F6">
        <v>116.9</v>
      </c>
      <c r="G6">
        <v>104</v>
      </c>
      <c r="H6">
        <v>103.5</v>
      </c>
      <c r="I6">
        <v>103.1</v>
      </c>
      <c r="J6">
        <v>104.9</v>
      </c>
      <c r="K6">
        <v>104.1</v>
      </c>
      <c r="L6">
        <v>103.8</v>
      </c>
      <c r="M6">
        <v>102.3</v>
      </c>
      <c r="N6">
        <v>106</v>
      </c>
      <c r="O6">
        <v>109</v>
      </c>
      <c r="P6">
        <v>107.2</v>
      </c>
      <c r="Q6">
        <v>106</v>
      </c>
      <c r="R6">
        <v>106.6</v>
      </c>
      <c r="S6">
        <v>105.5</v>
      </c>
      <c r="T6">
        <v>106.4</v>
      </c>
      <c r="U6" t="s">
        <v>37</v>
      </c>
      <c r="V6">
        <v>105.7</v>
      </c>
      <c r="W6">
        <v>105.2</v>
      </c>
      <c r="X6">
        <v>104.7</v>
      </c>
      <c r="Y6">
        <v>104.4</v>
      </c>
      <c r="Z6">
        <v>103.3</v>
      </c>
      <c r="AA6">
        <v>103.7</v>
      </c>
      <c r="AB6">
        <v>104.3</v>
      </c>
      <c r="AC6">
        <v>104.3</v>
      </c>
      <c r="AD6">
        <v>104.7</v>
      </c>
    </row>
    <row r="7" spans="1:30" x14ac:dyDescent="0.25">
      <c r="A7" t="s">
        <v>35</v>
      </c>
      <c r="B7">
        <v>2013</v>
      </c>
      <c r="C7" t="s">
        <v>36</v>
      </c>
      <c r="D7">
        <v>110.4</v>
      </c>
      <c r="E7">
        <v>110.2</v>
      </c>
      <c r="F7">
        <v>112.8</v>
      </c>
      <c r="G7">
        <v>104.9</v>
      </c>
      <c r="H7">
        <v>105.5</v>
      </c>
      <c r="I7">
        <v>103.6</v>
      </c>
      <c r="J7">
        <v>103.2</v>
      </c>
      <c r="K7">
        <v>105.3</v>
      </c>
      <c r="L7">
        <v>105.1</v>
      </c>
      <c r="M7">
        <v>102.8</v>
      </c>
      <c r="N7">
        <v>105.5</v>
      </c>
      <c r="O7">
        <v>108.3</v>
      </c>
      <c r="P7">
        <v>106.6</v>
      </c>
      <c r="Q7">
        <v>105.7</v>
      </c>
      <c r="R7">
        <v>106.9</v>
      </c>
      <c r="S7">
        <v>106</v>
      </c>
      <c r="T7">
        <v>106.8</v>
      </c>
      <c r="U7" t="s">
        <v>37</v>
      </c>
      <c r="V7">
        <v>106</v>
      </c>
      <c r="W7">
        <v>105.2</v>
      </c>
      <c r="X7">
        <v>104.5</v>
      </c>
      <c r="Y7">
        <v>104.2</v>
      </c>
      <c r="Z7">
        <v>103.6</v>
      </c>
      <c r="AA7">
        <v>103.9</v>
      </c>
      <c r="AB7">
        <v>104.5</v>
      </c>
      <c r="AC7">
        <v>104.4</v>
      </c>
      <c r="AD7">
        <v>105.3</v>
      </c>
    </row>
    <row r="8" spans="1:30" x14ac:dyDescent="0.25">
      <c r="A8" t="s">
        <v>30</v>
      </c>
      <c r="B8">
        <v>2013</v>
      </c>
      <c r="C8" t="s">
        <v>38</v>
      </c>
      <c r="D8">
        <v>110.2</v>
      </c>
      <c r="E8">
        <v>108.8</v>
      </c>
      <c r="F8">
        <v>109.9</v>
      </c>
      <c r="G8">
        <v>105.6</v>
      </c>
      <c r="H8">
        <v>106.2</v>
      </c>
      <c r="I8">
        <v>105.7</v>
      </c>
      <c r="J8">
        <v>101.4</v>
      </c>
      <c r="K8">
        <v>105.7</v>
      </c>
      <c r="L8">
        <v>105</v>
      </c>
      <c r="M8">
        <v>103.3</v>
      </c>
      <c r="N8">
        <v>105.6</v>
      </c>
      <c r="O8">
        <v>108.2</v>
      </c>
      <c r="P8">
        <v>106.6</v>
      </c>
      <c r="Q8">
        <v>106.5</v>
      </c>
      <c r="R8">
        <v>107.6</v>
      </c>
      <c r="S8">
        <v>106.8</v>
      </c>
      <c r="T8">
        <v>107.5</v>
      </c>
      <c r="U8" t="s">
        <v>32</v>
      </c>
      <c r="V8">
        <v>106.1</v>
      </c>
      <c r="W8">
        <v>105.6</v>
      </c>
      <c r="X8">
        <v>104.7</v>
      </c>
      <c r="Y8">
        <v>104.6</v>
      </c>
      <c r="Z8">
        <v>104</v>
      </c>
      <c r="AA8">
        <v>104.3</v>
      </c>
      <c r="AB8">
        <v>104.3</v>
      </c>
      <c r="AC8">
        <v>104.6</v>
      </c>
      <c r="AD8">
        <v>106</v>
      </c>
    </row>
    <row r="9" spans="1:30" x14ac:dyDescent="0.25">
      <c r="A9" t="s">
        <v>33</v>
      </c>
      <c r="B9">
        <v>2013</v>
      </c>
      <c r="C9" t="s">
        <v>38</v>
      </c>
      <c r="D9">
        <v>113.9</v>
      </c>
      <c r="E9">
        <v>111.4</v>
      </c>
      <c r="F9">
        <v>113.2</v>
      </c>
      <c r="G9">
        <v>104.3</v>
      </c>
      <c r="H9">
        <v>102.7</v>
      </c>
      <c r="I9">
        <v>104.9</v>
      </c>
      <c r="J9">
        <v>103.8</v>
      </c>
      <c r="K9">
        <v>103.5</v>
      </c>
      <c r="L9">
        <v>102.6</v>
      </c>
      <c r="M9">
        <v>102.4</v>
      </c>
      <c r="N9">
        <v>107</v>
      </c>
      <c r="O9">
        <v>109.8</v>
      </c>
      <c r="P9">
        <v>107.3</v>
      </c>
      <c r="Q9">
        <v>106.8</v>
      </c>
      <c r="R9">
        <v>107.2</v>
      </c>
      <c r="S9">
        <v>106</v>
      </c>
      <c r="T9">
        <v>107</v>
      </c>
      <c r="U9" t="s">
        <v>37</v>
      </c>
      <c r="V9">
        <v>106</v>
      </c>
      <c r="W9">
        <v>105.7</v>
      </c>
      <c r="X9">
        <v>105.2</v>
      </c>
      <c r="Y9">
        <v>105.5</v>
      </c>
      <c r="Z9">
        <v>103.5</v>
      </c>
      <c r="AA9">
        <v>103.8</v>
      </c>
      <c r="AB9">
        <v>104.2</v>
      </c>
      <c r="AC9">
        <v>104.9</v>
      </c>
      <c r="AD9">
        <v>105</v>
      </c>
    </row>
    <row r="10" spans="1:30" x14ac:dyDescent="0.25">
      <c r="A10" t="s">
        <v>35</v>
      </c>
      <c r="B10">
        <v>2013</v>
      </c>
      <c r="C10" t="s">
        <v>38</v>
      </c>
      <c r="D10">
        <v>111.4</v>
      </c>
      <c r="E10">
        <v>109.7</v>
      </c>
      <c r="F10">
        <v>111.2</v>
      </c>
      <c r="G10">
        <v>105.1</v>
      </c>
      <c r="H10">
        <v>104.9</v>
      </c>
      <c r="I10">
        <v>105.3</v>
      </c>
      <c r="J10">
        <v>102.2</v>
      </c>
      <c r="K10">
        <v>105</v>
      </c>
      <c r="L10">
        <v>104.2</v>
      </c>
      <c r="M10">
        <v>103</v>
      </c>
      <c r="N10">
        <v>106.2</v>
      </c>
      <c r="O10">
        <v>108.9</v>
      </c>
      <c r="P10">
        <v>106.9</v>
      </c>
      <c r="Q10">
        <v>106.6</v>
      </c>
      <c r="R10">
        <v>107.4</v>
      </c>
      <c r="S10">
        <v>106.5</v>
      </c>
      <c r="T10">
        <v>107.3</v>
      </c>
      <c r="U10" t="s">
        <v>37</v>
      </c>
      <c r="V10">
        <v>106.1</v>
      </c>
      <c r="W10">
        <v>105.6</v>
      </c>
      <c r="X10">
        <v>104.9</v>
      </c>
      <c r="Y10">
        <v>105.1</v>
      </c>
      <c r="Z10">
        <v>103.7</v>
      </c>
      <c r="AA10">
        <v>104</v>
      </c>
      <c r="AB10">
        <v>104.3</v>
      </c>
      <c r="AC10">
        <v>104.7</v>
      </c>
      <c r="AD10">
        <v>105.5</v>
      </c>
    </row>
    <row r="11" spans="1:30" x14ac:dyDescent="0.25">
      <c r="A11" t="s">
        <v>30</v>
      </c>
      <c r="B11">
        <v>2013</v>
      </c>
      <c r="C11" t="s">
        <v>39</v>
      </c>
      <c r="D11">
        <v>110.2</v>
      </c>
      <c r="E11">
        <v>109.5</v>
      </c>
      <c r="F11">
        <v>106.9</v>
      </c>
      <c r="G11">
        <v>106.3</v>
      </c>
      <c r="H11">
        <v>105.7</v>
      </c>
      <c r="I11">
        <v>108.3</v>
      </c>
      <c r="J11">
        <v>103.4</v>
      </c>
      <c r="K11">
        <v>105.7</v>
      </c>
      <c r="L11">
        <v>104.2</v>
      </c>
      <c r="M11">
        <v>103.2</v>
      </c>
      <c r="N11">
        <v>106.5</v>
      </c>
      <c r="O11">
        <v>108.8</v>
      </c>
      <c r="P11">
        <v>107.1</v>
      </c>
      <c r="Q11">
        <v>107.1</v>
      </c>
      <c r="R11">
        <v>108.1</v>
      </c>
      <c r="S11">
        <v>107.4</v>
      </c>
      <c r="T11">
        <v>108</v>
      </c>
      <c r="U11" t="s">
        <v>32</v>
      </c>
      <c r="V11">
        <v>106.5</v>
      </c>
      <c r="W11">
        <v>106.1</v>
      </c>
      <c r="X11">
        <v>105.1</v>
      </c>
      <c r="Y11">
        <v>104.4</v>
      </c>
      <c r="Z11">
        <v>104.5</v>
      </c>
      <c r="AA11">
        <v>104.8</v>
      </c>
      <c r="AB11">
        <v>102.7</v>
      </c>
      <c r="AC11">
        <v>104.6</v>
      </c>
      <c r="AD11">
        <v>106.4</v>
      </c>
    </row>
    <row r="12" spans="1:30" x14ac:dyDescent="0.25">
      <c r="A12" t="s">
        <v>33</v>
      </c>
      <c r="B12">
        <v>2013</v>
      </c>
      <c r="C12" t="s">
        <v>39</v>
      </c>
      <c r="D12">
        <v>114.6</v>
      </c>
      <c r="E12">
        <v>113.4</v>
      </c>
      <c r="F12">
        <v>106</v>
      </c>
      <c r="G12">
        <v>104.7</v>
      </c>
      <c r="H12">
        <v>102.1</v>
      </c>
      <c r="I12">
        <v>109.5</v>
      </c>
      <c r="J12">
        <v>109.7</v>
      </c>
      <c r="K12">
        <v>104.6</v>
      </c>
      <c r="L12">
        <v>102</v>
      </c>
      <c r="M12">
        <v>103.5</v>
      </c>
      <c r="N12">
        <v>108.2</v>
      </c>
      <c r="O12">
        <v>110.6</v>
      </c>
      <c r="P12">
        <v>108.8</v>
      </c>
      <c r="Q12">
        <v>108.5</v>
      </c>
      <c r="R12">
        <v>107.9</v>
      </c>
      <c r="S12">
        <v>106.4</v>
      </c>
      <c r="T12">
        <v>107.7</v>
      </c>
      <c r="U12" t="s">
        <v>40</v>
      </c>
      <c r="V12">
        <v>106.4</v>
      </c>
      <c r="W12">
        <v>106.5</v>
      </c>
      <c r="X12">
        <v>105.7</v>
      </c>
      <c r="Y12">
        <v>105</v>
      </c>
      <c r="Z12">
        <v>104</v>
      </c>
      <c r="AA12">
        <v>105.2</v>
      </c>
      <c r="AB12">
        <v>103.2</v>
      </c>
      <c r="AC12">
        <v>105.1</v>
      </c>
      <c r="AD12">
        <v>105.7</v>
      </c>
    </row>
    <row r="13" spans="1:30" x14ac:dyDescent="0.25">
      <c r="A13" t="s">
        <v>35</v>
      </c>
      <c r="B13">
        <v>2013</v>
      </c>
      <c r="C13" t="s">
        <v>39</v>
      </c>
      <c r="D13">
        <v>111.6</v>
      </c>
      <c r="E13">
        <v>110.9</v>
      </c>
      <c r="F13">
        <v>106.6</v>
      </c>
      <c r="G13">
        <v>105.7</v>
      </c>
      <c r="H13">
        <v>104.4</v>
      </c>
      <c r="I13">
        <v>108.9</v>
      </c>
      <c r="J13">
        <v>105.5</v>
      </c>
      <c r="K13">
        <v>105.3</v>
      </c>
      <c r="L13">
        <v>103.5</v>
      </c>
      <c r="M13">
        <v>103.3</v>
      </c>
      <c r="N13">
        <v>107.2</v>
      </c>
      <c r="O13">
        <v>109.6</v>
      </c>
      <c r="P13">
        <v>107.7</v>
      </c>
      <c r="Q13">
        <v>107.5</v>
      </c>
      <c r="R13">
        <v>108</v>
      </c>
      <c r="S13">
        <v>107</v>
      </c>
      <c r="T13">
        <v>107.9</v>
      </c>
      <c r="U13" t="s">
        <v>40</v>
      </c>
      <c r="V13">
        <v>106.5</v>
      </c>
      <c r="W13">
        <v>106.3</v>
      </c>
      <c r="X13">
        <v>105.3</v>
      </c>
      <c r="Y13">
        <v>104.7</v>
      </c>
      <c r="Z13">
        <v>104.2</v>
      </c>
      <c r="AA13">
        <v>105</v>
      </c>
      <c r="AB13">
        <v>102.9</v>
      </c>
      <c r="AC13">
        <v>104.8</v>
      </c>
      <c r="AD13">
        <v>106.1</v>
      </c>
    </row>
    <row r="14" spans="1:30" x14ac:dyDescent="0.25">
      <c r="A14" t="s">
        <v>30</v>
      </c>
      <c r="B14">
        <v>2013</v>
      </c>
      <c r="C14" t="s">
        <v>41</v>
      </c>
      <c r="D14">
        <v>110.9</v>
      </c>
      <c r="E14">
        <v>109.8</v>
      </c>
      <c r="F14">
        <v>105.9</v>
      </c>
      <c r="G14">
        <v>107.5</v>
      </c>
      <c r="H14">
        <v>105.3</v>
      </c>
      <c r="I14">
        <v>108.1</v>
      </c>
      <c r="J14">
        <v>107.3</v>
      </c>
      <c r="K14">
        <v>106.1</v>
      </c>
      <c r="L14">
        <v>103.7</v>
      </c>
      <c r="M14">
        <v>104</v>
      </c>
      <c r="N14">
        <v>107.4</v>
      </c>
      <c r="O14">
        <v>109.9</v>
      </c>
      <c r="P14">
        <v>108.1</v>
      </c>
      <c r="Q14">
        <v>108.1</v>
      </c>
      <c r="R14">
        <v>108.8</v>
      </c>
      <c r="S14">
        <v>107.9</v>
      </c>
      <c r="T14">
        <v>108.6</v>
      </c>
      <c r="U14" t="s">
        <v>32</v>
      </c>
      <c r="V14">
        <v>107.5</v>
      </c>
      <c r="W14">
        <v>106.8</v>
      </c>
      <c r="X14">
        <v>105.7</v>
      </c>
      <c r="Y14">
        <v>104.1</v>
      </c>
      <c r="Z14">
        <v>105</v>
      </c>
      <c r="AA14">
        <v>105.5</v>
      </c>
      <c r="AB14">
        <v>102.1</v>
      </c>
      <c r="AC14">
        <v>104.8</v>
      </c>
      <c r="AD14">
        <v>107.2</v>
      </c>
    </row>
    <row r="15" spans="1:30" x14ac:dyDescent="0.25">
      <c r="A15" t="s">
        <v>33</v>
      </c>
      <c r="B15">
        <v>2013</v>
      </c>
      <c r="C15" t="s">
        <v>41</v>
      </c>
      <c r="D15">
        <v>115.4</v>
      </c>
      <c r="E15">
        <v>114.2</v>
      </c>
      <c r="F15">
        <v>102.7</v>
      </c>
      <c r="G15">
        <v>105.5</v>
      </c>
      <c r="H15">
        <v>101.5</v>
      </c>
      <c r="I15">
        <v>110.6</v>
      </c>
      <c r="J15">
        <v>123.7</v>
      </c>
      <c r="K15">
        <v>105.2</v>
      </c>
      <c r="L15">
        <v>101.9</v>
      </c>
      <c r="M15">
        <v>105</v>
      </c>
      <c r="N15">
        <v>109.1</v>
      </c>
      <c r="O15">
        <v>111.3</v>
      </c>
      <c r="P15">
        <v>111.1</v>
      </c>
      <c r="Q15">
        <v>109.8</v>
      </c>
      <c r="R15">
        <v>108.5</v>
      </c>
      <c r="S15">
        <v>106.7</v>
      </c>
      <c r="T15">
        <v>108.3</v>
      </c>
      <c r="U15" t="s">
        <v>40</v>
      </c>
      <c r="V15">
        <v>107.2</v>
      </c>
      <c r="W15">
        <v>107.1</v>
      </c>
      <c r="X15">
        <v>106.2</v>
      </c>
      <c r="Y15">
        <v>103.9</v>
      </c>
      <c r="Z15">
        <v>104.6</v>
      </c>
      <c r="AA15">
        <v>105.7</v>
      </c>
      <c r="AB15">
        <v>102.6</v>
      </c>
      <c r="AC15">
        <v>104.9</v>
      </c>
      <c r="AD15">
        <v>106.6</v>
      </c>
    </row>
    <row r="16" spans="1:30" x14ac:dyDescent="0.25">
      <c r="A16" t="s">
        <v>35</v>
      </c>
      <c r="B16">
        <v>2013</v>
      </c>
      <c r="C16" t="s">
        <v>41</v>
      </c>
      <c r="D16">
        <v>112.3</v>
      </c>
      <c r="E16">
        <v>111.3</v>
      </c>
      <c r="F16">
        <v>104.7</v>
      </c>
      <c r="G16">
        <v>106.8</v>
      </c>
      <c r="H16">
        <v>103.9</v>
      </c>
      <c r="I16">
        <v>109.3</v>
      </c>
      <c r="J16">
        <v>112.9</v>
      </c>
      <c r="K16">
        <v>105.8</v>
      </c>
      <c r="L16">
        <v>103.1</v>
      </c>
      <c r="M16">
        <v>104.3</v>
      </c>
      <c r="N16">
        <v>108.1</v>
      </c>
      <c r="O16">
        <v>110.5</v>
      </c>
      <c r="P16">
        <v>109.2</v>
      </c>
      <c r="Q16">
        <v>108.6</v>
      </c>
      <c r="R16">
        <v>108.7</v>
      </c>
      <c r="S16">
        <v>107.4</v>
      </c>
      <c r="T16">
        <v>108.5</v>
      </c>
      <c r="U16" t="s">
        <v>40</v>
      </c>
      <c r="V16">
        <v>107.4</v>
      </c>
      <c r="W16">
        <v>106.9</v>
      </c>
      <c r="X16">
        <v>105.9</v>
      </c>
      <c r="Y16">
        <v>104</v>
      </c>
      <c r="Z16">
        <v>104.8</v>
      </c>
      <c r="AA16">
        <v>105.6</v>
      </c>
      <c r="AB16">
        <v>102.3</v>
      </c>
      <c r="AC16">
        <v>104.8</v>
      </c>
      <c r="AD16">
        <v>106.9</v>
      </c>
    </row>
    <row r="17" spans="1:30" x14ac:dyDescent="0.25">
      <c r="A17" t="s">
        <v>30</v>
      </c>
      <c r="B17">
        <v>2013</v>
      </c>
      <c r="C17" t="s">
        <v>42</v>
      </c>
      <c r="D17">
        <v>112.3</v>
      </c>
      <c r="E17">
        <v>112.1</v>
      </c>
      <c r="F17">
        <v>108.1</v>
      </c>
      <c r="G17">
        <v>108.3</v>
      </c>
      <c r="H17">
        <v>105.9</v>
      </c>
      <c r="I17">
        <v>109.2</v>
      </c>
      <c r="J17">
        <v>118</v>
      </c>
      <c r="K17">
        <v>106.8</v>
      </c>
      <c r="L17">
        <v>104.1</v>
      </c>
      <c r="M17">
        <v>105.4</v>
      </c>
      <c r="N17">
        <v>108.2</v>
      </c>
      <c r="O17">
        <v>111</v>
      </c>
      <c r="P17">
        <v>110.6</v>
      </c>
      <c r="Q17">
        <v>109</v>
      </c>
      <c r="R17">
        <v>109.7</v>
      </c>
      <c r="S17">
        <v>108.8</v>
      </c>
      <c r="T17">
        <v>109.5</v>
      </c>
      <c r="U17" t="s">
        <v>32</v>
      </c>
      <c r="V17">
        <v>108.5</v>
      </c>
      <c r="W17">
        <v>107.5</v>
      </c>
      <c r="X17">
        <v>106.3</v>
      </c>
      <c r="Y17">
        <v>105</v>
      </c>
      <c r="Z17">
        <v>105.6</v>
      </c>
      <c r="AA17">
        <v>106.5</v>
      </c>
      <c r="AB17">
        <v>102.5</v>
      </c>
      <c r="AC17">
        <v>105.5</v>
      </c>
      <c r="AD17">
        <v>108.9</v>
      </c>
    </row>
    <row r="18" spans="1:30" x14ac:dyDescent="0.25">
      <c r="A18" t="s">
        <v>33</v>
      </c>
      <c r="B18">
        <v>2013</v>
      </c>
      <c r="C18" t="s">
        <v>42</v>
      </c>
      <c r="D18">
        <v>117</v>
      </c>
      <c r="E18">
        <v>120.1</v>
      </c>
      <c r="F18">
        <v>112.5</v>
      </c>
      <c r="G18">
        <v>107.3</v>
      </c>
      <c r="H18">
        <v>101.3</v>
      </c>
      <c r="I18">
        <v>112.4</v>
      </c>
      <c r="J18">
        <v>143.6</v>
      </c>
      <c r="K18">
        <v>105.4</v>
      </c>
      <c r="L18">
        <v>101.4</v>
      </c>
      <c r="M18">
        <v>106.4</v>
      </c>
      <c r="N18">
        <v>110</v>
      </c>
      <c r="O18">
        <v>112.2</v>
      </c>
      <c r="P18">
        <v>115</v>
      </c>
      <c r="Q18">
        <v>110.9</v>
      </c>
      <c r="R18">
        <v>109.2</v>
      </c>
      <c r="S18">
        <v>107.2</v>
      </c>
      <c r="T18">
        <v>108.9</v>
      </c>
      <c r="U18" t="s">
        <v>43</v>
      </c>
      <c r="V18">
        <v>108</v>
      </c>
      <c r="W18">
        <v>107.7</v>
      </c>
      <c r="X18">
        <v>106.5</v>
      </c>
      <c r="Y18">
        <v>105.2</v>
      </c>
      <c r="Z18">
        <v>105.2</v>
      </c>
      <c r="AA18">
        <v>108.1</v>
      </c>
      <c r="AB18">
        <v>103.3</v>
      </c>
      <c r="AC18">
        <v>106.1</v>
      </c>
      <c r="AD18">
        <v>109.7</v>
      </c>
    </row>
    <row r="19" spans="1:30" x14ac:dyDescent="0.25">
      <c r="A19" t="s">
        <v>35</v>
      </c>
      <c r="B19">
        <v>2013</v>
      </c>
      <c r="C19" t="s">
        <v>42</v>
      </c>
      <c r="D19">
        <v>113.8</v>
      </c>
      <c r="E19">
        <v>114.9</v>
      </c>
      <c r="F19">
        <v>109.8</v>
      </c>
      <c r="G19">
        <v>107.9</v>
      </c>
      <c r="H19">
        <v>104.2</v>
      </c>
      <c r="I19">
        <v>110.7</v>
      </c>
      <c r="J19">
        <v>126.7</v>
      </c>
      <c r="K19">
        <v>106.3</v>
      </c>
      <c r="L19">
        <v>103.2</v>
      </c>
      <c r="M19">
        <v>105.7</v>
      </c>
      <c r="N19">
        <v>109</v>
      </c>
      <c r="O19">
        <v>111.6</v>
      </c>
      <c r="P19">
        <v>112.2</v>
      </c>
      <c r="Q19">
        <v>109.5</v>
      </c>
      <c r="R19">
        <v>109.5</v>
      </c>
      <c r="S19">
        <v>108.1</v>
      </c>
      <c r="T19">
        <v>109.3</v>
      </c>
      <c r="U19" t="s">
        <v>43</v>
      </c>
      <c r="V19">
        <v>108.3</v>
      </c>
      <c r="W19">
        <v>107.6</v>
      </c>
      <c r="X19">
        <v>106.4</v>
      </c>
      <c r="Y19">
        <v>105.1</v>
      </c>
      <c r="Z19">
        <v>105.4</v>
      </c>
      <c r="AA19">
        <v>107.4</v>
      </c>
      <c r="AB19">
        <v>102.8</v>
      </c>
      <c r="AC19">
        <v>105.8</v>
      </c>
      <c r="AD19">
        <v>109.3</v>
      </c>
    </row>
    <row r="20" spans="1:30" x14ac:dyDescent="0.25">
      <c r="A20" t="s">
        <v>30</v>
      </c>
      <c r="B20">
        <v>2013</v>
      </c>
      <c r="C20" t="s">
        <v>44</v>
      </c>
      <c r="D20">
        <v>113.4</v>
      </c>
      <c r="E20">
        <v>114.9</v>
      </c>
      <c r="F20">
        <v>110.5</v>
      </c>
      <c r="G20">
        <v>109.3</v>
      </c>
      <c r="H20">
        <v>106.2</v>
      </c>
      <c r="I20">
        <v>110.3</v>
      </c>
      <c r="J20">
        <v>129.19999999999999</v>
      </c>
      <c r="K20">
        <v>107.1</v>
      </c>
      <c r="L20">
        <v>104.3</v>
      </c>
      <c r="M20">
        <v>106.4</v>
      </c>
      <c r="N20">
        <v>109.1</v>
      </c>
      <c r="O20">
        <v>112.1</v>
      </c>
      <c r="P20">
        <v>113.1</v>
      </c>
      <c r="Q20">
        <v>109.8</v>
      </c>
      <c r="R20">
        <v>110.5</v>
      </c>
      <c r="S20">
        <v>109.5</v>
      </c>
      <c r="T20">
        <v>110.3</v>
      </c>
      <c r="U20" t="s">
        <v>32</v>
      </c>
      <c r="V20">
        <v>109.5</v>
      </c>
      <c r="W20">
        <v>108.3</v>
      </c>
      <c r="X20">
        <v>106.9</v>
      </c>
      <c r="Y20">
        <v>106.8</v>
      </c>
      <c r="Z20">
        <v>106.4</v>
      </c>
      <c r="AA20">
        <v>107.8</v>
      </c>
      <c r="AB20">
        <v>102.5</v>
      </c>
      <c r="AC20">
        <v>106.5</v>
      </c>
      <c r="AD20">
        <v>110.7</v>
      </c>
    </row>
    <row r="21" spans="1:30" x14ac:dyDescent="0.25">
      <c r="A21" t="s">
        <v>33</v>
      </c>
      <c r="B21">
        <v>2013</v>
      </c>
      <c r="C21" t="s">
        <v>44</v>
      </c>
      <c r="D21">
        <v>117.8</v>
      </c>
      <c r="E21">
        <v>119.2</v>
      </c>
      <c r="F21">
        <v>114</v>
      </c>
      <c r="G21">
        <v>108.3</v>
      </c>
      <c r="H21">
        <v>101.1</v>
      </c>
      <c r="I21">
        <v>113.2</v>
      </c>
      <c r="J21">
        <v>160.9</v>
      </c>
      <c r="K21">
        <v>105.1</v>
      </c>
      <c r="L21">
        <v>101.3</v>
      </c>
      <c r="M21">
        <v>107.5</v>
      </c>
      <c r="N21">
        <v>110.4</v>
      </c>
      <c r="O21">
        <v>113.1</v>
      </c>
      <c r="P21">
        <v>117.5</v>
      </c>
      <c r="Q21">
        <v>111.7</v>
      </c>
      <c r="R21">
        <v>109.8</v>
      </c>
      <c r="S21">
        <v>107.8</v>
      </c>
      <c r="T21">
        <v>109.5</v>
      </c>
      <c r="U21" t="s">
        <v>45</v>
      </c>
      <c r="V21">
        <v>108.6</v>
      </c>
      <c r="W21">
        <v>108.1</v>
      </c>
      <c r="X21">
        <v>107.1</v>
      </c>
      <c r="Y21">
        <v>107.3</v>
      </c>
      <c r="Z21">
        <v>105.9</v>
      </c>
      <c r="AA21">
        <v>110.1</v>
      </c>
      <c r="AB21">
        <v>103.2</v>
      </c>
      <c r="AC21">
        <v>107.3</v>
      </c>
      <c r="AD21">
        <v>111.4</v>
      </c>
    </row>
    <row r="22" spans="1:30" x14ac:dyDescent="0.25">
      <c r="A22" t="s">
        <v>35</v>
      </c>
      <c r="B22">
        <v>2013</v>
      </c>
      <c r="C22" t="s">
        <v>44</v>
      </c>
      <c r="D22">
        <v>114.8</v>
      </c>
      <c r="E22">
        <v>116.4</v>
      </c>
      <c r="F22">
        <v>111.9</v>
      </c>
      <c r="G22">
        <v>108.9</v>
      </c>
      <c r="H22">
        <v>104.3</v>
      </c>
      <c r="I22">
        <v>111.7</v>
      </c>
      <c r="J22">
        <v>140</v>
      </c>
      <c r="K22">
        <v>106.4</v>
      </c>
      <c r="L22">
        <v>103.3</v>
      </c>
      <c r="M22">
        <v>106.8</v>
      </c>
      <c r="N22">
        <v>109.6</v>
      </c>
      <c r="O22">
        <v>112.6</v>
      </c>
      <c r="P22">
        <v>114.7</v>
      </c>
      <c r="Q22">
        <v>110.3</v>
      </c>
      <c r="R22">
        <v>110.2</v>
      </c>
      <c r="S22">
        <v>108.8</v>
      </c>
      <c r="T22">
        <v>110</v>
      </c>
      <c r="U22" t="s">
        <v>45</v>
      </c>
      <c r="V22">
        <v>109.2</v>
      </c>
      <c r="W22">
        <v>108.2</v>
      </c>
      <c r="X22">
        <v>107</v>
      </c>
      <c r="Y22">
        <v>107.1</v>
      </c>
      <c r="Z22">
        <v>106.1</v>
      </c>
      <c r="AA22">
        <v>109.1</v>
      </c>
      <c r="AB22">
        <v>102.8</v>
      </c>
      <c r="AC22">
        <v>106.9</v>
      </c>
      <c r="AD22">
        <v>111</v>
      </c>
    </row>
    <row r="23" spans="1:30" x14ac:dyDescent="0.25">
      <c r="A23" t="s">
        <v>30</v>
      </c>
      <c r="B23">
        <v>2013</v>
      </c>
      <c r="C23" t="s">
        <v>46</v>
      </c>
      <c r="D23">
        <v>114.3</v>
      </c>
      <c r="E23">
        <v>115.4</v>
      </c>
      <c r="F23">
        <v>111.1</v>
      </c>
      <c r="G23">
        <v>110</v>
      </c>
      <c r="H23">
        <v>106.4</v>
      </c>
      <c r="I23">
        <v>110.8</v>
      </c>
      <c r="J23">
        <v>138.9</v>
      </c>
      <c r="K23">
        <v>107.4</v>
      </c>
      <c r="L23">
        <v>104.1</v>
      </c>
      <c r="M23">
        <v>106.9</v>
      </c>
      <c r="N23">
        <v>109.7</v>
      </c>
      <c r="O23">
        <v>112.6</v>
      </c>
      <c r="P23">
        <v>114.9</v>
      </c>
      <c r="Q23">
        <v>110.7</v>
      </c>
      <c r="R23">
        <v>111.3</v>
      </c>
      <c r="S23">
        <v>110.2</v>
      </c>
      <c r="T23">
        <v>111.1</v>
      </c>
      <c r="U23" t="s">
        <v>32</v>
      </c>
      <c r="V23">
        <v>109.9</v>
      </c>
      <c r="W23">
        <v>108.7</v>
      </c>
      <c r="X23">
        <v>107.5</v>
      </c>
      <c r="Y23">
        <v>107.8</v>
      </c>
      <c r="Z23">
        <v>106.8</v>
      </c>
      <c r="AA23">
        <v>108.7</v>
      </c>
      <c r="AB23">
        <v>105</v>
      </c>
      <c r="AC23">
        <v>107.5</v>
      </c>
      <c r="AD23">
        <v>112.1</v>
      </c>
    </row>
    <row r="24" spans="1:30" x14ac:dyDescent="0.25">
      <c r="A24" t="s">
        <v>33</v>
      </c>
      <c r="B24">
        <v>2013</v>
      </c>
      <c r="C24" t="s">
        <v>46</v>
      </c>
      <c r="D24">
        <v>118.3</v>
      </c>
      <c r="E24">
        <v>120.4</v>
      </c>
      <c r="F24">
        <v>112.7</v>
      </c>
      <c r="G24">
        <v>108.9</v>
      </c>
      <c r="H24">
        <v>101.1</v>
      </c>
      <c r="I24">
        <v>108.7</v>
      </c>
      <c r="J24">
        <v>177</v>
      </c>
      <c r="K24">
        <v>104.7</v>
      </c>
      <c r="L24">
        <v>101</v>
      </c>
      <c r="M24">
        <v>108.5</v>
      </c>
      <c r="N24">
        <v>110.9</v>
      </c>
      <c r="O24">
        <v>114.3</v>
      </c>
      <c r="P24">
        <v>119.6</v>
      </c>
      <c r="Q24">
        <v>112.4</v>
      </c>
      <c r="R24">
        <v>110.6</v>
      </c>
      <c r="S24">
        <v>108.3</v>
      </c>
      <c r="T24">
        <v>110.2</v>
      </c>
      <c r="U24" t="s">
        <v>47</v>
      </c>
      <c r="V24">
        <v>109.3</v>
      </c>
      <c r="W24">
        <v>108.7</v>
      </c>
      <c r="X24">
        <v>107.6</v>
      </c>
      <c r="Y24">
        <v>108.1</v>
      </c>
      <c r="Z24">
        <v>106.5</v>
      </c>
      <c r="AA24">
        <v>110.8</v>
      </c>
      <c r="AB24">
        <v>106</v>
      </c>
      <c r="AC24">
        <v>108.3</v>
      </c>
      <c r="AD24">
        <v>112.7</v>
      </c>
    </row>
    <row r="25" spans="1:30" x14ac:dyDescent="0.25">
      <c r="A25" t="s">
        <v>35</v>
      </c>
      <c r="B25">
        <v>2013</v>
      </c>
      <c r="C25" t="s">
        <v>46</v>
      </c>
      <c r="D25">
        <v>115.6</v>
      </c>
      <c r="E25">
        <v>117.2</v>
      </c>
      <c r="F25">
        <v>111.7</v>
      </c>
      <c r="G25">
        <v>109.6</v>
      </c>
      <c r="H25">
        <v>104.5</v>
      </c>
      <c r="I25">
        <v>109.8</v>
      </c>
      <c r="J25">
        <v>151.80000000000001</v>
      </c>
      <c r="K25">
        <v>106.5</v>
      </c>
      <c r="L25">
        <v>103.1</v>
      </c>
      <c r="M25">
        <v>107.4</v>
      </c>
      <c r="N25">
        <v>110.2</v>
      </c>
      <c r="O25">
        <v>113.4</v>
      </c>
      <c r="P25">
        <v>116.6</v>
      </c>
      <c r="Q25">
        <v>111.2</v>
      </c>
      <c r="R25">
        <v>111</v>
      </c>
      <c r="S25">
        <v>109.4</v>
      </c>
      <c r="T25">
        <v>110.7</v>
      </c>
      <c r="U25" t="s">
        <v>47</v>
      </c>
      <c r="V25">
        <v>109.7</v>
      </c>
      <c r="W25">
        <v>108.7</v>
      </c>
      <c r="X25">
        <v>107.5</v>
      </c>
      <c r="Y25">
        <v>108</v>
      </c>
      <c r="Z25">
        <v>106.6</v>
      </c>
      <c r="AA25">
        <v>109.9</v>
      </c>
      <c r="AB25">
        <v>105.4</v>
      </c>
      <c r="AC25">
        <v>107.9</v>
      </c>
      <c r="AD25">
        <v>112.4</v>
      </c>
    </row>
    <row r="26" spans="1:30" x14ac:dyDescent="0.25">
      <c r="A26" t="s">
        <v>30</v>
      </c>
      <c r="B26">
        <v>2013</v>
      </c>
      <c r="C26" t="s">
        <v>48</v>
      </c>
      <c r="D26">
        <v>115.4</v>
      </c>
      <c r="E26">
        <v>115.7</v>
      </c>
      <c r="F26">
        <v>111.7</v>
      </c>
      <c r="G26">
        <v>111</v>
      </c>
      <c r="H26">
        <v>107.4</v>
      </c>
      <c r="I26">
        <v>110.9</v>
      </c>
      <c r="J26">
        <v>154</v>
      </c>
      <c r="K26">
        <v>108.1</v>
      </c>
      <c r="L26">
        <v>104.2</v>
      </c>
      <c r="M26">
        <v>107.9</v>
      </c>
      <c r="N26">
        <v>110.4</v>
      </c>
      <c r="O26">
        <v>114</v>
      </c>
      <c r="P26">
        <v>117.8</v>
      </c>
      <c r="Q26">
        <v>111.7</v>
      </c>
      <c r="R26">
        <v>112.7</v>
      </c>
      <c r="S26">
        <v>111.4</v>
      </c>
      <c r="T26">
        <v>112.5</v>
      </c>
      <c r="U26" t="s">
        <v>32</v>
      </c>
      <c r="V26">
        <v>111.1</v>
      </c>
      <c r="W26">
        <v>109.6</v>
      </c>
      <c r="X26">
        <v>108.3</v>
      </c>
      <c r="Y26">
        <v>109.3</v>
      </c>
      <c r="Z26">
        <v>107.7</v>
      </c>
      <c r="AA26">
        <v>109.8</v>
      </c>
      <c r="AB26">
        <v>106.7</v>
      </c>
      <c r="AC26">
        <v>108.7</v>
      </c>
      <c r="AD26">
        <v>114.2</v>
      </c>
    </row>
    <row r="27" spans="1:30" x14ac:dyDescent="0.25">
      <c r="A27" t="s">
        <v>33</v>
      </c>
      <c r="B27">
        <v>2013</v>
      </c>
      <c r="C27" t="s">
        <v>48</v>
      </c>
      <c r="D27">
        <v>118.6</v>
      </c>
      <c r="E27">
        <v>119.1</v>
      </c>
      <c r="F27">
        <v>113.2</v>
      </c>
      <c r="G27">
        <v>109.6</v>
      </c>
      <c r="H27">
        <v>101.7</v>
      </c>
      <c r="I27">
        <v>103.2</v>
      </c>
      <c r="J27">
        <v>174.3</v>
      </c>
      <c r="K27">
        <v>105.1</v>
      </c>
      <c r="L27">
        <v>100.8</v>
      </c>
      <c r="M27">
        <v>109.1</v>
      </c>
      <c r="N27">
        <v>111.1</v>
      </c>
      <c r="O27">
        <v>115.4</v>
      </c>
      <c r="P27">
        <v>119.2</v>
      </c>
      <c r="Q27">
        <v>112.9</v>
      </c>
      <c r="R27">
        <v>111.4</v>
      </c>
      <c r="S27">
        <v>109</v>
      </c>
      <c r="T27">
        <v>111.1</v>
      </c>
      <c r="U27" t="s">
        <v>49</v>
      </c>
      <c r="V27">
        <v>109.5</v>
      </c>
      <c r="W27">
        <v>109.6</v>
      </c>
      <c r="X27">
        <v>107.9</v>
      </c>
      <c r="Y27">
        <v>110.4</v>
      </c>
      <c r="Z27">
        <v>107.4</v>
      </c>
      <c r="AA27">
        <v>111.2</v>
      </c>
      <c r="AB27">
        <v>106.9</v>
      </c>
      <c r="AC27">
        <v>109.4</v>
      </c>
      <c r="AD27">
        <v>113.2</v>
      </c>
    </row>
    <row r="28" spans="1:30" x14ac:dyDescent="0.25">
      <c r="A28" t="s">
        <v>35</v>
      </c>
      <c r="B28">
        <v>2013</v>
      </c>
      <c r="C28" t="s">
        <v>48</v>
      </c>
      <c r="D28">
        <v>116.4</v>
      </c>
      <c r="E28">
        <v>116.9</v>
      </c>
      <c r="F28">
        <v>112.3</v>
      </c>
      <c r="G28">
        <v>110.5</v>
      </c>
      <c r="H28">
        <v>105.3</v>
      </c>
      <c r="I28">
        <v>107.3</v>
      </c>
      <c r="J28">
        <v>160.9</v>
      </c>
      <c r="K28">
        <v>107.1</v>
      </c>
      <c r="L28">
        <v>103.1</v>
      </c>
      <c r="M28">
        <v>108.3</v>
      </c>
      <c r="N28">
        <v>110.7</v>
      </c>
      <c r="O28">
        <v>114.6</v>
      </c>
      <c r="P28">
        <v>118.3</v>
      </c>
      <c r="Q28">
        <v>112</v>
      </c>
      <c r="R28">
        <v>112.2</v>
      </c>
      <c r="S28">
        <v>110.4</v>
      </c>
      <c r="T28">
        <v>111.9</v>
      </c>
      <c r="U28" t="s">
        <v>49</v>
      </c>
      <c r="V28">
        <v>110.5</v>
      </c>
      <c r="W28">
        <v>109.6</v>
      </c>
      <c r="X28">
        <v>108.1</v>
      </c>
      <c r="Y28">
        <v>109.9</v>
      </c>
      <c r="Z28">
        <v>107.5</v>
      </c>
      <c r="AA28">
        <v>110.6</v>
      </c>
      <c r="AB28">
        <v>106.8</v>
      </c>
      <c r="AC28">
        <v>109</v>
      </c>
      <c r="AD28">
        <v>113.7</v>
      </c>
    </row>
    <row r="29" spans="1:30" x14ac:dyDescent="0.25">
      <c r="A29" t="s">
        <v>30</v>
      </c>
      <c r="B29">
        <v>2013</v>
      </c>
      <c r="C29" t="s">
        <v>50</v>
      </c>
      <c r="D29">
        <v>116.3</v>
      </c>
      <c r="E29">
        <v>115.4</v>
      </c>
      <c r="F29">
        <v>112.6</v>
      </c>
      <c r="G29">
        <v>111.7</v>
      </c>
      <c r="H29">
        <v>107.7</v>
      </c>
      <c r="I29">
        <v>113.2</v>
      </c>
      <c r="J29">
        <v>164.9</v>
      </c>
      <c r="K29">
        <v>108.3</v>
      </c>
      <c r="L29">
        <v>103.9</v>
      </c>
      <c r="M29">
        <v>108.2</v>
      </c>
      <c r="N29">
        <v>111.1</v>
      </c>
      <c r="O29">
        <v>114.9</v>
      </c>
      <c r="P29">
        <v>119.8</v>
      </c>
      <c r="Q29">
        <v>112.2</v>
      </c>
      <c r="R29">
        <v>113.6</v>
      </c>
      <c r="S29">
        <v>112.3</v>
      </c>
      <c r="T29">
        <v>113.4</v>
      </c>
      <c r="U29" t="s">
        <v>32</v>
      </c>
      <c r="V29">
        <v>111.6</v>
      </c>
      <c r="W29">
        <v>110.4</v>
      </c>
      <c r="X29">
        <v>108.9</v>
      </c>
      <c r="Y29">
        <v>109.3</v>
      </c>
      <c r="Z29">
        <v>108.3</v>
      </c>
      <c r="AA29">
        <v>110.2</v>
      </c>
      <c r="AB29">
        <v>107.5</v>
      </c>
      <c r="AC29">
        <v>109.1</v>
      </c>
      <c r="AD29">
        <v>115.5</v>
      </c>
    </row>
    <row r="30" spans="1:30" x14ac:dyDescent="0.25">
      <c r="A30" t="s">
        <v>33</v>
      </c>
      <c r="B30">
        <v>2013</v>
      </c>
      <c r="C30" t="s">
        <v>50</v>
      </c>
      <c r="D30">
        <v>118.9</v>
      </c>
      <c r="E30">
        <v>118.1</v>
      </c>
      <c r="F30">
        <v>114.5</v>
      </c>
      <c r="G30">
        <v>110.4</v>
      </c>
      <c r="H30">
        <v>102.3</v>
      </c>
      <c r="I30">
        <v>106.2</v>
      </c>
      <c r="J30">
        <v>183.5</v>
      </c>
      <c r="K30">
        <v>105.3</v>
      </c>
      <c r="L30">
        <v>100.2</v>
      </c>
      <c r="M30">
        <v>109.6</v>
      </c>
      <c r="N30">
        <v>111.4</v>
      </c>
      <c r="O30">
        <v>116</v>
      </c>
      <c r="P30">
        <v>120.8</v>
      </c>
      <c r="Q30">
        <v>113.5</v>
      </c>
      <c r="R30">
        <v>112.5</v>
      </c>
      <c r="S30">
        <v>109.7</v>
      </c>
      <c r="T30">
        <v>112</v>
      </c>
      <c r="U30" t="s">
        <v>51</v>
      </c>
      <c r="V30">
        <v>109.7</v>
      </c>
      <c r="W30">
        <v>110.2</v>
      </c>
      <c r="X30">
        <v>108.2</v>
      </c>
      <c r="Y30">
        <v>109.7</v>
      </c>
      <c r="Z30">
        <v>108</v>
      </c>
      <c r="AA30">
        <v>111.3</v>
      </c>
      <c r="AB30">
        <v>107.3</v>
      </c>
      <c r="AC30">
        <v>109.4</v>
      </c>
      <c r="AD30">
        <v>114</v>
      </c>
    </row>
    <row r="31" spans="1:30" x14ac:dyDescent="0.25">
      <c r="A31" t="s">
        <v>35</v>
      </c>
      <c r="B31">
        <v>2013</v>
      </c>
      <c r="C31" t="s">
        <v>50</v>
      </c>
      <c r="D31">
        <v>117.1</v>
      </c>
      <c r="E31">
        <v>116.3</v>
      </c>
      <c r="F31">
        <v>113.3</v>
      </c>
      <c r="G31">
        <v>111.2</v>
      </c>
      <c r="H31">
        <v>105.7</v>
      </c>
      <c r="I31">
        <v>109.9</v>
      </c>
      <c r="J31">
        <v>171.2</v>
      </c>
      <c r="K31">
        <v>107.3</v>
      </c>
      <c r="L31">
        <v>102.7</v>
      </c>
      <c r="M31">
        <v>108.7</v>
      </c>
      <c r="N31">
        <v>111.2</v>
      </c>
      <c r="O31">
        <v>115.4</v>
      </c>
      <c r="P31">
        <v>120.2</v>
      </c>
      <c r="Q31">
        <v>112.5</v>
      </c>
      <c r="R31">
        <v>113.2</v>
      </c>
      <c r="S31">
        <v>111.2</v>
      </c>
      <c r="T31">
        <v>112.8</v>
      </c>
      <c r="U31" t="s">
        <v>51</v>
      </c>
      <c r="V31">
        <v>110.9</v>
      </c>
      <c r="W31">
        <v>110.3</v>
      </c>
      <c r="X31">
        <v>108.6</v>
      </c>
      <c r="Y31">
        <v>109.5</v>
      </c>
      <c r="Z31">
        <v>108.1</v>
      </c>
      <c r="AA31">
        <v>110.8</v>
      </c>
      <c r="AB31">
        <v>107.4</v>
      </c>
      <c r="AC31">
        <v>109.2</v>
      </c>
      <c r="AD31">
        <v>114.8</v>
      </c>
    </row>
    <row r="32" spans="1:30" x14ac:dyDescent="0.25">
      <c r="A32" t="s">
        <v>30</v>
      </c>
      <c r="B32">
        <v>2013</v>
      </c>
      <c r="C32" t="s">
        <v>52</v>
      </c>
      <c r="D32">
        <v>117.3</v>
      </c>
      <c r="E32">
        <v>114.9</v>
      </c>
      <c r="F32">
        <v>116.2</v>
      </c>
      <c r="G32">
        <v>112.8</v>
      </c>
      <c r="H32">
        <v>108.9</v>
      </c>
      <c r="I32">
        <v>116.6</v>
      </c>
      <c r="J32">
        <v>178.1</v>
      </c>
      <c r="K32">
        <v>109.1</v>
      </c>
      <c r="L32">
        <v>103.6</v>
      </c>
      <c r="M32">
        <v>109</v>
      </c>
      <c r="N32">
        <v>111.8</v>
      </c>
      <c r="O32">
        <v>116</v>
      </c>
      <c r="P32">
        <v>122.5</v>
      </c>
      <c r="Q32">
        <v>112.8</v>
      </c>
      <c r="R32">
        <v>114.6</v>
      </c>
      <c r="S32">
        <v>113.1</v>
      </c>
      <c r="T32">
        <v>114.4</v>
      </c>
      <c r="U32" t="s">
        <v>32</v>
      </c>
      <c r="V32">
        <v>112.6</v>
      </c>
      <c r="W32">
        <v>111.3</v>
      </c>
      <c r="X32">
        <v>109.7</v>
      </c>
      <c r="Y32">
        <v>109.6</v>
      </c>
      <c r="Z32">
        <v>108.7</v>
      </c>
      <c r="AA32">
        <v>111</v>
      </c>
      <c r="AB32">
        <v>108.2</v>
      </c>
      <c r="AC32">
        <v>109.8</v>
      </c>
      <c r="AD32">
        <v>117.4</v>
      </c>
    </row>
    <row r="33" spans="1:30" x14ac:dyDescent="0.25">
      <c r="A33" t="s">
        <v>33</v>
      </c>
      <c r="B33">
        <v>2013</v>
      </c>
      <c r="C33" t="s">
        <v>53</v>
      </c>
      <c r="D33">
        <v>119.8</v>
      </c>
      <c r="E33">
        <v>116.3</v>
      </c>
      <c r="F33">
        <v>122.6</v>
      </c>
      <c r="G33">
        <v>112</v>
      </c>
      <c r="H33">
        <v>103.2</v>
      </c>
      <c r="I33">
        <v>110</v>
      </c>
      <c r="J33">
        <v>192.8</v>
      </c>
      <c r="K33">
        <v>106.3</v>
      </c>
      <c r="L33">
        <v>99.5</v>
      </c>
      <c r="M33">
        <v>110.3</v>
      </c>
      <c r="N33">
        <v>111.8</v>
      </c>
      <c r="O33">
        <v>117.1</v>
      </c>
      <c r="P33">
        <v>122.9</v>
      </c>
      <c r="Q33">
        <v>114.1</v>
      </c>
      <c r="R33">
        <v>113.5</v>
      </c>
      <c r="S33">
        <v>110.3</v>
      </c>
      <c r="T33">
        <v>113</v>
      </c>
      <c r="U33" t="s">
        <v>54</v>
      </c>
      <c r="V33">
        <v>110</v>
      </c>
      <c r="W33">
        <v>110.9</v>
      </c>
      <c r="X33">
        <v>108.6</v>
      </c>
      <c r="Y33">
        <v>109.5</v>
      </c>
      <c r="Z33">
        <v>108.5</v>
      </c>
      <c r="AA33">
        <v>111.3</v>
      </c>
      <c r="AB33">
        <v>107.9</v>
      </c>
      <c r="AC33">
        <v>109.6</v>
      </c>
      <c r="AD33">
        <v>115</v>
      </c>
    </row>
    <row r="34" spans="1:30" x14ac:dyDescent="0.25">
      <c r="A34" t="s">
        <v>35</v>
      </c>
      <c r="B34">
        <v>2013</v>
      </c>
      <c r="C34" t="s">
        <v>53</v>
      </c>
      <c r="D34">
        <v>118.1</v>
      </c>
      <c r="E34">
        <v>115.4</v>
      </c>
      <c r="F34">
        <v>118.7</v>
      </c>
      <c r="G34">
        <v>112.5</v>
      </c>
      <c r="H34">
        <v>106.8</v>
      </c>
      <c r="I34">
        <v>113.5</v>
      </c>
      <c r="J34">
        <v>183.1</v>
      </c>
      <c r="K34">
        <v>108.2</v>
      </c>
      <c r="L34">
        <v>102.2</v>
      </c>
      <c r="M34">
        <v>109.4</v>
      </c>
      <c r="N34">
        <v>111.8</v>
      </c>
      <c r="O34">
        <v>116.5</v>
      </c>
      <c r="P34">
        <v>122.6</v>
      </c>
      <c r="Q34">
        <v>113.1</v>
      </c>
      <c r="R34">
        <v>114.2</v>
      </c>
      <c r="S34">
        <v>111.9</v>
      </c>
      <c r="T34">
        <v>113.8</v>
      </c>
      <c r="U34" t="s">
        <v>54</v>
      </c>
      <c r="V34">
        <v>111.6</v>
      </c>
      <c r="W34">
        <v>111.1</v>
      </c>
      <c r="X34">
        <v>109.3</v>
      </c>
      <c r="Y34">
        <v>109.5</v>
      </c>
      <c r="Z34">
        <v>108.6</v>
      </c>
      <c r="AA34">
        <v>111.2</v>
      </c>
      <c r="AB34">
        <v>108.1</v>
      </c>
      <c r="AC34">
        <v>109.7</v>
      </c>
      <c r="AD34">
        <v>116.3</v>
      </c>
    </row>
    <row r="35" spans="1:30" x14ac:dyDescent="0.25">
      <c r="A35" t="s">
        <v>30</v>
      </c>
      <c r="B35">
        <v>2013</v>
      </c>
      <c r="C35" t="s">
        <v>55</v>
      </c>
      <c r="D35">
        <v>118.4</v>
      </c>
      <c r="E35">
        <v>115.9</v>
      </c>
      <c r="F35">
        <v>120.4</v>
      </c>
      <c r="G35">
        <v>113.8</v>
      </c>
      <c r="H35">
        <v>109.5</v>
      </c>
      <c r="I35">
        <v>115.5</v>
      </c>
      <c r="J35">
        <v>145.69999999999999</v>
      </c>
      <c r="K35">
        <v>109.5</v>
      </c>
      <c r="L35">
        <v>102.9</v>
      </c>
      <c r="M35">
        <v>109.8</v>
      </c>
      <c r="N35">
        <v>112.1</v>
      </c>
      <c r="O35">
        <v>116.8</v>
      </c>
      <c r="P35">
        <v>118.7</v>
      </c>
      <c r="Q35">
        <v>113.6</v>
      </c>
      <c r="R35">
        <v>115.8</v>
      </c>
      <c r="S35">
        <v>114</v>
      </c>
      <c r="T35">
        <v>115.5</v>
      </c>
      <c r="U35" t="s">
        <v>32</v>
      </c>
      <c r="V35">
        <v>112.8</v>
      </c>
      <c r="W35">
        <v>112.1</v>
      </c>
      <c r="X35">
        <v>110.1</v>
      </c>
      <c r="Y35">
        <v>109.9</v>
      </c>
      <c r="Z35">
        <v>109.2</v>
      </c>
      <c r="AA35">
        <v>111.6</v>
      </c>
      <c r="AB35">
        <v>108.1</v>
      </c>
      <c r="AC35">
        <v>110.1</v>
      </c>
      <c r="AD35">
        <v>115.5</v>
      </c>
    </row>
    <row r="36" spans="1:30" x14ac:dyDescent="0.25">
      <c r="A36" t="s">
        <v>33</v>
      </c>
      <c r="B36">
        <v>2013</v>
      </c>
      <c r="C36" t="s">
        <v>55</v>
      </c>
      <c r="D36">
        <v>120.5</v>
      </c>
      <c r="E36">
        <v>118.1</v>
      </c>
      <c r="F36">
        <v>128.5</v>
      </c>
      <c r="G36">
        <v>112.8</v>
      </c>
      <c r="H36">
        <v>103.4</v>
      </c>
      <c r="I36">
        <v>110.7</v>
      </c>
      <c r="J36">
        <v>144.80000000000001</v>
      </c>
      <c r="K36">
        <v>107.1</v>
      </c>
      <c r="L36">
        <v>98.6</v>
      </c>
      <c r="M36">
        <v>111.9</v>
      </c>
      <c r="N36">
        <v>112.1</v>
      </c>
      <c r="O36">
        <v>118.1</v>
      </c>
      <c r="P36">
        <v>117.8</v>
      </c>
      <c r="Q36">
        <v>115</v>
      </c>
      <c r="R36">
        <v>114.2</v>
      </c>
      <c r="S36">
        <v>110.9</v>
      </c>
      <c r="T36">
        <v>113.7</v>
      </c>
      <c r="U36" t="s">
        <v>56</v>
      </c>
      <c r="V36">
        <v>110.4</v>
      </c>
      <c r="W36">
        <v>111.3</v>
      </c>
      <c r="X36">
        <v>109</v>
      </c>
      <c r="Y36">
        <v>109.7</v>
      </c>
      <c r="Z36">
        <v>108.9</v>
      </c>
      <c r="AA36">
        <v>111.4</v>
      </c>
      <c r="AB36">
        <v>107.7</v>
      </c>
      <c r="AC36">
        <v>109.8</v>
      </c>
      <c r="AD36">
        <v>113.3</v>
      </c>
    </row>
    <row r="37" spans="1:30" x14ac:dyDescent="0.25">
      <c r="A37" t="s">
        <v>35</v>
      </c>
      <c r="B37">
        <v>2013</v>
      </c>
      <c r="C37" t="s">
        <v>55</v>
      </c>
      <c r="D37">
        <v>119.1</v>
      </c>
      <c r="E37">
        <v>116.7</v>
      </c>
      <c r="F37">
        <v>123.5</v>
      </c>
      <c r="G37">
        <v>113.4</v>
      </c>
      <c r="H37">
        <v>107.3</v>
      </c>
      <c r="I37">
        <v>113.3</v>
      </c>
      <c r="J37">
        <v>145.4</v>
      </c>
      <c r="K37">
        <v>108.7</v>
      </c>
      <c r="L37">
        <v>101.5</v>
      </c>
      <c r="M37">
        <v>110.5</v>
      </c>
      <c r="N37">
        <v>112.1</v>
      </c>
      <c r="O37">
        <v>117.4</v>
      </c>
      <c r="P37">
        <v>118.4</v>
      </c>
      <c r="Q37">
        <v>114</v>
      </c>
      <c r="R37">
        <v>115.2</v>
      </c>
      <c r="S37">
        <v>112.7</v>
      </c>
      <c r="T37">
        <v>114.8</v>
      </c>
      <c r="U37" t="s">
        <v>56</v>
      </c>
      <c r="V37">
        <v>111.9</v>
      </c>
      <c r="W37">
        <v>111.7</v>
      </c>
      <c r="X37">
        <v>109.7</v>
      </c>
      <c r="Y37">
        <v>109.8</v>
      </c>
      <c r="Z37">
        <v>109</v>
      </c>
      <c r="AA37">
        <v>111.5</v>
      </c>
      <c r="AB37">
        <v>107.9</v>
      </c>
      <c r="AC37">
        <v>110</v>
      </c>
      <c r="AD37">
        <v>114.5</v>
      </c>
    </row>
    <row r="38" spans="1:30" x14ac:dyDescent="0.25">
      <c r="A38" t="s">
        <v>30</v>
      </c>
      <c r="B38">
        <v>2014</v>
      </c>
      <c r="C38" t="s">
        <v>31</v>
      </c>
      <c r="D38">
        <v>118.9</v>
      </c>
      <c r="E38">
        <v>117.1</v>
      </c>
      <c r="F38">
        <v>120.5</v>
      </c>
      <c r="G38">
        <v>114.4</v>
      </c>
      <c r="H38">
        <v>109</v>
      </c>
      <c r="I38">
        <v>115.5</v>
      </c>
      <c r="J38">
        <v>123.9</v>
      </c>
      <c r="K38">
        <v>109.6</v>
      </c>
      <c r="L38">
        <v>101.8</v>
      </c>
      <c r="M38">
        <v>110.2</v>
      </c>
      <c r="N38">
        <v>112.4</v>
      </c>
      <c r="O38">
        <v>117.3</v>
      </c>
      <c r="P38">
        <v>116</v>
      </c>
      <c r="Q38">
        <v>114</v>
      </c>
      <c r="R38">
        <v>116.5</v>
      </c>
      <c r="S38">
        <v>114.5</v>
      </c>
      <c r="T38">
        <v>116.2</v>
      </c>
      <c r="U38" t="s">
        <v>32</v>
      </c>
      <c r="V38">
        <v>113</v>
      </c>
      <c r="W38">
        <v>112.6</v>
      </c>
      <c r="X38">
        <v>110.6</v>
      </c>
      <c r="Y38">
        <v>110.5</v>
      </c>
      <c r="Z38">
        <v>109.6</v>
      </c>
      <c r="AA38">
        <v>111.8</v>
      </c>
      <c r="AB38">
        <v>108.3</v>
      </c>
      <c r="AC38">
        <v>110.6</v>
      </c>
      <c r="AD38">
        <v>114.2</v>
      </c>
    </row>
    <row r="39" spans="1:30" x14ac:dyDescent="0.25">
      <c r="A39" t="s">
        <v>33</v>
      </c>
      <c r="B39">
        <v>2014</v>
      </c>
      <c r="C39" t="s">
        <v>31</v>
      </c>
      <c r="D39">
        <v>121.2</v>
      </c>
      <c r="E39">
        <v>122</v>
      </c>
      <c r="F39">
        <v>129.9</v>
      </c>
      <c r="G39">
        <v>113.6</v>
      </c>
      <c r="H39">
        <v>102.9</v>
      </c>
      <c r="I39">
        <v>112.1</v>
      </c>
      <c r="J39">
        <v>118.9</v>
      </c>
      <c r="K39">
        <v>107.5</v>
      </c>
      <c r="L39">
        <v>96.9</v>
      </c>
      <c r="M39">
        <v>112.7</v>
      </c>
      <c r="N39">
        <v>112.1</v>
      </c>
      <c r="O39">
        <v>119</v>
      </c>
      <c r="P39">
        <v>115.5</v>
      </c>
      <c r="Q39">
        <v>115.7</v>
      </c>
      <c r="R39">
        <v>114.8</v>
      </c>
      <c r="S39">
        <v>111.3</v>
      </c>
      <c r="T39">
        <v>114.3</v>
      </c>
      <c r="U39" t="s">
        <v>57</v>
      </c>
      <c r="V39">
        <v>111</v>
      </c>
      <c r="W39">
        <v>111.9</v>
      </c>
      <c r="X39">
        <v>109.7</v>
      </c>
      <c r="Y39">
        <v>110.8</v>
      </c>
      <c r="Z39">
        <v>109.8</v>
      </c>
      <c r="AA39">
        <v>111.5</v>
      </c>
      <c r="AB39">
        <v>108</v>
      </c>
      <c r="AC39">
        <v>110.5</v>
      </c>
      <c r="AD39">
        <v>112.9</v>
      </c>
    </row>
    <row r="40" spans="1:30" x14ac:dyDescent="0.25">
      <c r="A40" t="s">
        <v>35</v>
      </c>
      <c r="B40">
        <v>2014</v>
      </c>
      <c r="C40" t="s">
        <v>31</v>
      </c>
      <c r="D40">
        <v>119.6</v>
      </c>
      <c r="E40">
        <v>118.8</v>
      </c>
      <c r="F40">
        <v>124.1</v>
      </c>
      <c r="G40">
        <v>114.1</v>
      </c>
      <c r="H40">
        <v>106.8</v>
      </c>
      <c r="I40">
        <v>113.9</v>
      </c>
      <c r="J40">
        <v>122.2</v>
      </c>
      <c r="K40">
        <v>108.9</v>
      </c>
      <c r="L40">
        <v>100.2</v>
      </c>
      <c r="M40">
        <v>111</v>
      </c>
      <c r="N40">
        <v>112.3</v>
      </c>
      <c r="O40">
        <v>118.1</v>
      </c>
      <c r="P40">
        <v>115.8</v>
      </c>
      <c r="Q40">
        <v>114.5</v>
      </c>
      <c r="R40">
        <v>115.8</v>
      </c>
      <c r="S40">
        <v>113.2</v>
      </c>
      <c r="T40">
        <v>115.4</v>
      </c>
      <c r="U40" t="s">
        <v>57</v>
      </c>
      <c r="V40">
        <v>112.2</v>
      </c>
      <c r="W40">
        <v>112.3</v>
      </c>
      <c r="X40">
        <v>110.3</v>
      </c>
      <c r="Y40">
        <v>110.7</v>
      </c>
      <c r="Z40">
        <v>109.7</v>
      </c>
      <c r="AA40">
        <v>111.6</v>
      </c>
      <c r="AB40">
        <v>108.2</v>
      </c>
      <c r="AC40">
        <v>110.6</v>
      </c>
      <c r="AD40">
        <v>113.6</v>
      </c>
    </row>
    <row r="41" spans="1:30" x14ac:dyDescent="0.25">
      <c r="A41" t="s">
        <v>30</v>
      </c>
      <c r="B41">
        <v>2014</v>
      </c>
      <c r="C41" t="s">
        <v>36</v>
      </c>
      <c r="D41">
        <v>119.4</v>
      </c>
      <c r="E41">
        <v>117.7</v>
      </c>
      <c r="F41">
        <v>121.2</v>
      </c>
      <c r="G41">
        <v>115</v>
      </c>
      <c r="H41">
        <v>109</v>
      </c>
      <c r="I41">
        <v>116.6</v>
      </c>
      <c r="J41">
        <v>116</v>
      </c>
      <c r="K41">
        <v>109.8</v>
      </c>
      <c r="L41">
        <v>101.1</v>
      </c>
      <c r="M41">
        <v>110.4</v>
      </c>
      <c r="N41">
        <v>112.9</v>
      </c>
      <c r="O41">
        <v>117.8</v>
      </c>
      <c r="P41">
        <v>115.3</v>
      </c>
      <c r="Q41">
        <v>114.2</v>
      </c>
      <c r="R41">
        <v>117.1</v>
      </c>
      <c r="S41">
        <v>114.5</v>
      </c>
      <c r="T41">
        <v>116.7</v>
      </c>
      <c r="U41" t="s">
        <v>32</v>
      </c>
      <c r="V41">
        <v>113.2</v>
      </c>
      <c r="W41">
        <v>112.9</v>
      </c>
      <c r="X41">
        <v>110.9</v>
      </c>
      <c r="Y41">
        <v>110.8</v>
      </c>
      <c r="Z41">
        <v>109.9</v>
      </c>
      <c r="AA41">
        <v>112</v>
      </c>
      <c r="AB41">
        <v>108.7</v>
      </c>
      <c r="AC41">
        <v>110.9</v>
      </c>
      <c r="AD41">
        <v>114</v>
      </c>
    </row>
    <row r="42" spans="1:30" x14ac:dyDescent="0.25">
      <c r="A42" t="s">
        <v>33</v>
      </c>
      <c r="B42">
        <v>2014</v>
      </c>
      <c r="C42" t="s">
        <v>36</v>
      </c>
      <c r="D42">
        <v>121.9</v>
      </c>
      <c r="E42">
        <v>122</v>
      </c>
      <c r="F42">
        <v>124.5</v>
      </c>
      <c r="G42">
        <v>115.2</v>
      </c>
      <c r="H42">
        <v>102.5</v>
      </c>
      <c r="I42">
        <v>114.1</v>
      </c>
      <c r="J42">
        <v>111.5</v>
      </c>
      <c r="K42">
        <v>108.2</v>
      </c>
      <c r="L42">
        <v>95.4</v>
      </c>
      <c r="M42">
        <v>113.5</v>
      </c>
      <c r="N42">
        <v>112.1</v>
      </c>
      <c r="O42">
        <v>119.9</v>
      </c>
      <c r="P42">
        <v>115.2</v>
      </c>
      <c r="Q42">
        <v>116.2</v>
      </c>
      <c r="R42">
        <v>115.3</v>
      </c>
      <c r="S42">
        <v>111.7</v>
      </c>
      <c r="T42">
        <v>114.7</v>
      </c>
      <c r="U42" t="s">
        <v>58</v>
      </c>
      <c r="V42">
        <v>111.1</v>
      </c>
      <c r="W42">
        <v>112.6</v>
      </c>
      <c r="X42">
        <v>110.4</v>
      </c>
      <c r="Y42">
        <v>111.3</v>
      </c>
      <c r="Z42">
        <v>110.3</v>
      </c>
      <c r="AA42">
        <v>111.6</v>
      </c>
      <c r="AB42">
        <v>108.7</v>
      </c>
      <c r="AC42">
        <v>111</v>
      </c>
      <c r="AD42">
        <v>113.1</v>
      </c>
    </row>
    <row r="43" spans="1:30" x14ac:dyDescent="0.25">
      <c r="A43" t="s">
        <v>35</v>
      </c>
      <c r="B43">
        <v>2014</v>
      </c>
      <c r="C43" t="s">
        <v>36</v>
      </c>
      <c r="D43">
        <v>120.2</v>
      </c>
      <c r="E43">
        <v>119.2</v>
      </c>
      <c r="F43">
        <v>122.5</v>
      </c>
      <c r="G43">
        <v>115.1</v>
      </c>
      <c r="H43">
        <v>106.6</v>
      </c>
      <c r="I43">
        <v>115.4</v>
      </c>
      <c r="J43">
        <v>114.5</v>
      </c>
      <c r="K43">
        <v>109.3</v>
      </c>
      <c r="L43">
        <v>99.2</v>
      </c>
      <c r="M43">
        <v>111.4</v>
      </c>
      <c r="N43">
        <v>112.6</v>
      </c>
      <c r="O43">
        <v>118.8</v>
      </c>
      <c r="P43">
        <v>115.3</v>
      </c>
      <c r="Q43">
        <v>114.7</v>
      </c>
      <c r="R43">
        <v>116.4</v>
      </c>
      <c r="S43">
        <v>113.3</v>
      </c>
      <c r="T43">
        <v>115.9</v>
      </c>
      <c r="U43" t="s">
        <v>58</v>
      </c>
      <c r="V43">
        <v>112.4</v>
      </c>
      <c r="W43">
        <v>112.8</v>
      </c>
      <c r="X43">
        <v>110.7</v>
      </c>
      <c r="Y43">
        <v>111.1</v>
      </c>
      <c r="Z43">
        <v>110.1</v>
      </c>
      <c r="AA43">
        <v>111.8</v>
      </c>
      <c r="AB43">
        <v>108.7</v>
      </c>
      <c r="AC43">
        <v>110.9</v>
      </c>
      <c r="AD43">
        <v>113.6</v>
      </c>
    </row>
    <row r="44" spans="1:30" x14ac:dyDescent="0.25">
      <c r="A44" t="s">
        <v>30</v>
      </c>
      <c r="B44">
        <v>2014</v>
      </c>
      <c r="C44" t="s">
        <v>38</v>
      </c>
      <c r="D44">
        <v>120.1</v>
      </c>
      <c r="E44">
        <v>118.1</v>
      </c>
      <c r="F44">
        <v>120.7</v>
      </c>
      <c r="G44">
        <v>116.1</v>
      </c>
      <c r="H44">
        <v>109.3</v>
      </c>
      <c r="I44">
        <v>119.6</v>
      </c>
      <c r="J44">
        <v>117.9</v>
      </c>
      <c r="K44">
        <v>110.2</v>
      </c>
      <c r="L44">
        <v>101.2</v>
      </c>
      <c r="M44">
        <v>110.7</v>
      </c>
      <c r="N44">
        <v>113</v>
      </c>
      <c r="O44">
        <v>118.3</v>
      </c>
      <c r="P44">
        <v>116.2</v>
      </c>
      <c r="Q44">
        <v>114.6</v>
      </c>
      <c r="R44">
        <v>117.5</v>
      </c>
      <c r="S44">
        <v>114.9</v>
      </c>
      <c r="T44">
        <v>117.2</v>
      </c>
      <c r="U44" t="s">
        <v>32</v>
      </c>
      <c r="V44">
        <v>113.4</v>
      </c>
      <c r="W44">
        <v>113.4</v>
      </c>
      <c r="X44">
        <v>111.4</v>
      </c>
      <c r="Y44">
        <v>111.2</v>
      </c>
      <c r="Z44">
        <v>110.2</v>
      </c>
      <c r="AA44">
        <v>112.4</v>
      </c>
      <c r="AB44">
        <v>108.9</v>
      </c>
      <c r="AC44">
        <v>111.3</v>
      </c>
      <c r="AD44">
        <v>114.6</v>
      </c>
    </row>
    <row r="45" spans="1:30" x14ac:dyDescent="0.25">
      <c r="A45" t="s">
        <v>33</v>
      </c>
      <c r="B45">
        <v>2014</v>
      </c>
      <c r="C45" t="s">
        <v>38</v>
      </c>
      <c r="D45">
        <v>122.1</v>
      </c>
      <c r="E45">
        <v>121.4</v>
      </c>
      <c r="F45">
        <v>121.5</v>
      </c>
      <c r="G45">
        <v>116.2</v>
      </c>
      <c r="H45">
        <v>102.8</v>
      </c>
      <c r="I45">
        <v>117.7</v>
      </c>
      <c r="J45">
        <v>113.3</v>
      </c>
      <c r="K45">
        <v>108.9</v>
      </c>
      <c r="L45">
        <v>96.3</v>
      </c>
      <c r="M45">
        <v>114.1</v>
      </c>
      <c r="N45">
        <v>112.2</v>
      </c>
      <c r="O45">
        <v>120.5</v>
      </c>
      <c r="P45">
        <v>116</v>
      </c>
      <c r="Q45">
        <v>116.7</v>
      </c>
      <c r="R45">
        <v>115.8</v>
      </c>
      <c r="S45">
        <v>112.1</v>
      </c>
      <c r="T45">
        <v>115.2</v>
      </c>
      <c r="U45" t="s">
        <v>59</v>
      </c>
      <c r="V45">
        <v>110.9</v>
      </c>
      <c r="W45">
        <v>113</v>
      </c>
      <c r="X45">
        <v>110.8</v>
      </c>
      <c r="Y45">
        <v>111.6</v>
      </c>
      <c r="Z45">
        <v>110.9</v>
      </c>
      <c r="AA45">
        <v>111.8</v>
      </c>
      <c r="AB45">
        <v>109.2</v>
      </c>
      <c r="AC45">
        <v>111.4</v>
      </c>
      <c r="AD45">
        <v>113.7</v>
      </c>
    </row>
    <row r="46" spans="1:30" x14ac:dyDescent="0.25">
      <c r="A46" t="s">
        <v>35</v>
      </c>
      <c r="B46">
        <v>2014</v>
      </c>
      <c r="C46" t="s">
        <v>60</v>
      </c>
      <c r="D46">
        <v>120.7</v>
      </c>
      <c r="E46">
        <v>119.3</v>
      </c>
      <c r="F46">
        <v>121</v>
      </c>
      <c r="G46">
        <v>116.1</v>
      </c>
      <c r="H46">
        <v>106.9</v>
      </c>
      <c r="I46">
        <v>118.7</v>
      </c>
      <c r="J46">
        <v>116.3</v>
      </c>
      <c r="K46">
        <v>109.8</v>
      </c>
      <c r="L46">
        <v>99.6</v>
      </c>
      <c r="M46">
        <v>111.8</v>
      </c>
      <c r="N46">
        <v>112.7</v>
      </c>
      <c r="O46">
        <v>119.3</v>
      </c>
      <c r="P46">
        <v>116.1</v>
      </c>
      <c r="Q46">
        <v>115.2</v>
      </c>
      <c r="R46">
        <v>116.8</v>
      </c>
      <c r="S46">
        <v>113.7</v>
      </c>
      <c r="T46">
        <v>116.4</v>
      </c>
      <c r="U46" t="s">
        <v>59</v>
      </c>
      <c r="V46">
        <v>112.5</v>
      </c>
      <c r="W46">
        <v>113.2</v>
      </c>
      <c r="X46">
        <v>111.2</v>
      </c>
      <c r="Y46">
        <v>111.4</v>
      </c>
      <c r="Z46">
        <v>110.6</v>
      </c>
      <c r="AA46">
        <v>112</v>
      </c>
      <c r="AB46">
        <v>109</v>
      </c>
      <c r="AC46">
        <v>111.3</v>
      </c>
      <c r="AD46">
        <v>114.2</v>
      </c>
    </row>
    <row r="47" spans="1:30" x14ac:dyDescent="0.25">
      <c r="A47" t="s">
        <v>30</v>
      </c>
      <c r="B47">
        <v>2014</v>
      </c>
      <c r="C47" t="s">
        <v>39</v>
      </c>
      <c r="D47">
        <v>120.2</v>
      </c>
      <c r="E47">
        <v>118.9</v>
      </c>
      <c r="F47">
        <v>118.1</v>
      </c>
      <c r="G47">
        <v>117</v>
      </c>
      <c r="H47">
        <v>109.7</v>
      </c>
      <c r="I47">
        <v>125.5</v>
      </c>
      <c r="J47">
        <v>120.5</v>
      </c>
      <c r="K47">
        <v>111</v>
      </c>
      <c r="L47">
        <v>102.6</v>
      </c>
      <c r="M47">
        <v>111.2</v>
      </c>
      <c r="N47">
        <v>113.5</v>
      </c>
      <c r="O47">
        <v>118.7</v>
      </c>
      <c r="P47">
        <v>117.2</v>
      </c>
      <c r="Q47">
        <v>115.4</v>
      </c>
      <c r="R47">
        <v>118.1</v>
      </c>
      <c r="S47">
        <v>116.1</v>
      </c>
      <c r="T47">
        <v>117.8</v>
      </c>
      <c r="U47" t="s">
        <v>32</v>
      </c>
      <c r="V47">
        <v>113.4</v>
      </c>
      <c r="W47">
        <v>113.7</v>
      </c>
      <c r="X47">
        <v>111.8</v>
      </c>
      <c r="Y47">
        <v>111.2</v>
      </c>
      <c r="Z47">
        <v>110.5</v>
      </c>
      <c r="AA47">
        <v>113</v>
      </c>
      <c r="AB47">
        <v>108.9</v>
      </c>
      <c r="AC47">
        <v>111.5</v>
      </c>
      <c r="AD47">
        <v>115.4</v>
      </c>
    </row>
    <row r="48" spans="1:30" x14ac:dyDescent="0.25">
      <c r="A48" t="s">
        <v>33</v>
      </c>
      <c r="B48">
        <v>2014</v>
      </c>
      <c r="C48" t="s">
        <v>39</v>
      </c>
      <c r="D48">
        <v>122.5</v>
      </c>
      <c r="E48">
        <v>121.7</v>
      </c>
      <c r="F48">
        <v>113.3</v>
      </c>
      <c r="G48">
        <v>117</v>
      </c>
      <c r="H48">
        <v>103.1</v>
      </c>
      <c r="I48">
        <v>126.7</v>
      </c>
      <c r="J48">
        <v>121.2</v>
      </c>
      <c r="K48">
        <v>111</v>
      </c>
      <c r="L48">
        <v>100.3</v>
      </c>
      <c r="M48">
        <v>115.3</v>
      </c>
      <c r="N48">
        <v>112.7</v>
      </c>
      <c r="O48">
        <v>121</v>
      </c>
      <c r="P48">
        <v>118.2</v>
      </c>
      <c r="Q48">
        <v>117.6</v>
      </c>
      <c r="R48">
        <v>116.3</v>
      </c>
      <c r="S48">
        <v>112.5</v>
      </c>
      <c r="T48">
        <v>115.7</v>
      </c>
      <c r="U48" t="s">
        <v>61</v>
      </c>
      <c r="V48">
        <v>110.9</v>
      </c>
      <c r="W48">
        <v>113.4</v>
      </c>
      <c r="X48">
        <v>111</v>
      </c>
      <c r="Y48">
        <v>111.2</v>
      </c>
      <c r="Z48">
        <v>111.2</v>
      </c>
      <c r="AA48">
        <v>112.5</v>
      </c>
      <c r="AB48">
        <v>109.1</v>
      </c>
      <c r="AC48">
        <v>111.4</v>
      </c>
      <c r="AD48">
        <v>114.7</v>
      </c>
    </row>
    <row r="49" spans="1:30" x14ac:dyDescent="0.25">
      <c r="A49" t="s">
        <v>35</v>
      </c>
      <c r="B49">
        <v>2014</v>
      </c>
      <c r="C49" t="s">
        <v>39</v>
      </c>
      <c r="D49">
        <v>120.9</v>
      </c>
      <c r="E49">
        <v>119.9</v>
      </c>
      <c r="F49">
        <v>116.2</v>
      </c>
      <c r="G49">
        <v>117</v>
      </c>
      <c r="H49">
        <v>107.3</v>
      </c>
      <c r="I49">
        <v>126.1</v>
      </c>
      <c r="J49">
        <v>120.7</v>
      </c>
      <c r="K49">
        <v>111</v>
      </c>
      <c r="L49">
        <v>101.8</v>
      </c>
      <c r="M49">
        <v>112.6</v>
      </c>
      <c r="N49">
        <v>113.2</v>
      </c>
      <c r="O49">
        <v>119.8</v>
      </c>
      <c r="P49">
        <v>117.6</v>
      </c>
      <c r="Q49">
        <v>116</v>
      </c>
      <c r="R49">
        <v>117.4</v>
      </c>
      <c r="S49">
        <v>114.6</v>
      </c>
      <c r="T49">
        <v>117</v>
      </c>
      <c r="U49" t="s">
        <v>61</v>
      </c>
      <c r="V49">
        <v>112.5</v>
      </c>
      <c r="W49">
        <v>113.6</v>
      </c>
      <c r="X49">
        <v>111.5</v>
      </c>
      <c r="Y49">
        <v>111.2</v>
      </c>
      <c r="Z49">
        <v>110.9</v>
      </c>
      <c r="AA49">
        <v>112.7</v>
      </c>
      <c r="AB49">
        <v>109</v>
      </c>
      <c r="AC49">
        <v>111.5</v>
      </c>
      <c r="AD49">
        <v>115.1</v>
      </c>
    </row>
    <row r="50" spans="1:30" x14ac:dyDescent="0.25">
      <c r="A50" t="s">
        <v>30</v>
      </c>
      <c r="B50">
        <v>2014</v>
      </c>
      <c r="C50" t="s">
        <v>41</v>
      </c>
      <c r="D50">
        <v>120.3</v>
      </c>
      <c r="E50">
        <v>120.2</v>
      </c>
      <c r="F50">
        <v>116.9</v>
      </c>
      <c r="G50">
        <v>118</v>
      </c>
      <c r="H50">
        <v>110.1</v>
      </c>
      <c r="I50">
        <v>126.3</v>
      </c>
      <c r="J50">
        <v>123.9</v>
      </c>
      <c r="K50">
        <v>111.5</v>
      </c>
      <c r="L50">
        <v>103.5</v>
      </c>
      <c r="M50">
        <v>111.6</v>
      </c>
      <c r="N50">
        <v>114.2</v>
      </c>
      <c r="O50">
        <v>119.2</v>
      </c>
      <c r="P50">
        <v>118.2</v>
      </c>
      <c r="Q50">
        <v>116.3</v>
      </c>
      <c r="R50">
        <v>118.7</v>
      </c>
      <c r="S50">
        <v>116.8</v>
      </c>
      <c r="T50">
        <v>118.5</v>
      </c>
      <c r="U50" t="s">
        <v>32</v>
      </c>
      <c r="V50">
        <v>113.4</v>
      </c>
      <c r="W50">
        <v>114.1</v>
      </c>
      <c r="X50">
        <v>112.1</v>
      </c>
      <c r="Y50">
        <v>111.4</v>
      </c>
      <c r="Z50">
        <v>110.9</v>
      </c>
      <c r="AA50">
        <v>113.1</v>
      </c>
      <c r="AB50">
        <v>108.9</v>
      </c>
      <c r="AC50">
        <v>111.8</v>
      </c>
      <c r="AD50">
        <v>116</v>
      </c>
    </row>
    <row r="51" spans="1:30" x14ac:dyDescent="0.25">
      <c r="A51" t="s">
        <v>33</v>
      </c>
      <c r="B51">
        <v>2014</v>
      </c>
      <c r="C51" t="s">
        <v>41</v>
      </c>
      <c r="D51">
        <v>122.7</v>
      </c>
      <c r="E51">
        <v>124.1</v>
      </c>
      <c r="F51">
        <v>114.2</v>
      </c>
      <c r="G51">
        <v>119.1</v>
      </c>
      <c r="H51">
        <v>103.5</v>
      </c>
      <c r="I51">
        <v>129.19999999999999</v>
      </c>
      <c r="J51">
        <v>127</v>
      </c>
      <c r="K51">
        <v>112.6</v>
      </c>
      <c r="L51">
        <v>101.3</v>
      </c>
      <c r="M51">
        <v>117</v>
      </c>
      <c r="N51">
        <v>112.9</v>
      </c>
      <c r="O51">
        <v>121.7</v>
      </c>
      <c r="P51">
        <v>120</v>
      </c>
      <c r="Q51">
        <v>118.3</v>
      </c>
      <c r="R51">
        <v>116.8</v>
      </c>
      <c r="S51">
        <v>112.9</v>
      </c>
      <c r="T51">
        <v>116.2</v>
      </c>
      <c r="U51" t="s">
        <v>62</v>
      </c>
      <c r="V51">
        <v>111.1</v>
      </c>
      <c r="W51">
        <v>114.1</v>
      </c>
      <c r="X51">
        <v>111.2</v>
      </c>
      <c r="Y51">
        <v>111.3</v>
      </c>
      <c r="Z51">
        <v>111.5</v>
      </c>
      <c r="AA51">
        <v>112.9</v>
      </c>
      <c r="AB51">
        <v>109.3</v>
      </c>
      <c r="AC51">
        <v>111.7</v>
      </c>
      <c r="AD51">
        <v>115.6</v>
      </c>
    </row>
    <row r="52" spans="1:30" x14ac:dyDescent="0.25">
      <c r="A52" t="s">
        <v>35</v>
      </c>
      <c r="B52">
        <v>2014</v>
      </c>
      <c r="C52" t="s">
        <v>41</v>
      </c>
      <c r="D52">
        <v>121.1</v>
      </c>
      <c r="E52">
        <v>121.6</v>
      </c>
      <c r="F52">
        <v>115.9</v>
      </c>
      <c r="G52">
        <v>118.4</v>
      </c>
      <c r="H52">
        <v>107.7</v>
      </c>
      <c r="I52">
        <v>127.7</v>
      </c>
      <c r="J52">
        <v>125</v>
      </c>
      <c r="K52">
        <v>111.9</v>
      </c>
      <c r="L52">
        <v>102.8</v>
      </c>
      <c r="M52">
        <v>113.4</v>
      </c>
      <c r="N52">
        <v>113.7</v>
      </c>
      <c r="O52">
        <v>120.4</v>
      </c>
      <c r="P52">
        <v>118.9</v>
      </c>
      <c r="Q52">
        <v>116.8</v>
      </c>
      <c r="R52">
        <v>118</v>
      </c>
      <c r="S52">
        <v>115.2</v>
      </c>
      <c r="T52">
        <v>117.6</v>
      </c>
      <c r="U52" t="s">
        <v>62</v>
      </c>
      <c r="V52">
        <v>112.5</v>
      </c>
      <c r="W52">
        <v>114.1</v>
      </c>
      <c r="X52">
        <v>111.8</v>
      </c>
      <c r="Y52">
        <v>111.3</v>
      </c>
      <c r="Z52">
        <v>111.2</v>
      </c>
      <c r="AA52">
        <v>113</v>
      </c>
      <c r="AB52">
        <v>109.1</v>
      </c>
      <c r="AC52">
        <v>111.8</v>
      </c>
      <c r="AD52">
        <v>115.8</v>
      </c>
    </row>
    <row r="53" spans="1:30" x14ac:dyDescent="0.25">
      <c r="A53" t="s">
        <v>30</v>
      </c>
      <c r="B53">
        <v>2014</v>
      </c>
      <c r="C53" t="s">
        <v>42</v>
      </c>
      <c r="D53">
        <v>120.7</v>
      </c>
      <c r="E53">
        <v>121.6</v>
      </c>
      <c r="F53">
        <v>116.1</v>
      </c>
      <c r="G53">
        <v>119.3</v>
      </c>
      <c r="H53">
        <v>110.3</v>
      </c>
      <c r="I53">
        <v>125.8</v>
      </c>
      <c r="J53">
        <v>129.30000000000001</v>
      </c>
      <c r="K53">
        <v>112.2</v>
      </c>
      <c r="L53">
        <v>103.6</v>
      </c>
      <c r="M53">
        <v>112.3</v>
      </c>
      <c r="N53">
        <v>114.9</v>
      </c>
      <c r="O53">
        <v>120.1</v>
      </c>
      <c r="P53">
        <v>119.5</v>
      </c>
      <c r="Q53">
        <v>117.3</v>
      </c>
      <c r="R53">
        <v>119.7</v>
      </c>
      <c r="S53">
        <v>117.3</v>
      </c>
      <c r="T53">
        <v>119.3</v>
      </c>
      <c r="U53" t="s">
        <v>32</v>
      </c>
      <c r="V53">
        <v>114.4</v>
      </c>
      <c r="W53">
        <v>114.9</v>
      </c>
      <c r="X53">
        <v>112.8</v>
      </c>
      <c r="Y53">
        <v>112.2</v>
      </c>
      <c r="Z53">
        <v>111.4</v>
      </c>
      <c r="AA53">
        <v>114.3</v>
      </c>
      <c r="AB53">
        <v>108</v>
      </c>
      <c r="AC53">
        <v>112.3</v>
      </c>
      <c r="AD53">
        <v>117</v>
      </c>
    </row>
    <row r="54" spans="1:30" x14ac:dyDescent="0.25">
      <c r="A54" t="s">
        <v>33</v>
      </c>
      <c r="B54">
        <v>2014</v>
      </c>
      <c r="C54" t="s">
        <v>42</v>
      </c>
      <c r="D54">
        <v>123.1</v>
      </c>
      <c r="E54">
        <v>125.9</v>
      </c>
      <c r="F54">
        <v>115.4</v>
      </c>
      <c r="G54">
        <v>120.4</v>
      </c>
      <c r="H54">
        <v>103.4</v>
      </c>
      <c r="I54">
        <v>131.19999999999999</v>
      </c>
      <c r="J54">
        <v>137.5</v>
      </c>
      <c r="K54">
        <v>112.8</v>
      </c>
      <c r="L54">
        <v>101.4</v>
      </c>
      <c r="M54">
        <v>118.3</v>
      </c>
      <c r="N54">
        <v>113.2</v>
      </c>
      <c r="O54">
        <v>122.4</v>
      </c>
      <c r="P54">
        <v>122</v>
      </c>
      <c r="Q54">
        <v>119</v>
      </c>
      <c r="R54">
        <v>117.4</v>
      </c>
      <c r="S54">
        <v>113.2</v>
      </c>
      <c r="T54">
        <v>116.7</v>
      </c>
      <c r="U54" t="s">
        <v>61</v>
      </c>
      <c r="V54">
        <v>111.2</v>
      </c>
      <c r="W54">
        <v>114.3</v>
      </c>
      <c r="X54">
        <v>111.4</v>
      </c>
      <c r="Y54">
        <v>111.5</v>
      </c>
      <c r="Z54">
        <v>111.8</v>
      </c>
      <c r="AA54">
        <v>115.1</v>
      </c>
      <c r="AB54">
        <v>108.7</v>
      </c>
      <c r="AC54">
        <v>112.2</v>
      </c>
      <c r="AD54">
        <v>116.4</v>
      </c>
    </row>
    <row r="55" spans="1:30" x14ac:dyDescent="0.25">
      <c r="A55" t="s">
        <v>35</v>
      </c>
      <c r="B55">
        <v>2014</v>
      </c>
      <c r="C55" t="s">
        <v>42</v>
      </c>
      <c r="D55">
        <v>121.5</v>
      </c>
      <c r="E55">
        <v>123.1</v>
      </c>
      <c r="F55">
        <v>115.8</v>
      </c>
      <c r="G55">
        <v>119.7</v>
      </c>
      <c r="H55">
        <v>107.8</v>
      </c>
      <c r="I55">
        <v>128.30000000000001</v>
      </c>
      <c r="J55">
        <v>132.1</v>
      </c>
      <c r="K55">
        <v>112.4</v>
      </c>
      <c r="L55">
        <v>102.9</v>
      </c>
      <c r="M55">
        <v>114.3</v>
      </c>
      <c r="N55">
        <v>114.2</v>
      </c>
      <c r="O55">
        <v>121.2</v>
      </c>
      <c r="P55">
        <v>120.4</v>
      </c>
      <c r="Q55">
        <v>117.8</v>
      </c>
      <c r="R55">
        <v>118.8</v>
      </c>
      <c r="S55">
        <v>115.6</v>
      </c>
      <c r="T55">
        <v>118.3</v>
      </c>
      <c r="U55" t="s">
        <v>61</v>
      </c>
      <c r="V55">
        <v>113.2</v>
      </c>
      <c r="W55">
        <v>114.6</v>
      </c>
      <c r="X55">
        <v>112.3</v>
      </c>
      <c r="Y55">
        <v>111.8</v>
      </c>
      <c r="Z55">
        <v>111.6</v>
      </c>
      <c r="AA55">
        <v>114.8</v>
      </c>
      <c r="AB55">
        <v>108.3</v>
      </c>
      <c r="AC55">
        <v>112.3</v>
      </c>
      <c r="AD55">
        <v>116.7</v>
      </c>
    </row>
    <row r="56" spans="1:30" x14ac:dyDescent="0.25">
      <c r="A56" t="s">
        <v>30</v>
      </c>
      <c r="B56">
        <v>2014</v>
      </c>
      <c r="C56" t="s">
        <v>44</v>
      </c>
      <c r="D56">
        <v>121.7</v>
      </c>
      <c r="E56">
        <v>122.5</v>
      </c>
      <c r="F56">
        <v>117.7</v>
      </c>
      <c r="G56">
        <v>120.6</v>
      </c>
      <c r="H56">
        <v>110.4</v>
      </c>
      <c r="I56">
        <v>129.1</v>
      </c>
      <c r="J56">
        <v>150.1</v>
      </c>
      <c r="K56">
        <v>113.2</v>
      </c>
      <c r="L56">
        <v>104.8</v>
      </c>
      <c r="M56">
        <v>113.3</v>
      </c>
      <c r="N56">
        <v>115.6</v>
      </c>
      <c r="O56">
        <v>120.9</v>
      </c>
      <c r="P56">
        <v>123.3</v>
      </c>
      <c r="Q56">
        <v>118</v>
      </c>
      <c r="R56">
        <v>120.7</v>
      </c>
      <c r="S56">
        <v>118.3</v>
      </c>
      <c r="T56">
        <v>120.3</v>
      </c>
      <c r="U56" t="s">
        <v>32</v>
      </c>
      <c r="V56">
        <v>115.3</v>
      </c>
      <c r="W56">
        <v>115.4</v>
      </c>
      <c r="X56">
        <v>113.4</v>
      </c>
      <c r="Y56">
        <v>113.2</v>
      </c>
      <c r="Z56">
        <v>111.8</v>
      </c>
      <c r="AA56">
        <v>115.5</v>
      </c>
      <c r="AB56">
        <v>108.8</v>
      </c>
      <c r="AC56">
        <v>113.1</v>
      </c>
      <c r="AD56">
        <v>119.5</v>
      </c>
    </row>
    <row r="57" spans="1:30" x14ac:dyDescent="0.25">
      <c r="A57" t="s">
        <v>33</v>
      </c>
      <c r="B57">
        <v>2014</v>
      </c>
      <c r="C57" t="s">
        <v>44</v>
      </c>
      <c r="D57">
        <v>123.8</v>
      </c>
      <c r="E57">
        <v>126.4</v>
      </c>
      <c r="F57">
        <v>118</v>
      </c>
      <c r="G57">
        <v>121.6</v>
      </c>
      <c r="H57">
        <v>103.5</v>
      </c>
      <c r="I57">
        <v>133.69999999999999</v>
      </c>
      <c r="J57">
        <v>172.4</v>
      </c>
      <c r="K57">
        <v>113.1</v>
      </c>
      <c r="L57">
        <v>102.7</v>
      </c>
      <c r="M57">
        <v>120</v>
      </c>
      <c r="N57">
        <v>113.8</v>
      </c>
      <c r="O57">
        <v>123.4</v>
      </c>
      <c r="P57">
        <v>127.1</v>
      </c>
      <c r="Q57">
        <v>121</v>
      </c>
      <c r="R57">
        <v>118</v>
      </c>
      <c r="S57">
        <v>113.6</v>
      </c>
      <c r="T57">
        <v>117.4</v>
      </c>
      <c r="U57" t="s">
        <v>63</v>
      </c>
      <c r="V57">
        <v>111.6</v>
      </c>
      <c r="W57">
        <v>114.9</v>
      </c>
      <c r="X57">
        <v>111.5</v>
      </c>
      <c r="Y57">
        <v>113</v>
      </c>
      <c r="Z57">
        <v>112.4</v>
      </c>
      <c r="AA57">
        <v>117.8</v>
      </c>
      <c r="AB57">
        <v>109.7</v>
      </c>
      <c r="AC57">
        <v>113.5</v>
      </c>
      <c r="AD57">
        <v>118.9</v>
      </c>
    </row>
    <row r="58" spans="1:30" x14ac:dyDescent="0.25">
      <c r="A58" t="s">
        <v>35</v>
      </c>
      <c r="B58">
        <v>2014</v>
      </c>
      <c r="C58" t="s">
        <v>44</v>
      </c>
      <c r="D58">
        <v>122.4</v>
      </c>
      <c r="E58">
        <v>123.9</v>
      </c>
      <c r="F58">
        <v>117.8</v>
      </c>
      <c r="G58">
        <v>121</v>
      </c>
      <c r="H58">
        <v>107.9</v>
      </c>
      <c r="I58">
        <v>131.19999999999999</v>
      </c>
      <c r="J58">
        <v>157.69999999999999</v>
      </c>
      <c r="K58">
        <v>113.2</v>
      </c>
      <c r="L58">
        <v>104.1</v>
      </c>
      <c r="M58">
        <v>115.5</v>
      </c>
      <c r="N58">
        <v>114.8</v>
      </c>
      <c r="O58">
        <v>122.1</v>
      </c>
      <c r="P58">
        <v>124.7</v>
      </c>
      <c r="Q58">
        <v>118.8</v>
      </c>
      <c r="R58">
        <v>119.6</v>
      </c>
      <c r="S58">
        <v>116.3</v>
      </c>
      <c r="T58">
        <v>119.1</v>
      </c>
      <c r="U58" t="s">
        <v>63</v>
      </c>
      <c r="V58">
        <v>113.9</v>
      </c>
      <c r="W58">
        <v>115.2</v>
      </c>
      <c r="X58">
        <v>112.7</v>
      </c>
      <c r="Y58">
        <v>113.1</v>
      </c>
      <c r="Z58">
        <v>112.1</v>
      </c>
      <c r="AA58">
        <v>116.8</v>
      </c>
      <c r="AB58">
        <v>109.2</v>
      </c>
      <c r="AC58">
        <v>113.3</v>
      </c>
      <c r="AD58">
        <v>119.2</v>
      </c>
    </row>
    <row r="59" spans="1:30" x14ac:dyDescent="0.25">
      <c r="A59" t="s">
        <v>30</v>
      </c>
      <c r="B59">
        <v>2014</v>
      </c>
      <c r="C59" t="s">
        <v>46</v>
      </c>
      <c r="D59">
        <v>121.8</v>
      </c>
      <c r="E59">
        <v>122.8</v>
      </c>
      <c r="F59">
        <v>117.8</v>
      </c>
      <c r="G59">
        <v>121.9</v>
      </c>
      <c r="H59">
        <v>110.6</v>
      </c>
      <c r="I59">
        <v>129.69999999999999</v>
      </c>
      <c r="J59">
        <v>161.1</v>
      </c>
      <c r="K59">
        <v>114.1</v>
      </c>
      <c r="L59">
        <v>105.1</v>
      </c>
      <c r="M59">
        <v>114.6</v>
      </c>
      <c r="N59">
        <v>115.8</v>
      </c>
      <c r="O59">
        <v>121.7</v>
      </c>
      <c r="P59">
        <v>125.3</v>
      </c>
      <c r="Q59">
        <v>118.8</v>
      </c>
      <c r="R59">
        <v>120.9</v>
      </c>
      <c r="S59">
        <v>118.8</v>
      </c>
      <c r="T59">
        <v>120.7</v>
      </c>
      <c r="U59" t="s">
        <v>32</v>
      </c>
      <c r="V59">
        <v>115.4</v>
      </c>
      <c r="W59">
        <v>115.9</v>
      </c>
      <c r="X59">
        <v>114</v>
      </c>
      <c r="Y59">
        <v>113.2</v>
      </c>
      <c r="Z59">
        <v>112.2</v>
      </c>
      <c r="AA59">
        <v>116.2</v>
      </c>
      <c r="AB59">
        <v>109.4</v>
      </c>
      <c r="AC59">
        <v>113.5</v>
      </c>
      <c r="AD59">
        <v>120.7</v>
      </c>
    </row>
    <row r="60" spans="1:30" x14ac:dyDescent="0.25">
      <c r="A60" t="s">
        <v>33</v>
      </c>
      <c r="B60">
        <v>2014</v>
      </c>
      <c r="C60" t="s">
        <v>46</v>
      </c>
      <c r="D60">
        <v>124.8</v>
      </c>
      <c r="E60">
        <v>127.3</v>
      </c>
      <c r="F60">
        <v>116.5</v>
      </c>
      <c r="G60">
        <v>122.2</v>
      </c>
      <c r="H60">
        <v>103.6</v>
      </c>
      <c r="I60">
        <v>132.69999999999999</v>
      </c>
      <c r="J60">
        <v>181.9</v>
      </c>
      <c r="K60">
        <v>115.2</v>
      </c>
      <c r="L60">
        <v>102.7</v>
      </c>
      <c r="M60">
        <v>122.1</v>
      </c>
      <c r="N60">
        <v>114.4</v>
      </c>
      <c r="O60">
        <v>124.7</v>
      </c>
      <c r="P60">
        <v>128.9</v>
      </c>
      <c r="Q60">
        <v>123</v>
      </c>
      <c r="R60">
        <v>118.6</v>
      </c>
      <c r="S60">
        <v>114.1</v>
      </c>
      <c r="T60">
        <v>117.9</v>
      </c>
      <c r="U60" t="s">
        <v>64</v>
      </c>
      <c r="V60">
        <v>111.8</v>
      </c>
      <c r="W60">
        <v>115.3</v>
      </c>
      <c r="X60">
        <v>112.2</v>
      </c>
      <c r="Y60">
        <v>112.5</v>
      </c>
      <c r="Z60">
        <v>112.9</v>
      </c>
      <c r="AA60">
        <v>119.2</v>
      </c>
      <c r="AB60">
        <v>110.5</v>
      </c>
      <c r="AC60">
        <v>113.9</v>
      </c>
      <c r="AD60">
        <v>119.9</v>
      </c>
    </row>
    <row r="61" spans="1:30" x14ac:dyDescent="0.25">
      <c r="A61" t="s">
        <v>35</v>
      </c>
      <c r="B61">
        <v>2014</v>
      </c>
      <c r="C61" t="s">
        <v>46</v>
      </c>
      <c r="D61">
        <v>122.7</v>
      </c>
      <c r="E61">
        <v>124.4</v>
      </c>
      <c r="F61">
        <v>117.3</v>
      </c>
      <c r="G61">
        <v>122</v>
      </c>
      <c r="H61">
        <v>108</v>
      </c>
      <c r="I61">
        <v>131.1</v>
      </c>
      <c r="J61">
        <v>168.2</v>
      </c>
      <c r="K61">
        <v>114.5</v>
      </c>
      <c r="L61">
        <v>104.3</v>
      </c>
      <c r="M61">
        <v>117.1</v>
      </c>
      <c r="N61">
        <v>115.2</v>
      </c>
      <c r="O61">
        <v>123.1</v>
      </c>
      <c r="P61">
        <v>126.6</v>
      </c>
      <c r="Q61">
        <v>119.9</v>
      </c>
      <c r="R61">
        <v>120</v>
      </c>
      <c r="S61">
        <v>116.8</v>
      </c>
      <c r="T61">
        <v>119.6</v>
      </c>
      <c r="U61" t="s">
        <v>64</v>
      </c>
      <c r="V61">
        <v>114</v>
      </c>
      <c r="W61">
        <v>115.6</v>
      </c>
      <c r="X61">
        <v>113.3</v>
      </c>
      <c r="Y61">
        <v>112.8</v>
      </c>
      <c r="Z61">
        <v>112.6</v>
      </c>
      <c r="AA61">
        <v>118</v>
      </c>
      <c r="AB61">
        <v>109.9</v>
      </c>
      <c r="AC61">
        <v>113.7</v>
      </c>
      <c r="AD61">
        <v>120.3</v>
      </c>
    </row>
    <row r="62" spans="1:30" x14ac:dyDescent="0.25">
      <c r="A62" t="s">
        <v>30</v>
      </c>
      <c r="B62">
        <v>2014</v>
      </c>
      <c r="C62" t="s">
        <v>48</v>
      </c>
      <c r="D62">
        <v>122.3</v>
      </c>
      <c r="E62">
        <v>122.4</v>
      </c>
      <c r="F62">
        <v>117.8</v>
      </c>
      <c r="G62">
        <v>122.7</v>
      </c>
      <c r="H62">
        <v>110.4</v>
      </c>
      <c r="I62">
        <v>129.80000000000001</v>
      </c>
      <c r="J62">
        <v>158.80000000000001</v>
      </c>
      <c r="K62">
        <v>115</v>
      </c>
      <c r="L62">
        <v>104.7</v>
      </c>
      <c r="M62">
        <v>114.9</v>
      </c>
      <c r="N62">
        <v>116.5</v>
      </c>
      <c r="O62">
        <v>122.6</v>
      </c>
      <c r="P62">
        <v>125.3</v>
      </c>
      <c r="Q62">
        <v>119.5</v>
      </c>
      <c r="R62">
        <v>121.7</v>
      </c>
      <c r="S62">
        <v>119.2</v>
      </c>
      <c r="T62">
        <v>121.3</v>
      </c>
      <c r="U62" t="s">
        <v>32</v>
      </c>
      <c r="V62">
        <v>115.8</v>
      </c>
      <c r="W62">
        <v>116.7</v>
      </c>
      <c r="X62">
        <v>114.5</v>
      </c>
      <c r="Y62">
        <v>112.8</v>
      </c>
      <c r="Z62">
        <v>112.6</v>
      </c>
      <c r="AA62">
        <v>116.6</v>
      </c>
      <c r="AB62">
        <v>109.1</v>
      </c>
      <c r="AC62">
        <v>113.7</v>
      </c>
      <c r="AD62">
        <v>120.9</v>
      </c>
    </row>
    <row r="63" spans="1:30" x14ac:dyDescent="0.25">
      <c r="A63" t="s">
        <v>33</v>
      </c>
      <c r="B63">
        <v>2014</v>
      </c>
      <c r="C63" t="s">
        <v>48</v>
      </c>
      <c r="D63">
        <v>124.2</v>
      </c>
      <c r="E63">
        <v>125.4</v>
      </c>
      <c r="F63">
        <v>116.4</v>
      </c>
      <c r="G63">
        <v>122.7</v>
      </c>
      <c r="H63">
        <v>103.5</v>
      </c>
      <c r="I63">
        <v>124.5</v>
      </c>
      <c r="J63">
        <v>168.6</v>
      </c>
      <c r="K63">
        <v>116.9</v>
      </c>
      <c r="L63">
        <v>101.9</v>
      </c>
      <c r="M63">
        <v>122.9</v>
      </c>
      <c r="N63">
        <v>114.8</v>
      </c>
      <c r="O63">
        <v>125.2</v>
      </c>
      <c r="P63">
        <v>126.7</v>
      </c>
      <c r="Q63">
        <v>124.3</v>
      </c>
      <c r="R63">
        <v>119.2</v>
      </c>
      <c r="S63">
        <v>114.5</v>
      </c>
      <c r="T63">
        <v>118.4</v>
      </c>
      <c r="U63" t="s">
        <v>65</v>
      </c>
      <c r="V63">
        <v>111.8</v>
      </c>
      <c r="W63">
        <v>115.5</v>
      </c>
      <c r="X63">
        <v>112.3</v>
      </c>
      <c r="Y63">
        <v>111.2</v>
      </c>
      <c r="Z63">
        <v>113.4</v>
      </c>
      <c r="AA63">
        <v>120</v>
      </c>
      <c r="AB63">
        <v>110</v>
      </c>
      <c r="AC63">
        <v>113.6</v>
      </c>
      <c r="AD63">
        <v>119.2</v>
      </c>
    </row>
    <row r="64" spans="1:30" x14ac:dyDescent="0.25">
      <c r="A64" t="s">
        <v>35</v>
      </c>
      <c r="B64">
        <v>2014</v>
      </c>
      <c r="C64" t="s">
        <v>48</v>
      </c>
      <c r="D64">
        <v>122.9</v>
      </c>
      <c r="E64">
        <v>123.5</v>
      </c>
      <c r="F64">
        <v>117.3</v>
      </c>
      <c r="G64">
        <v>122.7</v>
      </c>
      <c r="H64">
        <v>107.9</v>
      </c>
      <c r="I64">
        <v>127.3</v>
      </c>
      <c r="J64">
        <v>162.1</v>
      </c>
      <c r="K64">
        <v>115.6</v>
      </c>
      <c r="L64">
        <v>103.8</v>
      </c>
      <c r="M64">
        <v>117.6</v>
      </c>
      <c r="N64">
        <v>115.8</v>
      </c>
      <c r="O64">
        <v>123.8</v>
      </c>
      <c r="P64">
        <v>125.8</v>
      </c>
      <c r="Q64">
        <v>120.8</v>
      </c>
      <c r="R64">
        <v>120.7</v>
      </c>
      <c r="S64">
        <v>117.2</v>
      </c>
      <c r="T64">
        <v>120.1</v>
      </c>
      <c r="U64" t="s">
        <v>65</v>
      </c>
      <c r="V64">
        <v>114.3</v>
      </c>
      <c r="W64">
        <v>116.1</v>
      </c>
      <c r="X64">
        <v>113.7</v>
      </c>
      <c r="Y64">
        <v>112</v>
      </c>
      <c r="Z64">
        <v>113.1</v>
      </c>
      <c r="AA64">
        <v>118.6</v>
      </c>
      <c r="AB64">
        <v>109.5</v>
      </c>
      <c r="AC64">
        <v>113.7</v>
      </c>
      <c r="AD64">
        <v>120.1</v>
      </c>
    </row>
    <row r="65" spans="1:30" x14ac:dyDescent="0.25">
      <c r="A65" t="s">
        <v>30</v>
      </c>
      <c r="B65">
        <v>2014</v>
      </c>
      <c r="C65" t="s">
        <v>50</v>
      </c>
      <c r="D65">
        <v>122.6</v>
      </c>
      <c r="E65">
        <v>122.5</v>
      </c>
      <c r="F65">
        <v>118.3</v>
      </c>
      <c r="G65">
        <v>123.2</v>
      </c>
      <c r="H65">
        <v>110.5</v>
      </c>
      <c r="I65">
        <v>128.9</v>
      </c>
      <c r="J65">
        <v>155.30000000000001</v>
      </c>
      <c r="K65">
        <v>115.5</v>
      </c>
      <c r="L65">
        <v>104</v>
      </c>
      <c r="M65">
        <v>115.3</v>
      </c>
      <c r="N65">
        <v>116.8</v>
      </c>
      <c r="O65">
        <v>123.2</v>
      </c>
      <c r="P65">
        <v>125.1</v>
      </c>
      <c r="Q65">
        <v>120</v>
      </c>
      <c r="R65">
        <v>122.7</v>
      </c>
      <c r="S65">
        <v>120.3</v>
      </c>
      <c r="T65">
        <v>122.3</v>
      </c>
      <c r="U65" t="s">
        <v>32</v>
      </c>
      <c r="V65">
        <v>116.4</v>
      </c>
      <c r="W65">
        <v>117.5</v>
      </c>
      <c r="X65">
        <v>115.3</v>
      </c>
      <c r="Y65">
        <v>112.6</v>
      </c>
      <c r="Z65">
        <v>113</v>
      </c>
      <c r="AA65">
        <v>116.9</v>
      </c>
      <c r="AB65">
        <v>109.3</v>
      </c>
      <c r="AC65">
        <v>114</v>
      </c>
      <c r="AD65">
        <v>121</v>
      </c>
    </row>
    <row r="66" spans="1:30" x14ac:dyDescent="0.25">
      <c r="A66" t="s">
        <v>33</v>
      </c>
      <c r="B66">
        <v>2014</v>
      </c>
      <c r="C66" t="s">
        <v>50</v>
      </c>
      <c r="D66">
        <v>124.6</v>
      </c>
      <c r="E66">
        <v>126.1</v>
      </c>
      <c r="F66">
        <v>117.8</v>
      </c>
      <c r="G66">
        <v>123.1</v>
      </c>
      <c r="H66">
        <v>103.5</v>
      </c>
      <c r="I66">
        <v>123.5</v>
      </c>
      <c r="J66">
        <v>159.6</v>
      </c>
      <c r="K66">
        <v>117.4</v>
      </c>
      <c r="L66">
        <v>101.2</v>
      </c>
      <c r="M66">
        <v>123.8</v>
      </c>
      <c r="N66">
        <v>115.2</v>
      </c>
      <c r="O66">
        <v>125.9</v>
      </c>
      <c r="P66">
        <v>125.8</v>
      </c>
      <c r="Q66">
        <v>124.3</v>
      </c>
      <c r="R66">
        <v>119.6</v>
      </c>
      <c r="S66">
        <v>114.9</v>
      </c>
      <c r="T66">
        <v>118.9</v>
      </c>
      <c r="U66" t="s">
        <v>66</v>
      </c>
      <c r="V66">
        <v>112</v>
      </c>
      <c r="W66">
        <v>115.8</v>
      </c>
      <c r="X66">
        <v>112.6</v>
      </c>
      <c r="Y66">
        <v>111</v>
      </c>
      <c r="Z66">
        <v>113.6</v>
      </c>
      <c r="AA66">
        <v>120.2</v>
      </c>
      <c r="AB66">
        <v>110.1</v>
      </c>
      <c r="AC66">
        <v>113.7</v>
      </c>
      <c r="AD66">
        <v>119.1</v>
      </c>
    </row>
    <row r="67" spans="1:30" x14ac:dyDescent="0.25">
      <c r="A67" t="s">
        <v>35</v>
      </c>
      <c r="B67">
        <v>2014</v>
      </c>
      <c r="C67" t="s">
        <v>50</v>
      </c>
      <c r="D67">
        <v>123.2</v>
      </c>
      <c r="E67">
        <v>123.8</v>
      </c>
      <c r="F67">
        <v>118.1</v>
      </c>
      <c r="G67">
        <v>123.2</v>
      </c>
      <c r="H67">
        <v>107.9</v>
      </c>
      <c r="I67">
        <v>126.4</v>
      </c>
      <c r="J67">
        <v>156.80000000000001</v>
      </c>
      <c r="K67">
        <v>116.1</v>
      </c>
      <c r="L67">
        <v>103.1</v>
      </c>
      <c r="M67">
        <v>118.1</v>
      </c>
      <c r="N67">
        <v>116.1</v>
      </c>
      <c r="O67">
        <v>124.5</v>
      </c>
      <c r="P67">
        <v>125.4</v>
      </c>
      <c r="Q67">
        <v>121.1</v>
      </c>
      <c r="R67">
        <v>121.5</v>
      </c>
      <c r="S67">
        <v>118.1</v>
      </c>
      <c r="T67">
        <v>121</v>
      </c>
      <c r="U67" t="s">
        <v>66</v>
      </c>
      <c r="V67">
        <v>114.7</v>
      </c>
      <c r="W67">
        <v>116.7</v>
      </c>
      <c r="X67">
        <v>114.3</v>
      </c>
      <c r="Y67">
        <v>111.8</v>
      </c>
      <c r="Z67">
        <v>113.3</v>
      </c>
      <c r="AA67">
        <v>118.8</v>
      </c>
      <c r="AB67">
        <v>109.6</v>
      </c>
      <c r="AC67">
        <v>113.9</v>
      </c>
      <c r="AD67">
        <v>120.1</v>
      </c>
    </row>
    <row r="68" spans="1:30" x14ac:dyDescent="0.25">
      <c r="A68" t="s">
        <v>30</v>
      </c>
      <c r="B68">
        <v>2014</v>
      </c>
      <c r="C68" t="s">
        <v>53</v>
      </c>
      <c r="D68">
        <v>122.7</v>
      </c>
      <c r="E68">
        <v>122.6</v>
      </c>
      <c r="F68">
        <v>119.9</v>
      </c>
      <c r="G68">
        <v>124</v>
      </c>
      <c r="H68">
        <v>110.5</v>
      </c>
      <c r="I68">
        <v>128.80000000000001</v>
      </c>
      <c r="J68">
        <v>152</v>
      </c>
      <c r="K68">
        <v>116.2</v>
      </c>
      <c r="L68">
        <v>103.3</v>
      </c>
      <c r="M68">
        <v>115.8</v>
      </c>
      <c r="N68">
        <v>116.8</v>
      </c>
      <c r="O68">
        <v>124.5</v>
      </c>
      <c r="P68">
        <v>124.9</v>
      </c>
      <c r="Q68">
        <v>120.8</v>
      </c>
      <c r="R68">
        <v>123.3</v>
      </c>
      <c r="S68">
        <v>120.5</v>
      </c>
      <c r="T68">
        <v>122.9</v>
      </c>
      <c r="U68" t="s">
        <v>32</v>
      </c>
      <c r="V68">
        <v>117.3</v>
      </c>
      <c r="W68">
        <v>118.1</v>
      </c>
      <c r="X68">
        <v>115.9</v>
      </c>
      <c r="Y68">
        <v>112</v>
      </c>
      <c r="Z68">
        <v>113.3</v>
      </c>
      <c r="AA68">
        <v>117.2</v>
      </c>
      <c r="AB68">
        <v>108.8</v>
      </c>
      <c r="AC68">
        <v>114.1</v>
      </c>
      <c r="AD68">
        <v>121.1</v>
      </c>
    </row>
    <row r="69" spans="1:30" x14ac:dyDescent="0.25">
      <c r="A69" t="s">
        <v>33</v>
      </c>
      <c r="B69">
        <v>2014</v>
      </c>
      <c r="C69" t="s">
        <v>53</v>
      </c>
      <c r="D69">
        <v>124.5</v>
      </c>
      <c r="E69">
        <v>125.6</v>
      </c>
      <c r="F69">
        <v>122.7</v>
      </c>
      <c r="G69">
        <v>124.6</v>
      </c>
      <c r="H69">
        <v>103.2</v>
      </c>
      <c r="I69">
        <v>122.2</v>
      </c>
      <c r="J69">
        <v>153.19999999999999</v>
      </c>
      <c r="K69">
        <v>119.3</v>
      </c>
      <c r="L69">
        <v>99.8</v>
      </c>
      <c r="M69">
        <v>124.6</v>
      </c>
      <c r="N69">
        <v>115.8</v>
      </c>
      <c r="O69">
        <v>126.9</v>
      </c>
      <c r="P69">
        <v>125.4</v>
      </c>
      <c r="Q69">
        <v>125.8</v>
      </c>
      <c r="R69">
        <v>120.3</v>
      </c>
      <c r="S69">
        <v>115.4</v>
      </c>
      <c r="T69">
        <v>119.5</v>
      </c>
      <c r="U69" t="s">
        <v>67</v>
      </c>
      <c r="V69">
        <v>112.6</v>
      </c>
      <c r="W69">
        <v>116.4</v>
      </c>
      <c r="X69">
        <v>113</v>
      </c>
      <c r="Y69">
        <v>109.7</v>
      </c>
      <c r="Z69">
        <v>114</v>
      </c>
      <c r="AA69">
        <v>120.3</v>
      </c>
      <c r="AB69">
        <v>109.6</v>
      </c>
      <c r="AC69">
        <v>113.4</v>
      </c>
      <c r="AD69">
        <v>119</v>
      </c>
    </row>
    <row r="70" spans="1:30" x14ac:dyDescent="0.25">
      <c r="A70" t="s">
        <v>35</v>
      </c>
      <c r="B70">
        <v>2014</v>
      </c>
      <c r="C70" t="s">
        <v>53</v>
      </c>
      <c r="D70">
        <v>123.3</v>
      </c>
      <c r="E70">
        <v>123.7</v>
      </c>
      <c r="F70">
        <v>121</v>
      </c>
      <c r="G70">
        <v>124.2</v>
      </c>
      <c r="H70">
        <v>107.8</v>
      </c>
      <c r="I70">
        <v>125.7</v>
      </c>
      <c r="J70">
        <v>152.4</v>
      </c>
      <c r="K70">
        <v>117.2</v>
      </c>
      <c r="L70">
        <v>102.1</v>
      </c>
      <c r="M70">
        <v>118.7</v>
      </c>
      <c r="N70">
        <v>116.4</v>
      </c>
      <c r="O70">
        <v>125.6</v>
      </c>
      <c r="P70">
        <v>125.1</v>
      </c>
      <c r="Q70">
        <v>122.1</v>
      </c>
      <c r="R70">
        <v>122.1</v>
      </c>
      <c r="S70">
        <v>118.4</v>
      </c>
      <c r="T70">
        <v>121.6</v>
      </c>
      <c r="U70" t="s">
        <v>67</v>
      </c>
      <c r="V70">
        <v>115.5</v>
      </c>
      <c r="W70">
        <v>117.3</v>
      </c>
      <c r="X70">
        <v>114.8</v>
      </c>
      <c r="Y70">
        <v>110.8</v>
      </c>
      <c r="Z70">
        <v>113.7</v>
      </c>
      <c r="AA70">
        <v>119</v>
      </c>
      <c r="AB70">
        <v>109.1</v>
      </c>
      <c r="AC70">
        <v>113.8</v>
      </c>
      <c r="AD70">
        <v>120.1</v>
      </c>
    </row>
    <row r="71" spans="1:30" x14ac:dyDescent="0.25">
      <c r="A71" t="s">
        <v>30</v>
      </c>
      <c r="B71">
        <v>2014</v>
      </c>
      <c r="C71" t="s">
        <v>55</v>
      </c>
      <c r="D71">
        <v>122.4</v>
      </c>
      <c r="E71">
        <v>122.4</v>
      </c>
      <c r="F71">
        <v>121.8</v>
      </c>
      <c r="G71">
        <v>124.2</v>
      </c>
      <c r="H71">
        <v>110.2</v>
      </c>
      <c r="I71">
        <v>128.6</v>
      </c>
      <c r="J71">
        <v>140.30000000000001</v>
      </c>
      <c r="K71">
        <v>116.3</v>
      </c>
      <c r="L71">
        <v>102</v>
      </c>
      <c r="M71">
        <v>116</v>
      </c>
      <c r="N71">
        <v>117.3</v>
      </c>
      <c r="O71">
        <v>124.8</v>
      </c>
      <c r="P71">
        <v>123.3</v>
      </c>
      <c r="Q71">
        <v>121.7</v>
      </c>
      <c r="R71">
        <v>123.8</v>
      </c>
      <c r="S71">
        <v>120.6</v>
      </c>
      <c r="T71">
        <v>123.3</v>
      </c>
      <c r="U71" t="s">
        <v>32</v>
      </c>
      <c r="V71">
        <v>117.4</v>
      </c>
      <c r="W71">
        <v>118.2</v>
      </c>
      <c r="X71">
        <v>116.2</v>
      </c>
      <c r="Y71">
        <v>111.5</v>
      </c>
      <c r="Z71">
        <v>113.3</v>
      </c>
      <c r="AA71">
        <v>117.7</v>
      </c>
      <c r="AB71">
        <v>109.4</v>
      </c>
      <c r="AC71">
        <v>114.2</v>
      </c>
      <c r="AD71">
        <v>120.3</v>
      </c>
    </row>
    <row r="72" spans="1:30" x14ac:dyDescent="0.25">
      <c r="A72" t="s">
        <v>33</v>
      </c>
      <c r="B72">
        <v>2014</v>
      </c>
      <c r="C72" t="s">
        <v>55</v>
      </c>
      <c r="D72">
        <v>124</v>
      </c>
      <c r="E72">
        <v>124.7</v>
      </c>
      <c r="F72">
        <v>126.3</v>
      </c>
      <c r="G72">
        <v>124.9</v>
      </c>
      <c r="H72">
        <v>103</v>
      </c>
      <c r="I72">
        <v>122.3</v>
      </c>
      <c r="J72">
        <v>141</v>
      </c>
      <c r="K72">
        <v>120.1</v>
      </c>
      <c r="L72">
        <v>97.8</v>
      </c>
      <c r="M72">
        <v>125.4</v>
      </c>
      <c r="N72">
        <v>116.1</v>
      </c>
      <c r="O72">
        <v>127.6</v>
      </c>
      <c r="P72">
        <v>124</v>
      </c>
      <c r="Q72">
        <v>126.4</v>
      </c>
      <c r="R72">
        <v>120.7</v>
      </c>
      <c r="S72">
        <v>115.8</v>
      </c>
      <c r="T72">
        <v>120</v>
      </c>
      <c r="U72" t="s">
        <v>68</v>
      </c>
      <c r="V72">
        <v>113</v>
      </c>
      <c r="W72">
        <v>116.8</v>
      </c>
      <c r="X72">
        <v>113.2</v>
      </c>
      <c r="Y72">
        <v>108.8</v>
      </c>
      <c r="Z72">
        <v>114.3</v>
      </c>
      <c r="AA72">
        <v>120.7</v>
      </c>
      <c r="AB72">
        <v>110.4</v>
      </c>
      <c r="AC72">
        <v>113.4</v>
      </c>
      <c r="AD72">
        <v>118.4</v>
      </c>
    </row>
    <row r="73" spans="1:30" x14ac:dyDescent="0.25">
      <c r="A73" t="s">
        <v>35</v>
      </c>
      <c r="B73">
        <v>2014</v>
      </c>
      <c r="C73" t="s">
        <v>55</v>
      </c>
      <c r="D73">
        <v>122.9</v>
      </c>
      <c r="E73">
        <v>123.2</v>
      </c>
      <c r="F73">
        <v>123.5</v>
      </c>
      <c r="G73">
        <v>124.5</v>
      </c>
      <c r="H73">
        <v>107.6</v>
      </c>
      <c r="I73">
        <v>125.7</v>
      </c>
      <c r="J73">
        <v>140.5</v>
      </c>
      <c r="K73">
        <v>117.6</v>
      </c>
      <c r="L73">
        <v>100.6</v>
      </c>
      <c r="M73">
        <v>119.1</v>
      </c>
      <c r="N73">
        <v>116.8</v>
      </c>
      <c r="O73">
        <v>126.1</v>
      </c>
      <c r="P73">
        <v>123.6</v>
      </c>
      <c r="Q73">
        <v>123</v>
      </c>
      <c r="R73">
        <v>122.6</v>
      </c>
      <c r="S73">
        <v>118.6</v>
      </c>
      <c r="T73">
        <v>122</v>
      </c>
      <c r="U73" t="s">
        <v>68</v>
      </c>
      <c r="V73">
        <v>115.7</v>
      </c>
      <c r="W73">
        <v>117.5</v>
      </c>
      <c r="X73">
        <v>115.1</v>
      </c>
      <c r="Y73">
        <v>110.1</v>
      </c>
      <c r="Z73">
        <v>113.9</v>
      </c>
      <c r="AA73">
        <v>119.5</v>
      </c>
      <c r="AB73">
        <v>109.8</v>
      </c>
      <c r="AC73">
        <v>113.8</v>
      </c>
      <c r="AD73">
        <v>119.4</v>
      </c>
    </row>
    <row r="74" spans="1:30" x14ac:dyDescent="0.25">
      <c r="A74" t="s">
        <v>30</v>
      </c>
      <c r="B74">
        <v>2015</v>
      </c>
      <c r="C74" t="s">
        <v>31</v>
      </c>
      <c r="D74">
        <v>123.1</v>
      </c>
      <c r="E74">
        <v>123.1</v>
      </c>
      <c r="F74">
        <v>122.1</v>
      </c>
      <c r="G74">
        <v>124.9</v>
      </c>
      <c r="H74">
        <v>111</v>
      </c>
      <c r="I74">
        <v>130.4</v>
      </c>
      <c r="J74">
        <v>132.30000000000001</v>
      </c>
      <c r="K74">
        <v>117.2</v>
      </c>
      <c r="L74">
        <v>100.5</v>
      </c>
      <c r="M74">
        <v>117.2</v>
      </c>
      <c r="N74">
        <v>117.9</v>
      </c>
      <c r="O74">
        <v>125.6</v>
      </c>
      <c r="P74">
        <v>122.8</v>
      </c>
      <c r="Q74">
        <v>122.7</v>
      </c>
      <c r="R74">
        <v>124.4</v>
      </c>
      <c r="S74">
        <v>121.6</v>
      </c>
      <c r="T74">
        <v>124</v>
      </c>
      <c r="U74" t="s">
        <v>32</v>
      </c>
      <c r="V74">
        <v>118.4</v>
      </c>
      <c r="W74">
        <v>118.9</v>
      </c>
      <c r="X74">
        <v>116.6</v>
      </c>
      <c r="Y74">
        <v>111</v>
      </c>
      <c r="Z74">
        <v>114</v>
      </c>
      <c r="AA74">
        <v>118.2</v>
      </c>
      <c r="AB74">
        <v>110.2</v>
      </c>
      <c r="AC74">
        <v>114.5</v>
      </c>
      <c r="AD74">
        <v>120.3</v>
      </c>
    </row>
    <row r="75" spans="1:30" x14ac:dyDescent="0.25">
      <c r="A75" t="s">
        <v>33</v>
      </c>
      <c r="B75">
        <v>2015</v>
      </c>
      <c r="C75" t="s">
        <v>31</v>
      </c>
      <c r="D75">
        <v>124</v>
      </c>
      <c r="E75">
        <v>125.5</v>
      </c>
      <c r="F75">
        <v>126.6</v>
      </c>
      <c r="G75">
        <v>125.2</v>
      </c>
      <c r="H75">
        <v>104.3</v>
      </c>
      <c r="I75">
        <v>121.3</v>
      </c>
      <c r="J75">
        <v>134.4</v>
      </c>
      <c r="K75">
        <v>122.9</v>
      </c>
      <c r="L75">
        <v>96.1</v>
      </c>
      <c r="M75">
        <v>126.6</v>
      </c>
      <c r="N75">
        <v>116.5</v>
      </c>
      <c r="O75">
        <v>128</v>
      </c>
      <c r="P75">
        <v>123.5</v>
      </c>
      <c r="Q75">
        <v>127.4</v>
      </c>
      <c r="R75">
        <v>121</v>
      </c>
      <c r="S75">
        <v>116.1</v>
      </c>
      <c r="T75">
        <v>120.2</v>
      </c>
      <c r="U75" t="s">
        <v>69</v>
      </c>
      <c r="V75">
        <v>113.4</v>
      </c>
      <c r="W75">
        <v>117.2</v>
      </c>
      <c r="X75">
        <v>113.7</v>
      </c>
      <c r="Y75">
        <v>107.9</v>
      </c>
      <c r="Z75">
        <v>114.6</v>
      </c>
      <c r="AA75">
        <v>120.8</v>
      </c>
      <c r="AB75">
        <v>111.4</v>
      </c>
      <c r="AC75">
        <v>113.4</v>
      </c>
      <c r="AD75">
        <v>118.5</v>
      </c>
    </row>
    <row r="76" spans="1:30" x14ac:dyDescent="0.25">
      <c r="A76" t="s">
        <v>35</v>
      </c>
      <c r="B76">
        <v>2015</v>
      </c>
      <c r="C76" t="s">
        <v>31</v>
      </c>
      <c r="D76">
        <v>123.4</v>
      </c>
      <c r="E76">
        <v>123.9</v>
      </c>
      <c r="F76">
        <v>123.8</v>
      </c>
      <c r="G76">
        <v>125</v>
      </c>
      <c r="H76">
        <v>108.5</v>
      </c>
      <c r="I76">
        <v>126.2</v>
      </c>
      <c r="J76">
        <v>133</v>
      </c>
      <c r="K76">
        <v>119.1</v>
      </c>
      <c r="L76">
        <v>99</v>
      </c>
      <c r="M76">
        <v>120.3</v>
      </c>
      <c r="N76">
        <v>117.3</v>
      </c>
      <c r="O76">
        <v>126.7</v>
      </c>
      <c r="P76">
        <v>123.1</v>
      </c>
      <c r="Q76">
        <v>124</v>
      </c>
      <c r="R76">
        <v>123.1</v>
      </c>
      <c r="S76">
        <v>119.3</v>
      </c>
      <c r="T76">
        <v>122.5</v>
      </c>
      <c r="U76" t="s">
        <v>69</v>
      </c>
      <c r="V76">
        <v>116.5</v>
      </c>
      <c r="W76">
        <v>118.1</v>
      </c>
      <c r="X76">
        <v>115.5</v>
      </c>
      <c r="Y76">
        <v>109.4</v>
      </c>
      <c r="Z76">
        <v>114.3</v>
      </c>
      <c r="AA76">
        <v>119.7</v>
      </c>
      <c r="AB76">
        <v>110.7</v>
      </c>
      <c r="AC76">
        <v>114</v>
      </c>
      <c r="AD76">
        <v>119.5</v>
      </c>
    </row>
    <row r="77" spans="1:30" x14ac:dyDescent="0.25">
      <c r="A77" t="s">
        <v>30</v>
      </c>
      <c r="B77">
        <v>2015</v>
      </c>
      <c r="C77" t="s">
        <v>36</v>
      </c>
      <c r="D77">
        <v>123.4</v>
      </c>
      <c r="E77">
        <v>124.4</v>
      </c>
      <c r="F77">
        <v>122.1</v>
      </c>
      <c r="G77">
        <v>125.8</v>
      </c>
      <c r="H77">
        <v>111.5</v>
      </c>
      <c r="I77">
        <v>129.4</v>
      </c>
      <c r="J77">
        <v>128.19999999999999</v>
      </c>
      <c r="K77">
        <v>118.8</v>
      </c>
      <c r="L77">
        <v>100</v>
      </c>
      <c r="M77">
        <v>118.6</v>
      </c>
      <c r="N77">
        <v>118.8</v>
      </c>
      <c r="O77">
        <v>126.8</v>
      </c>
      <c r="P77">
        <v>122.8</v>
      </c>
      <c r="Q77">
        <v>124.2</v>
      </c>
      <c r="R77">
        <v>125.4</v>
      </c>
      <c r="S77">
        <v>122.7</v>
      </c>
      <c r="T77">
        <v>125</v>
      </c>
      <c r="U77" t="s">
        <v>32</v>
      </c>
      <c r="V77">
        <v>120</v>
      </c>
      <c r="W77">
        <v>119.6</v>
      </c>
      <c r="X77">
        <v>117.7</v>
      </c>
      <c r="Y77">
        <v>110.9</v>
      </c>
      <c r="Z77">
        <v>114.8</v>
      </c>
      <c r="AA77">
        <v>118.7</v>
      </c>
      <c r="AB77">
        <v>110.8</v>
      </c>
      <c r="AC77">
        <v>115</v>
      </c>
      <c r="AD77">
        <v>120.6</v>
      </c>
    </row>
    <row r="78" spans="1:30" x14ac:dyDescent="0.25">
      <c r="A78" t="s">
        <v>33</v>
      </c>
      <c r="B78">
        <v>2015</v>
      </c>
      <c r="C78" t="s">
        <v>36</v>
      </c>
      <c r="D78">
        <v>124.3</v>
      </c>
      <c r="E78">
        <v>126.5</v>
      </c>
      <c r="F78">
        <v>119.5</v>
      </c>
      <c r="G78">
        <v>125.6</v>
      </c>
      <c r="H78">
        <v>104.9</v>
      </c>
      <c r="I78">
        <v>121.6</v>
      </c>
      <c r="J78">
        <v>131.80000000000001</v>
      </c>
      <c r="K78">
        <v>125.1</v>
      </c>
      <c r="L78">
        <v>95</v>
      </c>
      <c r="M78">
        <v>127.7</v>
      </c>
      <c r="N78">
        <v>116.8</v>
      </c>
      <c r="O78">
        <v>128.6</v>
      </c>
      <c r="P78">
        <v>123.7</v>
      </c>
      <c r="Q78">
        <v>128.1</v>
      </c>
      <c r="R78">
        <v>121.3</v>
      </c>
      <c r="S78">
        <v>116.5</v>
      </c>
      <c r="T78">
        <v>120.6</v>
      </c>
      <c r="U78" t="s">
        <v>70</v>
      </c>
      <c r="V78">
        <v>114</v>
      </c>
      <c r="W78">
        <v>117.7</v>
      </c>
      <c r="X78">
        <v>114.1</v>
      </c>
      <c r="Y78">
        <v>106.8</v>
      </c>
      <c r="Z78">
        <v>114.9</v>
      </c>
      <c r="AA78">
        <v>120.4</v>
      </c>
      <c r="AB78">
        <v>111.7</v>
      </c>
      <c r="AC78">
        <v>113.2</v>
      </c>
      <c r="AD78">
        <v>118.7</v>
      </c>
    </row>
    <row r="79" spans="1:30" x14ac:dyDescent="0.25">
      <c r="A79" t="s">
        <v>35</v>
      </c>
      <c r="B79">
        <v>2015</v>
      </c>
      <c r="C79" t="s">
        <v>36</v>
      </c>
      <c r="D79">
        <v>123.7</v>
      </c>
      <c r="E79">
        <v>125.1</v>
      </c>
      <c r="F79">
        <v>121.1</v>
      </c>
      <c r="G79">
        <v>125.7</v>
      </c>
      <c r="H79">
        <v>109.1</v>
      </c>
      <c r="I79">
        <v>125.8</v>
      </c>
      <c r="J79">
        <v>129.4</v>
      </c>
      <c r="K79">
        <v>120.9</v>
      </c>
      <c r="L79">
        <v>98.3</v>
      </c>
      <c r="M79">
        <v>121.6</v>
      </c>
      <c r="N79">
        <v>118</v>
      </c>
      <c r="O79">
        <v>127.6</v>
      </c>
      <c r="P79">
        <v>123.1</v>
      </c>
      <c r="Q79">
        <v>125.2</v>
      </c>
      <c r="R79">
        <v>123.8</v>
      </c>
      <c r="S79">
        <v>120.1</v>
      </c>
      <c r="T79">
        <v>123.3</v>
      </c>
      <c r="U79" t="s">
        <v>70</v>
      </c>
      <c r="V79">
        <v>117.7</v>
      </c>
      <c r="W79">
        <v>118.7</v>
      </c>
      <c r="X79">
        <v>116.3</v>
      </c>
      <c r="Y79">
        <v>108.7</v>
      </c>
      <c r="Z79">
        <v>114.9</v>
      </c>
      <c r="AA79">
        <v>119.7</v>
      </c>
      <c r="AB79">
        <v>111.2</v>
      </c>
      <c r="AC79">
        <v>114.1</v>
      </c>
      <c r="AD79">
        <v>119.7</v>
      </c>
    </row>
    <row r="80" spans="1:30" x14ac:dyDescent="0.25">
      <c r="A80" t="s">
        <v>30</v>
      </c>
      <c r="B80">
        <v>2015</v>
      </c>
      <c r="C80" t="s">
        <v>38</v>
      </c>
      <c r="D80">
        <v>123.3</v>
      </c>
      <c r="E80">
        <v>124.7</v>
      </c>
      <c r="F80">
        <v>118.9</v>
      </c>
      <c r="G80">
        <v>126</v>
      </c>
      <c r="H80">
        <v>111.8</v>
      </c>
      <c r="I80">
        <v>130.9</v>
      </c>
      <c r="J80">
        <v>128</v>
      </c>
      <c r="K80">
        <v>119.9</v>
      </c>
      <c r="L80">
        <v>98.9</v>
      </c>
      <c r="M80">
        <v>119.4</v>
      </c>
      <c r="N80">
        <v>118.9</v>
      </c>
      <c r="O80">
        <v>127.7</v>
      </c>
      <c r="P80">
        <v>123.1</v>
      </c>
      <c r="Q80">
        <v>124.7</v>
      </c>
      <c r="R80">
        <v>126</v>
      </c>
      <c r="S80">
        <v>122.9</v>
      </c>
      <c r="T80">
        <v>125.5</v>
      </c>
      <c r="U80" t="s">
        <v>32</v>
      </c>
      <c r="V80">
        <v>120.6</v>
      </c>
      <c r="W80">
        <v>120.2</v>
      </c>
      <c r="X80">
        <v>118.2</v>
      </c>
      <c r="Y80">
        <v>111.6</v>
      </c>
      <c r="Z80">
        <v>115.5</v>
      </c>
      <c r="AA80">
        <v>119.4</v>
      </c>
      <c r="AB80">
        <v>110.8</v>
      </c>
      <c r="AC80">
        <v>115.5</v>
      </c>
      <c r="AD80">
        <v>121.1</v>
      </c>
    </row>
    <row r="81" spans="1:30" x14ac:dyDescent="0.25">
      <c r="A81" t="s">
        <v>33</v>
      </c>
      <c r="B81">
        <v>2015</v>
      </c>
      <c r="C81" t="s">
        <v>38</v>
      </c>
      <c r="D81">
        <v>124</v>
      </c>
      <c r="E81">
        <v>126.7</v>
      </c>
      <c r="F81">
        <v>113.5</v>
      </c>
      <c r="G81">
        <v>125.9</v>
      </c>
      <c r="H81">
        <v>104.8</v>
      </c>
      <c r="I81">
        <v>123.8</v>
      </c>
      <c r="J81">
        <v>131.4</v>
      </c>
      <c r="K81">
        <v>127.2</v>
      </c>
      <c r="L81">
        <v>93.2</v>
      </c>
      <c r="M81">
        <v>127.4</v>
      </c>
      <c r="N81">
        <v>117</v>
      </c>
      <c r="O81">
        <v>129.19999999999999</v>
      </c>
      <c r="P81">
        <v>123.9</v>
      </c>
      <c r="Q81">
        <v>128.80000000000001</v>
      </c>
      <c r="R81">
        <v>121.7</v>
      </c>
      <c r="S81">
        <v>116.9</v>
      </c>
      <c r="T81">
        <v>120.9</v>
      </c>
      <c r="U81" t="s">
        <v>71</v>
      </c>
      <c r="V81">
        <v>114.4</v>
      </c>
      <c r="W81">
        <v>118</v>
      </c>
      <c r="X81">
        <v>114.3</v>
      </c>
      <c r="Y81">
        <v>108.4</v>
      </c>
      <c r="Z81">
        <v>115.4</v>
      </c>
      <c r="AA81">
        <v>120.6</v>
      </c>
      <c r="AB81">
        <v>111.3</v>
      </c>
      <c r="AC81">
        <v>113.8</v>
      </c>
      <c r="AD81">
        <v>119.1</v>
      </c>
    </row>
    <row r="82" spans="1:30" x14ac:dyDescent="0.25">
      <c r="A82" t="s">
        <v>35</v>
      </c>
      <c r="B82">
        <v>2015</v>
      </c>
      <c r="C82" t="s">
        <v>38</v>
      </c>
      <c r="D82">
        <v>123.5</v>
      </c>
      <c r="E82">
        <v>125.4</v>
      </c>
      <c r="F82">
        <v>116.8</v>
      </c>
      <c r="G82">
        <v>126</v>
      </c>
      <c r="H82">
        <v>109.2</v>
      </c>
      <c r="I82">
        <v>127.6</v>
      </c>
      <c r="J82">
        <v>129.19999999999999</v>
      </c>
      <c r="K82">
        <v>122.4</v>
      </c>
      <c r="L82">
        <v>97</v>
      </c>
      <c r="M82">
        <v>122.1</v>
      </c>
      <c r="N82">
        <v>118.1</v>
      </c>
      <c r="O82">
        <v>128.4</v>
      </c>
      <c r="P82">
        <v>123.4</v>
      </c>
      <c r="Q82">
        <v>125.8</v>
      </c>
      <c r="R82">
        <v>124.3</v>
      </c>
      <c r="S82">
        <v>120.4</v>
      </c>
      <c r="T82">
        <v>123.7</v>
      </c>
      <c r="U82" t="s">
        <v>71</v>
      </c>
      <c r="V82">
        <v>118.3</v>
      </c>
      <c r="W82">
        <v>119.2</v>
      </c>
      <c r="X82">
        <v>116.7</v>
      </c>
      <c r="Y82">
        <v>109.9</v>
      </c>
      <c r="Z82">
        <v>115.4</v>
      </c>
      <c r="AA82">
        <v>120.1</v>
      </c>
      <c r="AB82">
        <v>111</v>
      </c>
      <c r="AC82">
        <v>114.7</v>
      </c>
      <c r="AD82">
        <v>120.2</v>
      </c>
    </row>
    <row r="83" spans="1:30" x14ac:dyDescent="0.25">
      <c r="A83" t="s">
        <v>30</v>
      </c>
      <c r="B83">
        <v>2015</v>
      </c>
      <c r="C83" t="s">
        <v>39</v>
      </c>
      <c r="D83">
        <v>123.3</v>
      </c>
      <c r="E83">
        <v>125.5</v>
      </c>
      <c r="F83">
        <v>117.2</v>
      </c>
      <c r="G83">
        <v>126.8</v>
      </c>
      <c r="H83">
        <v>111.9</v>
      </c>
      <c r="I83">
        <v>134.19999999999999</v>
      </c>
      <c r="J83">
        <v>127.5</v>
      </c>
      <c r="K83">
        <v>121.5</v>
      </c>
      <c r="L83">
        <v>97.8</v>
      </c>
      <c r="M83">
        <v>119.8</v>
      </c>
      <c r="N83">
        <v>119.4</v>
      </c>
      <c r="O83">
        <v>128.69999999999999</v>
      </c>
      <c r="P83">
        <v>123.6</v>
      </c>
      <c r="Q83">
        <v>125.7</v>
      </c>
      <c r="R83">
        <v>126.4</v>
      </c>
      <c r="S83">
        <v>123.3</v>
      </c>
      <c r="T83">
        <v>126</v>
      </c>
      <c r="U83" t="s">
        <v>32</v>
      </c>
      <c r="V83">
        <v>121.2</v>
      </c>
      <c r="W83">
        <v>120.9</v>
      </c>
      <c r="X83">
        <v>118.6</v>
      </c>
      <c r="Y83">
        <v>111.9</v>
      </c>
      <c r="Z83">
        <v>116.2</v>
      </c>
      <c r="AA83">
        <v>119.9</v>
      </c>
      <c r="AB83">
        <v>111.6</v>
      </c>
      <c r="AC83">
        <v>116</v>
      </c>
      <c r="AD83">
        <v>121.5</v>
      </c>
    </row>
    <row r="84" spans="1:30" x14ac:dyDescent="0.25">
      <c r="A84" t="s">
        <v>33</v>
      </c>
      <c r="B84">
        <v>2015</v>
      </c>
      <c r="C84" t="s">
        <v>39</v>
      </c>
      <c r="D84">
        <v>123.8</v>
      </c>
      <c r="E84">
        <v>128.19999999999999</v>
      </c>
      <c r="F84">
        <v>110</v>
      </c>
      <c r="G84">
        <v>126.3</v>
      </c>
      <c r="H84">
        <v>104.5</v>
      </c>
      <c r="I84">
        <v>130.6</v>
      </c>
      <c r="J84">
        <v>130.80000000000001</v>
      </c>
      <c r="K84">
        <v>131.30000000000001</v>
      </c>
      <c r="L84">
        <v>91.6</v>
      </c>
      <c r="M84">
        <v>127.7</v>
      </c>
      <c r="N84">
        <v>117.2</v>
      </c>
      <c r="O84">
        <v>129.5</v>
      </c>
      <c r="P84">
        <v>124.6</v>
      </c>
      <c r="Q84">
        <v>130.1</v>
      </c>
      <c r="R84">
        <v>122.1</v>
      </c>
      <c r="S84">
        <v>117.2</v>
      </c>
      <c r="T84">
        <v>121.3</v>
      </c>
      <c r="U84" t="s">
        <v>72</v>
      </c>
      <c r="V84">
        <v>114.7</v>
      </c>
      <c r="W84">
        <v>118.4</v>
      </c>
      <c r="X84">
        <v>114.6</v>
      </c>
      <c r="Y84">
        <v>108.4</v>
      </c>
      <c r="Z84">
        <v>115.6</v>
      </c>
      <c r="AA84">
        <v>121.7</v>
      </c>
      <c r="AB84">
        <v>111.8</v>
      </c>
      <c r="AC84">
        <v>114.2</v>
      </c>
      <c r="AD84">
        <v>119.7</v>
      </c>
    </row>
    <row r="85" spans="1:30" x14ac:dyDescent="0.25">
      <c r="A85" t="s">
        <v>35</v>
      </c>
      <c r="B85">
        <v>2015</v>
      </c>
      <c r="C85" t="s">
        <v>39</v>
      </c>
      <c r="D85">
        <v>123.5</v>
      </c>
      <c r="E85">
        <v>126.4</v>
      </c>
      <c r="F85">
        <v>114.4</v>
      </c>
      <c r="G85">
        <v>126.6</v>
      </c>
      <c r="H85">
        <v>109.2</v>
      </c>
      <c r="I85">
        <v>132.5</v>
      </c>
      <c r="J85">
        <v>128.6</v>
      </c>
      <c r="K85">
        <v>124.8</v>
      </c>
      <c r="L85">
        <v>95.7</v>
      </c>
      <c r="M85">
        <v>122.4</v>
      </c>
      <c r="N85">
        <v>118.5</v>
      </c>
      <c r="O85">
        <v>129.1</v>
      </c>
      <c r="P85">
        <v>124</v>
      </c>
      <c r="Q85">
        <v>126.9</v>
      </c>
      <c r="R85">
        <v>124.7</v>
      </c>
      <c r="S85">
        <v>120.8</v>
      </c>
      <c r="T85">
        <v>124.1</v>
      </c>
      <c r="U85" t="s">
        <v>72</v>
      </c>
      <c r="V85">
        <v>118.7</v>
      </c>
      <c r="W85">
        <v>119.7</v>
      </c>
      <c r="X85">
        <v>117.1</v>
      </c>
      <c r="Y85">
        <v>110.1</v>
      </c>
      <c r="Z85">
        <v>115.9</v>
      </c>
      <c r="AA85">
        <v>121</v>
      </c>
      <c r="AB85">
        <v>111.7</v>
      </c>
      <c r="AC85">
        <v>115.1</v>
      </c>
      <c r="AD85">
        <v>120.7</v>
      </c>
    </row>
    <row r="86" spans="1:30" x14ac:dyDescent="0.25">
      <c r="A86" t="s">
        <v>30</v>
      </c>
      <c r="B86">
        <v>2015</v>
      </c>
      <c r="C86" t="s">
        <v>41</v>
      </c>
      <c r="D86">
        <v>123.5</v>
      </c>
      <c r="E86">
        <v>127.1</v>
      </c>
      <c r="F86">
        <v>117.3</v>
      </c>
      <c r="G86">
        <v>127.7</v>
      </c>
      <c r="H86">
        <v>112.5</v>
      </c>
      <c r="I86">
        <v>134.1</v>
      </c>
      <c r="J86">
        <v>128.5</v>
      </c>
      <c r="K86">
        <v>124.3</v>
      </c>
      <c r="L86">
        <v>97.6</v>
      </c>
      <c r="M86">
        <v>120.7</v>
      </c>
      <c r="N86">
        <v>120.2</v>
      </c>
      <c r="O86">
        <v>129.80000000000001</v>
      </c>
      <c r="P86">
        <v>124.4</v>
      </c>
      <c r="Q86">
        <v>126.7</v>
      </c>
      <c r="R86">
        <v>127.3</v>
      </c>
      <c r="S86">
        <v>124.1</v>
      </c>
      <c r="T86">
        <v>126.8</v>
      </c>
      <c r="U86" t="s">
        <v>32</v>
      </c>
      <c r="V86">
        <v>121.9</v>
      </c>
      <c r="W86">
        <v>121.5</v>
      </c>
      <c r="X86">
        <v>119.4</v>
      </c>
      <c r="Y86">
        <v>113.3</v>
      </c>
      <c r="Z86">
        <v>116.7</v>
      </c>
      <c r="AA86">
        <v>120.5</v>
      </c>
      <c r="AB86">
        <v>112.3</v>
      </c>
      <c r="AC86">
        <v>116.9</v>
      </c>
      <c r="AD86">
        <v>122.4</v>
      </c>
    </row>
    <row r="87" spans="1:30" x14ac:dyDescent="0.25">
      <c r="A87" t="s">
        <v>33</v>
      </c>
      <c r="B87">
        <v>2015</v>
      </c>
      <c r="C87" t="s">
        <v>41</v>
      </c>
      <c r="D87">
        <v>123.8</v>
      </c>
      <c r="E87">
        <v>129.69999999999999</v>
      </c>
      <c r="F87">
        <v>111.3</v>
      </c>
      <c r="G87">
        <v>126.6</v>
      </c>
      <c r="H87">
        <v>105.2</v>
      </c>
      <c r="I87">
        <v>130.80000000000001</v>
      </c>
      <c r="J87">
        <v>135.6</v>
      </c>
      <c r="K87">
        <v>142.6</v>
      </c>
      <c r="L87">
        <v>90.8</v>
      </c>
      <c r="M87">
        <v>128.80000000000001</v>
      </c>
      <c r="N87">
        <v>117.7</v>
      </c>
      <c r="O87">
        <v>129.9</v>
      </c>
      <c r="P87">
        <v>126.1</v>
      </c>
      <c r="Q87">
        <v>131.30000000000001</v>
      </c>
      <c r="R87">
        <v>122.4</v>
      </c>
      <c r="S87">
        <v>117.4</v>
      </c>
      <c r="T87">
        <v>121.6</v>
      </c>
      <c r="U87" t="s">
        <v>73</v>
      </c>
      <c r="V87">
        <v>114.9</v>
      </c>
      <c r="W87">
        <v>118.7</v>
      </c>
      <c r="X87">
        <v>114.9</v>
      </c>
      <c r="Y87">
        <v>110.8</v>
      </c>
      <c r="Z87">
        <v>116</v>
      </c>
      <c r="AA87">
        <v>122</v>
      </c>
      <c r="AB87">
        <v>112.4</v>
      </c>
      <c r="AC87">
        <v>115.2</v>
      </c>
      <c r="AD87">
        <v>120.7</v>
      </c>
    </row>
    <row r="88" spans="1:30" x14ac:dyDescent="0.25">
      <c r="A88" t="s">
        <v>35</v>
      </c>
      <c r="B88">
        <v>2015</v>
      </c>
      <c r="C88" t="s">
        <v>41</v>
      </c>
      <c r="D88">
        <v>123.6</v>
      </c>
      <c r="E88">
        <v>128</v>
      </c>
      <c r="F88">
        <v>115</v>
      </c>
      <c r="G88">
        <v>127.3</v>
      </c>
      <c r="H88">
        <v>109.8</v>
      </c>
      <c r="I88">
        <v>132.6</v>
      </c>
      <c r="J88">
        <v>130.9</v>
      </c>
      <c r="K88">
        <v>130.5</v>
      </c>
      <c r="L88">
        <v>95.3</v>
      </c>
      <c r="M88">
        <v>123.4</v>
      </c>
      <c r="N88">
        <v>119.2</v>
      </c>
      <c r="O88">
        <v>129.80000000000001</v>
      </c>
      <c r="P88">
        <v>125</v>
      </c>
      <c r="Q88">
        <v>127.9</v>
      </c>
      <c r="R88">
        <v>125.4</v>
      </c>
      <c r="S88">
        <v>121.3</v>
      </c>
      <c r="T88">
        <v>124.7</v>
      </c>
      <c r="U88" t="s">
        <v>73</v>
      </c>
      <c r="V88">
        <v>119.2</v>
      </c>
      <c r="W88">
        <v>120.2</v>
      </c>
      <c r="X88">
        <v>117.7</v>
      </c>
      <c r="Y88">
        <v>112</v>
      </c>
      <c r="Z88">
        <v>116.3</v>
      </c>
      <c r="AA88">
        <v>121.4</v>
      </c>
      <c r="AB88">
        <v>112.3</v>
      </c>
      <c r="AC88">
        <v>116.1</v>
      </c>
      <c r="AD88">
        <v>121.6</v>
      </c>
    </row>
    <row r="89" spans="1:30" x14ac:dyDescent="0.25">
      <c r="A89" t="s">
        <v>30</v>
      </c>
      <c r="B89">
        <v>2015</v>
      </c>
      <c r="C89" t="s">
        <v>42</v>
      </c>
      <c r="D89">
        <v>124.1</v>
      </c>
      <c r="E89">
        <v>130.4</v>
      </c>
      <c r="F89">
        <v>122.1</v>
      </c>
      <c r="G89">
        <v>128.69999999999999</v>
      </c>
      <c r="H89">
        <v>114.1</v>
      </c>
      <c r="I89">
        <v>133.19999999999999</v>
      </c>
      <c r="J89">
        <v>135.19999999999999</v>
      </c>
      <c r="K89">
        <v>131.9</v>
      </c>
      <c r="L89">
        <v>96.3</v>
      </c>
      <c r="M89">
        <v>123</v>
      </c>
      <c r="N89">
        <v>121.1</v>
      </c>
      <c r="O89">
        <v>131.19999999999999</v>
      </c>
      <c r="P89">
        <v>126.6</v>
      </c>
      <c r="Q89">
        <v>128.19999999999999</v>
      </c>
      <c r="R89">
        <v>128.4</v>
      </c>
      <c r="S89">
        <v>125.1</v>
      </c>
      <c r="T89">
        <v>128</v>
      </c>
      <c r="U89" t="s">
        <v>32</v>
      </c>
      <c r="V89">
        <v>122.6</v>
      </c>
      <c r="W89">
        <v>122.8</v>
      </c>
      <c r="X89">
        <v>120.4</v>
      </c>
      <c r="Y89">
        <v>114.2</v>
      </c>
      <c r="Z89">
        <v>117.9</v>
      </c>
      <c r="AA89">
        <v>122</v>
      </c>
      <c r="AB89">
        <v>113</v>
      </c>
      <c r="AC89">
        <v>117.9</v>
      </c>
      <c r="AD89">
        <v>124.1</v>
      </c>
    </row>
    <row r="90" spans="1:30" x14ac:dyDescent="0.25">
      <c r="A90" t="s">
        <v>33</v>
      </c>
      <c r="B90">
        <v>2015</v>
      </c>
      <c r="C90" t="s">
        <v>42</v>
      </c>
      <c r="D90">
        <v>123.6</v>
      </c>
      <c r="E90">
        <v>134.4</v>
      </c>
      <c r="F90">
        <v>120.9</v>
      </c>
      <c r="G90">
        <v>127.3</v>
      </c>
      <c r="H90">
        <v>106</v>
      </c>
      <c r="I90">
        <v>132.30000000000001</v>
      </c>
      <c r="J90">
        <v>146.69999999999999</v>
      </c>
      <c r="K90">
        <v>148.1</v>
      </c>
      <c r="L90">
        <v>89.8</v>
      </c>
      <c r="M90">
        <v>130.5</v>
      </c>
      <c r="N90">
        <v>118</v>
      </c>
      <c r="O90">
        <v>130.5</v>
      </c>
      <c r="P90">
        <v>128.5</v>
      </c>
      <c r="Q90">
        <v>132.1</v>
      </c>
      <c r="R90">
        <v>123.2</v>
      </c>
      <c r="S90">
        <v>117.6</v>
      </c>
      <c r="T90">
        <v>122.3</v>
      </c>
      <c r="U90" t="s">
        <v>74</v>
      </c>
      <c r="V90">
        <v>115.1</v>
      </c>
      <c r="W90">
        <v>119.2</v>
      </c>
      <c r="X90">
        <v>115.4</v>
      </c>
      <c r="Y90">
        <v>111.7</v>
      </c>
      <c r="Z90">
        <v>116.2</v>
      </c>
      <c r="AA90">
        <v>123.8</v>
      </c>
      <c r="AB90">
        <v>112.5</v>
      </c>
      <c r="AC90">
        <v>116</v>
      </c>
      <c r="AD90">
        <v>121.7</v>
      </c>
    </row>
    <row r="91" spans="1:30" x14ac:dyDescent="0.25">
      <c r="A91" t="s">
        <v>35</v>
      </c>
      <c r="B91">
        <v>2015</v>
      </c>
      <c r="C91" t="s">
        <v>42</v>
      </c>
      <c r="D91">
        <v>123.9</v>
      </c>
      <c r="E91">
        <v>131.80000000000001</v>
      </c>
      <c r="F91">
        <v>121.6</v>
      </c>
      <c r="G91">
        <v>128.19999999999999</v>
      </c>
      <c r="H91">
        <v>111.1</v>
      </c>
      <c r="I91">
        <v>132.80000000000001</v>
      </c>
      <c r="J91">
        <v>139.1</v>
      </c>
      <c r="K91">
        <v>137.4</v>
      </c>
      <c r="L91">
        <v>94.1</v>
      </c>
      <c r="M91">
        <v>125.5</v>
      </c>
      <c r="N91">
        <v>119.8</v>
      </c>
      <c r="O91">
        <v>130.9</v>
      </c>
      <c r="P91">
        <v>127.3</v>
      </c>
      <c r="Q91">
        <v>129.19999999999999</v>
      </c>
      <c r="R91">
        <v>126.4</v>
      </c>
      <c r="S91">
        <v>122</v>
      </c>
      <c r="T91">
        <v>125.7</v>
      </c>
      <c r="U91" t="s">
        <v>74</v>
      </c>
      <c r="V91">
        <v>119.8</v>
      </c>
      <c r="W91">
        <v>121.1</v>
      </c>
      <c r="X91">
        <v>118.5</v>
      </c>
      <c r="Y91">
        <v>112.9</v>
      </c>
      <c r="Z91">
        <v>116.9</v>
      </c>
      <c r="AA91">
        <v>123.1</v>
      </c>
      <c r="AB91">
        <v>112.8</v>
      </c>
      <c r="AC91">
        <v>117</v>
      </c>
      <c r="AD91">
        <v>123</v>
      </c>
    </row>
    <row r="92" spans="1:30" x14ac:dyDescent="0.25">
      <c r="A92" t="s">
        <v>30</v>
      </c>
      <c r="B92">
        <v>2015</v>
      </c>
      <c r="C92" t="s">
        <v>44</v>
      </c>
      <c r="D92">
        <v>124</v>
      </c>
      <c r="E92">
        <v>131.5</v>
      </c>
      <c r="F92">
        <v>122</v>
      </c>
      <c r="G92">
        <v>128.69999999999999</v>
      </c>
      <c r="H92">
        <v>113.5</v>
      </c>
      <c r="I92">
        <v>133.30000000000001</v>
      </c>
      <c r="J92">
        <v>140.80000000000001</v>
      </c>
      <c r="K92">
        <v>133.80000000000001</v>
      </c>
      <c r="L92">
        <v>94.1</v>
      </c>
      <c r="M92">
        <v>123.4</v>
      </c>
      <c r="N92">
        <v>121</v>
      </c>
      <c r="O92">
        <v>131.69999999999999</v>
      </c>
      <c r="P92">
        <v>127.5</v>
      </c>
      <c r="Q92">
        <v>129.4</v>
      </c>
      <c r="R92">
        <v>128.80000000000001</v>
      </c>
      <c r="S92">
        <v>125.5</v>
      </c>
      <c r="T92">
        <v>128.30000000000001</v>
      </c>
      <c r="U92" t="s">
        <v>32</v>
      </c>
      <c r="V92">
        <v>123</v>
      </c>
      <c r="W92">
        <v>123</v>
      </c>
      <c r="X92">
        <v>120.8</v>
      </c>
      <c r="Y92">
        <v>114.1</v>
      </c>
      <c r="Z92">
        <v>118</v>
      </c>
      <c r="AA92">
        <v>122.9</v>
      </c>
      <c r="AB92">
        <v>112.7</v>
      </c>
      <c r="AC92">
        <v>118.1</v>
      </c>
      <c r="AD92">
        <v>124.7</v>
      </c>
    </row>
    <row r="93" spans="1:30" x14ac:dyDescent="0.25">
      <c r="A93" t="s">
        <v>33</v>
      </c>
      <c r="B93">
        <v>2015</v>
      </c>
      <c r="C93" t="s">
        <v>44</v>
      </c>
      <c r="D93">
        <v>123.2</v>
      </c>
      <c r="E93">
        <v>134.30000000000001</v>
      </c>
      <c r="F93">
        <v>119.5</v>
      </c>
      <c r="G93">
        <v>127.7</v>
      </c>
      <c r="H93">
        <v>106.3</v>
      </c>
      <c r="I93">
        <v>132.80000000000001</v>
      </c>
      <c r="J93">
        <v>153.5</v>
      </c>
      <c r="K93">
        <v>149.5</v>
      </c>
      <c r="L93">
        <v>85.7</v>
      </c>
      <c r="M93">
        <v>131.5</v>
      </c>
      <c r="N93">
        <v>118.3</v>
      </c>
      <c r="O93">
        <v>131.1</v>
      </c>
      <c r="P93">
        <v>129.5</v>
      </c>
      <c r="Q93">
        <v>133.1</v>
      </c>
      <c r="R93">
        <v>123.5</v>
      </c>
      <c r="S93">
        <v>117.9</v>
      </c>
      <c r="T93">
        <v>122.7</v>
      </c>
      <c r="U93" t="s">
        <v>75</v>
      </c>
      <c r="V93">
        <v>115.3</v>
      </c>
      <c r="W93">
        <v>119.5</v>
      </c>
      <c r="X93">
        <v>116</v>
      </c>
      <c r="Y93">
        <v>111.5</v>
      </c>
      <c r="Z93">
        <v>116.6</v>
      </c>
      <c r="AA93">
        <v>125.4</v>
      </c>
      <c r="AB93">
        <v>111.7</v>
      </c>
      <c r="AC93">
        <v>116.3</v>
      </c>
      <c r="AD93">
        <v>122.4</v>
      </c>
    </row>
    <row r="94" spans="1:30" x14ac:dyDescent="0.25">
      <c r="A94" t="s">
        <v>35</v>
      </c>
      <c r="B94">
        <v>2015</v>
      </c>
      <c r="C94" t="s">
        <v>44</v>
      </c>
      <c r="D94">
        <v>123.7</v>
      </c>
      <c r="E94">
        <v>132.5</v>
      </c>
      <c r="F94">
        <v>121</v>
      </c>
      <c r="G94">
        <v>128.30000000000001</v>
      </c>
      <c r="H94">
        <v>110.9</v>
      </c>
      <c r="I94">
        <v>133.1</v>
      </c>
      <c r="J94">
        <v>145.1</v>
      </c>
      <c r="K94">
        <v>139.1</v>
      </c>
      <c r="L94">
        <v>91.3</v>
      </c>
      <c r="M94">
        <v>126.1</v>
      </c>
      <c r="N94">
        <v>119.9</v>
      </c>
      <c r="O94">
        <v>131.4</v>
      </c>
      <c r="P94">
        <v>128.19999999999999</v>
      </c>
      <c r="Q94">
        <v>130.4</v>
      </c>
      <c r="R94">
        <v>126.7</v>
      </c>
      <c r="S94">
        <v>122.3</v>
      </c>
      <c r="T94">
        <v>126.1</v>
      </c>
      <c r="U94" t="s">
        <v>75</v>
      </c>
      <c r="V94">
        <v>120.1</v>
      </c>
      <c r="W94">
        <v>121.3</v>
      </c>
      <c r="X94">
        <v>119</v>
      </c>
      <c r="Y94">
        <v>112.7</v>
      </c>
      <c r="Z94">
        <v>117.2</v>
      </c>
      <c r="AA94">
        <v>124.4</v>
      </c>
      <c r="AB94">
        <v>112.3</v>
      </c>
      <c r="AC94">
        <v>117.2</v>
      </c>
      <c r="AD94">
        <v>123.6</v>
      </c>
    </row>
    <row r="95" spans="1:30" x14ac:dyDescent="0.25">
      <c r="A95" t="s">
        <v>30</v>
      </c>
      <c r="B95">
        <v>2015</v>
      </c>
      <c r="C95" t="s">
        <v>46</v>
      </c>
      <c r="D95">
        <v>124.7</v>
      </c>
      <c r="E95">
        <v>131.30000000000001</v>
      </c>
      <c r="F95">
        <v>121.3</v>
      </c>
      <c r="G95">
        <v>128.80000000000001</v>
      </c>
      <c r="H95">
        <v>114</v>
      </c>
      <c r="I95">
        <v>134.19999999999999</v>
      </c>
      <c r="J95">
        <v>153.6</v>
      </c>
      <c r="K95">
        <v>137.9</v>
      </c>
      <c r="L95">
        <v>93.1</v>
      </c>
      <c r="M95">
        <v>123.9</v>
      </c>
      <c r="N95">
        <v>121.5</v>
      </c>
      <c r="O95">
        <v>132.5</v>
      </c>
      <c r="P95">
        <v>129.80000000000001</v>
      </c>
      <c r="Q95">
        <v>130.1</v>
      </c>
      <c r="R95">
        <v>129.5</v>
      </c>
      <c r="S95">
        <v>126.3</v>
      </c>
      <c r="T95">
        <v>129</v>
      </c>
      <c r="U95" t="s">
        <v>32</v>
      </c>
      <c r="V95">
        <v>123.8</v>
      </c>
      <c r="W95">
        <v>123.7</v>
      </c>
      <c r="X95">
        <v>121.1</v>
      </c>
      <c r="Y95">
        <v>113.6</v>
      </c>
      <c r="Z95">
        <v>118.5</v>
      </c>
      <c r="AA95">
        <v>123.6</v>
      </c>
      <c r="AB95">
        <v>112.5</v>
      </c>
      <c r="AC95">
        <v>118.2</v>
      </c>
      <c r="AD95">
        <v>126.1</v>
      </c>
    </row>
    <row r="96" spans="1:30" x14ac:dyDescent="0.25">
      <c r="A96" t="s">
        <v>33</v>
      </c>
      <c r="B96">
        <v>2015</v>
      </c>
      <c r="C96" t="s">
        <v>46</v>
      </c>
      <c r="D96">
        <v>123.1</v>
      </c>
      <c r="E96">
        <v>131.69999999999999</v>
      </c>
      <c r="F96">
        <v>118.1</v>
      </c>
      <c r="G96">
        <v>128</v>
      </c>
      <c r="H96">
        <v>106.8</v>
      </c>
      <c r="I96">
        <v>130.1</v>
      </c>
      <c r="J96">
        <v>165.5</v>
      </c>
      <c r="K96">
        <v>156</v>
      </c>
      <c r="L96">
        <v>85.3</v>
      </c>
      <c r="M96">
        <v>132.69999999999999</v>
      </c>
      <c r="N96">
        <v>118.8</v>
      </c>
      <c r="O96">
        <v>131.69999999999999</v>
      </c>
      <c r="P96">
        <v>131.1</v>
      </c>
      <c r="Q96">
        <v>134.19999999999999</v>
      </c>
      <c r="R96">
        <v>123.7</v>
      </c>
      <c r="S96">
        <v>118.2</v>
      </c>
      <c r="T96">
        <v>122.9</v>
      </c>
      <c r="U96" t="s">
        <v>76</v>
      </c>
      <c r="V96">
        <v>115.3</v>
      </c>
      <c r="W96">
        <v>120</v>
      </c>
      <c r="X96">
        <v>116.6</v>
      </c>
      <c r="Y96">
        <v>109.9</v>
      </c>
      <c r="Z96">
        <v>117.2</v>
      </c>
      <c r="AA96">
        <v>126.2</v>
      </c>
      <c r="AB96">
        <v>112</v>
      </c>
      <c r="AC96">
        <v>116.2</v>
      </c>
      <c r="AD96">
        <v>123.2</v>
      </c>
    </row>
    <row r="97" spans="1:30" x14ac:dyDescent="0.25">
      <c r="A97" t="s">
        <v>35</v>
      </c>
      <c r="B97">
        <v>2015</v>
      </c>
      <c r="C97" t="s">
        <v>46</v>
      </c>
      <c r="D97">
        <v>124.2</v>
      </c>
      <c r="E97">
        <v>131.4</v>
      </c>
      <c r="F97">
        <v>120.1</v>
      </c>
      <c r="G97">
        <v>128.5</v>
      </c>
      <c r="H97">
        <v>111.4</v>
      </c>
      <c r="I97">
        <v>132.30000000000001</v>
      </c>
      <c r="J97">
        <v>157.6</v>
      </c>
      <c r="K97">
        <v>144</v>
      </c>
      <c r="L97">
        <v>90.5</v>
      </c>
      <c r="M97">
        <v>126.8</v>
      </c>
      <c r="N97">
        <v>120.4</v>
      </c>
      <c r="O97">
        <v>132.1</v>
      </c>
      <c r="P97">
        <v>130.30000000000001</v>
      </c>
      <c r="Q97">
        <v>131.19999999999999</v>
      </c>
      <c r="R97">
        <v>127.2</v>
      </c>
      <c r="S97">
        <v>122.9</v>
      </c>
      <c r="T97">
        <v>126.6</v>
      </c>
      <c r="U97" t="s">
        <v>76</v>
      </c>
      <c r="V97">
        <v>120.6</v>
      </c>
      <c r="W97">
        <v>122</v>
      </c>
      <c r="X97">
        <v>119.4</v>
      </c>
      <c r="Y97">
        <v>111.7</v>
      </c>
      <c r="Z97">
        <v>117.8</v>
      </c>
      <c r="AA97">
        <v>125.1</v>
      </c>
      <c r="AB97">
        <v>112.3</v>
      </c>
      <c r="AC97">
        <v>117.2</v>
      </c>
      <c r="AD97">
        <v>124.8</v>
      </c>
    </row>
    <row r="98" spans="1:30" x14ac:dyDescent="0.25">
      <c r="A98" t="s">
        <v>30</v>
      </c>
      <c r="B98">
        <v>2015</v>
      </c>
      <c r="C98" t="s">
        <v>48</v>
      </c>
      <c r="D98">
        <v>125.1</v>
      </c>
      <c r="E98">
        <v>131.1</v>
      </c>
      <c r="F98">
        <v>120.7</v>
      </c>
      <c r="G98">
        <v>129.19999999999999</v>
      </c>
      <c r="H98">
        <v>114.7</v>
      </c>
      <c r="I98">
        <v>132.30000000000001</v>
      </c>
      <c r="J98">
        <v>158.9</v>
      </c>
      <c r="K98">
        <v>142.1</v>
      </c>
      <c r="L98">
        <v>92.5</v>
      </c>
      <c r="M98">
        <v>125.4</v>
      </c>
      <c r="N98">
        <v>121.9</v>
      </c>
      <c r="O98">
        <v>132.69999999999999</v>
      </c>
      <c r="P98">
        <v>131</v>
      </c>
      <c r="Q98">
        <v>131</v>
      </c>
      <c r="R98">
        <v>130.4</v>
      </c>
      <c r="S98">
        <v>126.8</v>
      </c>
      <c r="T98">
        <v>129.9</v>
      </c>
      <c r="U98" t="s">
        <v>32</v>
      </c>
      <c r="V98">
        <v>123.7</v>
      </c>
      <c r="W98">
        <v>124.5</v>
      </c>
      <c r="X98">
        <v>121.4</v>
      </c>
      <c r="Y98">
        <v>113.8</v>
      </c>
      <c r="Z98">
        <v>119.6</v>
      </c>
      <c r="AA98">
        <v>124.5</v>
      </c>
      <c r="AB98">
        <v>113.7</v>
      </c>
      <c r="AC98">
        <v>118.8</v>
      </c>
      <c r="AD98">
        <v>127</v>
      </c>
    </row>
    <row r="99" spans="1:30" x14ac:dyDescent="0.25">
      <c r="A99" t="s">
        <v>33</v>
      </c>
      <c r="B99">
        <v>2015</v>
      </c>
      <c r="C99" t="s">
        <v>48</v>
      </c>
      <c r="D99">
        <v>123.4</v>
      </c>
      <c r="E99">
        <v>129</v>
      </c>
      <c r="F99">
        <v>115.6</v>
      </c>
      <c r="G99">
        <v>128.30000000000001</v>
      </c>
      <c r="H99">
        <v>107</v>
      </c>
      <c r="I99">
        <v>124</v>
      </c>
      <c r="J99">
        <v>168.5</v>
      </c>
      <c r="K99">
        <v>165.4</v>
      </c>
      <c r="L99">
        <v>86.3</v>
      </c>
      <c r="M99">
        <v>134.4</v>
      </c>
      <c r="N99">
        <v>119.1</v>
      </c>
      <c r="O99">
        <v>132.30000000000001</v>
      </c>
      <c r="P99">
        <v>131.5</v>
      </c>
      <c r="Q99">
        <v>134.69999999999999</v>
      </c>
      <c r="R99">
        <v>124</v>
      </c>
      <c r="S99">
        <v>118.6</v>
      </c>
      <c r="T99">
        <v>123.2</v>
      </c>
      <c r="U99" t="s">
        <v>77</v>
      </c>
      <c r="V99">
        <v>115.1</v>
      </c>
      <c r="W99">
        <v>120.4</v>
      </c>
      <c r="X99">
        <v>117.1</v>
      </c>
      <c r="Y99">
        <v>109.1</v>
      </c>
      <c r="Z99">
        <v>117.3</v>
      </c>
      <c r="AA99">
        <v>126.5</v>
      </c>
      <c r="AB99">
        <v>112.9</v>
      </c>
      <c r="AC99">
        <v>116.2</v>
      </c>
      <c r="AD99">
        <v>123.5</v>
      </c>
    </row>
    <row r="100" spans="1:30" x14ac:dyDescent="0.25">
      <c r="A100" t="s">
        <v>35</v>
      </c>
      <c r="B100">
        <v>2015</v>
      </c>
      <c r="C100" t="s">
        <v>48</v>
      </c>
      <c r="D100">
        <v>124.6</v>
      </c>
      <c r="E100">
        <v>130.4</v>
      </c>
      <c r="F100">
        <v>118.7</v>
      </c>
      <c r="G100">
        <v>128.9</v>
      </c>
      <c r="H100">
        <v>111.9</v>
      </c>
      <c r="I100">
        <v>128.4</v>
      </c>
      <c r="J100">
        <v>162.19999999999999</v>
      </c>
      <c r="K100">
        <v>150</v>
      </c>
      <c r="L100">
        <v>90.4</v>
      </c>
      <c r="M100">
        <v>128.4</v>
      </c>
      <c r="N100">
        <v>120.7</v>
      </c>
      <c r="O100">
        <v>132.5</v>
      </c>
      <c r="P100">
        <v>131.19999999999999</v>
      </c>
      <c r="Q100">
        <v>132</v>
      </c>
      <c r="R100">
        <v>127.9</v>
      </c>
      <c r="S100">
        <v>123.4</v>
      </c>
      <c r="T100">
        <v>127.2</v>
      </c>
      <c r="U100" t="s">
        <v>77</v>
      </c>
      <c r="V100">
        <v>120.4</v>
      </c>
      <c r="W100">
        <v>122.6</v>
      </c>
      <c r="X100">
        <v>119.8</v>
      </c>
      <c r="Y100">
        <v>111.3</v>
      </c>
      <c r="Z100">
        <v>118.3</v>
      </c>
      <c r="AA100">
        <v>125.7</v>
      </c>
      <c r="AB100">
        <v>113.4</v>
      </c>
      <c r="AC100">
        <v>117.5</v>
      </c>
      <c r="AD100">
        <v>125.4</v>
      </c>
    </row>
    <row r="101" spans="1:30" x14ac:dyDescent="0.25">
      <c r="A101" t="s">
        <v>30</v>
      </c>
      <c r="B101">
        <v>2015</v>
      </c>
      <c r="C101" t="s">
        <v>50</v>
      </c>
      <c r="D101">
        <v>125.6</v>
      </c>
      <c r="E101">
        <v>130.4</v>
      </c>
      <c r="F101">
        <v>120.8</v>
      </c>
      <c r="G101">
        <v>129.4</v>
      </c>
      <c r="H101">
        <v>115.8</v>
      </c>
      <c r="I101">
        <v>133.19999999999999</v>
      </c>
      <c r="J101">
        <v>157.69999999999999</v>
      </c>
      <c r="K101">
        <v>154.19999999999999</v>
      </c>
      <c r="L101">
        <v>93.7</v>
      </c>
      <c r="M101">
        <v>126.6</v>
      </c>
      <c r="N101">
        <v>122.3</v>
      </c>
      <c r="O101">
        <v>133.1</v>
      </c>
      <c r="P101">
        <v>131.80000000000001</v>
      </c>
      <c r="Q101">
        <v>131.5</v>
      </c>
      <c r="R101">
        <v>131.1</v>
      </c>
      <c r="S101">
        <v>127.3</v>
      </c>
      <c r="T101">
        <v>130.6</v>
      </c>
      <c r="U101" t="s">
        <v>32</v>
      </c>
      <c r="V101">
        <v>124.4</v>
      </c>
      <c r="W101">
        <v>125.1</v>
      </c>
      <c r="X101">
        <v>122</v>
      </c>
      <c r="Y101">
        <v>113.8</v>
      </c>
      <c r="Z101">
        <v>120.1</v>
      </c>
      <c r="AA101">
        <v>125.1</v>
      </c>
      <c r="AB101">
        <v>114.2</v>
      </c>
      <c r="AC101">
        <v>119.2</v>
      </c>
      <c r="AD101">
        <v>127.7</v>
      </c>
    </row>
    <row r="102" spans="1:30" x14ac:dyDescent="0.25">
      <c r="A102" t="s">
        <v>33</v>
      </c>
      <c r="B102">
        <v>2015</v>
      </c>
      <c r="C102" t="s">
        <v>50</v>
      </c>
      <c r="D102">
        <v>123.6</v>
      </c>
      <c r="E102">
        <v>128.6</v>
      </c>
      <c r="F102">
        <v>115.9</v>
      </c>
      <c r="G102">
        <v>128.5</v>
      </c>
      <c r="H102">
        <v>109</v>
      </c>
      <c r="I102">
        <v>124.1</v>
      </c>
      <c r="J102">
        <v>165.8</v>
      </c>
      <c r="K102">
        <v>187.2</v>
      </c>
      <c r="L102">
        <v>89.4</v>
      </c>
      <c r="M102">
        <v>135.80000000000001</v>
      </c>
      <c r="N102">
        <v>119.4</v>
      </c>
      <c r="O102">
        <v>132.9</v>
      </c>
      <c r="P102">
        <v>132.6</v>
      </c>
      <c r="Q102">
        <v>135.30000000000001</v>
      </c>
      <c r="R102">
        <v>124.4</v>
      </c>
      <c r="S102">
        <v>118.8</v>
      </c>
      <c r="T102">
        <v>123.6</v>
      </c>
      <c r="U102" t="s">
        <v>78</v>
      </c>
      <c r="V102">
        <v>114.9</v>
      </c>
      <c r="W102">
        <v>120.7</v>
      </c>
      <c r="X102">
        <v>117.7</v>
      </c>
      <c r="Y102">
        <v>109.3</v>
      </c>
      <c r="Z102">
        <v>117.7</v>
      </c>
      <c r="AA102">
        <v>126.5</v>
      </c>
      <c r="AB102">
        <v>113.5</v>
      </c>
      <c r="AC102">
        <v>116.5</v>
      </c>
      <c r="AD102">
        <v>124.2</v>
      </c>
    </row>
    <row r="103" spans="1:30" x14ac:dyDescent="0.25">
      <c r="A103" t="s">
        <v>35</v>
      </c>
      <c r="B103">
        <v>2015</v>
      </c>
      <c r="C103" t="s">
        <v>50</v>
      </c>
      <c r="D103">
        <v>125</v>
      </c>
      <c r="E103">
        <v>129.80000000000001</v>
      </c>
      <c r="F103">
        <v>118.9</v>
      </c>
      <c r="G103">
        <v>129.1</v>
      </c>
      <c r="H103">
        <v>113.3</v>
      </c>
      <c r="I103">
        <v>129</v>
      </c>
      <c r="J103">
        <v>160.4</v>
      </c>
      <c r="K103">
        <v>165.3</v>
      </c>
      <c r="L103">
        <v>92.3</v>
      </c>
      <c r="M103">
        <v>129.69999999999999</v>
      </c>
      <c r="N103">
        <v>121.1</v>
      </c>
      <c r="O103">
        <v>133</v>
      </c>
      <c r="P103">
        <v>132.1</v>
      </c>
      <c r="Q103">
        <v>132.5</v>
      </c>
      <c r="R103">
        <v>128.5</v>
      </c>
      <c r="S103">
        <v>123.8</v>
      </c>
      <c r="T103">
        <v>127.8</v>
      </c>
      <c r="U103" t="s">
        <v>78</v>
      </c>
      <c r="V103">
        <v>120.8</v>
      </c>
      <c r="W103">
        <v>123</v>
      </c>
      <c r="X103">
        <v>120.4</v>
      </c>
      <c r="Y103">
        <v>111.4</v>
      </c>
      <c r="Z103">
        <v>118.7</v>
      </c>
      <c r="AA103">
        <v>125.9</v>
      </c>
      <c r="AB103">
        <v>113.9</v>
      </c>
      <c r="AC103">
        <v>117.9</v>
      </c>
      <c r="AD103">
        <v>126.1</v>
      </c>
    </row>
    <row r="104" spans="1:30" x14ac:dyDescent="0.25">
      <c r="A104" t="s">
        <v>30</v>
      </c>
      <c r="B104">
        <v>2015</v>
      </c>
      <c r="C104" t="s">
        <v>53</v>
      </c>
      <c r="D104">
        <v>126.1</v>
      </c>
      <c r="E104">
        <v>130.6</v>
      </c>
      <c r="F104">
        <v>121.7</v>
      </c>
      <c r="G104">
        <v>129.5</v>
      </c>
      <c r="H104">
        <v>117.8</v>
      </c>
      <c r="I104">
        <v>132.1</v>
      </c>
      <c r="J104">
        <v>155.19999999999999</v>
      </c>
      <c r="K104">
        <v>160.80000000000001</v>
      </c>
      <c r="L104">
        <v>94.5</v>
      </c>
      <c r="M104">
        <v>128.30000000000001</v>
      </c>
      <c r="N104">
        <v>123.1</v>
      </c>
      <c r="O104">
        <v>134.19999999999999</v>
      </c>
      <c r="P104">
        <v>132.4</v>
      </c>
      <c r="Q104">
        <v>132.19999999999999</v>
      </c>
      <c r="R104">
        <v>132.1</v>
      </c>
      <c r="S104">
        <v>128.19999999999999</v>
      </c>
      <c r="T104">
        <v>131.5</v>
      </c>
      <c r="U104" t="s">
        <v>32</v>
      </c>
      <c r="V104">
        <v>125.6</v>
      </c>
      <c r="W104">
        <v>125.6</v>
      </c>
      <c r="X104">
        <v>122.6</v>
      </c>
      <c r="Y104">
        <v>114</v>
      </c>
      <c r="Z104">
        <v>120.9</v>
      </c>
      <c r="AA104">
        <v>125.8</v>
      </c>
      <c r="AB104">
        <v>114.2</v>
      </c>
      <c r="AC104">
        <v>119.6</v>
      </c>
      <c r="AD104">
        <v>128.30000000000001</v>
      </c>
    </row>
    <row r="105" spans="1:30" x14ac:dyDescent="0.25">
      <c r="A105" t="s">
        <v>33</v>
      </c>
      <c r="B105">
        <v>2015</v>
      </c>
      <c r="C105" t="s">
        <v>53</v>
      </c>
      <c r="D105">
        <v>124</v>
      </c>
      <c r="E105">
        <v>129.80000000000001</v>
      </c>
      <c r="F105">
        <v>121.5</v>
      </c>
      <c r="G105">
        <v>128.6</v>
      </c>
      <c r="H105">
        <v>110</v>
      </c>
      <c r="I105">
        <v>123.7</v>
      </c>
      <c r="J105">
        <v>164.6</v>
      </c>
      <c r="K105">
        <v>191.6</v>
      </c>
      <c r="L105">
        <v>90.8</v>
      </c>
      <c r="M105">
        <v>137.1</v>
      </c>
      <c r="N105">
        <v>119.8</v>
      </c>
      <c r="O105">
        <v>133.69999999999999</v>
      </c>
      <c r="P105">
        <v>133.30000000000001</v>
      </c>
      <c r="Q105">
        <v>137.6</v>
      </c>
      <c r="R105">
        <v>125</v>
      </c>
      <c r="S105">
        <v>119.3</v>
      </c>
      <c r="T105">
        <v>124.2</v>
      </c>
      <c r="U105" t="s">
        <v>79</v>
      </c>
      <c r="V105">
        <v>115.1</v>
      </c>
      <c r="W105">
        <v>121</v>
      </c>
      <c r="X105">
        <v>118.1</v>
      </c>
      <c r="Y105">
        <v>109.3</v>
      </c>
      <c r="Z105">
        <v>117.9</v>
      </c>
      <c r="AA105">
        <v>126.6</v>
      </c>
      <c r="AB105">
        <v>113.3</v>
      </c>
      <c r="AC105">
        <v>116.6</v>
      </c>
      <c r="AD105">
        <v>124.6</v>
      </c>
    </row>
    <row r="106" spans="1:30" x14ac:dyDescent="0.25">
      <c r="A106" t="s">
        <v>35</v>
      </c>
      <c r="B106">
        <v>2015</v>
      </c>
      <c r="C106" t="s">
        <v>53</v>
      </c>
      <c r="D106">
        <v>125.4</v>
      </c>
      <c r="E106">
        <v>130.30000000000001</v>
      </c>
      <c r="F106">
        <v>121.6</v>
      </c>
      <c r="G106">
        <v>129.19999999999999</v>
      </c>
      <c r="H106">
        <v>114.9</v>
      </c>
      <c r="I106">
        <v>128.19999999999999</v>
      </c>
      <c r="J106">
        <v>158.4</v>
      </c>
      <c r="K106">
        <v>171.2</v>
      </c>
      <c r="L106">
        <v>93.3</v>
      </c>
      <c r="M106">
        <v>131.19999999999999</v>
      </c>
      <c r="N106">
        <v>121.7</v>
      </c>
      <c r="O106">
        <v>134</v>
      </c>
      <c r="P106">
        <v>132.69999999999999</v>
      </c>
      <c r="Q106">
        <v>133.6</v>
      </c>
      <c r="R106">
        <v>129.30000000000001</v>
      </c>
      <c r="S106">
        <v>124.5</v>
      </c>
      <c r="T106">
        <v>128.6</v>
      </c>
      <c r="U106" t="s">
        <v>79</v>
      </c>
      <c r="V106">
        <v>121.6</v>
      </c>
      <c r="W106">
        <v>123.4</v>
      </c>
      <c r="X106">
        <v>120.9</v>
      </c>
      <c r="Y106">
        <v>111.5</v>
      </c>
      <c r="Z106">
        <v>119.2</v>
      </c>
      <c r="AA106">
        <v>126.3</v>
      </c>
      <c r="AB106">
        <v>113.8</v>
      </c>
      <c r="AC106">
        <v>118.1</v>
      </c>
      <c r="AD106">
        <v>126.6</v>
      </c>
    </row>
    <row r="107" spans="1:30" x14ac:dyDescent="0.25">
      <c r="A107" t="s">
        <v>30</v>
      </c>
      <c r="B107">
        <v>2015</v>
      </c>
      <c r="C107" t="s">
        <v>55</v>
      </c>
      <c r="D107">
        <v>126.3</v>
      </c>
      <c r="E107">
        <v>131.30000000000001</v>
      </c>
      <c r="F107">
        <v>123.3</v>
      </c>
      <c r="G107">
        <v>129.80000000000001</v>
      </c>
      <c r="H107">
        <v>118.3</v>
      </c>
      <c r="I107">
        <v>131.6</v>
      </c>
      <c r="J107">
        <v>145.5</v>
      </c>
      <c r="K107">
        <v>162.1</v>
      </c>
      <c r="L107">
        <v>95.4</v>
      </c>
      <c r="M107">
        <v>128.9</v>
      </c>
      <c r="N107">
        <v>123.3</v>
      </c>
      <c r="O107">
        <v>135.1</v>
      </c>
      <c r="P107">
        <v>131.4</v>
      </c>
      <c r="Q107">
        <v>133.1</v>
      </c>
      <c r="R107">
        <v>132.5</v>
      </c>
      <c r="S107">
        <v>128.5</v>
      </c>
      <c r="T107">
        <v>131.9</v>
      </c>
      <c r="U107" t="s">
        <v>32</v>
      </c>
      <c r="V107">
        <v>125.7</v>
      </c>
      <c r="W107">
        <v>126</v>
      </c>
      <c r="X107">
        <v>123.1</v>
      </c>
      <c r="Y107">
        <v>114</v>
      </c>
      <c r="Z107">
        <v>121.6</v>
      </c>
      <c r="AA107">
        <v>125.6</v>
      </c>
      <c r="AB107">
        <v>114.1</v>
      </c>
      <c r="AC107">
        <v>119.8</v>
      </c>
      <c r="AD107">
        <v>127.9</v>
      </c>
    </row>
    <row r="108" spans="1:30" x14ac:dyDescent="0.25">
      <c r="A108" t="s">
        <v>33</v>
      </c>
      <c r="B108">
        <v>2015</v>
      </c>
      <c r="C108" t="s">
        <v>55</v>
      </c>
      <c r="D108">
        <v>124.3</v>
      </c>
      <c r="E108">
        <v>131.69999999999999</v>
      </c>
      <c r="F108">
        <v>127.1</v>
      </c>
      <c r="G108">
        <v>128.6</v>
      </c>
      <c r="H108">
        <v>110</v>
      </c>
      <c r="I108">
        <v>120.8</v>
      </c>
      <c r="J108">
        <v>149</v>
      </c>
      <c r="K108">
        <v>190.1</v>
      </c>
      <c r="L108">
        <v>92.7</v>
      </c>
      <c r="M108">
        <v>138.6</v>
      </c>
      <c r="N108">
        <v>120.2</v>
      </c>
      <c r="O108">
        <v>134.19999999999999</v>
      </c>
      <c r="P108">
        <v>131.5</v>
      </c>
      <c r="Q108">
        <v>138.19999999999999</v>
      </c>
      <c r="R108">
        <v>125.4</v>
      </c>
      <c r="S108">
        <v>119.5</v>
      </c>
      <c r="T108">
        <v>124.5</v>
      </c>
      <c r="U108" t="s">
        <v>78</v>
      </c>
      <c r="V108">
        <v>116</v>
      </c>
      <c r="W108">
        <v>121</v>
      </c>
      <c r="X108">
        <v>118.6</v>
      </c>
      <c r="Y108">
        <v>109.3</v>
      </c>
      <c r="Z108">
        <v>118.1</v>
      </c>
      <c r="AA108">
        <v>126.6</v>
      </c>
      <c r="AB108">
        <v>113.2</v>
      </c>
      <c r="AC108">
        <v>116.7</v>
      </c>
      <c r="AD108">
        <v>124</v>
      </c>
    </row>
    <row r="109" spans="1:30" x14ac:dyDescent="0.25">
      <c r="A109" t="s">
        <v>35</v>
      </c>
      <c r="B109">
        <v>2015</v>
      </c>
      <c r="C109" t="s">
        <v>55</v>
      </c>
      <c r="D109">
        <v>125.7</v>
      </c>
      <c r="E109">
        <v>131.4</v>
      </c>
      <c r="F109">
        <v>124.8</v>
      </c>
      <c r="G109">
        <v>129.4</v>
      </c>
      <c r="H109">
        <v>115.3</v>
      </c>
      <c r="I109">
        <v>126.6</v>
      </c>
      <c r="J109">
        <v>146.69999999999999</v>
      </c>
      <c r="K109">
        <v>171.5</v>
      </c>
      <c r="L109">
        <v>94.5</v>
      </c>
      <c r="M109">
        <v>132.1</v>
      </c>
      <c r="N109">
        <v>122</v>
      </c>
      <c r="O109">
        <v>134.69999999999999</v>
      </c>
      <c r="P109">
        <v>131.4</v>
      </c>
      <c r="Q109">
        <v>134.5</v>
      </c>
      <c r="R109">
        <v>129.69999999999999</v>
      </c>
      <c r="S109">
        <v>124.8</v>
      </c>
      <c r="T109">
        <v>129</v>
      </c>
      <c r="U109" t="s">
        <v>78</v>
      </c>
      <c r="V109">
        <v>122</v>
      </c>
      <c r="W109">
        <v>123.6</v>
      </c>
      <c r="X109">
        <v>121.4</v>
      </c>
      <c r="Y109">
        <v>111.5</v>
      </c>
      <c r="Z109">
        <v>119.6</v>
      </c>
      <c r="AA109">
        <v>126.2</v>
      </c>
      <c r="AB109">
        <v>113.7</v>
      </c>
      <c r="AC109">
        <v>118.3</v>
      </c>
      <c r="AD109">
        <v>126.1</v>
      </c>
    </row>
    <row r="110" spans="1:30" x14ac:dyDescent="0.25">
      <c r="A110" t="s">
        <v>30</v>
      </c>
      <c r="B110">
        <v>2016</v>
      </c>
      <c r="C110" t="s">
        <v>31</v>
      </c>
      <c r="D110">
        <v>126.8</v>
      </c>
      <c r="E110">
        <v>133.19999999999999</v>
      </c>
      <c r="F110">
        <v>126.5</v>
      </c>
      <c r="G110">
        <v>130.30000000000001</v>
      </c>
      <c r="H110">
        <v>118.9</v>
      </c>
      <c r="I110">
        <v>131.6</v>
      </c>
      <c r="J110">
        <v>140.1</v>
      </c>
      <c r="K110">
        <v>163.80000000000001</v>
      </c>
      <c r="L110">
        <v>97.7</v>
      </c>
      <c r="M110">
        <v>129.6</v>
      </c>
      <c r="N110">
        <v>124.3</v>
      </c>
      <c r="O110">
        <v>135.9</v>
      </c>
      <c r="P110">
        <v>131.4</v>
      </c>
      <c r="Q110">
        <v>133.6</v>
      </c>
      <c r="R110">
        <v>133.19999999999999</v>
      </c>
      <c r="S110">
        <v>128.9</v>
      </c>
      <c r="T110">
        <v>132.6</v>
      </c>
      <c r="U110" t="s">
        <v>32</v>
      </c>
      <c r="V110">
        <v>126.2</v>
      </c>
      <c r="W110">
        <v>126.6</v>
      </c>
      <c r="X110">
        <v>123.7</v>
      </c>
      <c r="Y110">
        <v>113.6</v>
      </c>
      <c r="Z110">
        <v>121.4</v>
      </c>
      <c r="AA110">
        <v>126.2</v>
      </c>
      <c r="AB110">
        <v>114.9</v>
      </c>
      <c r="AC110">
        <v>120.1</v>
      </c>
      <c r="AD110">
        <v>128.1</v>
      </c>
    </row>
    <row r="111" spans="1:30" x14ac:dyDescent="0.25">
      <c r="A111" t="s">
        <v>33</v>
      </c>
      <c r="B111">
        <v>2016</v>
      </c>
      <c r="C111" t="s">
        <v>31</v>
      </c>
      <c r="D111">
        <v>124.7</v>
      </c>
      <c r="E111">
        <v>135.9</v>
      </c>
      <c r="F111">
        <v>132</v>
      </c>
      <c r="G111">
        <v>129.19999999999999</v>
      </c>
      <c r="H111">
        <v>109.7</v>
      </c>
      <c r="I111">
        <v>119</v>
      </c>
      <c r="J111">
        <v>144.1</v>
      </c>
      <c r="K111">
        <v>184.2</v>
      </c>
      <c r="L111">
        <v>96.7</v>
      </c>
      <c r="M111">
        <v>139.5</v>
      </c>
      <c r="N111">
        <v>120.5</v>
      </c>
      <c r="O111">
        <v>134.69999999999999</v>
      </c>
      <c r="P111">
        <v>131.19999999999999</v>
      </c>
      <c r="Q111">
        <v>139.5</v>
      </c>
      <c r="R111">
        <v>125.8</v>
      </c>
      <c r="S111">
        <v>119.8</v>
      </c>
      <c r="T111">
        <v>124.9</v>
      </c>
      <c r="U111" t="s">
        <v>80</v>
      </c>
      <c r="V111">
        <v>116.9</v>
      </c>
      <c r="W111">
        <v>121.6</v>
      </c>
      <c r="X111">
        <v>119.1</v>
      </c>
      <c r="Y111">
        <v>108.9</v>
      </c>
      <c r="Z111">
        <v>118.5</v>
      </c>
      <c r="AA111">
        <v>126.4</v>
      </c>
      <c r="AB111">
        <v>114</v>
      </c>
      <c r="AC111">
        <v>116.8</v>
      </c>
      <c r="AD111">
        <v>124.2</v>
      </c>
    </row>
    <row r="112" spans="1:30" x14ac:dyDescent="0.25">
      <c r="A112" t="s">
        <v>35</v>
      </c>
      <c r="B112">
        <v>2016</v>
      </c>
      <c r="C112" t="s">
        <v>31</v>
      </c>
      <c r="D112">
        <v>126.1</v>
      </c>
      <c r="E112">
        <v>134.1</v>
      </c>
      <c r="F112">
        <v>128.6</v>
      </c>
      <c r="G112">
        <v>129.9</v>
      </c>
      <c r="H112">
        <v>115.5</v>
      </c>
      <c r="I112">
        <v>125.7</v>
      </c>
      <c r="J112">
        <v>141.5</v>
      </c>
      <c r="K112">
        <v>170.7</v>
      </c>
      <c r="L112">
        <v>97.4</v>
      </c>
      <c r="M112">
        <v>132.9</v>
      </c>
      <c r="N112">
        <v>122.7</v>
      </c>
      <c r="O112">
        <v>135.30000000000001</v>
      </c>
      <c r="P112">
        <v>131.30000000000001</v>
      </c>
      <c r="Q112">
        <v>135.19999999999999</v>
      </c>
      <c r="R112">
        <v>130.30000000000001</v>
      </c>
      <c r="S112">
        <v>125.1</v>
      </c>
      <c r="T112">
        <v>129.5</v>
      </c>
      <c r="U112" t="s">
        <v>80</v>
      </c>
      <c r="V112">
        <v>122.7</v>
      </c>
      <c r="W112">
        <v>124.2</v>
      </c>
      <c r="X112">
        <v>122</v>
      </c>
      <c r="Y112">
        <v>111.1</v>
      </c>
      <c r="Z112">
        <v>119.8</v>
      </c>
      <c r="AA112">
        <v>126.3</v>
      </c>
      <c r="AB112">
        <v>114.5</v>
      </c>
      <c r="AC112">
        <v>118.5</v>
      </c>
      <c r="AD112">
        <v>126.3</v>
      </c>
    </row>
    <row r="113" spans="1:30" x14ac:dyDescent="0.25">
      <c r="A113" t="s">
        <v>30</v>
      </c>
      <c r="B113">
        <v>2016</v>
      </c>
      <c r="C113" t="s">
        <v>36</v>
      </c>
      <c r="D113">
        <v>127.1</v>
      </c>
      <c r="E113">
        <v>133.69999999999999</v>
      </c>
      <c r="F113">
        <v>127.7</v>
      </c>
      <c r="G113">
        <v>130.69999999999999</v>
      </c>
      <c r="H113">
        <v>118.5</v>
      </c>
      <c r="I113">
        <v>130.4</v>
      </c>
      <c r="J113">
        <v>130.9</v>
      </c>
      <c r="K113">
        <v>162.80000000000001</v>
      </c>
      <c r="L113">
        <v>98.7</v>
      </c>
      <c r="M113">
        <v>130.6</v>
      </c>
      <c r="N113">
        <v>124.8</v>
      </c>
      <c r="O113">
        <v>136.4</v>
      </c>
      <c r="P113">
        <v>130.30000000000001</v>
      </c>
      <c r="Q113">
        <v>134.4</v>
      </c>
      <c r="R113">
        <v>133.9</v>
      </c>
      <c r="S113">
        <v>129.80000000000001</v>
      </c>
      <c r="T113">
        <v>133.4</v>
      </c>
      <c r="U113" t="s">
        <v>32</v>
      </c>
      <c r="V113">
        <v>127.5</v>
      </c>
      <c r="W113">
        <v>127.1</v>
      </c>
      <c r="X113">
        <v>124.3</v>
      </c>
      <c r="Y113">
        <v>113.9</v>
      </c>
      <c r="Z113">
        <v>122.3</v>
      </c>
      <c r="AA113">
        <v>127.1</v>
      </c>
      <c r="AB113">
        <v>116.8</v>
      </c>
      <c r="AC113">
        <v>120.9</v>
      </c>
      <c r="AD113">
        <v>127.9</v>
      </c>
    </row>
    <row r="114" spans="1:30" x14ac:dyDescent="0.25">
      <c r="A114" t="s">
        <v>33</v>
      </c>
      <c r="B114">
        <v>2016</v>
      </c>
      <c r="C114" t="s">
        <v>36</v>
      </c>
      <c r="D114">
        <v>124.8</v>
      </c>
      <c r="E114">
        <v>135.1</v>
      </c>
      <c r="F114">
        <v>130.30000000000001</v>
      </c>
      <c r="G114">
        <v>129.6</v>
      </c>
      <c r="H114">
        <v>108.4</v>
      </c>
      <c r="I114">
        <v>118.6</v>
      </c>
      <c r="J114">
        <v>129.19999999999999</v>
      </c>
      <c r="K114">
        <v>176.4</v>
      </c>
      <c r="L114">
        <v>99.1</v>
      </c>
      <c r="M114">
        <v>139.69999999999999</v>
      </c>
      <c r="N114">
        <v>120.6</v>
      </c>
      <c r="O114">
        <v>135.19999999999999</v>
      </c>
      <c r="P114">
        <v>129.1</v>
      </c>
      <c r="Q114">
        <v>140</v>
      </c>
      <c r="R114">
        <v>126.2</v>
      </c>
      <c r="S114">
        <v>120.1</v>
      </c>
      <c r="T114">
        <v>125.3</v>
      </c>
      <c r="U114" t="s">
        <v>81</v>
      </c>
      <c r="V114">
        <v>116</v>
      </c>
      <c r="W114">
        <v>121.8</v>
      </c>
      <c r="X114">
        <v>119.5</v>
      </c>
      <c r="Y114">
        <v>109.1</v>
      </c>
      <c r="Z114">
        <v>118.8</v>
      </c>
      <c r="AA114">
        <v>126.3</v>
      </c>
      <c r="AB114">
        <v>116.2</v>
      </c>
      <c r="AC114">
        <v>117.2</v>
      </c>
      <c r="AD114">
        <v>123.8</v>
      </c>
    </row>
    <row r="115" spans="1:30" x14ac:dyDescent="0.25">
      <c r="A115" t="s">
        <v>35</v>
      </c>
      <c r="B115">
        <v>2016</v>
      </c>
      <c r="C115" t="s">
        <v>36</v>
      </c>
      <c r="D115">
        <v>126.4</v>
      </c>
      <c r="E115">
        <v>134.19999999999999</v>
      </c>
      <c r="F115">
        <v>128.69999999999999</v>
      </c>
      <c r="G115">
        <v>130.30000000000001</v>
      </c>
      <c r="H115">
        <v>114.8</v>
      </c>
      <c r="I115">
        <v>124.9</v>
      </c>
      <c r="J115">
        <v>130.30000000000001</v>
      </c>
      <c r="K115">
        <v>167.4</v>
      </c>
      <c r="L115">
        <v>98.8</v>
      </c>
      <c r="M115">
        <v>133.6</v>
      </c>
      <c r="N115">
        <v>123</v>
      </c>
      <c r="O115">
        <v>135.80000000000001</v>
      </c>
      <c r="P115">
        <v>129.9</v>
      </c>
      <c r="Q115">
        <v>135.9</v>
      </c>
      <c r="R115">
        <v>130.9</v>
      </c>
      <c r="S115">
        <v>125.8</v>
      </c>
      <c r="T115">
        <v>130.19999999999999</v>
      </c>
      <c r="U115" t="s">
        <v>81</v>
      </c>
      <c r="V115">
        <v>123.1</v>
      </c>
      <c r="W115">
        <v>124.6</v>
      </c>
      <c r="X115">
        <v>122.5</v>
      </c>
      <c r="Y115">
        <v>111.4</v>
      </c>
      <c r="Z115">
        <v>120.3</v>
      </c>
      <c r="AA115">
        <v>126.6</v>
      </c>
      <c r="AB115">
        <v>116.6</v>
      </c>
      <c r="AC115">
        <v>119.1</v>
      </c>
      <c r="AD115">
        <v>126</v>
      </c>
    </row>
    <row r="116" spans="1:30" x14ac:dyDescent="0.25">
      <c r="A116" t="s">
        <v>30</v>
      </c>
      <c r="B116">
        <v>2016</v>
      </c>
      <c r="C116" t="s">
        <v>38</v>
      </c>
      <c r="D116">
        <v>127.3</v>
      </c>
      <c r="E116">
        <v>134.4</v>
      </c>
      <c r="F116">
        <v>125.1</v>
      </c>
      <c r="G116">
        <v>130.5</v>
      </c>
      <c r="H116">
        <v>118.3</v>
      </c>
      <c r="I116">
        <v>131.69999999999999</v>
      </c>
      <c r="J116">
        <v>130.69999999999999</v>
      </c>
      <c r="K116">
        <v>161.19999999999999</v>
      </c>
      <c r="L116">
        <v>100.4</v>
      </c>
      <c r="M116">
        <v>130.80000000000001</v>
      </c>
      <c r="N116">
        <v>124.9</v>
      </c>
      <c r="O116">
        <v>137</v>
      </c>
      <c r="P116">
        <v>130.4</v>
      </c>
      <c r="Q116">
        <v>135</v>
      </c>
      <c r="R116">
        <v>134.4</v>
      </c>
      <c r="S116">
        <v>130.19999999999999</v>
      </c>
      <c r="T116">
        <v>133.80000000000001</v>
      </c>
      <c r="U116" t="s">
        <v>32</v>
      </c>
      <c r="V116">
        <v>127</v>
      </c>
      <c r="W116">
        <v>127.7</v>
      </c>
      <c r="X116">
        <v>124.8</v>
      </c>
      <c r="Y116">
        <v>113.6</v>
      </c>
      <c r="Z116">
        <v>122.5</v>
      </c>
      <c r="AA116">
        <v>127.5</v>
      </c>
      <c r="AB116">
        <v>117.4</v>
      </c>
      <c r="AC116">
        <v>121.1</v>
      </c>
      <c r="AD116">
        <v>128</v>
      </c>
    </row>
    <row r="117" spans="1:30" x14ac:dyDescent="0.25">
      <c r="A117" t="s">
        <v>33</v>
      </c>
      <c r="B117">
        <v>2016</v>
      </c>
      <c r="C117" t="s">
        <v>38</v>
      </c>
      <c r="D117">
        <v>124.8</v>
      </c>
      <c r="E117">
        <v>136.30000000000001</v>
      </c>
      <c r="F117">
        <v>123.7</v>
      </c>
      <c r="G117">
        <v>129.69999999999999</v>
      </c>
      <c r="H117">
        <v>107.9</v>
      </c>
      <c r="I117">
        <v>119.9</v>
      </c>
      <c r="J117">
        <v>128.1</v>
      </c>
      <c r="K117">
        <v>170.3</v>
      </c>
      <c r="L117">
        <v>101.8</v>
      </c>
      <c r="M117">
        <v>140.1</v>
      </c>
      <c r="N117">
        <v>120.7</v>
      </c>
      <c r="O117">
        <v>135.4</v>
      </c>
      <c r="P117">
        <v>128.9</v>
      </c>
      <c r="Q117">
        <v>140.6</v>
      </c>
      <c r="R117">
        <v>126.4</v>
      </c>
      <c r="S117">
        <v>120.3</v>
      </c>
      <c r="T117">
        <v>125.5</v>
      </c>
      <c r="U117" t="s">
        <v>82</v>
      </c>
      <c r="V117">
        <v>114.8</v>
      </c>
      <c r="W117">
        <v>122.3</v>
      </c>
      <c r="X117">
        <v>119.7</v>
      </c>
      <c r="Y117">
        <v>108.5</v>
      </c>
      <c r="Z117">
        <v>119.1</v>
      </c>
      <c r="AA117">
        <v>126.4</v>
      </c>
      <c r="AB117">
        <v>117.1</v>
      </c>
      <c r="AC117">
        <v>117.3</v>
      </c>
      <c r="AD117">
        <v>123.8</v>
      </c>
    </row>
    <row r="118" spans="1:30" x14ac:dyDescent="0.25">
      <c r="A118" t="s">
        <v>35</v>
      </c>
      <c r="B118">
        <v>2016</v>
      </c>
      <c r="C118" t="s">
        <v>38</v>
      </c>
      <c r="D118">
        <v>126.5</v>
      </c>
      <c r="E118">
        <v>135.1</v>
      </c>
      <c r="F118">
        <v>124.6</v>
      </c>
      <c r="G118">
        <v>130.19999999999999</v>
      </c>
      <c r="H118">
        <v>114.5</v>
      </c>
      <c r="I118">
        <v>126.2</v>
      </c>
      <c r="J118">
        <v>129.80000000000001</v>
      </c>
      <c r="K118">
        <v>164.3</v>
      </c>
      <c r="L118">
        <v>100.9</v>
      </c>
      <c r="M118">
        <v>133.9</v>
      </c>
      <c r="N118">
        <v>123.1</v>
      </c>
      <c r="O118">
        <v>136.30000000000001</v>
      </c>
      <c r="P118">
        <v>129.80000000000001</v>
      </c>
      <c r="Q118">
        <v>136.5</v>
      </c>
      <c r="R118">
        <v>131.30000000000001</v>
      </c>
      <c r="S118">
        <v>126.1</v>
      </c>
      <c r="T118">
        <v>130.5</v>
      </c>
      <c r="U118" t="s">
        <v>82</v>
      </c>
      <c r="V118">
        <v>122.4</v>
      </c>
      <c r="W118">
        <v>125.1</v>
      </c>
      <c r="X118">
        <v>122.9</v>
      </c>
      <c r="Y118">
        <v>110.9</v>
      </c>
      <c r="Z118">
        <v>120.6</v>
      </c>
      <c r="AA118">
        <v>126.9</v>
      </c>
      <c r="AB118">
        <v>117.3</v>
      </c>
      <c r="AC118">
        <v>119.3</v>
      </c>
      <c r="AD118">
        <v>126</v>
      </c>
    </row>
    <row r="119" spans="1:30" x14ac:dyDescent="0.25">
      <c r="A119" t="s">
        <v>30</v>
      </c>
      <c r="B119">
        <v>2016</v>
      </c>
      <c r="C119" t="s">
        <v>39</v>
      </c>
      <c r="D119">
        <v>127.4</v>
      </c>
      <c r="E119">
        <v>135.4</v>
      </c>
      <c r="F119">
        <v>123.4</v>
      </c>
      <c r="G119">
        <v>131.30000000000001</v>
      </c>
      <c r="H119">
        <v>118.2</v>
      </c>
      <c r="I119">
        <v>138.1</v>
      </c>
      <c r="J119">
        <v>134.1</v>
      </c>
      <c r="K119">
        <v>162.69999999999999</v>
      </c>
      <c r="L119">
        <v>105</v>
      </c>
      <c r="M119">
        <v>131.4</v>
      </c>
      <c r="N119">
        <v>125.4</v>
      </c>
      <c r="O119">
        <v>137.4</v>
      </c>
      <c r="P119">
        <v>131.80000000000001</v>
      </c>
      <c r="Q119">
        <v>135.5</v>
      </c>
      <c r="R119">
        <v>135</v>
      </c>
      <c r="S119">
        <v>130.6</v>
      </c>
      <c r="T119">
        <v>134.4</v>
      </c>
      <c r="U119" t="s">
        <v>32</v>
      </c>
      <c r="V119">
        <v>127</v>
      </c>
      <c r="W119">
        <v>128</v>
      </c>
      <c r="X119">
        <v>125.2</v>
      </c>
      <c r="Y119">
        <v>114.4</v>
      </c>
      <c r="Z119">
        <v>123.2</v>
      </c>
      <c r="AA119">
        <v>127.9</v>
      </c>
      <c r="AB119">
        <v>118.4</v>
      </c>
      <c r="AC119">
        <v>121.7</v>
      </c>
      <c r="AD119">
        <v>129</v>
      </c>
    </row>
    <row r="120" spans="1:30" x14ac:dyDescent="0.25">
      <c r="A120" t="s">
        <v>33</v>
      </c>
      <c r="B120">
        <v>2016</v>
      </c>
      <c r="C120" t="s">
        <v>39</v>
      </c>
      <c r="D120">
        <v>124.9</v>
      </c>
      <c r="E120">
        <v>139.30000000000001</v>
      </c>
      <c r="F120">
        <v>119.9</v>
      </c>
      <c r="G120">
        <v>130.19999999999999</v>
      </c>
      <c r="H120">
        <v>108.9</v>
      </c>
      <c r="I120">
        <v>131.1</v>
      </c>
      <c r="J120">
        <v>136.80000000000001</v>
      </c>
      <c r="K120">
        <v>176.9</v>
      </c>
      <c r="L120">
        <v>109.1</v>
      </c>
      <c r="M120">
        <v>140.4</v>
      </c>
      <c r="N120">
        <v>121.1</v>
      </c>
      <c r="O120">
        <v>135.9</v>
      </c>
      <c r="P120">
        <v>131.80000000000001</v>
      </c>
      <c r="Q120">
        <v>141.5</v>
      </c>
      <c r="R120">
        <v>126.8</v>
      </c>
      <c r="S120">
        <v>120.5</v>
      </c>
      <c r="T120">
        <v>125.8</v>
      </c>
      <c r="U120" t="s">
        <v>83</v>
      </c>
      <c r="V120">
        <v>114.6</v>
      </c>
      <c r="W120">
        <v>122.8</v>
      </c>
      <c r="X120">
        <v>120</v>
      </c>
      <c r="Y120">
        <v>110</v>
      </c>
      <c r="Z120">
        <v>119.5</v>
      </c>
      <c r="AA120">
        <v>127.6</v>
      </c>
      <c r="AB120">
        <v>117.6</v>
      </c>
      <c r="AC120">
        <v>118.2</v>
      </c>
      <c r="AD120">
        <v>125.3</v>
      </c>
    </row>
    <row r="121" spans="1:30" x14ac:dyDescent="0.25">
      <c r="A121" t="s">
        <v>35</v>
      </c>
      <c r="B121">
        <v>2016</v>
      </c>
      <c r="C121" t="s">
        <v>39</v>
      </c>
      <c r="D121">
        <v>126.6</v>
      </c>
      <c r="E121">
        <v>136.80000000000001</v>
      </c>
      <c r="F121">
        <v>122</v>
      </c>
      <c r="G121">
        <v>130.9</v>
      </c>
      <c r="H121">
        <v>114.8</v>
      </c>
      <c r="I121">
        <v>134.80000000000001</v>
      </c>
      <c r="J121">
        <v>135</v>
      </c>
      <c r="K121">
        <v>167.5</v>
      </c>
      <c r="L121">
        <v>106.4</v>
      </c>
      <c r="M121">
        <v>134.4</v>
      </c>
      <c r="N121">
        <v>123.6</v>
      </c>
      <c r="O121">
        <v>136.69999999999999</v>
      </c>
      <c r="P121">
        <v>131.80000000000001</v>
      </c>
      <c r="Q121">
        <v>137.1</v>
      </c>
      <c r="R121">
        <v>131.80000000000001</v>
      </c>
      <c r="S121">
        <v>126.4</v>
      </c>
      <c r="T121">
        <v>131</v>
      </c>
      <c r="U121" t="s">
        <v>83</v>
      </c>
      <c r="V121">
        <v>122.3</v>
      </c>
      <c r="W121">
        <v>125.5</v>
      </c>
      <c r="X121">
        <v>123.2</v>
      </c>
      <c r="Y121">
        <v>112.1</v>
      </c>
      <c r="Z121">
        <v>121.1</v>
      </c>
      <c r="AA121">
        <v>127.7</v>
      </c>
      <c r="AB121">
        <v>118.1</v>
      </c>
      <c r="AC121">
        <v>120</v>
      </c>
      <c r="AD121">
        <v>127.3</v>
      </c>
    </row>
    <row r="122" spans="1:30" x14ac:dyDescent="0.25">
      <c r="A122" t="s">
        <v>30</v>
      </c>
      <c r="B122">
        <v>2016</v>
      </c>
      <c r="C122" t="s">
        <v>41</v>
      </c>
      <c r="D122">
        <v>127.6</v>
      </c>
      <c r="E122">
        <v>137.5</v>
      </c>
      <c r="F122">
        <v>124.4</v>
      </c>
      <c r="G122">
        <v>132.4</v>
      </c>
      <c r="H122">
        <v>118.2</v>
      </c>
      <c r="I122">
        <v>138.1</v>
      </c>
      <c r="J122">
        <v>141.80000000000001</v>
      </c>
      <c r="K122">
        <v>166</v>
      </c>
      <c r="L122">
        <v>107.5</v>
      </c>
      <c r="M122">
        <v>132.19999999999999</v>
      </c>
      <c r="N122">
        <v>126.1</v>
      </c>
      <c r="O122">
        <v>138.30000000000001</v>
      </c>
      <c r="P122">
        <v>133.6</v>
      </c>
      <c r="Q122">
        <v>136</v>
      </c>
      <c r="R122">
        <v>135.4</v>
      </c>
      <c r="S122">
        <v>131.1</v>
      </c>
      <c r="T122">
        <v>134.80000000000001</v>
      </c>
      <c r="U122" t="s">
        <v>32</v>
      </c>
      <c r="V122">
        <v>127.4</v>
      </c>
      <c r="W122">
        <v>128.5</v>
      </c>
      <c r="X122">
        <v>125.8</v>
      </c>
      <c r="Y122">
        <v>115.1</v>
      </c>
      <c r="Z122">
        <v>123.6</v>
      </c>
      <c r="AA122">
        <v>129.1</v>
      </c>
      <c r="AB122">
        <v>119.7</v>
      </c>
      <c r="AC122">
        <v>122.5</v>
      </c>
      <c r="AD122">
        <v>130.30000000000001</v>
      </c>
    </row>
    <row r="123" spans="1:30" x14ac:dyDescent="0.25">
      <c r="A123" t="s">
        <v>33</v>
      </c>
      <c r="B123">
        <v>2016</v>
      </c>
      <c r="C123" t="s">
        <v>41</v>
      </c>
      <c r="D123">
        <v>125</v>
      </c>
      <c r="E123">
        <v>142.1</v>
      </c>
      <c r="F123">
        <v>127</v>
      </c>
      <c r="G123">
        <v>130.4</v>
      </c>
      <c r="H123">
        <v>109.6</v>
      </c>
      <c r="I123">
        <v>133.5</v>
      </c>
      <c r="J123">
        <v>151.4</v>
      </c>
      <c r="K123">
        <v>182.8</v>
      </c>
      <c r="L123">
        <v>111.1</v>
      </c>
      <c r="M123">
        <v>141.5</v>
      </c>
      <c r="N123">
        <v>121.5</v>
      </c>
      <c r="O123">
        <v>136.30000000000001</v>
      </c>
      <c r="P123">
        <v>134.6</v>
      </c>
      <c r="Q123">
        <v>142.19999999999999</v>
      </c>
      <c r="R123">
        <v>127.2</v>
      </c>
      <c r="S123">
        <v>120.7</v>
      </c>
      <c r="T123">
        <v>126.2</v>
      </c>
      <c r="U123" t="s">
        <v>84</v>
      </c>
      <c r="V123">
        <v>115</v>
      </c>
      <c r="W123">
        <v>123.2</v>
      </c>
      <c r="X123">
        <v>120.3</v>
      </c>
      <c r="Y123">
        <v>110.7</v>
      </c>
      <c r="Z123">
        <v>119.8</v>
      </c>
      <c r="AA123">
        <v>128</v>
      </c>
      <c r="AB123">
        <v>118.5</v>
      </c>
      <c r="AC123">
        <v>118.7</v>
      </c>
      <c r="AD123">
        <v>126.6</v>
      </c>
    </row>
    <row r="124" spans="1:30" x14ac:dyDescent="0.25">
      <c r="A124" t="s">
        <v>35</v>
      </c>
      <c r="B124">
        <v>2016</v>
      </c>
      <c r="C124" t="s">
        <v>41</v>
      </c>
      <c r="D124">
        <v>126.8</v>
      </c>
      <c r="E124">
        <v>139.1</v>
      </c>
      <c r="F124">
        <v>125.4</v>
      </c>
      <c r="G124">
        <v>131.69999999999999</v>
      </c>
      <c r="H124">
        <v>115</v>
      </c>
      <c r="I124">
        <v>136</v>
      </c>
      <c r="J124">
        <v>145.1</v>
      </c>
      <c r="K124">
        <v>171.7</v>
      </c>
      <c r="L124">
        <v>108.7</v>
      </c>
      <c r="M124">
        <v>135.30000000000001</v>
      </c>
      <c r="N124">
        <v>124.2</v>
      </c>
      <c r="O124">
        <v>137.4</v>
      </c>
      <c r="P124">
        <v>134</v>
      </c>
      <c r="Q124">
        <v>137.69999999999999</v>
      </c>
      <c r="R124">
        <v>132.19999999999999</v>
      </c>
      <c r="S124">
        <v>126.8</v>
      </c>
      <c r="T124">
        <v>131.4</v>
      </c>
      <c r="U124" t="s">
        <v>84</v>
      </c>
      <c r="V124">
        <v>122.7</v>
      </c>
      <c r="W124">
        <v>126</v>
      </c>
      <c r="X124">
        <v>123.7</v>
      </c>
      <c r="Y124">
        <v>112.8</v>
      </c>
      <c r="Z124">
        <v>121.5</v>
      </c>
      <c r="AA124">
        <v>128.5</v>
      </c>
      <c r="AB124">
        <v>119.2</v>
      </c>
      <c r="AC124">
        <v>120.7</v>
      </c>
      <c r="AD124">
        <v>128.6</v>
      </c>
    </row>
    <row r="125" spans="1:30" x14ac:dyDescent="0.25">
      <c r="A125" t="s">
        <v>30</v>
      </c>
      <c r="B125">
        <v>2016</v>
      </c>
      <c r="C125" t="s">
        <v>42</v>
      </c>
      <c r="D125">
        <v>128.6</v>
      </c>
      <c r="E125">
        <v>138.6</v>
      </c>
      <c r="F125">
        <v>126.6</v>
      </c>
      <c r="G125">
        <v>133.6</v>
      </c>
      <c r="H125">
        <v>118.6</v>
      </c>
      <c r="I125">
        <v>137.4</v>
      </c>
      <c r="J125">
        <v>152.5</v>
      </c>
      <c r="K125">
        <v>169.2</v>
      </c>
      <c r="L125">
        <v>108.8</v>
      </c>
      <c r="M125">
        <v>133.1</v>
      </c>
      <c r="N125">
        <v>126.4</v>
      </c>
      <c r="O125">
        <v>139.19999999999999</v>
      </c>
      <c r="P125">
        <v>136</v>
      </c>
      <c r="Q125">
        <v>137.19999999999999</v>
      </c>
      <c r="R125">
        <v>136.30000000000001</v>
      </c>
      <c r="S125">
        <v>131.6</v>
      </c>
      <c r="T125">
        <v>135.6</v>
      </c>
      <c r="U125" t="s">
        <v>32</v>
      </c>
      <c r="V125">
        <v>128</v>
      </c>
      <c r="W125">
        <v>129.30000000000001</v>
      </c>
      <c r="X125">
        <v>126.2</v>
      </c>
      <c r="Y125">
        <v>116.3</v>
      </c>
      <c r="Z125">
        <v>124.1</v>
      </c>
      <c r="AA125">
        <v>130.19999999999999</v>
      </c>
      <c r="AB125">
        <v>119.9</v>
      </c>
      <c r="AC125">
        <v>123.3</v>
      </c>
      <c r="AD125">
        <v>131.9</v>
      </c>
    </row>
    <row r="126" spans="1:30" x14ac:dyDescent="0.25">
      <c r="A126" t="s">
        <v>33</v>
      </c>
      <c r="B126">
        <v>2016</v>
      </c>
      <c r="C126" t="s">
        <v>42</v>
      </c>
      <c r="D126">
        <v>125.9</v>
      </c>
      <c r="E126">
        <v>143.9</v>
      </c>
      <c r="F126">
        <v>130.9</v>
      </c>
      <c r="G126">
        <v>131</v>
      </c>
      <c r="H126">
        <v>110.2</v>
      </c>
      <c r="I126">
        <v>135.5</v>
      </c>
      <c r="J126">
        <v>173.7</v>
      </c>
      <c r="K126">
        <v>184.4</v>
      </c>
      <c r="L126">
        <v>112</v>
      </c>
      <c r="M126">
        <v>142.80000000000001</v>
      </c>
      <c r="N126">
        <v>121.6</v>
      </c>
      <c r="O126">
        <v>136.9</v>
      </c>
      <c r="P126">
        <v>138.19999999999999</v>
      </c>
      <c r="Q126">
        <v>142.69999999999999</v>
      </c>
      <c r="R126">
        <v>127.6</v>
      </c>
      <c r="S126">
        <v>121.1</v>
      </c>
      <c r="T126">
        <v>126.6</v>
      </c>
      <c r="U126" t="s">
        <v>85</v>
      </c>
      <c r="V126">
        <v>115.5</v>
      </c>
      <c r="W126">
        <v>123.2</v>
      </c>
      <c r="X126">
        <v>120.6</v>
      </c>
      <c r="Y126">
        <v>112.3</v>
      </c>
      <c r="Z126">
        <v>119.9</v>
      </c>
      <c r="AA126">
        <v>129.30000000000001</v>
      </c>
      <c r="AB126">
        <v>118.8</v>
      </c>
      <c r="AC126">
        <v>119.6</v>
      </c>
      <c r="AD126">
        <v>128.1</v>
      </c>
    </row>
    <row r="127" spans="1:30" x14ac:dyDescent="0.25">
      <c r="A127" t="s">
        <v>35</v>
      </c>
      <c r="B127">
        <v>2016</v>
      </c>
      <c r="C127" t="s">
        <v>42</v>
      </c>
      <c r="D127">
        <v>127.7</v>
      </c>
      <c r="E127">
        <v>140.5</v>
      </c>
      <c r="F127">
        <v>128.30000000000001</v>
      </c>
      <c r="G127">
        <v>132.6</v>
      </c>
      <c r="H127">
        <v>115.5</v>
      </c>
      <c r="I127">
        <v>136.5</v>
      </c>
      <c r="J127">
        <v>159.69999999999999</v>
      </c>
      <c r="K127">
        <v>174.3</v>
      </c>
      <c r="L127">
        <v>109.9</v>
      </c>
      <c r="M127">
        <v>136.30000000000001</v>
      </c>
      <c r="N127">
        <v>124.4</v>
      </c>
      <c r="O127">
        <v>138.1</v>
      </c>
      <c r="P127">
        <v>136.80000000000001</v>
      </c>
      <c r="Q127">
        <v>138.69999999999999</v>
      </c>
      <c r="R127">
        <v>132.9</v>
      </c>
      <c r="S127">
        <v>127.2</v>
      </c>
      <c r="T127">
        <v>132</v>
      </c>
      <c r="U127" t="s">
        <v>85</v>
      </c>
      <c r="V127">
        <v>123.3</v>
      </c>
      <c r="W127">
        <v>126.4</v>
      </c>
      <c r="X127">
        <v>124.1</v>
      </c>
      <c r="Y127">
        <v>114.2</v>
      </c>
      <c r="Z127">
        <v>121.7</v>
      </c>
      <c r="AA127">
        <v>129.69999999999999</v>
      </c>
      <c r="AB127">
        <v>119.4</v>
      </c>
      <c r="AC127">
        <v>121.5</v>
      </c>
      <c r="AD127">
        <v>130.1</v>
      </c>
    </row>
    <row r="128" spans="1:30" x14ac:dyDescent="0.25">
      <c r="A128" t="s">
        <v>30</v>
      </c>
      <c r="B128">
        <v>2016</v>
      </c>
      <c r="C128" t="s">
        <v>44</v>
      </c>
      <c r="D128">
        <v>129.30000000000001</v>
      </c>
      <c r="E128">
        <v>139.5</v>
      </c>
      <c r="F128">
        <v>129.6</v>
      </c>
      <c r="G128">
        <v>134.5</v>
      </c>
      <c r="H128">
        <v>119.5</v>
      </c>
      <c r="I128">
        <v>138.5</v>
      </c>
      <c r="J128">
        <v>158.19999999999999</v>
      </c>
      <c r="K128">
        <v>171.8</v>
      </c>
      <c r="L128">
        <v>110.3</v>
      </c>
      <c r="M128">
        <v>134.30000000000001</v>
      </c>
      <c r="N128">
        <v>127.3</v>
      </c>
      <c r="O128">
        <v>139.9</v>
      </c>
      <c r="P128">
        <v>137.6</v>
      </c>
      <c r="Q128">
        <v>138</v>
      </c>
      <c r="R128">
        <v>137.19999999999999</v>
      </c>
      <c r="S128">
        <v>132.19999999999999</v>
      </c>
      <c r="T128">
        <v>136.5</v>
      </c>
      <c r="U128" t="s">
        <v>32</v>
      </c>
      <c r="V128">
        <v>128.19999999999999</v>
      </c>
      <c r="W128">
        <v>130</v>
      </c>
      <c r="X128">
        <v>126.7</v>
      </c>
      <c r="Y128">
        <v>116.4</v>
      </c>
      <c r="Z128">
        <v>125.2</v>
      </c>
      <c r="AA128">
        <v>130.80000000000001</v>
      </c>
      <c r="AB128">
        <v>120.9</v>
      </c>
      <c r="AC128">
        <v>123.8</v>
      </c>
      <c r="AD128">
        <v>133</v>
      </c>
    </row>
    <row r="129" spans="1:30" x14ac:dyDescent="0.25">
      <c r="A129" t="s">
        <v>33</v>
      </c>
      <c r="B129">
        <v>2016</v>
      </c>
      <c r="C129" t="s">
        <v>44</v>
      </c>
      <c r="D129">
        <v>126.8</v>
      </c>
      <c r="E129">
        <v>144.19999999999999</v>
      </c>
      <c r="F129">
        <v>136.6</v>
      </c>
      <c r="G129">
        <v>131.80000000000001</v>
      </c>
      <c r="H129">
        <v>111</v>
      </c>
      <c r="I129">
        <v>137</v>
      </c>
      <c r="J129">
        <v>179.5</v>
      </c>
      <c r="K129">
        <v>188.4</v>
      </c>
      <c r="L129">
        <v>113.3</v>
      </c>
      <c r="M129">
        <v>143.9</v>
      </c>
      <c r="N129">
        <v>121.7</v>
      </c>
      <c r="O129">
        <v>137.5</v>
      </c>
      <c r="P129">
        <v>139.80000000000001</v>
      </c>
      <c r="Q129">
        <v>142.9</v>
      </c>
      <c r="R129">
        <v>127.9</v>
      </c>
      <c r="S129">
        <v>121.1</v>
      </c>
      <c r="T129">
        <v>126.9</v>
      </c>
      <c r="U129" t="s">
        <v>86</v>
      </c>
      <c r="V129">
        <v>115.5</v>
      </c>
      <c r="W129">
        <v>123.5</v>
      </c>
      <c r="X129">
        <v>120.9</v>
      </c>
      <c r="Y129">
        <v>111.7</v>
      </c>
      <c r="Z129">
        <v>120.3</v>
      </c>
      <c r="AA129">
        <v>130.80000000000001</v>
      </c>
      <c r="AB129">
        <v>120</v>
      </c>
      <c r="AC129">
        <v>119.9</v>
      </c>
      <c r="AD129">
        <v>129</v>
      </c>
    </row>
    <row r="130" spans="1:30" x14ac:dyDescent="0.25">
      <c r="A130" t="s">
        <v>35</v>
      </c>
      <c r="B130">
        <v>2016</v>
      </c>
      <c r="C130" t="s">
        <v>44</v>
      </c>
      <c r="D130">
        <v>128.5</v>
      </c>
      <c r="E130">
        <v>141.19999999999999</v>
      </c>
      <c r="F130">
        <v>132.30000000000001</v>
      </c>
      <c r="G130">
        <v>133.5</v>
      </c>
      <c r="H130">
        <v>116.4</v>
      </c>
      <c r="I130">
        <v>137.80000000000001</v>
      </c>
      <c r="J130">
        <v>165.4</v>
      </c>
      <c r="K130">
        <v>177.4</v>
      </c>
      <c r="L130">
        <v>111.3</v>
      </c>
      <c r="M130">
        <v>137.5</v>
      </c>
      <c r="N130">
        <v>125</v>
      </c>
      <c r="O130">
        <v>138.80000000000001</v>
      </c>
      <c r="P130">
        <v>138.4</v>
      </c>
      <c r="Q130">
        <v>139.30000000000001</v>
      </c>
      <c r="R130">
        <v>133.5</v>
      </c>
      <c r="S130">
        <v>127.6</v>
      </c>
      <c r="T130">
        <v>132.69999999999999</v>
      </c>
      <c r="U130" t="s">
        <v>86</v>
      </c>
      <c r="V130">
        <v>123.4</v>
      </c>
      <c r="W130">
        <v>126.9</v>
      </c>
      <c r="X130">
        <v>124.5</v>
      </c>
      <c r="Y130">
        <v>113.9</v>
      </c>
      <c r="Z130">
        <v>122.4</v>
      </c>
      <c r="AA130">
        <v>130.80000000000001</v>
      </c>
      <c r="AB130">
        <v>120.5</v>
      </c>
      <c r="AC130">
        <v>121.9</v>
      </c>
      <c r="AD130">
        <v>131.1</v>
      </c>
    </row>
    <row r="131" spans="1:30" x14ac:dyDescent="0.25">
      <c r="A131" t="s">
        <v>30</v>
      </c>
      <c r="B131">
        <v>2016</v>
      </c>
      <c r="C131" t="s">
        <v>46</v>
      </c>
      <c r="D131">
        <v>130.1</v>
      </c>
      <c r="E131">
        <v>138.80000000000001</v>
      </c>
      <c r="F131">
        <v>130.30000000000001</v>
      </c>
      <c r="G131">
        <v>135.30000000000001</v>
      </c>
      <c r="H131">
        <v>119.9</v>
      </c>
      <c r="I131">
        <v>140.19999999999999</v>
      </c>
      <c r="J131">
        <v>156.9</v>
      </c>
      <c r="K131">
        <v>172.2</v>
      </c>
      <c r="L131">
        <v>112.1</v>
      </c>
      <c r="M131">
        <v>134.9</v>
      </c>
      <c r="N131">
        <v>128.1</v>
      </c>
      <c r="O131">
        <v>140.69999999999999</v>
      </c>
      <c r="P131">
        <v>138</v>
      </c>
      <c r="Q131">
        <v>138.9</v>
      </c>
      <c r="R131">
        <v>137.80000000000001</v>
      </c>
      <c r="S131">
        <v>133</v>
      </c>
      <c r="T131">
        <v>137.1</v>
      </c>
      <c r="U131" t="s">
        <v>32</v>
      </c>
      <c r="V131">
        <v>129.1</v>
      </c>
      <c r="W131">
        <v>130.6</v>
      </c>
      <c r="X131">
        <v>127</v>
      </c>
      <c r="Y131">
        <v>116</v>
      </c>
      <c r="Z131">
        <v>125.5</v>
      </c>
      <c r="AA131">
        <v>131.9</v>
      </c>
      <c r="AB131">
        <v>122</v>
      </c>
      <c r="AC131">
        <v>124.2</v>
      </c>
      <c r="AD131">
        <v>133.5</v>
      </c>
    </row>
    <row r="132" spans="1:30" x14ac:dyDescent="0.25">
      <c r="A132" t="s">
        <v>33</v>
      </c>
      <c r="B132">
        <v>2016</v>
      </c>
      <c r="C132" t="s">
        <v>46</v>
      </c>
      <c r="D132">
        <v>127.6</v>
      </c>
      <c r="E132">
        <v>140.30000000000001</v>
      </c>
      <c r="F132">
        <v>133.69999999999999</v>
      </c>
      <c r="G132">
        <v>132.19999999999999</v>
      </c>
      <c r="H132">
        <v>111.8</v>
      </c>
      <c r="I132">
        <v>135.80000000000001</v>
      </c>
      <c r="J132">
        <v>163.5</v>
      </c>
      <c r="K132">
        <v>182.3</v>
      </c>
      <c r="L132">
        <v>114.6</v>
      </c>
      <c r="M132">
        <v>144.6</v>
      </c>
      <c r="N132">
        <v>121.9</v>
      </c>
      <c r="O132">
        <v>138.1</v>
      </c>
      <c r="P132">
        <v>137.6</v>
      </c>
      <c r="Q132">
        <v>143.6</v>
      </c>
      <c r="R132">
        <v>128.30000000000001</v>
      </c>
      <c r="S132">
        <v>121.4</v>
      </c>
      <c r="T132">
        <v>127.3</v>
      </c>
      <c r="U132" t="s">
        <v>87</v>
      </c>
      <c r="V132">
        <v>114.7</v>
      </c>
      <c r="W132">
        <v>123.9</v>
      </c>
      <c r="X132">
        <v>121.2</v>
      </c>
      <c r="Y132">
        <v>110.4</v>
      </c>
      <c r="Z132">
        <v>120.6</v>
      </c>
      <c r="AA132">
        <v>131.5</v>
      </c>
      <c r="AB132">
        <v>120.9</v>
      </c>
      <c r="AC132">
        <v>119.9</v>
      </c>
      <c r="AD132">
        <v>128.4</v>
      </c>
    </row>
    <row r="133" spans="1:30" x14ac:dyDescent="0.25">
      <c r="A133" t="s">
        <v>35</v>
      </c>
      <c r="B133">
        <v>2016</v>
      </c>
      <c r="C133" t="s">
        <v>46</v>
      </c>
      <c r="D133">
        <v>129.30000000000001</v>
      </c>
      <c r="E133">
        <v>139.30000000000001</v>
      </c>
      <c r="F133">
        <v>131.6</v>
      </c>
      <c r="G133">
        <v>134.1</v>
      </c>
      <c r="H133">
        <v>116.9</v>
      </c>
      <c r="I133">
        <v>138.1</v>
      </c>
      <c r="J133">
        <v>159.1</v>
      </c>
      <c r="K133">
        <v>175.6</v>
      </c>
      <c r="L133">
        <v>112.9</v>
      </c>
      <c r="M133">
        <v>138.1</v>
      </c>
      <c r="N133">
        <v>125.5</v>
      </c>
      <c r="O133">
        <v>139.5</v>
      </c>
      <c r="P133">
        <v>137.9</v>
      </c>
      <c r="Q133">
        <v>140.19999999999999</v>
      </c>
      <c r="R133">
        <v>134.1</v>
      </c>
      <c r="S133">
        <v>128.19999999999999</v>
      </c>
      <c r="T133">
        <v>133.19999999999999</v>
      </c>
      <c r="U133" t="s">
        <v>87</v>
      </c>
      <c r="V133">
        <v>123.6</v>
      </c>
      <c r="W133">
        <v>127.4</v>
      </c>
      <c r="X133">
        <v>124.8</v>
      </c>
      <c r="Y133">
        <v>113.1</v>
      </c>
      <c r="Z133">
        <v>122.7</v>
      </c>
      <c r="AA133">
        <v>131.69999999999999</v>
      </c>
      <c r="AB133">
        <v>121.5</v>
      </c>
      <c r="AC133">
        <v>122.1</v>
      </c>
      <c r="AD133">
        <v>131.1</v>
      </c>
    </row>
    <row r="134" spans="1:30" x14ac:dyDescent="0.25">
      <c r="A134" t="s">
        <v>30</v>
      </c>
      <c r="B134">
        <v>2016</v>
      </c>
      <c r="C134" t="s">
        <v>48</v>
      </c>
      <c r="D134">
        <v>130.80000000000001</v>
      </c>
      <c r="E134">
        <v>138.19999999999999</v>
      </c>
      <c r="F134">
        <v>130.5</v>
      </c>
      <c r="G134">
        <v>135.5</v>
      </c>
      <c r="H134">
        <v>120.2</v>
      </c>
      <c r="I134">
        <v>139.19999999999999</v>
      </c>
      <c r="J134">
        <v>149.5</v>
      </c>
      <c r="K134">
        <v>170.4</v>
      </c>
      <c r="L134">
        <v>113.1</v>
      </c>
      <c r="M134">
        <v>135.80000000000001</v>
      </c>
      <c r="N134">
        <v>128.80000000000001</v>
      </c>
      <c r="O134">
        <v>141.5</v>
      </c>
      <c r="P134">
        <v>137.19999999999999</v>
      </c>
      <c r="Q134">
        <v>139.9</v>
      </c>
      <c r="R134">
        <v>138.5</v>
      </c>
      <c r="S134">
        <v>133.5</v>
      </c>
      <c r="T134">
        <v>137.80000000000001</v>
      </c>
      <c r="U134" t="s">
        <v>32</v>
      </c>
      <c r="V134">
        <v>129.69999999999999</v>
      </c>
      <c r="W134">
        <v>131.1</v>
      </c>
      <c r="X134">
        <v>127.8</v>
      </c>
      <c r="Y134">
        <v>117</v>
      </c>
      <c r="Z134">
        <v>125.7</v>
      </c>
      <c r="AA134">
        <v>132.19999999999999</v>
      </c>
      <c r="AB134">
        <v>122.8</v>
      </c>
      <c r="AC134">
        <v>124.9</v>
      </c>
      <c r="AD134">
        <v>133.4</v>
      </c>
    </row>
    <row r="135" spans="1:30" x14ac:dyDescent="0.25">
      <c r="A135" t="s">
        <v>33</v>
      </c>
      <c r="B135">
        <v>2016</v>
      </c>
      <c r="C135" t="s">
        <v>48</v>
      </c>
      <c r="D135">
        <v>128.1</v>
      </c>
      <c r="E135">
        <v>137.69999999999999</v>
      </c>
      <c r="F135">
        <v>130.6</v>
      </c>
      <c r="G135">
        <v>132.6</v>
      </c>
      <c r="H135">
        <v>111.9</v>
      </c>
      <c r="I135">
        <v>132.5</v>
      </c>
      <c r="J135">
        <v>152.9</v>
      </c>
      <c r="K135">
        <v>173.6</v>
      </c>
      <c r="L135">
        <v>115.1</v>
      </c>
      <c r="M135">
        <v>144.80000000000001</v>
      </c>
      <c r="N135">
        <v>122.1</v>
      </c>
      <c r="O135">
        <v>138.80000000000001</v>
      </c>
      <c r="P135">
        <v>135.69999999999999</v>
      </c>
      <c r="Q135">
        <v>143.9</v>
      </c>
      <c r="R135">
        <v>128.69999999999999</v>
      </c>
      <c r="S135">
        <v>121.6</v>
      </c>
      <c r="T135">
        <v>127.7</v>
      </c>
      <c r="U135" t="s">
        <v>88</v>
      </c>
      <c r="V135">
        <v>114.8</v>
      </c>
      <c r="W135">
        <v>124.3</v>
      </c>
      <c r="X135">
        <v>121.4</v>
      </c>
      <c r="Y135">
        <v>111.8</v>
      </c>
      <c r="Z135">
        <v>120.8</v>
      </c>
      <c r="AA135">
        <v>131.6</v>
      </c>
      <c r="AB135">
        <v>121.2</v>
      </c>
      <c r="AC135">
        <v>120.5</v>
      </c>
      <c r="AD135">
        <v>128</v>
      </c>
    </row>
    <row r="136" spans="1:30" x14ac:dyDescent="0.25">
      <c r="A136" t="s">
        <v>35</v>
      </c>
      <c r="B136">
        <v>2016</v>
      </c>
      <c r="C136" t="s">
        <v>48</v>
      </c>
      <c r="D136">
        <v>129.9</v>
      </c>
      <c r="E136">
        <v>138</v>
      </c>
      <c r="F136">
        <v>130.5</v>
      </c>
      <c r="G136">
        <v>134.4</v>
      </c>
      <c r="H136">
        <v>117.2</v>
      </c>
      <c r="I136">
        <v>136.1</v>
      </c>
      <c r="J136">
        <v>150.69999999999999</v>
      </c>
      <c r="K136">
        <v>171.5</v>
      </c>
      <c r="L136">
        <v>113.8</v>
      </c>
      <c r="M136">
        <v>138.80000000000001</v>
      </c>
      <c r="N136">
        <v>126</v>
      </c>
      <c r="O136">
        <v>140.19999999999999</v>
      </c>
      <c r="P136">
        <v>136.6</v>
      </c>
      <c r="Q136">
        <v>141</v>
      </c>
      <c r="R136">
        <v>134.6</v>
      </c>
      <c r="S136">
        <v>128.6</v>
      </c>
      <c r="T136">
        <v>133.80000000000001</v>
      </c>
      <c r="U136" t="s">
        <v>88</v>
      </c>
      <c r="V136">
        <v>124.1</v>
      </c>
      <c r="W136">
        <v>127.9</v>
      </c>
      <c r="X136">
        <v>125.4</v>
      </c>
      <c r="Y136">
        <v>114.3</v>
      </c>
      <c r="Z136">
        <v>122.9</v>
      </c>
      <c r="AA136">
        <v>131.80000000000001</v>
      </c>
      <c r="AB136">
        <v>122.1</v>
      </c>
      <c r="AC136">
        <v>122.8</v>
      </c>
      <c r="AD136">
        <v>130.9</v>
      </c>
    </row>
    <row r="137" spans="1:30" x14ac:dyDescent="0.25">
      <c r="A137" t="s">
        <v>30</v>
      </c>
      <c r="B137">
        <v>2016</v>
      </c>
      <c r="C137" t="s">
        <v>50</v>
      </c>
      <c r="D137">
        <v>131.30000000000001</v>
      </c>
      <c r="E137">
        <v>137.6</v>
      </c>
      <c r="F137">
        <v>130.1</v>
      </c>
      <c r="G137">
        <v>136</v>
      </c>
      <c r="H137">
        <v>120.8</v>
      </c>
      <c r="I137">
        <v>138.4</v>
      </c>
      <c r="J137">
        <v>149.19999999999999</v>
      </c>
      <c r="K137">
        <v>170.2</v>
      </c>
      <c r="L137">
        <v>113.4</v>
      </c>
      <c r="M137">
        <v>136.30000000000001</v>
      </c>
      <c r="N137">
        <v>128.69999999999999</v>
      </c>
      <c r="O137">
        <v>142.4</v>
      </c>
      <c r="P137">
        <v>137.4</v>
      </c>
      <c r="Q137">
        <v>140.9</v>
      </c>
      <c r="R137">
        <v>139.6</v>
      </c>
      <c r="S137">
        <v>134.30000000000001</v>
      </c>
      <c r="T137">
        <v>138.80000000000001</v>
      </c>
      <c r="U137" t="s">
        <v>32</v>
      </c>
      <c r="V137">
        <v>129.80000000000001</v>
      </c>
      <c r="W137">
        <v>131.80000000000001</v>
      </c>
      <c r="X137">
        <v>128.69999999999999</v>
      </c>
      <c r="Y137">
        <v>117.8</v>
      </c>
      <c r="Z137">
        <v>126.5</v>
      </c>
      <c r="AA137">
        <v>133</v>
      </c>
      <c r="AB137">
        <v>123</v>
      </c>
      <c r="AC137">
        <v>125.7</v>
      </c>
      <c r="AD137">
        <v>133.80000000000001</v>
      </c>
    </row>
    <row r="138" spans="1:30" x14ac:dyDescent="0.25">
      <c r="A138" t="s">
        <v>33</v>
      </c>
      <c r="B138">
        <v>2016</v>
      </c>
      <c r="C138" t="s">
        <v>50</v>
      </c>
      <c r="D138">
        <v>128.69999999999999</v>
      </c>
      <c r="E138">
        <v>138.4</v>
      </c>
      <c r="F138">
        <v>130.30000000000001</v>
      </c>
      <c r="G138">
        <v>132.69999999999999</v>
      </c>
      <c r="H138">
        <v>112.5</v>
      </c>
      <c r="I138">
        <v>130.4</v>
      </c>
      <c r="J138">
        <v>155.1</v>
      </c>
      <c r="K138">
        <v>175.7</v>
      </c>
      <c r="L138">
        <v>115.4</v>
      </c>
      <c r="M138">
        <v>145.30000000000001</v>
      </c>
      <c r="N138">
        <v>122.5</v>
      </c>
      <c r="O138">
        <v>139.6</v>
      </c>
      <c r="P138">
        <v>136.30000000000001</v>
      </c>
      <c r="Q138">
        <v>144.30000000000001</v>
      </c>
      <c r="R138">
        <v>129.1</v>
      </c>
      <c r="S138">
        <v>121.9</v>
      </c>
      <c r="T138">
        <v>128</v>
      </c>
      <c r="U138" t="s">
        <v>89</v>
      </c>
      <c r="V138">
        <v>115.2</v>
      </c>
      <c r="W138">
        <v>124.5</v>
      </c>
      <c r="X138">
        <v>121.8</v>
      </c>
      <c r="Y138">
        <v>112.8</v>
      </c>
      <c r="Z138">
        <v>121.2</v>
      </c>
      <c r="AA138">
        <v>131.9</v>
      </c>
      <c r="AB138">
        <v>120.8</v>
      </c>
      <c r="AC138">
        <v>120.9</v>
      </c>
      <c r="AD138">
        <v>128.6</v>
      </c>
    </row>
    <row r="139" spans="1:30" x14ac:dyDescent="0.25">
      <c r="A139" t="s">
        <v>35</v>
      </c>
      <c r="B139">
        <v>2016</v>
      </c>
      <c r="C139" t="s">
        <v>50</v>
      </c>
      <c r="D139">
        <v>130.5</v>
      </c>
      <c r="E139">
        <v>137.9</v>
      </c>
      <c r="F139">
        <v>130.19999999999999</v>
      </c>
      <c r="G139">
        <v>134.80000000000001</v>
      </c>
      <c r="H139">
        <v>117.8</v>
      </c>
      <c r="I139">
        <v>134.69999999999999</v>
      </c>
      <c r="J139">
        <v>151.19999999999999</v>
      </c>
      <c r="K139">
        <v>172.1</v>
      </c>
      <c r="L139">
        <v>114.1</v>
      </c>
      <c r="M139">
        <v>139.30000000000001</v>
      </c>
      <c r="N139">
        <v>126.1</v>
      </c>
      <c r="O139">
        <v>141.1</v>
      </c>
      <c r="P139">
        <v>137</v>
      </c>
      <c r="Q139">
        <v>141.80000000000001</v>
      </c>
      <c r="R139">
        <v>135.5</v>
      </c>
      <c r="S139">
        <v>129.1</v>
      </c>
      <c r="T139">
        <v>134.5</v>
      </c>
      <c r="U139" t="s">
        <v>89</v>
      </c>
      <c r="V139">
        <v>124.3</v>
      </c>
      <c r="W139">
        <v>128.4</v>
      </c>
      <c r="X139">
        <v>126.1</v>
      </c>
      <c r="Y139">
        <v>115.2</v>
      </c>
      <c r="Z139">
        <v>123.5</v>
      </c>
      <c r="AA139">
        <v>132.4</v>
      </c>
      <c r="AB139">
        <v>122.1</v>
      </c>
      <c r="AC139">
        <v>123.4</v>
      </c>
      <c r="AD139">
        <v>131.4</v>
      </c>
    </row>
    <row r="140" spans="1:30" x14ac:dyDescent="0.25">
      <c r="A140" t="s">
        <v>30</v>
      </c>
      <c r="B140">
        <v>2016</v>
      </c>
      <c r="C140" t="s">
        <v>53</v>
      </c>
      <c r="D140">
        <v>132</v>
      </c>
      <c r="E140">
        <v>137.4</v>
      </c>
      <c r="F140">
        <v>130.6</v>
      </c>
      <c r="G140">
        <v>136.19999999999999</v>
      </c>
      <c r="H140">
        <v>121.1</v>
      </c>
      <c r="I140">
        <v>136.9</v>
      </c>
      <c r="J140">
        <v>141.80000000000001</v>
      </c>
      <c r="K140">
        <v>170</v>
      </c>
      <c r="L140">
        <v>113.4</v>
      </c>
      <c r="M140">
        <v>136.80000000000001</v>
      </c>
      <c r="N140">
        <v>128.69999999999999</v>
      </c>
      <c r="O140">
        <v>143.1</v>
      </c>
      <c r="P140">
        <v>136.6</v>
      </c>
      <c r="Q140">
        <v>141.19999999999999</v>
      </c>
      <c r="R140">
        <v>139.9</v>
      </c>
      <c r="S140">
        <v>134.5</v>
      </c>
      <c r="T140">
        <v>139.19999999999999</v>
      </c>
      <c r="U140" t="s">
        <v>32</v>
      </c>
      <c r="V140">
        <v>130.30000000000001</v>
      </c>
      <c r="W140">
        <v>132.1</v>
      </c>
      <c r="X140">
        <v>129.1</v>
      </c>
      <c r="Y140">
        <v>118.2</v>
      </c>
      <c r="Z140">
        <v>126.9</v>
      </c>
      <c r="AA140">
        <v>133.69999999999999</v>
      </c>
      <c r="AB140">
        <v>123.5</v>
      </c>
      <c r="AC140">
        <v>126.1</v>
      </c>
      <c r="AD140">
        <v>133.6</v>
      </c>
    </row>
    <row r="141" spans="1:30" x14ac:dyDescent="0.25">
      <c r="A141" t="s">
        <v>33</v>
      </c>
      <c r="B141">
        <v>2016</v>
      </c>
      <c r="C141" t="s">
        <v>53</v>
      </c>
      <c r="D141">
        <v>130.19999999999999</v>
      </c>
      <c r="E141">
        <v>138.5</v>
      </c>
      <c r="F141">
        <v>134.1</v>
      </c>
      <c r="G141">
        <v>132.9</v>
      </c>
      <c r="H141">
        <v>112.6</v>
      </c>
      <c r="I141">
        <v>130.80000000000001</v>
      </c>
      <c r="J141">
        <v>142</v>
      </c>
      <c r="K141">
        <v>174.9</v>
      </c>
      <c r="L141">
        <v>115.6</v>
      </c>
      <c r="M141">
        <v>145.4</v>
      </c>
      <c r="N141">
        <v>122.7</v>
      </c>
      <c r="O141">
        <v>140.30000000000001</v>
      </c>
      <c r="P141">
        <v>135.19999999999999</v>
      </c>
      <c r="Q141">
        <v>144.30000000000001</v>
      </c>
      <c r="R141">
        <v>129.6</v>
      </c>
      <c r="S141">
        <v>122.1</v>
      </c>
      <c r="T141">
        <v>128.5</v>
      </c>
      <c r="U141" t="s">
        <v>90</v>
      </c>
      <c r="V141">
        <v>116.2</v>
      </c>
      <c r="W141">
        <v>124.7</v>
      </c>
      <c r="X141">
        <v>122.1</v>
      </c>
      <c r="Y141">
        <v>113.4</v>
      </c>
      <c r="Z141">
        <v>121.7</v>
      </c>
      <c r="AA141">
        <v>132.1</v>
      </c>
      <c r="AB141">
        <v>121.3</v>
      </c>
      <c r="AC141">
        <v>121.3</v>
      </c>
      <c r="AD141">
        <v>128.5</v>
      </c>
    </row>
    <row r="142" spans="1:30" x14ac:dyDescent="0.25">
      <c r="A142" t="s">
        <v>35</v>
      </c>
      <c r="B142">
        <v>2016</v>
      </c>
      <c r="C142" t="s">
        <v>53</v>
      </c>
      <c r="D142">
        <v>131.4</v>
      </c>
      <c r="E142">
        <v>137.80000000000001</v>
      </c>
      <c r="F142">
        <v>132</v>
      </c>
      <c r="G142">
        <v>135</v>
      </c>
      <c r="H142">
        <v>118</v>
      </c>
      <c r="I142">
        <v>134.1</v>
      </c>
      <c r="J142">
        <v>141.9</v>
      </c>
      <c r="K142">
        <v>171.7</v>
      </c>
      <c r="L142">
        <v>114.1</v>
      </c>
      <c r="M142">
        <v>139.69999999999999</v>
      </c>
      <c r="N142">
        <v>126.2</v>
      </c>
      <c r="O142">
        <v>141.80000000000001</v>
      </c>
      <c r="P142">
        <v>136.1</v>
      </c>
      <c r="Q142">
        <v>142</v>
      </c>
      <c r="R142">
        <v>135.80000000000001</v>
      </c>
      <c r="S142">
        <v>129.30000000000001</v>
      </c>
      <c r="T142">
        <v>135</v>
      </c>
      <c r="U142" t="s">
        <v>90</v>
      </c>
      <c r="V142">
        <v>125</v>
      </c>
      <c r="W142">
        <v>128.6</v>
      </c>
      <c r="X142">
        <v>126.4</v>
      </c>
      <c r="Y142">
        <v>115.7</v>
      </c>
      <c r="Z142">
        <v>124</v>
      </c>
      <c r="AA142">
        <v>132.80000000000001</v>
      </c>
      <c r="AB142">
        <v>122.6</v>
      </c>
      <c r="AC142">
        <v>123.8</v>
      </c>
      <c r="AD142">
        <v>131.19999999999999</v>
      </c>
    </row>
    <row r="143" spans="1:30" x14ac:dyDescent="0.25">
      <c r="A143" t="s">
        <v>30</v>
      </c>
      <c r="B143">
        <v>2016</v>
      </c>
      <c r="C143" t="s">
        <v>55</v>
      </c>
      <c r="D143">
        <v>132.6</v>
      </c>
      <c r="E143">
        <v>137.30000000000001</v>
      </c>
      <c r="F143">
        <v>131.6</v>
      </c>
      <c r="G143">
        <v>136.30000000000001</v>
      </c>
      <c r="H143">
        <v>121.6</v>
      </c>
      <c r="I143">
        <v>135.6</v>
      </c>
      <c r="J143">
        <v>127.5</v>
      </c>
      <c r="K143">
        <v>167.9</v>
      </c>
      <c r="L143">
        <v>113.8</v>
      </c>
      <c r="M143">
        <v>137.5</v>
      </c>
      <c r="N143">
        <v>129.1</v>
      </c>
      <c r="O143">
        <v>143.6</v>
      </c>
      <c r="P143">
        <v>134.69999999999999</v>
      </c>
      <c r="Q143">
        <v>142.4</v>
      </c>
      <c r="R143">
        <v>140.4</v>
      </c>
      <c r="S143">
        <v>135.19999999999999</v>
      </c>
      <c r="T143">
        <v>139.69999999999999</v>
      </c>
      <c r="U143" t="s">
        <v>32</v>
      </c>
      <c r="V143">
        <v>132</v>
      </c>
      <c r="W143">
        <v>132.9</v>
      </c>
      <c r="X143">
        <v>129.69999999999999</v>
      </c>
      <c r="Y143">
        <v>118.6</v>
      </c>
      <c r="Z143">
        <v>127.3</v>
      </c>
      <c r="AA143">
        <v>134.19999999999999</v>
      </c>
      <c r="AB143">
        <v>121.9</v>
      </c>
      <c r="AC143">
        <v>126.3</v>
      </c>
      <c r="AD143">
        <v>132.80000000000001</v>
      </c>
    </row>
    <row r="144" spans="1:30" x14ac:dyDescent="0.25">
      <c r="A144" t="s">
        <v>33</v>
      </c>
      <c r="B144">
        <v>2016</v>
      </c>
      <c r="C144" t="s">
        <v>55</v>
      </c>
      <c r="D144">
        <v>131.6</v>
      </c>
      <c r="E144">
        <v>138.19999999999999</v>
      </c>
      <c r="F144">
        <v>134.9</v>
      </c>
      <c r="G144">
        <v>133.1</v>
      </c>
      <c r="H144">
        <v>113.5</v>
      </c>
      <c r="I144">
        <v>129.30000000000001</v>
      </c>
      <c r="J144">
        <v>121.1</v>
      </c>
      <c r="K144">
        <v>170.3</v>
      </c>
      <c r="L144">
        <v>115.5</v>
      </c>
      <c r="M144">
        <v>145.5</v>
      </c>
      <c r="N144">
        <v>123.1</v>
      </c>
      <c r="O144">
        <v>140.9</v>
      </c>
      <c r="P144">
        <v>132.80000000000001</v>
      </c>
      <c r="Q144">
        <v>145</v>
      </c>
      <c r="R144">
        <v>130</v>
      </c>
      <c r="S144">
        <v>122.2</v>
      </c>
      <c r="T144">
        <v>128.80000000000001</v>
      </c>
      <c r="U144" t="s">
        <v>91</v>
      </c>
      <c r="V144">
        <v>117.8</v>
      </c>
      <c r="W144">
        <v>125</v>
      </c>
      <c r="X144">
        <v>122.3</v>
      </c>
      <c r="Y144">
        <v>113.7</v>
      </c>
      <c r="Z144">
        <v>121.8</v>
      </c>
      <c r="AA144">
        <v>132.30000000000001</v>
      </c>
      <c r="AB144">
        <v>119.9</v>
      </c>
      <c r="AC144">
        <v>121.4</v>
      </c>
      <c r="AD144">
        <v>127.6</v>
      </c>
    </row>
    <row r="145" spans="1:30" x14ac:dyDescent="0.25">
      <c r="A145" t="s">
        <v>35</v>
      </c>
      <c r="B145">
        <v>2016</v>
      </c>
      <c r="C145" t="s">
        <v>55</v>
      </c>
      <c r="D145">
        <v>132.30000000000001</v>
      </c>
      <c r="E145">
        <v>137.6</v>
      </c>
      <c r="F145">
        <v>132.9</v>
      </c>
      <c r="G145">
        <v>135.1</v>
      </c>
      <c r="H145">
        <v>118.6</v>
      </c>
      <c r="I145">
        <v>132.69999999999999</v>
      </c>
      <c r="J145">
        <v>125.3</v>
      </c>
      <c r="K145">
        <v>168.7</v>
      </c>
      <c r="L145">
        <v>114.4</v>
      </c>
      <c r="M145">
        <v>140.19999999999999</v>
      </c>
      <c r="N145">
        <v>126.6</v>
      </c>
      <c r="O145">
        <v>142.30000000000001</v>
      </c>
      <c r="P145">
        <v>134</v>
      </c>
      <c r="Q145">
        <v>143.1</v>
      </c>
      <c r="R145">
        <v>136.30000000000001</v>
      </c>
      <c r="S145">
        <v>129.80000000000001</v>
      </c>
      <c r="T145">
        <v>135.4</v>
      </c>
      <c r="U145" t="s">
        <v>91</v>
      </c>
      <c r="V145">
        <v>126.6</v>
      </c>
      <c r="W145">
        <v>129.19999999999999</v>
      </c>
      <c r="X145">
        <v>126.9</v>
      </c>
      <c r="Y145">
        <v>116</v>
      </c>
      <c r="Z145">
        <v>124.2</v>
      </c>
      <c r="AA145">
        <v>133.1</v>
      </c>
      <c r="AB145">
        <v>121.1</v>
      </c>
      <c r="AC145">
        <v>123.9</v>
      </c>
      <c r="AD145">
        <v>130.4</v>
      </c>
    </row>
    <row r="146" spans="1:30" x14ac:dyDescent="0.25">
      <c r="A146" t="s">
        <v>30</v>
      </c>
      <c r="B146">
        <v>2017</v>
      </c>
      <c r="C146" t="s">
        <v>31</v>
      </c>
      <c r="D146">
        <v>133.1</v>
      </c>
      <c r="E146">
        <v>137.80000000000001</v>
      </c>
      <c r="F146">
        <v>131.9</v>
      </c>
      <c r="G146">
        <v>136.69999999999999</v>
      </c>
      <c r="H146">
        <v>122</v>
      </c>
      <c r="I146">
        <v>136</v>
      </c>
      <c r="J146">
        <v>119.8</v>
      </c>
      <c r="K146">
        <v>161.69999999999999</v>
      </c>
      <c r="L146">
        <v>114.8</v>
      </c>
      <c r="M146">
        <v>136.9</v>
      </c>
      <c r="N146">
        <v>129</v>
      </c>
      <c r="O146">
        <v>143.9</v>
      </c>
      <c r="P146">
        <v>133.69999999999999</v>
      </c>
      <c r="Q146">
        <v>143.1</v>
      </c>
      <c r="R146">
        <v>140.69999999999999</v>
      </c>
      <c r="S146">
        <v>135.80000000000001</v>
      </c>
      <c r="T146">
        <v>140</v>
      </c>
      <c r="U146" t="s">
        <v>32</v>
      </c>
      <c r="V146">
        <v>132.1</v>
      </c>
      <c r="W146">
        <v>133.19999999999999</v>
      </c>
      <c r="X146">
        <v>129.9</v>
      </c>
      <c r="Y146">
        <v>119.1</v>
      </c>
      <c r="Z146">
        <v>127</v>
      </c>
      <c r="AA146">
        <v>134.6</v>
      </c>
      <c r="AB146">
        <v>122.3</v>
      </c>
      <c r="AC146">
        <v>126.6</v>
      </c>
      <c r="AD146">
        <v>132.4</v>
      </c>
    </row>
    <row r="147" spans="1:30" x14ac:dyDescent="0.25">
      <c r="A147" t="s">
        <v>33</v>
      </c>
      <c r="B147">
        <v>2017</v>
      </c>
      <c r="C147" t="s">
        <v>31</v>
      </c>
      <c r="D147">
        <v>132.19999999999999</v>
      </c>
      <c r="E147">
        <v>138.9</v>
      </c>
      <c r="F147">
        <v>132.6</v>
      </c>
      <c r="G147">
        <v>133.1</v>
      </c>
      <c r="H147">
        <v>114</v>
      </c>
      <c r="I147">
        <v>129.6</v>
      </c>
      <c r="J147">
        <v>118.7</v>
      </c>
      <c r="K147">
        <v>155.1</v>
      </c>
      <c r="L147">
        <v>117.3</v>
      </c>
      <c r="M147">
        <v>144.9</v>
      </c>
      <c r="N147">
        <v>123.2</v>
      </c>
      <c r="O147">
        <v>141.6</v>
      </c>
      <c r="P147">
        <v>132</v>
      </c>
      <c r="Q147">
        <v>145.6</v>
      </c>
      <c r="R147">
        <v>130.19999999999999</v>
      </c>
      <c r="S147">
        <v>122.3</v>
      </c>
      <c r="T147">
        <v>129</v>
      </c>
      <c r="U147" t="s">
        <v>92</v>
      </c>
      <c r="V147">
        <v>118</v>
      </c>
      <c r="W147">
        <v>125.1</v>
      </c>
      <c r="X147">
        <v>122.6</v>
      </c>
      <c r="Y147">
        <v>115.2</v>
      </c>
      <c r="Z147">
        <v>122</v>
      </c>
      <c r="AA147">
        <v>132.4</v>
      </c>
      <c r="AB147">
        <v>120.9</v>
      </c>
      <c r="AC147">
        <v>122.1</v>
      </c>
      <c r="AD147">
        <v>127.8</v>
      </c>
    </row>
    <row r="148" spans="1:30" x14ac:dyDescent="0.25">
      <c r="A148" t="s">
        <v>35</v>
      </c>
      <c r="B148">
        <v>2017</v>
      </c>
      <c r="C148" t="s">
        <v>31</v>
      </c>
      <c r="D148">
        <v>132.80000000000001</v>
      </c>
      <c r="E148">
        <v>138.19999999999999</v>
      </c>
      <c r="F148">
        <v>132.19999999999999</v>
      </c>
      <c r="G148">
        <v>135.4</v>
      </c>
      <c r="H148">
        <v>119.1</v>
      </c>
      <c r="I148">
        <v>133</v>
      </c>
      <c r="J148">
        <v>119.4</v>
      </c>
      <c r="K148">
        <v>159.5</v>
      </c>
      <c r="L148">
        <v>115.6</v>
      </c>
      <c r="M148">
        <v>139.6</v>
      </c>
      <c r="N148">
        <v>126.6</v>
      </c>
      <c r="O148">
        <v>142.80000000000001</v>
      </c>
      <c r="P148">
        <v>133.1</v>
      </c>
      <c r="Q148">
        <v>143.80000000000001</v>
      </c>
      <c r="R148">
        <v>136.6</v>
      </c>
      <c r="S148">
        <v>130.19999999999999</v>
      </c>
      <c r="T148">
        <v>135.6</v>
      </c>
      <c r="U148" t="s">
        <v>92</v>
      </c>
      <c r="V148">
        <v>126.8</v>
      </c>
      <c r="W148">
        <v>129.4</v>
      </c>
      <c r="X148">
        <v>127.1</v>
      </c>
      <c r="Y148">
        <v>117</v>
      </c>
      <c r="Z148">
        <v>124.2</v>
      </c>
      <c r="AA148">
        <v>133.30000000000001</v>
      </c>
      <c r="AB148">
        <v>121.7</v>
      </c>
      <c r="AC148">
        <v>124.4</v>
      </c>
      <c r="AD148">
        <v>130.30000000000001</v>
      </c>
    </row>
    <row r="149" spans="1:30" x14ac:dyDescent="0.25">
      <c r="A149" t="s">
        <v>30</v>
      </c>
      <c r="B149">
        <v>2017</v>
      </c>
      <c r="C149" t="s">
        <v>36</v>
      </c>
      <c r="D149">
        <v>133.30000000000001</v>
      </c>
      <c r="E149">
        <v>138.30000000000001</v>
      </c>
      <c r="F149">
        <v>129.30000000000001</v>
      </c>
      <c r="G149">
        <v>137.19999999999999</v>
      </c>
      <c r="H149">
        <v>122.1</v>
      </c>
      <c r="I149">
        <v>138.69999999999999</v>
      </c>
      <c r="J149">
        <v>119.1</v>
      </c>
      <c r="K149">
        <v>156.9</v>
      </c>
      <c r="L149">
        <v>116.2</v>
      </c>
      <c r="M149">
        <v>136</v>
      </c>
      <c r="N149">
        <v>129.4</v>
      </c>
      <c r="O149">
        <v>144.4</v>
      </c>
      <c r="P149">
        <v>133.6</v>
      </c>
      <c r="Q149">
        <v>143.69999999999999</v>
      </c>
      <c r="R149">
        <v>140.9</v>
      </c>
      <c r="S149">
        <v>135.80000000000001</v>
      </c>
      <c r="T149">
        <v>140.19999999999999</v>
      </c>
      <c r="U149" t="s">
        <v>32</v>
      </c>
      <c r="V149">
        <v>133.19999999999999</v>
      </c>
      <c r="W149">
        <v>133.6</v>
      </c>
      <c r="X149">
        <v>130.1</v>
      </c>
      <c r="Y149">
        <v>119.5</v>
      </c>
      <c r="Z149">
        <v>127.7</v>
      </c>
      <c r="AA149">
        <v>134.9</v>
      </c>
      <c r="AB149">
        <v>123.2</v>
      </c>
      <c r="AC149">
        <v>127</v>
      </c>
      <c r="AD149">
        <v>132.6</v>
      </c>
    </row>
    <row r="150" spans="1:30" x14ac:dyDescent="0.25">
      <c r="A150" t="s">
        <v>33</v>
      </c>
      <c r="B150">
        <v>2017</v>
      </c>
      <c r="C150" t="s">
        <v>36</v>
      </c>
      <c r="D150">
        <v>132.80000000000001</v>
      </c>
      <c r="E150">
        <v>139.80000000000001</v>
      </c>
      <c r="F150">
        <v>129.30000000000001</v>
      </c>
      <c r="G150">
        <v>133.5</v>
      </c>
      <c r="H150">
        <v>114.3</v>
      </c>
      <c r="I150">
        <v>131.4</v>
      </c>
      <c r="J150">
        <v>120.2</v>
      </c>
      <c r="K150">
        <v>143.1</v>
      </c>
      <c r="L150">
        <v>119.5</v>
      </c>
      <c r="M150">
        <v>144</v>
      </c>
      <c r="N150">
        <v>123.4</v>
      </c>
      <c r="O150">
        <v>141.9</v>
      </c>
      <c r="P150">
        <v>132.1</v>
      </c>
      <c r="Q150">
        <v>146.30000000000001</v>
      </c>
      <c r="R150">
        <v>130.5</v>
      </c>
      <c r="S150">
        <v>122.5</v>
      </c>
      <c r="T150">
        <v>129.30000000000001</v>
      </c>
      <c r="U150" t="s">
        <v>93</v>
      </c>
      <c r="V150">
        <v>119.2</v>
      </c>
      <c r="W150">
        <v>125.3</v>
      </c>
      <c r="X150">
        <v>122.9</v>
      </c>
      <c r="Y150">
        <v>115.5</v>
      </c>
      <c r="Z150">
        <v>122.2</v>
      </c>
      <c r="AA150">
        <v>132.4</v>
      </c>
      <c r="AB150">
        <v>121.7</v>
      </c>
      <c r="AC150">
        <v>122.4</v>
      </c>
      <c r="AD150">
        <v>128.19999999999999</v>
      </c>
    </row>
    <row r="151" spans="1:30" x14ac:dyDescent="0.25">
      <c r="A151" t="s">
        <v>35</v>
      </c>
      <c r="B151">
        <v>2017</v>
      </c>
      <c r="C151" t="s">
        <v>36</v>
      </c>
      <c r="D151">
        <v>133.1</v>
      </c>
      <c r="E151">
        <v>138.80000000000001</v>
      </c>
      <c r="F151">
        <v>129.30000000000001</v>
      </c>
      <c r="G151">
        <v>135.80000000000001</v>
      </c>
      <c r="H151">
        <v>119.2</v>
      </c>
      <c r="I151">
        <v>135.30000000000001</v>
      </c>
      <c r="J151">
        <v>119.5</v>
      </c>
      <c r="K151">
        <v>152.19999999999999</v>
      </c>
      <c r="L151">
        <v>117.3</v>
      </c>
      <c r="M151">
        <v>138.69999999999999</v>
      </c>
      <c r="N151">
        <v>126.9</v>
      </c>
      <c r="O151">
        <v>143.19999999999999</v>
      </c>
      <c r="P151">
        <v>133</v>
      </c>
      <c r="Q151">
        <v>144.4</v>
      </c>
      <c r="R151">
        <v>136.80000000000001</v>
      </c>
      <c r="S151">
        <v>130.30000000000001</v>
      </c>
      <c r="T151">
        <v>135.9</v>
      </c>
      <c r="U151" t="s">
        <v>93</v>
      </c>
      <c r="V151">
        <v>127.9</v>
      </c>
      <c r="W151">
        <v>129.69999999999999</v>
      </c>
      <c r="X151">
        <v>127.4</v>
      </c>
      <c r="Y151">
        <v>117.4</v>
      </c>
      <c r="Z151">
        <v>124.6</v>
      </c>
      <c r="AA151">
        <v>133.4</v>
      </c>
      <c r="AB151">
        <v>122.6</v>
      </c>
      <c r="AC151">
        <v>124.8</v>
      </c>
      <c r="AD151">
        <v>130.6</v>
      </c>
    </row>
    <row r="152" spans="1:30" x14ac:dyDescent="0.25">
      <c r="A152" t="s">
        <v>30</v>
      </c>
      <c r="B152">
        <v>2017</v>
      </c>
      <c r="C152" t="s">
        <v>38</v>
      </c>
      <c r="D152">
        <v>133.6</v>
      </c>
      <c r="E152">
        <v>138.80000000000001</v>
      </c>
      <c r="F152">
        <v>128.80000000000001</v>
      </c>
      <c r="G152">
        <v>137.19999999999999</v>
      </c>
      <c r="H152">
        <v>121.6</v>
      </c>
      <c r="I152">
        <v>139.69999999999999</v>
      </c>
      <c r="J152">
        <v>119.7</v>
      </c>
      <c r="K152">
        <v>148</v>
      </c>
      <c r="L152">
        <v>116.9</v>
      </c>
      <c r="M152">
        <v>135.6</v>
      </c>
      <c r="N152">
        <v>129.80000000000001</v>
      </c>
      <c r="O152">
        <v>145.4</v>
      </c>
      <c r="P152">
        <v>133.4</v>
      </c>
      <c r="Q152">
        <v>144.19999999999999</v>
      </c>
      <c r="R152">
        <v>141.6</v>
      </c>
      <c r="S152">
        <v>136.19999999999999</v>
      </c>
      <c r="T152">
        <v>140.80000000000001</v>
      </c>
      <c r="U152" t="s">
        <v>32</v>
      </c>
      <c r="V152">
        <v>134.19999999999999</v>
      </c>
      <c r="W152">
        <v>134.1</v>
      </c>
      <c r="X152">
        <v>130.6</v>
      </c>
      <c r="Y152">
        <v>119.8</v>
      </c>
      <c r="Z152">
        <v>128.30000000000001</v>
      </c>
      <c r="AA152">
        <v>135.19999999999999</v>
      </c>
      <c r="AB152">
        <v>123.3</v>
      </c>
      <c r="AC152">
        <v>127.4</v>
      </c>
      <c r="AD152">
        <v>132.80000000000001</v>
      </c>
    </row>
    <row r="153" spans="1:30" x14ac:dyDescent="0.25">
      <c r="A153" t="s">
        <v>33</v>
      </c>
      <c r="B153">
        <v>2017</v>
      </c>
      <c r="C153" t="s">
        <v>38</v>
      </c>
      <c r="D153">
        <v>132.69999999999999</v>
      </c>
      <c r="E153">
        <v>139.4</v>
      </c>
      <c r="F153">
        <v>128.4</v>
      </c>
      <c r="G153">
        <v>134.9</v>
      </c>
      <c r="H153">
        <v>114</v>
      </c>
      <c r="I153">
        <v>136.80000000000001</v>
      </c>
      <c r="J153">
        <v>122.2</v>
      </c>
      <c r="K153">
        <v>135.80000000000001</v>
      </c>
      <c r="L153">
        <v>120.3</v>
      </c>
      <c r="M153">
        <v>142.6</v>
      </c>
      <c r="N153">
        <v>123.6</v>
      </c>
      <c r="O153">
        <v>142.4</v>
      </c>
      <c r="P153">
        <v>132.6</v>
      </c>
      <c r="Q153">
        <v>147.5</v>
      </c>
      <c r="R153">
        <v>130.80000000000001</v>
      </c>
      <c r="S153">
        <v>122.8</v>
      </c>
      <c r="T153">
        <v>129.6</v>
      </c>
      <c r="U153" t="s">
        <v>94</v>
      </c>
      <c r="V153">
        <v>120.8</v>
      </c>
      <c r="W153">
        <v>125.6</v>
      </c>
      <c r="X153">
        <v>123.1</v>
      </c>
      <c r="Y153">
        <v>115.6</v>
      </c>
      <c r="Z153">
        <v>122.4</v>
      </c>
      <c r="AA153">
        <v>132.80000000000001</v>
      </c>
      <c r="AB153">
        <v>121.7</v>
      </c>
      <c r="AC153">
        <v>122.6</v>
      </c>
      <c r="AD153">
        <v>128.69999999999999</v>
      </c>
    </row>
    <row r="154" spans="1:30" x14ac:dyDescent="0.25">
      <c r="A154" t="s">
        <v>35</v>
      </c>
      <c r="B154">
        <v>2017</v>
      </c>
      <c r="C154" t="s">
        <v>38</v>
      </c>
      <c r="D154">
        <v>133.30000000000001</v>
      </c>
      <c r="E154">
        <v>139</v>
      </c>
      <c r="F154">
        <v>128.6</v>
      </c>
      <c r="G154">
        <v>136.30000000000001</v>
      </c>
      <c r="H154">
        <v>118.8</v>
      </c>
      <c r="I154">
        <v>138.30000000000001</v>
      </c>
      <c r="J154">
        <v>120.5</v>
      </c>
      <c r="K154">
        <v>143.9</v>
      </c>
      <c r="L154">
        <v>118</v>
      </c>
      <c r="M154">
        <v>137.9</v>
      </c>
      <c r="N154">
        <v>127.2</v>
      </c>
      <c r="O154">
        <v>144</v>
      </c>
      <c r="P154">
        <v>133.1</v>
      </c>
      <c r="Q154">
        <v>145.1</v>
      </c>
      <c r="R154">
        <v>137.30000000000001</v>
      </c>
      <c r="S154">
        <v>130.6</v>
      </c>
      <c r="T154">
        <v>136.4</v>
      </c>
      <c r="U154" t="s">
        <v>94</v>
      </c>
      <c r="V154">
        <v>129.1</v>
      </c>
      <c r="W154">
        <v>130.1</v>
      </c>
      <c r="X154">
        <v>127.8</v>
      </c>
      <c r="Y154">
        <v>117.6</v>
      </c>
      <c r="Z154">
        <v>125</v>
      </c>
      <c r="AA154">
        <v>133.80000000000001</v>
      </c>
      <c r="AB154">
        <v>122.6</v>
      </c>
      <c r="AC154">
        <v>125.1</v>
      </c>
      <c r="AD154">
        <v>130.9</v>
      </c>
    </row>
    <row r="155" spans="1:30" x14ac:dyDescent="0.25">
      <c r="A155" t="s">
        <v>30</v>
      </c>
      <c r="B155">
        <v>2017</v>
      </c>
      <c r="C155" t="s">
        <v>39</v>
      </c>
      <c r="D155">
        <v>133.19999999999999</v>
      </c>
      <c r="E155">
        <v>138.69999999999999</v>
      </c>
      <c r="F155">
        <v>127.1</v>
      </c>
      <c r="G155">
        <v>137.69999999999999</v>
      </c>
      <c r="H155">
        <v>121.3</v>
      </c>
      <c r="I155">
        <v>141.80000000000001</v>
      </c>
      <c r="J155">
        <v>121.5</v>
      </c>
      <c r="K155">
        <v>144.5</v>
      </c>
      <c r="L155">
        <v>117.4</v>
      </c>
      <c r="M155">
        <v>134.1</v>
      </c>
      <c r="N155">
        <v>130</v>
      </c>
      <c r="O155">
        <v>145.5</v>
      </c>
      <c r="P155">
        <v>133.5</v>
      </c>
      <c r="Q155">
        <v>144.4</v>
      </c>
      <c r="R155">
        <v>142.4</v>
      </c>
      <c r="S155">
        <v>136.80000000000001</v>
      </c>
      <c r="T155">
        <v>141.6</v>
      </c>
      <c r="U155" t="s">
        <v>32</v>
      </c>
      <c r="V155">
        <v>135</v>
      </c>
      <c r="W155">
        <v>134.30000000000001</v>
      </c>
      <c r="X155">
        <v>131</v>
      </c>
      <c r="Y155">
        <v>119.2</v>
      </c>
      <c r="Z155">
        <v>128.30000000000001</v>
      </c>
      <c r="AA155">
        <v>135.69999999999999</v>
      </c>
      <c r="AB155">
        <v>123.7</v>
      </c>
      <c r="AC155">
        <v>127.5</v>
      </c>
      <c r="AD155">
        <v>132.9</v>
      </c>
    </row>
    <row r="156" spans="1:30" x14ac:dyDescent="0.25">
      <c r="A156" t="s">
        <v>33</v>
      </c>
      <c r="B156">
        <v>2017</v>
      </c>
      <c r="C156" t="s">
        <v>39</v>
      </c>
      <c r="D156">
        <v>132.69999999999999</v>
      </c>
      <c r="E156">
        <v>140.6</v>
      </c>
      <c r="F156">
        <v>124.5</v>
      </c>
      <c r="G156">
        <v>136.30000000000001</v>
      </c>
      <c r="H156">
        <v>113.5</v>
      </c>
      <c r="I156">
        <v>137.69999999999999</v>
      </c>
      <c r="J156">
        <v>127.1</v>
      </c>
      <c r="K156">
        <v>133.80000000000001</v>
      </c>
      <c r="L156">
        <v>120.8</v>
      </c>
      <c r="M156">
        <v>141.30000000000001</v>
      </c>
      <c r="N156">
        <v>123.8</v>
      </c>
      <c r="O156">
        <v>142.6</v>
      </c>
      <c r="P156">
        <v>133.4</v>
      </c>
      <c r="Q156">
        <v>148</v>
      </c>
      <c r="R156">
        <v>131.19999999999999</v>
      </c>
      <c r="S156">
        <v>123</v>
      </c>
      <c r="T156">
        <v>130</v>
      </c>
      <c r="U156" t="s">
        <v>95</v>
      </c>
      <c r="V156">
        <v>121.4</v>
      </c>
      <c r="W156">
        <v>126</v>
      </c>
      <c r="X156">
        <v>123.4</v>
      </c>
      <c r="Y156">
        <v>114.3</v>
      </c>
      <c r="Z156">
        <v>122.6</v>
      </c>
      <c r="AA156">
        <v>133.6</v>
      </c>
      <c r="AB156">
        <v>122.2</v>
      </c>
      <c r="AC156">
        <v>122.5</v>
      </c>
      <c r="AD156">
        <v>129.1</v>
      </c>
    </row>
    <row r="157" spans="1:30" x14ac:dyDescent="0.25">
      <c r="A157" t="s">
        <v>35</v>
      </c>
      <c r="B157">
        <v>2017</v>
      </c>
      <c r="C157" t="s">
        <v>39</v>
      </c>
      <c r="D157">
        <v>133</v>
      </c>
      <c r="E157">
        <v>139.4</v>
      </c>
      <c r="F157">
        <v>126.1</v>
      </c>
      <c r="G157">
        <v>137.19999999999999</v>
      </c>
      <c r="H157">
        <v>118.4</v>
      </c>
      <c r="I157">
        <v>139.9</v>
      </c>
      <c r="J157">
        <v>123.4</v>
      </c>
      <c r="K157">
        <v>140.9</v>
      </c>
      <c r="L157">
        <v>118.5</v>
      </c>
      <c r="M157">
        <v>136.5</v>
      </c>
      <c r="N157">
        <v>127.4</v>
      </c>
      <c r="O157">
        <v>144.19999999999999</v>
      </c>
      <c r="P157">
        <v>133.5</v>
      </c>
      <c r="Q157">
        <v>145.4</v>
      </c>
      <c r="R157">
        <v>138</v>
      </c>
      <c r="S157">
        <v>131.1</v>
      </c>
      <c r="T157">
        <v>137</v>
      </c>
      <c r="U157" t="s">
        <v>95</v>
      </c>
      <c r="V157">
        <v>129.80000000000001</v>
      </c>
      <c r="W157">
        <v>130.4</v>
      </c>
      <c r="X157">
        <v>128.1</v>
      </c>
      <c r="Y157">
        <v>116.6</v>
      </c>
      <c r="Z157">
        <v>125.1</v>
      </c>
      <c r="AA157">
        <v>134.5</v>
      </c>
      <c r="AB157">
        <v>123.1</v>
      </c>
      <c r="AC157">
        <v>125.1</v>
      </c>
      <c r="AD157">
        <v>131.1</v>
      </c>
    </row>
    <row r="158" spans="1:30" x14ac:dyDescent="0.25">
      <c r="A158" t="s">
        <v>30</v>
      </c>
      <c r="B158">
        <v>2017</v>
      </c>
      <c r="C158" t="s">
        <v>41</v>
      </c>
      <c r="D158">
        <v>133.1</v>
      </c>
      <c r="E158">
        <v>140.30000000000001</v>
      </c>
      <c r="F158">
        <v>126.8</v>
      </c>
      <c r="G158">
        <v>138.19999999999999</v>
      </c>
      <c r="H158">
        <v>120.8</v>
      </c>
      <c r="I158">
        <v>140.19999999999999</v>
      </c>
      <c r="J158">
        <v>123.8</v>
      </c>
      <c r="K158">
        <v>141.80000000000001</v>
      </c>
      <c r="L158">
        <v>118.6</v>
      </c>
      <c r="M158">
        <v>134</v>
      </c>
      <c r="N158">
        <v>130.30000000000001</v>
      </c>
      <c r="O158">
        <v>145.80000000000001</v>
      </c>
      <c r="P158">
        <v>133.80000000000001</v>
      </c>
      <c r="Q158">
        <v>145.5</v>
      </c>
      <c r="R158">
        <v>142.5</v>
      </c>
      <c r="S158">
        <v>137.30000000000001</v>
      </c>
      <c r="T158">
        <v>141.80000000000001</v>
      </c>
      <c r="U158" t="s">
        <v>32</v>
      </c>
      <c r="V158">
        <v>135</v>
      </c>
      <c r="W158">
        <v>134.9</v>
      </c>
      <c r="X158">
        <v>131.4</v>
      </c>
      <c r="Y158">
        <v>119.4</v>
      </c>
      <c r="Z158">
        <v>129.4</v>
      </c>
      <c r="AA158">
        <v>136.30000000000001</v>
      </c>
      <c r="AB158">
        <v>123.7</v>
      </c>
      <c r="AC158">
        <v>127.9</v>
      </c>
      <c r="AD158">
        <v>133.30000000000001</v>
      </c>
    </row>
    <row r="159" spans="1:30" x14ac:dyDescent="0.25">
      <c r="A159" t="s">
        <v>33</v>
      </c>
      <c r="B159">
        <v>2017</v>
      </c>
      <c r="C159" t="s">
        <v>41</v>
      </c>
      <c r="D159">
        <v>132.6</v>
      </c>
      <c r="E159">
        <v>144.1</v>
      </c>
      <c r="F159">
        <v>125.6</v>
      </c>
      <c r="G159">
        <v>136.80000000000001</v>
      </c>
      <c r="H159">
        <v>113.4</v>
      </c>
      <c r="I159">
        <v>135.19999999999999</v>
      </c>
      <c r="J159">
        <v>129.19999999999999</v>
      </c>
      <c r="K159">
        <v>131.5</v>
      </c>
      <c r="L159">
        <v>121</v>
      </c>
      <c r="M159">
        <v>139.9</v>
      </c>
      <c r="N159">
        <v>123.8</v>
      </c>
      <c r="O159">
        <v>142.9</v>
      </c>
      <c r="P159">
        <v>133.6</v>
      </c>
      <c r="Q159">
        <v>148.30000000000001</v>
      </c>
      <c r="R159">
        <v>131.5</v>
      </c>
      <c r="S159">
        <v>123.2</v>
      </c>
      <c r="T159">
        <v>130.19999999999999</v>
      </c>
      <c r="U159" t="s">
        <v>96</v>
      </c>
      <c r="V159">
        <v>120.1</v>
      </c>
      <c r="W159">
        <v>126.5</v>
      </c>
      <c r="X159">
        <v>123.6</v>
      </c>
      <c r="Y159">
        <v>114.3</v>
      </c>
      <c r="Z159">
        <v>122.8</v>
      </c>
      <c r="AA159">
        <v>133.80000000000001</v>
      </c>
      <c r="AB159">
        <v>122</v>
      </c>
      <c r="AC159">
        <v>122.6</v>
      </c>
      <c r="AD159">
        <v>129.30000000000001</v>
      </c>
    </row>
    <row r="160" spans="1:30" x14ac:dyDescent="0.25">
      <c r="A160" t="s">
        <v>35</v>
      </c>
      <c r="B160">
        <v>2017</v>
      </c>
      <c r="C160" t="s">
        <v>41</v>
      </c>
      <c r="D160">
        <v>132.9</v>
      </c>
      <c r="E160">
        <v>141.6</v>
      </c>
      <c r="F160">
        <v>126.3</v>
      </c>
      <c r="G160">
        <v>137.69999999999999</v>
      </c>
      <c r="H160">
        <v>118.1</v>
      </c>
      <c r="I160">
        <v>137.9</v>
      </c>
      <c r="J160">
        <v>125.6</v>
      </c>
      <c r="K160">
        <v>138.30000000000001</v>
      </c>
      <c r="L160">
        <v>119.4</v>
      </c>
      <c r="M160">
        <v>136</v>
      </c>
      <c r="N160">
        <v>127.6</v>
      </c>
      <c r="O160">
        <v>144.5</v>
      </c>
      <c r="P160">
        <v>133.69999999999999</v>
      </c>
      <c r="Q160">
        <v>146.19999999999999</v>
      </c>
      <c r="R160">
        <v>138.19999999999999</v>
      </c>
      <c r="S160">
        <v>131.4</v>
      </c>
      <c r="T160">
        <v>137.19999999999999</v>
      </c>
      <c r="U160" t="s">
        <v>96</v>
      </c>
      <c r="V160">
        <v>129.4</v>
      </c>
      <c r="W160">
        <v>130.9</v>
      </c>
      <c r="X160">
        <v>128.4</v>
      </c>
      <c r="Y160">
        <v>116.7</v>
      </c>
      <c r="Z160">
        <v>125.7</v>
      </c>
      <c r="AA160">
        <v>134.80000000000001</v>
      </c>
      <c r="AB160">
        <v>123</v>
      </c>
      <c r="AC160">
        <v>125.3</v>
      </c>
      <c r="AD160">
        <v>131.4</v>
      </c>
    </row>
    <row r="161" spans="1:30" x14ac:dyDescent="0.25">
      <c r="A161" t="s">
        <v>30</v>
      </c>
      <c r="B161">
        <v>2017</v>
      </c>
      <c r="C161" t="s">
        <v>42</v>
      </c>
      <c r="D161">
        <v>133.5</v>
      </c>
      <c r="E161">
        <v>143.69999999999999</v>
      </c>
      <c r="F161">
        <v>128</v>
      </c>
      <c r="G161">
        <v>138.6</v>
      </c>
      <c r="H161">
        <v>120.9</v>
      </c>
      <c r="I161">
        <v>140.9</v>
      </c>
      <c r="J161">
        <v>128.80000000000001</v>
      </c>
      <c r="K161">
        <v>140.19999999999999</v>
      </c>
      <c r="L161">
        <v>118.9</v>
      </c>
      <c r="M161">
        <v>133.5</v>
      </c>
      <c r="N161">
        <v>130.4</v>
      </c>
      <c r="O161">
        <v>146.5</v>
      </c>
      <c r="P161">
        <v>134.9</v>
      </c>
      <c r="Q161">
        <v>145.80000000000001</v>
      </c>
      <c r="R161">
        <v>143.1</v>
      </c>
      <c r="S161">
        <v>137.69999999999999</v>
      </c>
      <c r="T161">
        <v>142.30000000000001</v>
      </c>
      <c r="U161" t="s">
        <v>32</v>
      </c>
      <c r="V161">
        <v>134.80000000000001</v>
      </c>
      <c r="W161">
        <v>135.19999999999999</v>
      </c>
      <c r="X161">
        <v>131.30000000000001</v>
      </c>
      <c r="Y161">
        <v>119.4</v>
      </c>
      <c r="Z161">
        <v>129.80000000000001</v>
      </c>
      <c r="AA161">
        <v>136.9</v>
      </c>
      <c r="AB161">
        <v>124.1</v>
      </c>
      <c r="AC161">
        <v>128.1</v>
      </c>
      <c r="AD161">
        <v>133.9</v>
      </c>
    </row>
    <row r="162" spans="1:30" x14ac:dyDescent="0.25">
      <c r="A162" t="s">
        <v>33</v>
      </c>
      <c r="B162">
        <v>2017</v>
      </c>
      <c r="C162" t="s">
        <v>42</v>
      </c>
      <c r="D162">
        <v>132.9</v>
      </c>
      <c r="E162">
        <v>148.69999999999999</v>
      </c>
      <c r="F162">
        <v>128.30000000000001</v>
      </c>
      <c r="G162">
        <v>137.30000000000001</v>
      </c>
      <c r="H162">
        <v>113.5</v>
      </c>
      <c r="I162">
        <v>137.19999999999999</v>
      </c>
      <c r="J162">
        <v>142.19999999999999</v>
      </c>
      <c r="K162">
        <v>128.19999999999999</v>
      </c>
      <c r="L162">
        <v>120.9</v>
      </c>
      <c r="M162">
        <v>138.80000000000001</v>
      </c>
      <c r="N162">
        <v>124.2</v>
      </c>
      <c r="O162">
        <v>143.1</v>
      </c>
      <c r="P162">
        <v>135.69999999999999</v>
      </c>
      <c r="Q162">
        <v>148.6</v>
      </c>
      <c r="R162">
        <v>131.5</v>
      </c>
      <c r="S162">
        <v>123.2</v>
      </c>
      <c r="T162">
        <v>130.19999999999999</v>
      </c>
      <c r="U162" t="s">
        <v>97</v>
      </c>
      <c r="V162">
        <v>119</v>
      </c>
      <c r="W162">
        <v>126.8</v>
      </c>
      <c r="X162">
        <v>123.8</v>
      </c>
      <c r="Y162">
        <v>113.9</v>
      </c>
      <c r="Z162">
        <v>122.9</v>
      </c>
      <c r="AA162">
        <v>134.30000000000001</v>
      </c>
      <c r="AB162">
        <v>122.5</v>
      </c>
      <c r="AC162">
        <v>122.7</v>
      </c>
      <c r="AD162">
        <v>129.9</v>
      </c>
    </row>
    <row r="163" spans="1:30" x14ac:dyDescent="0.25">
      <c r="A163" t="s">
        <v>35</v>
      </c>
      <c r="B163">
        <v>2017</v>
      </c>
      <c r="C163" t="s">
        <v>42</v>
      </c>
      <c r="D163">
        <v>133.30000000000001</v>
      </c>
      <c r="E163">
        <v>145.5</v>
      </c>
      <c r="F163">
        <v>128.1</v>
      </c>
      <c r="G163">
        <v>138.1</v>
      </c>
      <c r="H163">
        <v>118.2</v>
      </c>
      <c r="I163">
        <v>139.19999999999999</v>
      </c>
      <c r="J163">
        <v>133.30000000000001</v>
      </c>
      <c r="K163">
        <v>136.19999999999999</v>
      </c>
      <c r="L163">
        <v>119.6</v>
      </c>
      <c r="M163">
        <v>135.30000000000001</v>
      </c>
      <c r="N163">
        <v>127.8</v>
      </c>
      <c r="O163">
        <v>144.9</v>
      </c>
      <c r="P163">
        <v>135.19999999999999</v>
      </c>
      <c r="Q163">
        <v>146.5</v>
      </c>
      <c r="R163">
        <v>138.5</v>
      </c>
      <c r="S163">
        <v>131.69999999999999</v>
      </c>
      <c r="T163">
        <v>137.5</v>
      </c>
      <c r="U163" t="s">
        <v>97</v>
      </c>
      <c r="V163">
        <v>128.80000000000001</v>
      </c>
      <c r="W163">
        <v>131.19999999999999</v>
      </c>
      <c r="X163">
        <v>128.5</v>
      </c>
      <c r="Y163">
        <v>116.5</v>
      </c>
      <c r="Z163">
        <v>125.9</v>
      </c>
      <c r="AA163">
        <v>135.4</v>
      </c>
      <c r="AB163">
        <v>123.4</v>
      </c>
      <c r="AC163">
        <v>125.5</v>
      </c>
      <c r="AD163">
        <v>132</v>
      </c>
    </row>
    <row r="164" spans="1:30" x14ac:dyDescent="0.25">
      <c r="A164" t="s">
        <v>30</v>
      </c>
      <c r="B164">
        <v>2017</v>
      </c>
      <c r="C164" t="s">
        <v>44</v>
      </c>
      <c r="D164">
        <v>134</v>
      </c>
      <c r="E164">
        <v>144.19999999999999</v>
      </c>
      <c r="F164">
        <v>129.80000000000001</v>
      </c>
      <c r="G164">
        <v>139</v>
      </c>
      <c r="H164">
        <v>120.9</v>
      </c>
      <c r="I164">
        <v>143.9</v>
      </c>
      <c r="J164">
        <v>151.5</v>
      </c>
      <c r="K164">
        <v>138.1</v>
      </c>
      <c r="L164">
        <v>120</v>
      </c>
      <c r="M164">
        <v>133.9</v>
      </c>
      <c r="N164">
        <v>131.4</v>
      </c>
      <c r="O164">
        <v>147.69999999999999</v>
      </c>
      <c r="P164">
        <v>138.5</v>
      </c>
      <c r="Q164">
        <v>147.4</v>
      </c>
      <c r="R164">
        <v>144.30000000000001</v>
      </c>
      <c r="S164">
        <v>138.1</v>
      </c>
      <c r="T164">
        <v>143.5</v>
      </c>
      <c r="U164" t="s">
        <v>32</v>
      </c>
      <c r="V164">
        <v>135.30000000000001</v>
      </c>
      <c r="W164">
        <v>136.1</v>
      </c>
      <c r="X164">
        <v>132.1</v>
      </c>
      <c r="Y164">
        <v>119.1</v>
      </c>
      <c r="Z164">
        <v>130.6</v>
      </c>
      <c r="AA164">
        <v>138.6</v>
      </c>
      <c r="AB164">
        <v>124.4</v>
      </c>
      <c r="AC164">
        <v>128.6</v>
      </c>
      <c r="AD164">
        <v>136.19999999999999</v>
      </c>
    </row>
    <row r="165" spans="1:30" x14ac:dyDescent="0.25">
      <c r="A165" t="s">
        <v>33</v>
      </c>
      <c r="B165">
        <v>2017</v>
      </c>
      <c r="C165" t="s">
        <v>44</v>
      </c>
      <c r="D165">
        <v>132.80000000000001</v>
      </c>
      <c r="E165">
        <v>148.4</v>
      </c>
      <c r="F165">
        <v>129.4</v>
      </c>
      <c r="G165">
        <v>137.69999999999999</v>
      </c>
      <c r="H165">
        <v>113.4</v>
      </c>
      <c r="I165">
        <v>139.4</v>
      </c>
      <c r="J165">
        <v>175.1</v>
      </c>
      <c r="K165">
        <v>124.7</v>
      </c>
      <c r="L165">
        <v>121.5</v>
      </c>
      <c r="M165">
        <v>137.80000000000001</v>
      </c>
      <c r="N165">
        <v>124.4</v>
      </c>
      <c r="O165">
        <v>143.69999999999999</v>
      </c>
      <c r="P165">
        <v>139.80000000000001</v>
      </c>
      <c r="Q165">
        <v>150.5</v>
      </c>
      <c r="R165">
        <v>131.6</v>
      </c>
      <c r="S165">
        <v>123.7</v>
      </c>
      <c r="T165">
        <v>130.4</v>
      </c>
      <c r="U165" t="s">
        <v>98</v>
      </c>
      <c r="V165">
        <v>119.7</v>
      </c>
      <c r="W165">
        <v>127.2</v>
      </c>
      <c r="X165">
        <v>125</v>
      </c>
      <c r="Y165">
        <v>113.2</v>
      </c>
      <c r="Z165">
        <v>123.5</v>
      </c>
      <c r="AA165">
        <v>135.5</v>
      </c>
      <c r="AB165">
        <v>122.4</v>
      </c>
      <c r="AC165">
        <v>123</v>
      </c>
      <c r="AD165">
        <v>131.80000000000001</v>
      </c>
    </row>
    <row r="166" spans="1:30" x14ac:dyDescent="0.25">
      <c r="A166" t="s">
        <v>35</v>
      </c>
      <c r="B166">
        <v>2017</v>
      </c>
      <c r="C166" t="s">
        <v>44</v>
      </c>
      <c r="D166">
        <v>133.6</v>
      </c>
      <c r="E166">
        <v>145.69999999999999</v>
      </c>
      <c r="F166">
        <v>129.6</v>
      </c>
      <c r="G166">
        <v>138.5</v>
      </c>
      <c r="H166">
        <v>118.1</v>
      </c>
      <c r="I166">
        <v>141.80000000000001</v>
      </c>
      <c r="J166">
        <v>159.5</v>
      </c>
      <c r="K166">
        <v>133.6</v>
      </c>
      <c r="L166">
        <v>120.5</v>
      </c>
      <c r="M166">
        <v>135.19999999999999</v>
      </c>
      <c r="N166">
        <v>128.5</v>
      </c>
      <c r="O166">
        <v>145.80000000000001</v>
      </c>
      <c r="P166">
        <v>139</v>
      </c>
      <c r="Q166">
        <v>148.19999999999999</v>
      </c>
      <c r="R166">
        <v>139.30000000000001</v>
      </c>
      <c r="S166">
        <v>132.1</v>
      </c>
      <c r="T166">
        <v>138.30000000000001</v>
      </c>
      <c r="U166" t="s">
        <v>98</v>
      </c>
      <c r="V166">
        <v>129.4</v>
      </c>
      <c r="W166">
        <v>131.9</v>
      </c>
      <c r="X166">
        <v>129.4</v>
      </c>
      <c r="Y166">
        <v>116</v>
      </c>
      <c r="Z166">
        <v>126.6</v>
      </c>
      <c r="AA166">
        <v>136.80000000000001</v>
      </c>
      <c r="AB166">
        <v>123.6</v>
      </c>
      <c r="AC166">
        <v>125.9</v>
      </c>
      <c r="AD166">
        <v>134.19999999999999</v>
      </c>
    </row>
    <row r="167" spans="1:30" x14ac:dyDescent="0.25">
      <c r="A167" t="s">
        <v>30</v>
      </c>
      <c r="B167">
        <v>2017</v>
      </c>
      <c r="C167" t="s">
        <v>46</v>
      </c>
      <c r="D167">
        <v>134.80000000000001</v>
      </c>
      <c r="E167">
        <v>143.1</v>
      </c>
      <c r="F167">
        <v>130</v>
      </c>
      <c r="G167">
        <v>139.4</v>
      </c>
      <c r="H167">
        <v>120.5</v>
      </c>
      <c r="I167">
        <v>148</v>
      </c>
      <c r="J167">
        <v>162.9</v>
      </c>
      <c r="K167">
        <v>137.4</v>
      </c>
      <c r="L167">
        <v>120.8</v>
      </c>
      <c r="M167">
        <v>134.69999999999999</v>
      </c>
      <c r="N167">
        <v>131.6</v>
      </c>
      <c r="O167">
        <v>148.69999999999999</v>
      </c>
      <c r="P167">
        <v>140.6</v>
      </c>
      <c r="Q167">
        <v>149</v>
      </c>
      <c r="R167">
        <v>145.30000000000001</v>
      </c>
      <c r="S167">
        <v>139.19999999999999</v>
      </c>
      <c r="T167">
        <v>144.5</v>
      </c>
      <c r="U167" t="s">
        <v>32</v>
      </c>
      <c r="V167">
        <v>136.4</v>
      </c>
      <c r="W167">
        <v>137.30000000000001</v>
      </c>
      <c r="X167">
        <v>133</v>
      </c>
      <c r="Y167">
        <v>120.3</v>
      </c>
      <c r="Z167">
        <v>131.5</v>
      </c>
      <c r="AA167">
        <v>140.19999999999999</v>
      </c>
      <c r="AB167">
        <v>125.4</v>
      </c>
      <c r="AC167">
        <v>129.69999999999999</v>
      </c>
      <c r="AD167">
        <v>137.80000000000001</v>
      </c>
    </row>
    <row r="168" spans="1:30" x14ac:dyDescent="0.25">
      <c r="A168" t="s">
        <v>33</v>
      </c>
      <c r="B168">
        <v>2017</v>
      </c>
      <c r="C168" t="s">
        <v>46</v>
      </c>
      <c r="D168">
        <v>133.19999999999999</v>
      </c>
      <c r="E168">
        <v>143.9</v>
      </c>
      <c r="F168">
        <v>128.30000000000001</v>
      </c>
      <c r="G168">
        <v>138.30000000000001</v>
      </c>
      <c r="H168">
        <v>114.1</v>
      </c>
      <c r="I168">
        <v>142.69999999999999</v>
      </c>
      <c r="J168">
        <v>179.8</v>
      </c>
      <c r="K168">
        <v>123.5</v>
      </c>
      <c r="L168">
        <v>122.1</v>
      </c>
      <c r="M168">
        <v>137.5</v>
      </c>
      <c r="N168">
        <v>124.6</v>
      </c>
      <c r="O168">
        <v>144.5</v>
      </c>
      <c r="P168">
        <v>140.5</v>
      </c>
      <c r="Q168">
        <v>152.1</v>
      </c>
      <c r="R168">
        <v>132.69999999999999</v>
      </c>
      <c r="S168">
        <v>124.3</v>
      </c>
      <c r="T168">
        <v>131.4</v>
      </c>
      <c r="U168" t="s">
        <v>99</v>
      </c>
      <c r="V168">
        <v>118.9</v>
      </c>
      <c r="W168">
        <v>127.7</v>
      </c>
      <c r="X168">
        <v>125.7</v>
      </c>
      <c r="Y168">
        <v>114.6</v>
      </c>
      <c r="Z168">
        <v>124.1</v>
      </c>
      <c r="AA168">
        <v>135.69999999999999</v>
      </c>
      <c r="AB168">
        <v>123.3</v>
      </c>
      <c r="AC168">
        <v>123.8</v>
      </c>
      <c r="AD168">
        <v>132.69999999999999</v>
      </c>
    </row>
    <row r="169" spans="1:30" x14ac:dyDescent="0.25">
      <c r="A169" t="s">
        <v>35</v>
      </c>
      <c r="B169">
        <v>2017</v>
      </c>
      <c r="C169" t="s">
        <v>46</v>
      </c>
      <c r="D169">
        <v>134.30000000000001</v>
      </c>
      <c r="E169">
        <v>143.4</v>
      </c>
      <c r="F169">
        <v>129.30000000000001</v>
      </c>
      <c r="G169">
        <v>139</v>
      </c>
      <c r="H169">
        <v>118.1</v>
      </c>
      <c r="I169">
        <v>145.5</v>
      </c>
      <c r="J169">
        <v>168.6</v>
      </c>
      <c r="K169">
        <v>132.69999999999999</v>
      </c>
      <c r="L169">
        <v>121.2</v>
      </c>
      <c r="M169">
        <v>135.6</v>
      </c>
      <c r="N169">
        <v>128.69999999999999</v>
      </c>
      <c r="O169">
        <v>146.80000000000001</v>
      </c>
      <c r="P169">
        <v>140.6</v>
      </c>
      <c r="Q169">
        <v>149.80000000000001</v>
      </c>
      <c r="R169">
        <v>140.30000000000001</v>
      </c>
      <c r="S169">
        <v>133</v>
      </c>
      <c r="T169">
        <v>139.30000000000001</v>
      </c>
      <c r="U169" t="s">
        <v>99</v>
      </c>
      <c r="V169">
        <v>129.80000000000001</v>
      </c>
      <c r="W169">
        <v>132.80000000000001</v>
      </c>
      <c r="X169">
        <v>130.19999999999999</v>
      </c>
      <c r="Y169">
        <v>117.3</v>
      </c>
      <c r="Z169">
        <v>127.3</v>
      </c>
      <c r="AA169">
        <v>137.6</v>
      </c>
      <c r="AB169">
        <v>124.5</v>
      </c>
      <c r="AC169">
        <v>126.8</v>
      </c>
      <c r="AD169">
        <v>135.4</v>
      </c>
    </row>
    <row r="170" spans="1:30" x14ac:dyDescent="0.25">
      <c r="A170" t="s">
        <v>30</v>
      </c>
      <c r="B170">
        <v>2017</v>
      </c>
      <c r="C170" t="s">
        <v>48</v>
      </c>
      <c r="D170">
        <v>135.19999999999999</v>
      </c>
      <c r="E170">
        <v>142</v>
      </c>
      <c r="F170">
        <v>130.5</v>
      </c>
      <c r="G170">
        <v>140.19999999999999</v>
      </c>
      <c r="H170">
        <v>120.7</v>
      </c>
      <c r="I170">
        <v>147.80000000000001</v>
      </c>
      <c r="J170">
        <v>154.5</v>
      </c>
      <c r="K170">
        <v>137.1</v>
      </c>
      <c r="L170">
        <v>121</v>
      </c>
      <c r="M170">
        <v>134.69999999999999</v>
      </c>
      <c r="N170">
        <v>131.69999999999999</v>
      </c>
      <c r="O170">
        <v>149.30000000000001</v>
      </c>
      <c r="P170">
        <v>139.6</v>
      </c>
      <c r="Q170">
        <v>149.80000000000001</v>
      </c>
      <c r="R170">
        <v>146.1</v>
      </c>
      <c r="S170">
        <v>139.69999999999999</v>
      </c>
      <c r="T170">
        <v>145.19999999999999</v>
      </c>
      <c r="U170" t="s">
        <v>32</v>
      </c>
      <c r="V170">
        <v>137.4</v>
      </c>
      <c r="W170">
        <v>137.9</v>
      </c>
      <c r="X170">
        <v>133.4</v>
      </c>
      <c r="Y170">
        <v>121.2</v>
      </c>
      <c r="Z170">
        <v>132.30000000000001</v>
      </c>
      <c r="AA170">
        <v>139.6</v>
      </c>
      <c r="AB170">
        <v>126.7</v>
      </c>
      <c r="AC170">
        <v>130.30000000000001</v>
      </c>
      <c r="AD170">
        <v>137.6</v>
      </c>
    </row>
    <row r="171" spans="1:30" x14ac:dyDescent="0.25">
      <c r="A171" t="s">
        <v>33</v>
      </c>
      <c r="B171">
        <v>2017</v>
      </c>
      <c r="C171" t="s">
        <v>48</v>
      </c>
      <c r="D171">
        <v>133.6</v>
      </c>
      <c r="E171">
        <v>143</v>
      </c>
      <c r="F171">
        <v>129.69999999999999</v>
      </c>
      <c r="G171">
        <v>138.69999999999999</v>
      </c>
      <c r="H171">
        <v>114.5</v>
      </c>
      <c r="I171">
        <v>137.5</v>
      </c>
      <c r="J171">
        <v>160.69999999999999</v>
      </c>
      <c r="K171">
        <v>124.5</v>
      </c>
      <c r="L171">
        <v>122.4</v>
      </c>
      <c r="M171">
        <v>137.30000000000001</v>
      </c>
      <c r="N171">
        <v>124.8</v>
      </c>
      <c r="O171">
        <v>145</v>
      </c>
      <c r="P171">
        <v>138</v>
      </c>
      <c r="Q171">
        <v>153.6</v>
      </c>
      <c r="R171">
        <v>133.30000000000001</v>
      </c>
      <c r="S171">
        <v>124.6</v>
      </c>
      <c r="T171">
        <v>132</v>
      </c>
      <c r="U171" t="s">
        <v>100</v>
      </c>
      <c r="V171">
        <v>120.6</v>
      </c>
      <c r="W171">
        <v>128.1</v>
      </c>
      <c r="X171">
        <v>126.1</v>
      </c>
      <c r="Y171">
        <v>115.7</v>
      </c>
      <c r="Z171">
        <v>124.5</v>
      </c>
      <c r="AA171">
        <v>135.9</v>
      </c>
      <c r="AB171">
        <v>124.4</v>
      </c>
      <c r="AC171">
        <v>124.5</v>
      </c>
      <c r="AD171">
        <v>132.4</v>
      </c>
    </row>
    <row r="172" spans="1:30" x14ac:dyDescent="0.25">
      <c r="A172" t="s">
        <v>35</v>
      </c>
      <c r="B172">
        <v>2017</v>
      </c>
      <c r="C172" t="s">
        <v>48</v>
      </c>
      <c r="D172">
        <v>134.69999999999999</v>
      </c>
      <c r="E172">
        <v>142.4</v>
      </c>
      <c r="F172">
        <v>130.19999999999999</v>
      </c>
      <c r="G172">
        <v>139.6</v>
      </c>
      <c r="H172">
        <v>118.4</v>
      </c>
      <c r="I172">
        <v>143</v>
      </c>
      <c r="J172">
        <v>156.6</v>
      </c>
      <c r="K172">
        <v>132.9</v>
      </c>
      <c r="L172">
        <v>121.5</v>
      </c>
      <c r="M172">
        <v>135.6</v>
      </c>
      <c r="N172">
        <v>128.80000000000001</v>
      </c>
      <c r="O172">
        <v>147.30000000000001</v>
      </c>
      <c r="P172">
        <v>139</v>
      </c>
      <c r="Q172">
        <v>150.80000000000001</v>
      </c>
      <c r="R172">
        <v>141.1</v>
      </c>
      <c r="S172">
        <v>133.4</v>
      </c>
      <c r="T172">
        <v>140</v>
      </c>
      <c r="U172" t="s">
        <v>100</v>
      </c>
      <c r="V172">
        <v>131</v>
      </c>
      <c r="W172">
        <v>133.30000000000001</v>
      </c>
      <c r="X172">
        <v>130.6</v>
      </c>
      <c r="Y172">
        <v>118.3</v>
      </c>
      <c r="Z172">
        <v>127.9</v>
      </c>
      <c r="AA172">
        <v>137.4</v>
      </c>
      <c r="AB172">
        <v>125.7</v>
      </c>
      <c r="AC172">
        <v>127.5</v>
      </c>
      <c r="AD172">
        <v>135.19999999999999</v>
      </c>
    </row>
    <row r="173" spans="1:30" x14ac:dyDescent="0.25">
      <c r="A173" t="s">
        <v>30</v>
      </c>
      <c r="B173">
        <v>2017</v>
      </c>
      <c r="C173" t="s">
        <v>50</v>
      </c>
      <c r="D173">
        <v>135.9</v>
      </c>
      <c r="E173">
        <v>141.9</v>
      </c>
      <c r="F173">
        <v>131</v>
      </c>
      <c r="G173">
        <v>141.5</v>
      </c>
      <c r="H173">
        <v>121.4</v>
      </c>
      <c r="I173">
        <v>146.69999999999999</v>
      </c>
      <c r="J173">
        <v>157.1</v>
      </c>
      <c r="K173">
        <v>136.4</v>
      </c>
      <c r="L173">
        <v>121.4</v>
      </c>
      <c r="M173">
        <v>135.6</v>
      </c>
      <c r="N173">
        <v>131.30000000000001</v>
      </c>
      <c r="O173">
        <v>150.30000000000001</v>
      </c>
      <c r="P173">
        <v>140.4</v>
      </c>
      <c r="Q173">
        <v>150.5</v>
      </c>
      <c r="R173">
        <v>147.19999999999999</v>
      </c>
      <c r="S173">
        <v>140.6</v>
      </c>
      <c r="T173">
        <v>146.19999999999999</v>
      </c>
      <c r="U173" t="s">
        <v>32</v>
      </c>
      <c r="V173">
        <v>138.1</v>
      </c>
      <c r="W173">
        <v>138.4</v>
      </c>
      <c r="X173">
        <v>134.19999999999999</v>
      </c>
      <c r="Y173">
        <v>121</v>
      </c>
      <c r="Z173">
        <v>133</v>
      </c>
      <c r="AA173">
        <v>140.1</v>
      </c>
      <c r="AB173">
        <v>127.4</v>
      </c>
      <c r="AC173">
        <v>130.69999999999999</v>
      </c>
      <c r="AD173">
        <v>138.30000000000001</v>
      </c>
    </row>
    <row r="174" spans="1:30" x14ac:dyDescent="0.25">
      <c r="A174" t="s">
        <v>33</v>
      </c>
      <c r="B174">
        <v>2017</v>
      </c>
      <c r="C174" t="s">
        <v>50</v>
      </c>
      <c r="D174">
        <v>133.9</v>
      </c>
      <c r="E174">
        <v>142.80000000000001</v>
      </c>
      <c r="F174">
        <v>131.4</v>
      </c>
      <c r="G174">
        <v>139.1</v>
      </c>
      <c r="H174">
        <v>114.9</v>
      </c>
      <c r="I174">
        <v>135.6</v>
      </c>
      <c r="J174">
        <v>173.2</v>
      </c>
      <c r="K174">
        <v>124.1</v>
      </c>
      <c r="L174">
        <v>122.6</v>
      </c>
      <c r="M174">
        <v>137.80000000000001</v>
      </c>
      <c r="N174">
        <v>125.1</v>
      </c>
      <c r="O174">
        <v>145.5</v>
      </c>
      <c r="P174">
        <v>139.69999999999999</v>
      </c>
      <c r="Q174">
        <v>154.6</v>
      </c>
      <c r="R174">
        <v>134</v>
      </c>
      <c r="S174">
        <v>124.9</v>
      </c>
      <c r="T174">
        <v>132.6</v>
      </c>
      <c r="U174" t="s">
        <v>101</v>
      </c>
      <c r="V174">
        <v>122.6</v>
      </c>
      <c r="W174">
        <v>128.30000000000001</v>
      </c>
      <c r="X174">
        <v>126.6</v>
      </c>
      <c r="Y174">
        <v>115</v>
      </c>
      <c r="Z174">
        <v>124.8</v>
      </c>
      <c r="AA174">
        <v>136.30000000000001</v>
      </c>
      <c r="AB174">
        <v>124.6</v>
      </c>
      <c r="AC174">
        <v>124.5</v>
      </c>
      <c r="AD174">
        <v>133.5</v>
      </c>
    </row>
    <row r="175" spans="1:30" x14ac:dyDescent="0.25">
      <c r="A175" t="s">
        <v>35</v>
      </c>
      <c r="B175">
        <v>2017</v>
      </c>
      <c r="C175" t="s">
        <v>50</v>
      </c>
      <c r="D175">
        <v>135.30000000000001</v>
      </c>
      <c r="E175">
        <v>142.19999999999999</v>
      </c>
      <c r="F175">
        <v>131.19999999999999</v>
      </c>
      <c r="G175">
        <v>140.6</v>
      </c>
      <c r="H175">
        <v>119</v>
      </c>
      <c r="I175">
        <v>141.5</v>
      </c>
      <c r="J175">
        <v>162.6</v>
      </c>
      <c r="K175">
        <v>132.30000000000001</v>
      </c>
      <c r="L175">
        <v>121.8</v>
      </c>
      <c r="M175">
        <v>136.30000000000001</v>
      </c>
      <c r="N175">
        <v>128.69999999999999</v>
      </c>
      <c r="O175">
        <v>148.1</v>
      </c>
      <c r="P175">
        <v>140.1</v>
      </c>
      <c r="Q175">
        <v>151.6</v>
      </c>
      <c r="R175">
        <v>142</v>
      </c>
      <c r="S175">
        <v>134.1</v>
      </c>
      <c r="T175">
        <v>140.80000000000001</v>
      </c>
      <c r="U175" t="s">
        <v>101</v>
      </c>
      <c r="V175">
        <v>132.19999999999999</v>
      </c>
      <c r="W175">
        <v>133.6</v>
      </c>
      <c r="X175">
        <v>131.30000000000001</v>
      </c>
      <c r="Y175">
        <v>117.8</v>
      </c>
      <c r="Z175">
        <v>128.4</v>
      </c>
      <c r="AA175">
        <v>137.9</v>
      </c>
      <c r="AB175">
        <v>126.2</v>
      </c>
      <c r="AC175">
        <v>127.7</v>
      </c>
      <c r="AD175">
        <v>136.1</v>
      </c>
    </row>
    <row r="176" spans="1:30" x14ac:dyDescent="0.25">
      <c r="A176" t="s">
        <v>30</v>
      </c>
      <c r="B176">
        <v>2017</v>
      </c>
      <c r="C176" t="s">
        <v>53</v>
      </c>
      <c r="D176">
        <v>136.30000000000001</v>
      </c>
      <c r="E176">
        <v>142.5</v>
      </c>
      <c r="F176">
        <v>140.5</v>
      </c>
      <c r="G176">
        <v>141.5</v>
      </c>
      <c r="H176">
        <v>121.6</v>
      </c>
      <c r="I176">
        <v>147.30000000000001</v>
      </c>
      <c r="J176">
        <v>168</v>
      </c>
      <c r="K176">
        <v>135.80000000000001</v>
      </c>
      <c r="L176">
        <v>122.5</v>
      </c>
      <c r="M176">
        <v>136</v>
      </c>
      <c r="N176">
        <v>131.9</v>
      </c>
      <c r="O176">
        <v>151.4</v>
      </c>
      <c r="P176">
        <v>142.4</v>
      </c>
      <c r="Q176">
        <v>152.1</v>
      </c>
      <c r="R176">
        <v>148.19999999999999</v>
      </c>
      <c r="S176">
        <v>141.5</v>
      </c>
      <c r="T176">
        <v>147.30000000000001</v>
      </c>
      <c r="U176" t="s">
        <v>32</v>
      </c>
      <c r="V176">
        <v>141.1</v>
      </c>
      <c r="W176">
        <v>139.4</v>
      </c>
      <c r="X176">
        <v>135.80000000000001</v>
      </c>
      <c r="Y176">
        <v>121.6</v>
      </c>
      <c r="Z176">
        <v>133.69999999999999</v>
      </c>
      <c r="AA176">
        <v>141.5</v>
      </c>
      <c r="AB176">
        <v>128.1</v>
      </c>
      <c r="AC176">
        <v>131.69999999999999</v>
      </c>
      <c r="AD176">
        <v>140</v>
      </c>
    </row>
    <row r="177" spans="1:30" x14ac:dyDescent="0.25">
      <c r="A177" t="s">
        <v>33</v>
      </c>
      <c r="B177">
        <v>2017</v>
      </c>
      <c r="C177" t="s">
        <v>53</v>
      </c>
      <c r="D177">
        <v>134.30000000000001</v>
      </c>
      <c r="E177">
        <v>142.1</v>
      </c>
      <c r="F177">
        <v>146.69999999999999</v>
      </c>
      <c r="G177">
        <v>139.5</v>
      </c>
      <c r="H177">
        <v>115.2</v>
      </c>
      <c r="I177">
        <v>136.4</v>
      </c>
      <c r="J177">
        <v>185.2</v>
      </c>
      <c r="K177">
        <v>122.2</v>
      </c>
      <c r="L177">
        <v>123.9</v>
      </c>
      <c r="M177">
        <v>138.30000000000001</v>
      </c>
      <c r="N177">
        <v>125.4</v>
      </c>
      <c r="O177">
        <v>146</v>
      </c>
      <c r="P177">
        <v>141.5</v>
      </c>
      <c r="Q177">
        <v>156.19999999999999</v>
      </c>
      <c r="R177">
        <v>135</v>
      </c>
      <c r="S177">
        <v>125.4</v>
      </c>
      <c r="T177">
        <v>133.5</v>
      </c>
      <c r="U177" t="s">
        <v>102</v>
      </c>
      <c r="V177">
        <v>125.7</v>
      </c>
      <c r="W177">
        <v>128.80000000000001</v>
      </c>
      <c r="X177">
        <v>127.4</v>
      </c>
      <c r="Y177">
        <v>115.3</v>
      </c>
      <c r="Z177">
        <v>125.1</v>
      </c>
      <c r="AA177">
        <v>136.6</v>
      </c>
      <c r="AB177">
        <v>124.9</v>
      </c>
      <c r="AC177">
        <v>124.9</v>
      </c>
      <c r="AD177">
        <v>134.80000000000001</v>
      </c>
    </row>
    <row r="178" spans="1:30" x14ac:dyDescent="0.25">
      <c r="A178" t="s">
        <v>35</v>
      </c>
      <c r="B178">
        <v>2017</v>
      </c>
      <c r="C178" t="s">
        <v>53</v>
      </c>
      <c r="D178">
        <v>135.69999999999999</v>
      </c>
      <c r="E178">
        <v>142.4</v>
      </c>
      <c r="F178">
        <v>142.9</v>
      </c>
      <c r="G178">
        <v>140.80000000000001</v>
      </c>
      <c r="H178">
        <v>119.2</v>
      </c>
      <c r="I178">
        <v>142.19999999999999</v>
      </c>
      <c r="J178">
        <v>173.8</v>
      </c>
      <c r="K178">
        <v>131.19999999999999</v>
      </c>
      <c r="L178">
        <v>123</v>
      </c>
      <c r="M178">
        <v>136.80000000000001</v>
      </c>
      <c r="N178">
        <v>129.19999999999999</v>
      </c>
      <c r="O178">
        <v>148.9</v>
      </c>
      <c r="P178">
        <v>142.1</v>
      </c>
      <c r="Q178">
        <v>153.19999999999999</v>
      </c>
      <c r="R178">
        <v>143</v>
      </c>
      <c r="S178">
        <v>134.80000000000001</v>
      </c>
      <c r="T178">
        <v>141.80000000000001</v>
      </c>
      <c r="U178" t="s">
        <v>102</v>
      </c>
      <c r="V178">
        <v>135.30000000000001</v>
      </c>
      <c r="W178">
        <v>134.4</v>
      </c>
      <c r="X178">
        <v>132.6</v>
      </c>
      <c r="Y178">
        <v>118.3</v>
      </c>
      <c r="Z178">
        <v>128.9</v>
      </c>
      <c r="AA178">
        <v>138.6</v>
      </c>
      <c r="AB178">
        <v>126.8</v>
      </c>
      <c r="AC178">
        <v>128.4</v>
      </c>
      <c r="AD178">
        <v>137.6</v>
      </c>
    </row>
    <row r="179" spans="1:30" x14ac:dyDescent="0.25">
      <c r="A179" t="s">
        <v>30</v>
      </c>
      <c r="B179">
        <v>2017</v>
      </c>
      <c r="C179" t="s">
        <v>55</v>
      </c>
      <c r="D179">
        <v>136.4</v>
      </c>
      <c r="E179">
        <v>143.69999999999999</v>
      </c>
      <c r="F179">
        <v>144.80000000000001</v>
      </c>
      <c r="G179">
        <v>141.9</v>
      </c>
      <c r="H179">
        <v>123.1</v>
      </c>
      <c r="I179">
        <v>147.19999999999999</v>
      </c>
      <c r="J179">
        <v>161</v>
      </c>
      <c r="K179">
        <v>133.80000000000001</v>
      </c>
      <c r="L179">
        <v>121.9</v>
      </c>
      <c r="M179">
        <v>135.80000000000001</v>
      </c>
      <c r="N179">
        <v>131.1</v>
      </c>
      <c r="O179">
        <v>151.4</v>
      </c>
      <c r="P179">
        <v>141.5</v>
      </c>
      <c r="Q179">
        <v>153.19999999999999</v>
      </c>
      <c r="R179">
        <v>148</v>
      </c>
      <c r="S179">
        <v>141.9</v>
      </c>
      <c r="T179">
        <v>147.19999999999999</v>
      </c>
      <c r="U179" t="s">
        <v>32</v>
      </c>
      <c r="V179">
        <v>142.6</v>
      </c>
      <c r="W179">
        <v>139.5</v>
      </c>
      <c r="X179">
        <v>136.1</v>
      </c>
      <c r="Y179">
        <v>122</v>
      </c>
      <c r="Z179">
        <v>133.4</v>
      </c>
      <c r="AA179">
        <v>141.1</v>
      </c>
      <c r="AB179">
        <v>127.8</v>
      </c>
      <c r="AC179">
        <v>131.9</v>
      </c>
      <c r="AD179">
        <v>139.80000000000001</v>
      </c>
    </row>
    <row r="180" spans="1:30" x14ac:dyDescent="0.25">
      <c r="A180" t="s">
        <v>33</v>
      </c>
      <c r="B180">
        <v>2017</v>
      </c>
      <c r="C180" t="s">
        <v>55</v>
      </c>
      <c r="D180">
        <v>134.4</v>
      </c>
      <c r="E180">
        <v>142.6</v>
      </c>
      <c r="F180">
        <v>145.9</v>
      </c>
      <c r="G180">
        <v>139.5</v>
      </c>
      <c r="H180">
        <v>115.9</v>
      </c>
      <c r="I180">
        <v>135</v>
      </c>
      <c r="J180">
        <v>163.19999999999999</v>
      </c>
      <c r="K180">
        <v>119.8</v>
      </c>
      <c r="L180">
        <v>120.7</v>
      </c>
      <c r="M180">
        <v>139.69999999999999</v>
      </c>
      <c r="N180">
        <v>125.7</v>
      </c>
      <c r="O180">
        <v>146.30000000000001</v>
      </c>
      <c r="P180">
        <v>138.80000000000001</v>
      </c>
      <c r="Q180">
        <v>157</v>
      </c>
      <c r="R180">
        <v>135.6</v>
      </c>
      <c r="S180">
        <v>125.6</v>
      </c>
      <c r="T180">
        <v>134</v>
      </c>
      <c r="U180" t="s">
        <v>103</v>
      </c>
      <c r="V180">
        <v>126.8</v>
      </c>
      <c r="W180">
        <v>129.30000000000001</v>
      </c>
      <c r="X180">
        <v>128.19999999999999</v>
      </c>
      <c r="Y180">
        <v>115.3</v>
      </c>
      <c r="Z180">
        <v>125.6</v>
      </c>
      <c r="AA180">
        <v>136.69999999999999</v>
      </c>
      <c r="AB180">
        <v>124.6</v>
      </c>
      <c r="AC180">
        <v>125.1</v>
      </c>
      <c r="AD180">
        <v>134.1</v>
      </c>
    </row>
    <row r="181" spans="1:30" x14ac:dyDescent="0.25">
      <c r="A181" t="s">
        <v>35</v>
      </c>
      <c r="B181">
        <v>2017</v>
      </c>
      <c r="C181" t="s">
        <v>55</v>
      </c>
      <c r="D181">
        <v>135.80000000000001</v>
      </c>
      <c r="E181">
        <v>143.30000000000001</v>
      </c>
      <c r="F181">
        <v>145.19999999999999</v>
      </c>
      <c r="G181">
        <v>141</v>
      </c>
      <c r="H181">
        <v>120.5</v>
      </c>
      <c r="I181">
        <v>141.5</v>
      </c>
      <c r="J181">
        <v>161.69999999999999</v>
      </c>
      <c r="K181">
        <v>129.1</v>
      </c>
      <c r="L181">
        <v>121.5</v>
      </c>
      <c r="M181">
        <v>137.1</v>
      </c>
      <c r="N181">
        <v>128.80000000000001</v>
      </c>
      <c r="O181">
        <v>149</v>
      </c>
      <c r="P181">
        <v>140.5</v>
      </c>
      <c r="Q181">
        <v>154.19999999999999</v>
      </c>
      <c r="R181">
        <v>143.1</v>
      </c>
      <c r="S181">
        <v>135.1</v>
      </c>
      <c r="T181">
        <v>142</v>
      </c>
      <c r="U181" t="s">
        <v>103</v>
      </c>
      <c r="V181">
        <v>136.6</v>
      </c>
      <c r="W181">
        <v>134.69999999999999</v>
      </c>
      <c r="X181">
        <v>133.1</v>
      </c>
      <c r="Y181">
        <v>118.5</v>
      </c>
      <c r="Z181">
        <v>129</v>
      </c>
      <c r="AA181">
        <v>138.5</v>
      </c>
      <c r="AB181">
        <v>126.5</v>
      </c>
      <c r="AC181">
        <v>128.6</v>
      </c>
      <c r="AD181">
        <v>137.19999999999999</v>
      </c>
    </row>
    <row r="182" spans="1:30" x14ac:dyDescent="0.25">
      <c r="A182" t="s">
        <v>30</v>
      </c>
      <c r="B182">
        <v>2018</v>
      </c>
      <c r="C182" t="s">
        <v>31</v>
      </c>
      <c r="D182">
        <v>136.6</v>
      </c>
      <c r="E182">
        <v>144.4</v>
      </c>
      <c r="F182">
        <v>143.80000000000001</v>
      </c>
      <c r="G182">
        <v>142</v>
      </c>
      <c r="H182">
        <v>123.2</v>
      </c>
      <c r="I182">
        <v>147.9</v>
      </c>
      <c r="J182">
        <v>152.1</v>
      </c>
      <c r="K182">
        <v>131.80000000000001</v>
      </c>
      <c r="L182">
        <v>119.5</v>
      </c>
      <c r="M182">
        <v>136</v>
      </c>
      <c r="N182">
        <v>131.19999999999999</v>
      </c>
      <c r="O182">
        <v>151.80000000000001</v>
      </c>
      <c r="P182">
        <v>140.4</v>
      </c>
      <c r="Q182">
        <v>153.6</v>
      </c>
      <c r="R182">
        <v>148.30000000000001</v>
      </c>
      <c r="S182">
        <v>142.30000000000001</v>
      </c>
      <c r="T182">
        <v>147.5</v>
      </c>
      <c r="U182" t="s">
        <v>32</v>
      </c>
      <c r="V182">
        <v>142.30000000000001</v>
      </c>
      <c r="W182">
        <v>139.80000000000001</v>
      </c>
      <c r="X182">
        <v>136</v>
      </c>
      <c r="Y182">
        <v>122.7</v>
      </c>
      <c r="Z182">
        <v>134.30000000000001</v>
      </c>
      <c r="AA182">
        <v>141.6</v>
      </c>
      <c r="AB182">
        <v>128.6</v>
      </c>
      <c r="AC182">
        <v>132.30000000000001</v>
      </c>
      <c r="AD182">
        <v>139.30000000000001</v>
      </c>
    </row>
    <row r="183" spans="1:30" x14ac:dyDescent="0.25">
      <c r="A183" t="s">
        <v>33</v>
      </c>
      <c r="B183">
        <v>2018</v>
      </c>
      <c r="C183" t="s">
        <v>31</v>
      </c>
      <c r="D183">
        <v>134.6</v>
      </c>
      <c r="E183">
        <v>143.69999999999999</v>
      </c>
      <c r="F183">
        <v>143.6</v>
      </c>
      <c r="G183">
        <v>139.6</v>
      </c>
      <c r="H183">
        <v>116.4</v>
      </c>
      <c r="I183">
        <v>133.80000000000001</v>
      </c>
      <c r="J183">
        <v>150.5</v>
      </c>
      <c r="K183">
        <v>118.4</v>
      </c>
      <c r="L183">
        <v>117.3</v>
      </c>
      <c r="M183">
        <v>140.5</v>
      </c>
      <c r="N183">
        <v>125.9</v>
      </c>
      <c r="O183">
        <v>146.80000000000001</v>
      </c>
      <c r="P183">
        <v>137.19999999999999</v>
      </c>
      <c r="Q183">
        <v>157.69999999999999</v>
      </c>
      <c r="R183">
        <v>136</v>
      </c>
      <c r="S183">
        <v>125.9</v>
      </c>
      <c r="T183">
        <v>134.4</v>
      </c>
      <c r="U183" t="s">
        <v>104</v>
      </c>
      <c r="V183">
        <v>127.3</v>
      </c>
      <c r="W183">
        <v>129.5</v>
      </c>
      <c r="X183">
        <v>129</v>
      </c>
      <c r="Y183">
        <v>116.3</v>
      </c>
      <c r="Z183">
        <v>126.2</v>
      </c>
      <c r="AA183">
        <v>137.1</v>
      </c>
      <c r="AB183">
        <v>125.5</v>
      </c>
      <c r="AC183">
        <v>125.8</v>
      </c>
      <c r="AD183">
        <v>134.1</v>
      </c>
    </row>
    <row r="184" spans="1:30" x14ac:dyDescent="0.25">
      <c r="A184" t="s">
        <v>35</v>
      </c>
      <c r="B184">
        <v>2018</v>
      </c>
      <c r="C184" t="s">
        <v>31</v>
      </c>
      <c r="D184">
        <v>136</v>
      </c>
      <c r="E184">
        <v>144.19999999999999</v>
      </c>
      <c r="F184">
        <v>143.69999999999999</v>
      </c>
      <c r="G184">
        <v>141.1</v>
      </c>
      <c r="H184">
        <v>120.7</v>
      </c>
      <c r="I184">
        <v>141.30000000000001</v>
      </c>
      <c r="J184">
        <v>151.6</v>
      </c>
      <c r="K184">
        <v>127.3</v>
      </c>
      <c r="L184">
        <v>118.8</v>
      </c>
      <c r="M184">
        <v>137.5</v>
      </c>
      <c r="N184">
        <v>129</v>
      </c>
      <c r="O184">
        <v>149.5</v>
      </c>
      <c r="P184">
        <v>139.19999999999999</v>
      </c>
      <c r="Q184">
        <v>154.69999999999999</v>
      </c>
      <c r="R184">
        <v>143.5</v>
      </c>
      <c r="S184">
        <v>135.5</v>
      </c>
      <c r="T184">
        <v>142.30000000000001</v>
      </c>
      <c r="U184" t="s">
        <v>104</v>
      </c>
      <c r="V184">
        <v>136.6</v>
      </c>
      <c r="W184">
        <v>134.9</v>
      </c>
      <c r="X184">
        <v>133.30000000000001</v>
      </c>
      <c r="Y184">
        <v>119.3</v>
      </c>
      <c r="Z184">
        <v>129.69999999999999</v>
      </c>
      <c r="AA184">
        <v>139</v>
      </c>
      <c r="AB184">
        <v>127.3</v>
      </c>
      <c r="AC184">
        <v>129.1</v>
      </c>
      <c r="AD184">
        <v>136.9</v>
      </c>
    </row>
    <row r="185" spans="1:30" x14ac:dyDescent="0.25">
      <c r="A185" t="s">
        <v>30</v>
      </c>
      <c r="B185">
        <v>2018</v>
      </c>
      <c r="C185" t="s">
        <v>36</v>
      </c>
      <c r="D185">
        <v>136.4</v>
      </c>
      <c r="E185">
        <v>143.69999999999999</v>
      </c>
      <c r="F185">
        <v>140.6</v>
      </c>
      <c r="G185">
        <v>141.5</v>
      </c>
      <c r="H185">
        <v>122.9</v>
      </c>
      <c r="I185">
        <v>149.4</v>
      </c>
      <c r="J185">
        <v>142.4</v>
      </c>
      <c r="K185">
        <v>130.19999999999999</v>
      </c>
      <c r="L185">
        <v>117.9</v>
      </c>
      <c r="M185">
        <v>135.6</v>
      </c>
      <c r="N185">
        <v>130.5</v>
      </c>
      <c r="O185">
        <v>151.69999999999999</v>
      </c>
      <c r="P185">
        <v>138.69999999999999</v>
      </c>
      <c r="Q185">
        <v>153.30000000000001</v>
      </c>
      <c r="R185">
        <v>148.69999999999999</v>
      </c>
      <c r="S185">
        <v>142.4</v>
      </c>
      <c r="T185">
        <v>147.80000000000001</v>
      </c>
      <c r="U185" t="s">
        <v>32</v>
      </c>
      <c r="V185">
        <v>142.4</v>
      </c>
      <c r="W185">
        <v>139.9</v>
      </c>
      <c r="X185">
        <v>136.19999999999999</v>
      </c>
      <c r="Y185">
        <v>123.3</v>
      </c>
      <c r="Z185">
        <v>134.30000000000001</v>
      </c>
      <c r="AA185">
        <v>141.5</v>
      </c>
      <c r="AB185">
        <v>128.80000000000001</v>
      </c>
      <c r="AC185">
        <v>132.5</v>
      </c>
      <c r="AD185">
        <v>138.5</v>
      </c>
    </row>
    <row r="186" spans="1:30" x14ac:dyDescent="0.25">
      <c r="A186" t="s">
        <v>33</v>
      </c>
      <c r="B186">
        <v>2018</v>
      </c>
      <c r="C186" t="s">
        <v>36</v>
      </c>
      <c r="D186">
        <v>134.80000000000001</v>
      </c>
      <c r="E186">
        <v>143</v>
      </c>
      <c r="F186">
        <v>139.9</v>
      </c>
      <c r="G186">
        <v>139.9</v>
      </c>
      <c r="H186">
        <v>116.2</v>
      </c>
      <c r="I186">
        <v>135.5</v>
      </c>
      <c r="J186">
        <v>136.9</v>
      </c>
      <c r="K186">
        <v>117</v>
      </c>
      <c r="L186">
        <v>115.4</v>
      </c>
      <c r="M186">
        <v>140.69999999999999</v>
      </c>
      <c r="N186">
        <v>125.9</v>
      </c>
      <c r="O186">
        <v>147.1</v>
      </c>
      <c r="P186">
        <v>135.6</v>
      </c>
      <c r="Q186">
        <v>159.30000000000001</v>
      </c>
      <c r="R186">
        <v>136.30000000000001</v>
      </c>
      <c r="S186">
        <v>126.1</v>
      </c>
      <c r="T186">
        <v>134.69999999999999</v>
      </c>
      <c r="U186" t="s">
        <v>105</v>
      </c>
      <c r="V186">
        <v>127.3</v>
      </c>
      <c r="W186">
        <v>129.9</v>
      </c>
      <c r="X186">
        <v>129.80000000000001</v>
      </c>
      <c r="Y186">
        <v>117.4</v>
      </c>
      <c r="Z186">
        <v>126.5</v>
      </c>
      <c r="AA186">
        <v>137.19999999999999</v>
      </c>
      <c r="AB186">
        <v>126.2</v>
      </c>
      <c r="AC186">
        <v>126.5</v>
      </c>
      <c r="AD186">
        <v>134</v>
      </c>
    </row>
    <row r="187" spans="1:30" x14ac:dyDescent="0.25">
      <c r="A187" t="s">
        <v>35</v>
      </c>
      <c r="B187">
        <v>2018</v>
      </c>
      <c r="C187" t="s">
        <v>36</v>
      </c>
      <c r="D187">
        <v>135.9</v>
      </c>
      <c r="E187">
        <v>143.5</v>
      </c>
      <c r="F187">
        <v>140.30000000000001</v>
      </c>
      <c r="G187">
        <v>140.9</v>
      </c>
      <c r="H187">
        <v>120.4</v>
      </c>
      <c r="I187">
        <v>142.9</v>
      </c>
      <c r="J187">
        <v>140.5</v>
      </c>
      <c r="K187">
        <v>125.8</v>
      </c>
      <c r="L187">
        <v>117.1</v>
      </c>
      <c r="M187">
        <v>137.30000000000001</v>
      </c>
      <c r="N187">
        <v>128.6</v>
      </c>
      <c r="O187">
        <v>149.6</v>
      </c>
      <c r="P187">
        <v>137.6</v>
      </c>
      <c r="Q187">
        <v>154.9</v>
      </c>
      <c r="R187">
        <v>143.80000000000001</v>
      </c>
      <c r="S187">
        <v>135.6</v>
      </c>
      <c r="T187">
        <v>142.6</v>
      </c>
      <c r="U187" t="s">
        <v>105</v>
      </c>
      <c r="V187">
        <v>136.69999999999999</v>
      </c>
      <c r="W187">
        <v>135.19999999999999</v>
      </c>
      <c r="X187">
        <v>133.80000000000001</v>
      </c>
      <c r="Y187">
        <v>120.2</v>
      </c>
      <c r="Z187">
        <v>129.9</v>
      </c>
      <c r="AA187">
        <v>139</v>
      </c>
      <c r="AB187">
        <v>127.7</v>
      </c>
      <c r="AC187">
        <v>129.6</v>
      </c>
      <c r="AD187">
        <v>136.4</v>
      </c>
    </row>
    <row r="188" spans="1:30" x14ac:dyDescent="0.25">
      <c r="A188" t="s">
        <v>30</v>
      </c>
      <c r="B188">
        <v>2018</v>
      </c>
      <c r="C188" t="s">
        <v>38</v>
      </c>
      <c r="D188">
        <v>136.80000000000001</v>
      </c>
      <c r="E188">
        <v>143.80000000000001</v>
      </c>
      <c r="F188">
        <v>140</v>
      </c>
      <c r="G188">
        <v>142</v>
      </c>
      <c r="H188">
        <v>123.2</v>
      </c>
      <c r="I188">
        <v>152.9</v>
      </c>
      <c r="J188">
        <v>138</v>
      </c>
      <c r="K188">
        <v>129.30000000000001</v>
      </c>
      <c r="L188">
        <v>117.1</v>
      </c>
      <c r="M188">
        <v>136.30000000000001</v>
      </c>
      <c r="N188">
        <v>131.19999999999999</v>
      </c>
      <c r="O188">
        <v>152.80000000000001</v>
      </c>
      <c r="P188">
        <v>138.6</v>
      </c>
      <c r="Q188">
        <v>155.1</v>
      </c>
      <c r="R188">
        <v>149.19999999999999</v>
      </c>
      <c r="S188">
        <v>143</v>
      </c>
      <c r="T188">
        <v>148.30000000000001</v>
      </c>
      <c r="U188" t="s">
        <v>32</v>
      </c>
      <c r="V188">
        <v>142.6</v>
      </c>
      <c r="W188">
        <v>139.9</v>
      </c>
      <c r="X188">
        <v>136.69999999999999</v>
      </c>
      <c r="Y188">
        <v>124.6</v>
      </c>
      <c r="Z188">
        <v>135.1</v>
      </c>
      <c r="AA188">
        <v>142.69999999999999</v>
      </c>
      <c r="AB188">
        <v>129.30000000000001</v>
      </c>
      <c r="AC188">
        <v>133.30000000000001</v>
      </c>
      <c r="AD188">
        <v>138.69999999999999</v>
      </c>
    </row>
    <row r="189" spans="1:30" x14ac:dyDescent="0.25">
      <c r="A189" t="s">
        <v>33</v>
      </c>
      <c r="B189">
        <v>2018</v>
      </c>
      <c r="C189" t="s">
        <v>38</v>
      </c>
      <c r="D189">
        <v>135</v>
      </c>
      <c r="E189">
        <v>143.1</v>
      </c>
      <c r="F189">
        <v>135.5</v>
      </c>
      <c r="G189">
        <v>139.9</v>
      </c>
      <c r="H189">
        <v>116.5</v>
      </c>
      <c r="I189">
        <v>138.5</v>
      </c>
      <c r="J189">
        <v>128</v>
      </c>
      <c r="K189">
        <v>115.5</v>
      </c>
      <c r="L189">
        <v>114.2</v>
      </c>
      <c r="M189">
        <v>140.69999999999999</v>
      </c>
      <c r="N189">
        <v>126.2</v>
      </c>
      <c r="O189">
        <v>147.6</v>
      </c>
      <c r="P189">
        <v>134.80000000000001</v>
      </c>
      <c r="Q189">
        <v>159.69999999999999</v>
      </c>
      <c r="R189">
        <v>136.69999999999999</v>
      </c>
      <c r="S189">
        <v>126.7</v>
      </c>
      <c r="T189">
        <v>135.19999999999999</v>
      </c>
      <c r="U189" t="s">
        <v>106</v>
      </c>
      <c r="V189">
        <v>126.4</v>
      </c>
      <c r="W189">
        <v>130.80000000000001</v>
      </c>
      <c r="X189">
        <v>130.5</v>
      </c>
      <c r="Y189">
        <v>117.8</v>
      </c>
      <c r="Z189">
        <v>126.8</v>
      </c>
      <c r="AA189">
        <v>137.80000000000001</v>
      </c>
      <c r="AB189">
        <v>126.7</v>
      </c>
      <c r="AC189">
        <v>127.1</v>
      </c>
      <c r="AD189">
        <v>134</v>
      </c>
    </row>
    <row r="190" spans="1:30" x14ac:dyDescent="0.25">
      <c r="A190" t="s">
        <v>35</v>
      </c>
      <c r="B190">
        <v>2018</v>
      </c>
      <c r="C190" t="s">
        <v>38</v>
      </c>
      <c r="D190">
        <v>136.19999999999999</v>
      </c>
      <c r="E190">
        <v>143.6</v>
      </c>
      <c r="F190">
        <v>138.30000000000001</v>
      </c>
      <c r="G190">
        <v>141.19999999999999</v>
      </c>
      <c r="H190">
        <v>120.7</v>
      </c>
      <c r="I190">
        <v>146.19999999999999</v>
      </c>
      <c r="J190">
        <v>134.6</v>
      </c>
      <c r="K190">
        <v>124.6</v>
      </c>
      <c r="L190">
        <v>116.1</v>
      </c>
      <c r="M190">
        <v>137.80000000000001</v>
      </c>
      <c r="N190">
        <v>129.1</v>
      </c>
      <c r="O190">
        <v>150.4</v>
      </c>
      <c r="P190">
        <v>137.19999999999999</v>
      </c>
      <c r="Q190">
        <v>156.30000000000001</v>
      </c>
      <c r="R190">
        <v>144.30000000000001</v>
      </c>
      <c r="S190">
        <v>136.19999999999999</v>
      </c>
      <c r="T190">
        <v>143.1</v>
      </c>
      <c r="U190" t="s">
        <v>106</v>
      </c>
      <c r="V190">
        <v>136.5</v>
      </c>
      <c r="W190">
        <v>135.6</v>
      </c>
      <c r="X190">
        <v>134.30000000000001</v>
      </c>
      <c r="Y190">
        <v>121</v>
      </c>
      <c r="Z190">
        <v>130.4</v>
      </c>
      <c r="AA190">
        <v>139.80000000000001</v>
      </c>
      <c r="AB190">
        <v>128.19999999999999</v>
      </c>
      <c r="AC190">
        <v>130.30000000000001</v>
      </c>
      <c r="AD190">
        <v>136.5</v>
      </c>
    </row>
    <row r="191" spans="1:30" x14ac:dyDescent="0.25">
      <c r="A191" t="s">
        <v>30</v>
      </c>
      <c r="B191">
        <v>2018</v>
      </c>
      <c r="C191" t="s">
        <v>39</v>
      </c>
      <c r="D191">
        <v>137.1</v>
      </c>
      <c r="E191">
        <v>144.5</v>
      </c>
      <c r="F191">
        <v>135.9</v>
      </c>
      <c r="G191">
        <v>142.4</v>
      </c>
      <c r="H191">
        <v>123.5</v>
      </c>
      <c r="I191">
        <v>156.4</v>
      </c>
      <c r="J191">
        <v>135.1</v>
      </c>
      <c r="K191">
        <v>128.4</v>
      </c>
      <c r="L191">
        <v>115.2</v>
      </c>
      <c r="M191">
        <v>137.19999999999999</v>
      </c>
      <c r="N191">
        <v>131.9</v>
      </c>
      <c r="O191">
        <v>153.80000000000001</v>
      </c>
      <c r="P191">
        <v>138.6</v>
      </c>
      <c r="Q191">
        <v>156.1</v>
      </c>
      <c r="R191">
        <v>150.1</v>
      </c>
      <c r="S191">
        <v>143.30000000000001</v>
      </c>
      <c r="T191">
        <v>149.1</v>
      </c>
      <c r="U191" t="s">
        <v>32</v>
      </c>
      <c r="V191">
        <v>143.80000000000001</v>
      </c>
      <c r="W191">
        <v>140.9</v>
      </c>
      <c r="X191">
        <v>137.6</v>
      </c>
      <c r="Y191">
        <v>125.3</v>
      </c>
      <c r="Z191">
        <v>136</v>
      </c>
      <c r="AA191">
        <v>143.69999999999999</v>
      </c>
      <c r="AB191">
        <v>130.4</v>
      </c>
      <c r="AC191">
        <v>134.19999999999999</v>
      </c>
      <c r="AD191">
        <v>139.1</v>
      </c>
    </row>
    <row r="192" spans="1:30" x14ac:dyDescent="0.25">
      <c r="A192" t="s">
        <v>33</v>
      </c>
      <c r="B192">
        <v>2018</v>
      </c>
      <c r="C192" t="s">
        <v>39</v>
      </c>
      <c r="D192">
        <v>135</v>
      </c>
      <c r="E192">
        <v>144.30000000000001</v>
      </c>
      <c r="F192">
        <v>130.80000000000001</v>
      </c>
      <c r="G192">
        <v>140.30000000000001</v>
      </c>
      <c r="H192">
        <v>116.6</v>
      </c>
      <c r="I192">
        <v>150.1</v>
      </c>
      <c r="J192">
        <v>127.6</v>
      </c>
      <c r="K192">
        <v>114</v>
      </c>
      <c r="L192">
        <v>110.6</v>
      </c>
      <c r="M192">
        <v>140.19999999999999</v>
      </c>
      <c r="N192">
        <v>126.5</v>
      </c>
      <c r="O192">
        <v>148.30000000000001</v>
      </c>
      <c r="P192">
        <v>135.69999999999999</v>
      </c>
      <c r="Q192">
        <v>159.19999999999999</v>
      </c>
      <c r="R192">
        <v>137.80000000000001</v>
      </c>
      <c r="S192">
        <v>127.4</v>
      </c>
      <c r="T192">
        <v>136.19999999999999</v>
      </c>
      <c r="U192" t="s">
        <v>107</v>
      </c>
      <c r="V192">
        <v>124.6</v>
      </c>
      <c r="W192">
        <v>131.80000000000001</v>
      </c>
      <c r="X192">
        <v>131.30000000000001</v>
      </c>
      <c r="Y192">
        <v>118.9</v>
      </c>
      <c r="Z192">
        <v>127.6</v>
      </c>
      <c r="AA192">
        <v>139.69999999999999</v>
      </c>
      <c r="AB192">
        <v>127.6</v>
      </c>
      <c r="AC192">
        <v>128.19999999999999</v>
      </c>
      <c r="AD192">
        <v>134.80000000000001</v>
      </c>
    </row>
    <row r="193" spans="1:30" x14ac:dyDescent="0.25">
      <c r="A193" t="s">
        <v>35</v>
      </c>
      <c r="B193">
        <v>2018</v>
      </c>
      <c r="C193" t="s">
        <v>39</v>
      </c>
      <c r="D193">
        <v>136.4</v>
      </c>
      <c r="E193">
        <v>144.4</v>
      </c>
      <c r="F193">
        <v>133.9</v>
      </c>
      <c r="G193">
        <v>141.6</v>
      </c>
      <c r="H193">
        <v>121</v>
      </c>
      <c r="I193">
        <v>153.5</v>
      </c>
      <c r="J193">
        <v>132.6</v>
      </c>
      <c r="K193">
        <v>123.5</v>
      </c>
      <c r="L193">
        <v>113.7</v>
      </c>
      <c r="M193">
        <v>138.19999999999999</v>
      </c>
      <c r="N193">
        <v>129.6</v>
      </c>
      <c r="O193">
        <v>151.19999999999999</v>
      </c>
      <c r="P193">
        <v>137.5</v>
      </c>
      <c r="Q193">
        <v>156.9</v>
      </c>
      <c r="R193">
        <v>145.30000000000001</v>
      </c>
      <c r="S193">
        <v>136.69999999999999</v>
      </c>
      <c r="T193">
        <v>144</v>
      </c>
      <c r="U193" t="s">
        <v>107</v>
      </c>
      <c r="V193">
        <v>136.5</v>
      </c>
      <c r="W193">
        <v>136.6</v>
      </c>
      <c r="X193">
        <v>135.19999999999999</v>
      </c>
      <c r="Y193">
        <v>121.9</v>
      </c>
      <c r="Z193">
        <v>131.30000000000001</v>
      </c>
      <c r="AA193">
        <v>141.4</v>
      </c>
      <c r="AB193">
        <v>129.19999999999999</v>
      </c>
      <c r="AC193">
        <v>131.30000000000001</v>
      </c>
      <c r="AD193">
        <v>137.1</v>
      </c>
    </row>
    <row r="194" spans="1:30" x14ac:dyDescent="0.25">
      <c r="A194" t="s">
        <v>30</v>
      </c>
      <c r="B194">
        <v>2018</v>
      </c>
      <c r="C194" t="s">
        <v>41</v>
      </c>
      <c r="D194">
        <v>137.4</v>
      </c>
      <c r="E194">
        <v>145.69999999999999</v>
      </c>
      <c r="F194">
        <v>135.5</v>
      </c>
      <c r="G194">
        <v>142.9</v>
      </c>
      <c r="H194">
        <v>123.6</v>
      </c>
      <c r="I194">
        <v>157.5</v>
      </c>
      <c r="J194">
        <v>137.80000000000001</v>
      </c>
      <c r="K194">
        <v>127.2</v>
      </c>
      <c r="L194">
        <v>111.8</v>
      </c>
      <c r="M194">
        <v>137.4</v>
      </c>
      <c r="N194">
        <v>132.19999999999999</v>
      </c>
      <c r="O194">
        <v>154.30000000000001</v>
      </c>
      <c r="P194">
        <v>139.1</v>
      </c>
      <c r="Q194">
        <v>157</v>
      </c>
      <c r="R194">
        <v>150.80000000000001</v>
      </c>
      <c r="S194">
        <v>144.1</v>
      </c>
      <c r="T194">
        <v>149.80000000000001</v>
      </c>
      <c r="U194" t="s">
        <v>32</v>
      </c>
      <c r="V194">
        <v>144.30000000000001</v>
      </c>
      <c r="W194">
        <v>141.80000000000001</v>
      </c>
      <c r="X194">
        <v>138.4</v>
      </c>
      <c r="Y194">
        <v>126.4</v>
      </c>
      <c r="Z194">
        <v>136.80000000000001</v>
      </c>
      <c r="AA194">
        <v>144.4</v>
      </c>
      <c r="AB194">
        <v>131.19999999999999</v>
      </c>
      <c r="AC194">
        <v>135.1</v>
      </c>
      <c r="AD194">
        <v>139.80000000000001</v>
      </c>
    </row>
    <row r="195" spans="1:30" x14ac:dyDescent="0.25">
      <c r="A195" t="s">
        <v>33</v>
      </c>
      <c r="B195">
        <v>2018</v>
      </c>
      <c r="C195" t="s">
        <v>41</v>
      </c>
      <c r="D195">
        <v>135</v>
      </c>
      <c r="E195">
        <v>148.19999999999999</v>
      </c>
      <c r="F195">
        <v>130.5</v>
      </c>
      <c r="G195">
        <v>140.69999999999999</v>
      </c>
      <c r="H195">
        <v>116.4</v>
      </c>
      <c r="I195">
        <v>151.30000000000001</v>
      </c>
      <c r="J195">
        <v>131.4</v>
      </c>
      <c r="K195">
        <v>112.8</v>
      </c>
      <c r="L195">
        <v>105.3</v>
      </c>
      <c r="M195">
        <v>139.6</v>
      </c>
      <c r="N195">
        <v>126.6</v>
      </c>
      <c r="O195">
        <v>148.69999999999999</v>
      </c>
      <c r="P195">
        <v>136.4</v>
      </c>
      <c r="Q195">
        <v>160.30000000000001</v>
      </c>
      <c r="R195">
        <v>138.6</v>
      </c>
      <c r="S195">
        <v>127.9</v>
      </c>
      <c r="T195">
        <v>137</v>
      </c>
      <c r="U195" t="s">
        <v>108</v>
      </c>
      <c r="V195">
        <v>124.7</v>
      </c>
      <c r="W195">
        <v>132.5</v>
      </c>
      <c r="X195">
        <v>132</v>
      </c>
      <c r="Y195">
        <v>119.8</v>
      </c>
      <c r="Z195">
        <v>128</v>
      </c>
      <c r="AA195">
        <v>140.4</v>
      </c>
      <c r="AB195">
        <v>128.1</v>
      </c>
      <c r="AC195">
        <v>128.9</v>
      </c>
      <c r="AD195">
        <v>135.4</v>
      </c>
    </row>
    <row r="196" spans="1:30" x14ac:dyDescent="0.25">
      <c r="A196" t="s">
        <v>35</v>
      </c>
      <c r="B196">
        <v>2018</v>
      </c>
      <c r="C196" t="s">
        <v>41</v>
      </c>
      <c r="D196">
        <v>136.6</v>
      </c>
      <c r="E196">
        <v>146.6</v>
      </c>
      <c r="F196">
        <v>133.6</v>
      </c>
      <c r="G196">
        <v>142.1</v>
      </c>
      <c r="H196">
        <v>121</v>
      </c>
      <c r="I196">
        <v>154.6</v>
      </c>
      <c r="J196">
        <v>135.6</v>
      </c>
      <c r="K196">
        <v>122.3</v>
      </c>
      <c r="L196">
        <v>109.6</v>
      </c>
      <c r="M196">
        <v>138.1</v>
      </c>
      <c r="N196">
        <v>129.9</v>
      </c>
      <c r="O196">
        <v>151.69999999999999</v>
      </c>
      <c r="P196">
        <v>138.1</v>
      </c>
      <c r="Q196">
        <v>157.9</v>
      </c>
      <c r="R196">
        <v>146</v>
      </c>
      <c r="S196">
        <v>137.4</v>
      </c>
      <c r="T196">
        <v>144.69999999999999</v>
      </c>
      <c r="U196" t="s">
        <v>108</v>
      </c>
      <c r="V196">
        <v>136.9</v>
      </c>
      <c r="W196">
        <v>137.4</v>
      </c>
      <c r="X196">
        <v>136</v>
      </c>
      <c r="Y196">
        <v>122.9</v>
      </c>
      <c r="Z196">
        <v>131.80000000000001</v>
      </c>
      <c r="AA196">
        <v>142.1</v>
      </c>
      <c r="AB196">
        <v>129.9</v>
      </c>
      <c r="AC196">
        <v>132.1</v>
      </c>
      <c r="AD196">
        <v>137.80000000000001</v>
      </c>
    </row>
    <row r="197" spans="1:30" x14ac:dyDescent="0.25">
      <c r="A197" t="s">
        <v>30</v>
      </c>
      <c r="B197">
        <v>2018</v>
      </c>
      <c r="C197" t="s">
        <v>42</v>
      </c>
      <c r="D197">
        <v>137.6</v>
      </c>
      <c r="E197">
        <v>148.1</v>
      </c>
      <c r="F197">
        <v>136.69999999999999</v>
      </c>
      <c r="G197">
        <v>143.19999999999999</v>
      </c>
      <c r="H197">
        <v>124</v>
      </c>
      <c r="I197">
        <v>154.1</v>
      </c>
      <c r="J197">
        <v>143.5</v>
      </c>
      <c r="K197">
        <v>126</v>
      </c>
      <c r="L197">
        <v>112.4</v>
      </c>
      <c r="M197">
        <v>137.6</v>
      </c>
      <c r="N197">
        <v>132.80000000000001</v>
      </c>
      <c r="O197">
        <v>154.30000000000001</v>
      </c>
      <c r="P197">
        <v>140</v>
      </c>
      <c r="Q197">
        <v>157.30000000000001</v>
      </c>
      <c r="R197">
        <v>151.30000000000001</v>
      </c>
      <c r="S197">
        <v>144.69999999999999</v>
      </c>
      <c r="T197">
        <v>150.30000000000001</v>
      </c>
      <c r="U197" t="s">
        <v>32</v>
      </c>
      <c r="V197">
        <v>145.1</v>
      </c>
      <c r="W197">
        <v>142.19999999999999</v>
      </c>
      <c r="X197">
        <v>138.4</v>
      </c>
      <c r="Y197">
        <v>127.4</v>
      </c>
      <c r="Z197">
        <v>137.80000000000001</v>
      </c>
      <c r="AA197">
        <v>145.1</v>
      </c>
      <c r="AB197">
        <v>131.4</v>
      </c>
      <c r="AC197">
        <v>135.6</v>
      </c>
      <c r="AD197">
        <v>140.5</v>
      </c>
    </row>
    <row r="198" spans="1:30" x14ac:dyDescent="0.25">
      <c r="A198" t="s">
        <v>33</v>
      </c>
      <c r="B198">
        <v>2018</v>
      </c>
      <c r="C198" t="s">
        <v>42</v>
      </c>
      <c r="D198">
        <v>135.30000000000001</v>
      </c>
      <c r="E198">
        <v>149.69999999999999</v>
      </c>
      <c r="F198">
        <v>133.9</v>
      </c>
      <c r="G198">
        <v>140.80000000000001</v>
      </c>
      <c r="H198">
        <v>116.6</v>
      </c>
      <c r="I198">
        <v>152.19999999999999</v>
      </c>
      <c r="J198">
        <v>144</v>
      </c>
      <c r="K198">
        <v>112.3</v>
      </c>
      <c r="L198">
        <v>108.4</v>
      </c>
      <c r="M198">
        <v>140</v>
      </c>
      <c r="N198">
        <v>126.7</v>
      </c>
      <c r="O198">
        <v>149</v>
      </c>
      <c r="P198">
        <v>138.4</v>
      </c>
      <c r="Q198">
        <v>161</v>
      </c>
      <c r="R198">
        <v>138.9</v>
      </c>
      <c r="S198">
        <v>128.69999999999999</v>
      </c>
      <c r="T198">
        <v>137.4</v>
      </c>
      <c r="U198" t="s">
        <v>109</v>
      </c>
      <c r="V198">
        <v>126.5</v>
      </c>
      <c r="W198">
        <v>133.1</v>
      </c>
      <c r="X198">
        <v>132.6</v>
      </c>
      <c r="Y198">
        <v>120.4</v>
      </c>
      <c r="Z198">
        <v>128.5</v>
      </c>
      <c r="AA198">
        <v>141.19999999999999</v>
      </c>
      <c r="AB198">
        <v>128.19999999999999</v>
      </c>
      <c r="AC198">
        <v>129.5</v>
      </c>
      <c r="AD198">
        <v>136.19999999999999</v>
      </c>
    </row>
    <row r="199" spans="1:30" x14ac:dyDescent="0.25">
      <c r="A199" t="s">
        <v>35</v>
      </c>
      <c r="B199">
        <v>2018</v>
      </c>
      <c r="C199" t="s">
        <v>42</v>
      </c>
      <c r="D199">
        <v>136.9</v>
      </c>
      <c r="E199">
        <v>148.69999999999999</v>
      </c>
      <c r="F199">
        <v>135.6</v>
      </c>
      <c r="G199">
        <v>142.30000000000001</v>
      </c>
      <c r="H199">
        <v>121.3</v>
      </c>
      <c r="I199">
        <v>153.19999999999999</v>
      </c>
      <c r="J199">
        <v>143.69999999999999</v>
      </c>
      <c r="K199">
        <v>121.4</v>
      </c>
      <c r="L199">
        <v>111.1</v>
      </c>
      <c r="M199">
        <v>138.4</v>
      </c>
      <c r="N199">
        <v>130.30000000000001</v>
      </c>
      <c r="O199">
        <v>151.80000000000001</v>
      </c>
      <c r="P199">
        <v>139.4</v>
      </c>
      <c r="Q199">
        <v>158.30000000000001</v>
      </c>
      <c r="R199">
        <v>146.4</v>
      </c>
      <c r="S199">
        <v>138.1</v>
      </c>
      <c r="T199">
        <v>145.19999999999999</v>
      </c>
      <c r="U199" t="s">
        <v>109</v>
      </c>
      <c r="V199">
        <v>138.1</v>
      </c>
      <c r="W199">
        <v>137.9</v>
      </c>
      <c r="X199">
        <v>136.19999999999999</v>
      </c>
      <c r="Y199">
        <v>123.7</v>
      </c>
      <c r="Z199">
        <v>132.6</v>
      </c>
      <c r="AA199">
        <v>142.80000000000001</v>
      </c>
      <c r="AB199">
        <v>130.1</v>
      </c>
      <c r="AC199">
        <v>132.6</v>
      </c>
      <c r="AD199">
        <v>138.5</v>
      </c>
    </row>
    <row r="200" spans="1:30" x14ac:dyDescent="0.25">
      <c r="A200" t="s">
        <v>30</v>
      </c>
      <c r="B200">
        <v>2018</v>
      </c>
      <c r="C200" t="s">
        <v>44</v>
      </c>
      <c r="D200">
        <v>138.4</v>
      </c>
      <c r="E200">
        <v>149.30000000000001</v>
      </c>
      <c r="F200">
        <v>139.30000000000001</v>
      </c>
      <c r="G200">
        <v>143.4</v>
      </c>
      <c r="H200">
        <v>124.1</v>
      </c>
      <c r="I200">
        <v>153.30000000000001</v>
      </c>
      <c r="J200">
        <v>154.19999999999999</v>
      </c>
      <c r="K200">
        <v>126.4</v>
      </c>
      <c r="L200">
        <v>114.3</v>
      </c>
      <c r="M200">
        <v>138.19999999999999</v>
      </c>
      <c r="N200">
        <v>132.80000000000001</v>
      </c>
      <c r="O200">
        <v>154.80000000000001</v>
      </c>
      <c r="P200">
        <v>142</v>
      </c>
      <c r="Q200">
        <v>156.1</v>
      </c>
      <c r="R200">
        <v>151.5</v>
      </c>
      <c r="S200">
        <v>145.1</v>
      </c>
      <c r="T200">
        <v>150.6</v>
      </c>
      <c r="U200" t="s">
        <v>32</v>
      </c>
      <c r="V200">
        <v>146.80000000000001</v>
      </c>
      <c r="W200">
        <v>143.1</v>
      </c>
      <c r="X200">
        <v>139</v>
      </c>
      <c r="Y200">
        <v>127.5</v>
      </c>
      <c r="Z200">
        <v>138.4</v>
      </c>
      <c r="AA200">
        <v>145.80000000000001</v>
      </c>
      <c r="AB200">
        <v>131.4</v>
      </c>
      <c r="AC200">
        <v>136</v>
      </c>
      <c r="AD200">
        <v>141.80000000000001</v>
      </c>
    </row>
    <row r="201" spans="1:30" x14ac:dyDescent="0.25">
      <c r="A201" t="s">
        <v>33</v>
      </c>
      <c r="B201">
        <v>2018</v>
      </c>
      <c r="C201" t="s">
        <v>44</v>
      </c>
      <c r="D201">
        <v>135.6</v>
      </c>
      <c r="E201">
        <v>148.6</v>
      </c>
      <c r="F201">
        <v>139.1</v>
      </c>
      <c r="G201">
        <v>141</v>
      </c>
      <c r="H201">
        <v>116.7</v>
      </c>
      <c r="I201">
        <v>149.69999999999999</v>
      </c>
      <c r="J201">
        <v>159.19999999999999</v>
      </c>
      <c r="K201">
        <v>112.6</v>
      </c>
      <c r="L201">
        <v>111.8</v>
      </c>
      <c r="M201">
        <v>140.30000000000001</v>
      </c>
      <c r="N201">
        <v>126.8</v>
      </c>
      <c r="O201">
        <v>149.4</v>
      </c>
      <c r="P201">
        <v>140.30000000000001</v>
      </c>
      <c r="Q201">
        <v>161.4</v>
      </c>
      <c r="R201">
        <v>139.6</v>
      </c>
      <c r="S201">
        <v>128.9</v>
      </c>
      <c r="T201">
        <v>137.9</v>
      </c>
      <c r="U201" t="s">
        <v>110</v>
      </c>
      <c r="V201">
        <v>128.1</v>
      </c>
      <c r="W201">
        <v>133.6</v>
      </c>
      <c r="X201">
        <v>133.6</v>
      </c>
      <c r="Y201">
        <v>120.1</v>
      </c>
      <c r="Z201">
        <v>129</v>
      </c>
      <c r="AA201">
        <v>144</v>
      </c>
      <c r="AB201">
        <v>128.19999999999999</v>
      </c>
      <c r="AC201">
        <v>130.19999999999999</v>
      </c>
      <c r="AD201">
        <v>137.5</v>
      </c>
    </row>
    <row r="202" spans="1:30" x14ac:dyDescent="0.25">
      <c r="A202" t="s">
        <v>35</v>
      </c>
      <c r="B202">
        <v>2018</v>
      </c>
      <c r="C202" t="s">
        <v>44</v>
      </c>
      <c r="D202">
        <v>137.5</v>
      </c>
      <c r="E202">
        <v>149.1</v>
      </c>
      <c r="F202">
        <v>139.19999999999999</v>
      </c>
      <c r="G202">
        <v>142.5</v>
      </c>
      <c r="H202">
        <v>121.4</v>
      </c>
      <c r="I202">
        <v>151.6</v>
      </c>
      <c r="J202">
        <v>155.9</v>
      </c>
      <c r="K202">
        <v>121.7</v>
      </c>
      <c r="L202">
        <v>113.5</v>
      </c>
      <c r="M202">
        <v>138.9</v>
      </c>
      <c r="N202">
        <v>130.30000000000001</v>
      </c>
      <c r="O202">
        <v>152.30000000000001</v>
      </c>
      <c r="P202">
        <v>141.4</v>
      </c>
      <c r="Q202">
        <v>157.5</v>
      </c>
      <c r="R202">
        <v>146.80000000000001</v>
      </c>
      <c r="S202">
        <v>138.4</v>
      </c>
      <c r="T202">
        <v>145.6</v>
      </c>
      <c r="U202" t="s">
        <v>110</v>
      </c>
      <c r="V202">
        <v>139.69999999999999</v>
      </c>
      <c r="W202">
        <v>138.6</v>
      </c>
      <c r="X202">
        <v>137</v>
      </c>
      <c r="Y202">
        <v>123.6</v>
      </c>
      <c r="Z202">
        <v>133.1</v>
      </c>
      <c r="AA202">
        <v>144.69999999999999</v>
      </c>
      <c r="AB202">
        <v>130.1</v>
      </c>
      <c r="AC202">
        <v>133.19999999999999</v>
      </c>
      <c r="AD202">
        <v>139.80000000000001</v>
      </c>
    </row>
    <row r="203" spans="1:30" x14ac:dyDescent="0.25">
      <c r="A203" t="s">
        <v>30</v>
      </c>
      <c r="B203">
        <v>2018</v>
      </c>
      <c r="C203" t="s">
        <v>46</v>
      </c>
      <c r="D203">
        <v>139.19999999999999</v>
      </c>
      <c r="E203">
        <v>148.80000000000001</v>
      </c>
      <c r="F203">
        <v>139.1</v>
      </c>
      <c r="G203">
        <v>143.5</v>
      </c>
      <c r="H203">
        <v>125</v>
      </c>
      <c r="I203">
        <v>154.4</v>
      </c>
      <c r="J203">
        <v>156.30000000000001</v>
      </c>
      <c r="K203">
        <v>126.8</v>
      </c>
      <c r="L203">
        <v>115.4</v>
      </c>
      <c r="M203">
        <v>138.6</v>
      </c>
      <c r="N203">
        <v>133.80000000000001</v>
      </c>
      <c r="O203">
        <v>155.19999999999999</v>
      </c>
      <c r="P203">
        <v>142.69999999999999</v>
      </c>
      <c r="Q203">
        <v>156.4</v>
      </c>
      <c r="R203">
        <v>152.1</v>
      </c>
      <c r="S203">
        <v>145.80000000000001</v>
      </c>
      <c r="T203">
        <v>151.30000000000001</v>
      </c>
      <c r="U203" t="s">
        <v>32</v>
      </c>
      <c r="V203">
        <v>147.69999999999999</v>
      </c>
      <c r="W203">
        <v>143.80000000000001</v>
      </c>
      <c r="X203">
        <v>139.4</v>
      </c>
      <c r="Y203">
        <v>128.30000000000001</v>
      </c>
      <c r="Z203">
        <v>138.6</v>
      </c>
      <c r="AA203">
        <v>146.9</v>
      </c>
      <c r="AB203">
        <v>131.30000000000001</v>
      </c>
      <c r="AC203">
        <v>136.6</v>
      </c>
      <c r="AD203">
        <v>142.5</v>
      </c>
    </row>
    <row r="204" spans="1:30" x14ac:dyDescent="0.25">
      <c r="A204" t="s">
        <v>33</v>
      </c>
      <c r="B204">
        <v>2018</v>
      </c>
      <c r="C204" t="s">
        <v>46</v>
      </c>
      <c r="D204">
        <v>136.5</v>
      </c>
      <c r="E204">
        <v>146.4</v>
      </c>
      <c r="F204">
        <v>136.6</v>
      </c>
      <c r="G204">
        <v>141.19999999999999</v>
      </c>
      <c r="H204">
        <v>117.4</v>
      </c>
      <c r="I204">
        <v>146.30000000000001</v>
      </c>
      <c r="J204">
        <v>157.30000000000001</v>
      </c>
      <c r="K204">
        <v>113.6</v>
      </c>
      <c r="L204">
        <v>113.3</v>
      </c>
      <c r="M204">
        <v>141.1</v>
      </c>
      <c r="N204">
        <v>127.4</v>
      </c>
      <c r="O204">
        <v>150.4</v>
      </c>
      <c r="P204">
        <v>140.1</v>
      </c>
      <c r="Q204">
        <v>162.1</v>
      </c>
      <c r="R204">
        <v>140</v>
      </c>
      <c r="S204">
        <v>129</v>
      </c>
      <c r="T204">
        <v>138.30000000000001</v>
      </c>
      <c r="U204" t="s">
        <v>111</v>
      </c>
      <c r="V204">
        <v>129.80000000000001</v>
      </c>
      <c r="W204">
        <v>134.4</v>
      </c>
      <c r="X204">
        <v>134.9</v>
      </c>
      <c r="Y204">
        <v>120.7</v>
      </c>
      <c r="Z204">
        <v>129.80000000000001</v>
      </c>
      <c r="AA204">
        <v>145.30000000000001</v>
      </c>
      <c r="AB204">
        <v>128.30000000000001</v>
      </c>
      <c r="AC204">
        <v>131</v>
      </c>
      <c r="AD204">
        <v>138</v>
      </c>
    </row>
    <row r="205" spans="1:30" x14ac:dyDescent="0.25">
      <c r="A205" t="s">
        <v>35</v>
      </c>
      <c r="B205">
        <v>2018</v>
      </c>
      <c r="C205" t="s">
        <v>46</v>
      </c>
      <c r="D205">
        <v>138.30000000000001</v>
      </c>
      <c r="E205">
        <v>148</v>
      </c>
      <c r="F205">
        <v>138.1</v>
      </c>
      <c r="G205">
        <v>142.6</v>
      </c>
      <c r="H205">
        <v>122.2</v>
      </c>
      <c r="I205">
        <v>150.6</v>
      </c>
      <c r="J205">
        <v>156.6</v>
      </c>
      <c r="K205">
        <v>122.4</v>
      </c>
      <c r="L205">
        <v>114.7</v>
      </c>
      <c r="M205">
        <v>139.4</v>
      </c>
      <c r="N205">
        <v>131.1</v>
      </c>
      <c r="O205">
        <v>153</v>
      </c>
      <c r="P205">
        <v>141.69999999999999</v>
      </c>
      <c r="Q205">
        <v>157.9</v>
      </c>
      <c r="R205">
        <v>147.30000000000001</v>
      </c>
      <c r="S205">
        <v>138.80000000000001</v>
      </c>
      <c r="T205">
        <v>146.1</v>
      </c>
      <c r="U205" t="s">
        <v>111</v>
      </c>
      <c r="V205">
        <v>140.9</v>
      </c>
      <c r="W205">
        <v>139.4</v>
      </c>
      <c r="X205">
        <v>137.69999999999999</v>
      </c>
      <c r="Y205">
        <v>124.3</v>
      </c>
      <c r="Z205">
        <v>133.6</v>
      </c>
      <c r="AA205">
        <v>146</v>
      </c>
      <c r="AB205">
        <v>130.1</v>
      </c>
      <c r="AC205">
        <v>133.9</v>
      </c>
      <c r="AD205">
        <v>140.4</v>
      </c>
    </row>
    <row r="206" spans="1:30" x14ac:dyDescent="0.25">
      <c r="A206" t="s">
        <v>30</v>
      </c>
      <c r="B206">
        <v>2018</v>
      </c>
      <c r="C206" t="s">
        <v>48</v>
      </c>
      <c r="D206">
        <v>139.4</v>
      </c>
      <c r="E206">
        <v>147.19999999999999</v>
      </c>
      <c r="F206">
        <v>136.6</v>
      </c>
      <c r="G206">
        <v>143.69999999999999</v>
      </c>
      <c r="H206">
        <v>124.6</v>
      </c>
      <c r="I206">
        <v>150.1</v>
      </c>
      <c r="J206">
        <v>149.4</v>
      </c>
      <c r="K206">
        <v>125.4</v>
      </c>
      <c r="L206">
        <v>114.4</v>
      </c>
      <c r="M206">
        <v>138.69999999999999</v>
      </c>
      <c r="N206">
        <v>133.1</v>
      </c>
      <c r="O206">
        <v>155.9</v>
      </c>
      <c r="P206">
        <v>141.30000000000001</v>
      </c>
      <c r="Q206">
        <v>157.69999999999999</v>
      </c>
      <c r="R206">
        <v>152.1</v>
      </c>
      <c r="S206">
        <v>146.1</v>
      </c>
      <c r="T206">
        <v>151.30000000000001</v>
      </c>
      <c r="U206" t="s">
        <v>32</v>
      </c>
      <c r="V206">
        <v>149</v>
      </c>
      <c r="W206">
        <v>144</v>
      </c>
      <c r="X206">
        <v>140</v>
      </c>
      <c r="Y206">
        <v>129.9</v>
      </c>
      <c r="Z206">
        <v>140</v>
      </c>
      <c r="AA206">
        <v>147.6</v>
      </c>
      <c r="AB206">
        <v>132</v>
      </c>
      <c r="AC206">
        <v>137.4</v>
      </c>
      <c r="AD206">
        <v>142.1</v>
      </c>
    </row>
    <row r="207" spans="1:30" x14ac:dyDescent="0.25">
      <c r="A207" t="s">
        <v>33</v>
      </c>
      <c r="B207">
        <v>2018</v>
      </c>
      <c r="C207" t="s">
        <v>48</v>
      </c>
      <c r="D207">
        <v>137</v>
      </c>
      <c r="E207">
        <v>143.1</v>
      </c>
      <c r="F207">
        <v>132.80000000000001</v>
      </c>
      <c r="G207">
        <v>141.5</v>
      </c>
      <c r="H207">
        <v>117.8</v>
      </c>
      <c r="I207">
        <v>140</v>
      </c>
      <c r="J207">
        <v>151.30000000000001</v>
      </c>
      <c r="K207">
        <v>113.5</v>
      </c>
      <c r="L207">
        <v>112.3</v>
      </c>
      <c r="M207">
        <v>141.19999999999999</v>
      </c>
      <c r="N207">
        <v>127.7</v>
      </c>
      <c r="O207">
        <v>151.30000000000001</v>
      </c>
      <c r="P207">
        <v>138.9</v>
      </c>
      <c r="Q207">
        <v>163.30000000000001</v>
      </c>
      <c r="R207">
        <v>140.80000000000001</v>
      </c>
      <c r="S207">
        <v>129.30000000000001</v>
      </c>
      <c r="T207">
        <v>139.1</v>
      </c>
      <c r="U207" t="s">
        <v>112</v>
      </c>
      <c r="V207">
        <v>131.19999999999999</v>
      </c>
      <c r="W207">
        <v>134.9</v>
      </c>
      <c r="X207">
        <v>135.69999999999999</v>
      </c>
      <c r="Y207">
        <v>122.5</v>
      </c>
      <c r="Z207">
        <v>130.19999999999999</v>
      </c>
      <c r="AA207">
        <v>145.19999999999999</v>
      </c>
      <c r="AB207">
        <v>129.30000000000001</v>
      </c>
      <c r="AC207">
        <v>131.9</v>
      </c>
      <c r="AD207">
        <v>138.1</v>
      </c>
    </row>
    <row r="208" spans="1:30" x14ac:dyDescent="0.25">
      <c r="A208" t="s">
        <v>35</v>
      </c>
      <c r="B208">
        <v>2018</v>
      </c>
      <c r="C208" t="s">
        <v>48</v>
      </c>
      <c r="D208">
        <v>138.6</v>
      </c>
      <c r="E208">
        <v>145.80000000000001</v>
      </c>
      <c r="F208">
        <v>135.1</v>
      </c>
      <c r="G208">
        <v>142.9</v>
      </c>
      <c r="H208">
        <v>122.1</v>
      </c>
      <c r="I208">
        <v>145.4</v>
      </c>
      <c r="J208">
        <v>150</v>
      </c>
      <c r="K208">
        <v>121.4</v>
      </c>
      <c r="L208">
        <v>113.7</v>
      </c>
      <c r="M208">
        <v>139.5</v>
      </c>
      <c r="N208">
        <v>130.80000000000001</v>
      </c>
      <c r="O208">
        <v>153.80000000000001</v>
      </c>
      <c r="P208">
        <v>140.4</v>
      </c>
      <c r="Q208">
        <v>159.19999999999999</v>
      </c>
      <c r="R208">
        <v>147.69999999999999</v>
      </c>
      <c r="S208">
        <v>139.1</v>
      </c>
      <c r="T208">
        <v>146.5</v>
      </c>
      <c r="U208" t="s">
        <v>112</v>
      </c>
      <c r="V208">
        <v>142.30000000000001</v>
      </c>
      <c r="W208">
        <v>139.69999999999999</v>
      </c>
      <c r="X208">
        <v>138.4</v>
      </c>
      <c r="Y208">
        <v>126</v>
      </c>
      <c r="Z208">
        <v>134.5</v>
      </c>
      <c r="AA208">
        <v>146.19999999999999</v>
      </c>
      <c r="AB208">
        <v>130.9</v>
      </c>
      <c r="AC208">
        <v>134.69999999999999</v>
      </c>
      <c r="AD208">
        <v>140.19999999999999</v>
      </c>
    </row>
    <row r="209" spans="1:30" x14ac:dyDescent="0.25">
      <c r="A209" t="s">
        <v>30</v>
      </c>
      <c r="B209">
        <v>2018</v>
      </c>
      <c r="C209" t="s">
        <v>50</v>
      </c>
      <c r="D209">
        <v>139.30000000000001</v>
      </c>
      <c r="E209">
        <v>147.6</v>
      </c>
      <c r="F209">
        <v>134.6</v>
      </c>
      <c r="G209">
        <v>141.9</v>
      </c>
      <c r="H209">
        <v>123.5</v>
      </c>
      <c r="I209">
        <v>144.5</v>
      </c>
      <c r="J209">
        <v>147.6</v>
      </c>
      <c r="K209">
        <v>121.4</v>
      </c>
      <c r="L209">
        <v>112.3</v>
      </c>
      <c r="M209">
        <v>139.5</v>
      </c>
      <c r="N209">
        <v>134.6</v>
      </c>
      <c r="O209">
        <v>155.19999999999999</v>
      </c>
      <c r="P209">
        <v>140.19999999999999</v>
      </c>
      <c r="Q209">
        <v>159.6</v>
      </c>
      <c r="R209">
        <v>150.69999999999999</v>
      </c>
      <c r="S209">
        <v>144.5</v>
      </c>
      <c r="T209">
        <v>149.80000000000001</v>
      </c>
      <c r="U209" t="s">
        <v>32</v>
      </c>
      <c r="V209">
        <v>149.69999999999999</v>
      </c>
      <c r="W209">
        <v>147.5</v>
      </c>
      <c r="X209">
        <v>144.80000000000001</v>
      </c>
      <c r="Y209">
        <v>130.80000000000001</v>
      </c>
      <c r="Z209">
        <v>140.1</v>
      </c>
      <c r="AA209">
        <v>148</v>
      </c>
      <c r="AB209">
        <v>134.4</v>
      </c>
      <c r="AC209">
        <v>139.80000000000001</v>
      </c>
      <c r="AD209">
        <v>142.19999999999999</v>
      </c>
    </row>
    <row r="210" spans="1:30" x14ac:dyDescent="0.25">
      <c r="A210" t="s">
        <v>33</v>
      </c>
      <c r="B210">
        <v>2018</v>
      </c>
      <c r="C210" t="s">
        <v>50</v>
      </c>
      <c r="D210">
        <v>137.6</v>
      </c>
      <c r="E210">
        <v>144.9</v>
      </c>
      <c r="F210">
        <v>133.5</v>
      </c>
      <c r="G210">
        <v>141.5</v>
      </c>
      <c r="H210">
        <v>118</v>
      </c>
      <c r="I210">
        <v>139.5</v>
      </c>
      <c r="J210">
        <v>153</v>
      </c>
      <c r="K210">
        <v>113.2</v>
      </c>
      <c r="L210">
        <v>112.8</v>
      </c>
      <c r="M210">
        <v>141.1</v>
      </c>
      <c r="N210">
        <v>127.6</v>
      </c>
      <c r="O210">
        <v>152</v>
      </c>
      <c r="P210">
        <v>139.4</v>
      </c>
      <c r="Q210">
        <v>164</v>
      </c>
      <c r="R210">
        <v>141.5</v>
      </c>
      <c r="S210">
        <v>129.80000000000001</v>
      </c>
      <c r="T210">
        <v>139.69999999999999</v>
      </c>
      <c r="U210" t="s">
        <v>113</v>
      </c>
      <c r="V210">
        <v>133.4</v>
      </c>
      <c r="W210">
        <v>135.1</v>
      </c>
      <c r="X210">
        <v>136.19999999999999</v>
      </c>
      <c r="Y210">
        <v>123.3</v>
      </c>
      <c r="Z210">
        <v>130.69999999999999</v>
      </c>
      <c r="AA210">
        <v>145.5</v>
      </c>
      <c r="AB210">
        <v>130.4</v>
      </c>
      <c r="AC210">
        <v>132.5</v>
      </c>
      <c r="AD210">
        <v>138.9</v>
      </c>
    </row>
    <row r="211" spans="1:30" x14ac:dyDescent="0.25">
      <c r="A211" t="s">
        <v>35</v>
      </c>
      <c r="B211">
        <v>2018</v>
      </c>
      <c r="C211" t="s">
        <v>50</v>
      </c>
      <c r="D211">
        <v>137.4</v>
      </c>
      <c r="E211">
        <v>149.5</v>
      </c>
      <c r="F211">
        <v>137.30000000000001</v>
      </c>
      <c r="G211">
        <v>141.9</v>
      </c>
      <c r="H211">
        <v>121.1</v>
      </c>
      <c r="I211">
        <v>142.5</v>
      </c>
      <c r="J211">
        <v>146.69999999999999</v>
      </c>
      <c r="K211">
        <v>119.1</v>
      </c>
      <c r="L211">
        <v>111.9</v>
      </c>
      <c r="M211">
        <v>141</v>
      </c>
      <c r="N211">
        <v>133.6</v>
      </c>
      <c r="O211">
        <v>154.5</v>
      </c>
      <c r="P211">
        <v>139.69999999999999</v>
      </c>
      <c r="Q211">
        <v>162.6</v>
      </c>
      <c r="R211">
        <v>148</v>
      </c>
      <c r="S211">
        <v>139.19999999999999</v>
      </c>
      <c r="T211">
        <v>146.80000000000001</v>
      </c>
      <c r="U211" t="s">
        <v>114</v>
      </c>
      <c r="V211">
        <v>145.30000000000001</v>
      </c>
      <c r="W211">
        <v>142.19999999999999</v>
      </c>
      <c r="X211">
        <v>142.1</v>
      </c>
      <c r="Y211">
        <v>125.5</v>
      </c>
      <c r="Z211">
        <v>136.5</v>
      </c>
      <c r="AA211">
        <v>147.80000000000001</v>
      </c>
      <c r="AB211">
        <v>132</v>
      </c>
      <c r="AC211">
        <v>136.30000000000001</v>
      </c>
      <c r="AD211">
        <v>140.80000000000001</v>
      </c>
    </row>
    <row r="212" spans="1:30" x14ac:dyDescent="0.25">
      <c r="A212" t="s">
        <v>30</v>
      </c>
      <c r="B212">
        <v>2018</v>
      </c>
      <c r="C212" t="s">
        <v>53</v>
      </c>
      <c r="D212">
        <v>137.1</v>
      </c>
      <c r="E212">
        <v>150.80000000000001</v>
      </c>
      <c r="F212">
        <v>136.69999999999999</v>
      </c>
      <c r="G212">
        <v>141.9</v>
      </c>
      <c r="H212">
        <v>122.8</v>
      </c>
      <c r="I212">
        <v>143.9</v>
      </c>
      <c r="J212">
        <v>147.5</v>
      </c>
      <c r="K212">
        <v>121</v>
      </c>
      <c r="L212">
        <v>111.6</v>
      </c>
      <c r="M212">
        <v>140.6</v>
      </c>
      <c r="N212">
        <v>137.5</v>
      </c>
      <c r="O212">
        <v>156.1</v>
      </c>
      <c r="P212">
        <v>140</v>
      </c>
      <c r="Q212">
        <v>161.9</v>
      </c>
      <c r="R212">
        <v>151.69999999999999</v>
      </c>
      <c r="S212">
        <v>145.5</v>
      </c>
      <c r="T212">
        <v>150.80000000000001</v>
      </c>
      <c r="U212" t="s">
        <v>32</v>
      </c>
      <c r="V212">
        <v>150.30000000000001</v>
      </c>
      <c r="W212">
        <v>148</v>
      </c>
      <c r="X212">
        <v>145.4</v>
      </c>
      <c r="Y212">
        <v>130.30000000000001</v>
      </c>
      <c r="Z212">
        <v>143.1</v>
      </c>
      <c r="AA212">
        <v>150.19999999999999</v>
      </c>
      <c r="AB212">
        <v>133.1</v>
      </c>
      <c r="AC212">
        <v>140.1</v>
      </c>
      <c r="AD212">
        <v>142.4</v>
      </c>
    </row>
    <row r="213" spans="1:30" x14ac:dyDescent="0.25">
      <c r="A213" t="s">
        <v>33</v>
      </c>
      <c r="B213">
        <v>2018</v>
      </c>
      <c r="C213" t="s">
        <v>53</v>
      </c>
      <c r="D213">
        <v>138.1</v>
      </c>
      <c r="E213">
        <v>146.30000000000001</v>
      </c>
      <c r="F213">
        <v>137.80000000000001</v>
      </c>
      <c r="G213">
        <v>141.6</v>
      </c>
      <c r="H213">
        <v>118.1</v>
      </c>
      <c r="I213">
        <v>141.5</v>
      </c>
      <c r="J213">
        <v>145.19999999999999</v>
      </c>
      <c r="K213">
        <v>115.3</v>
      </c>
      <c r="L213">
        <v>112.5</v>
      </c>
      <c r="M213">
        <v>141.4</v>
      </c>
      <c r="N213">
        <v>128</v>
      </c>
      <c r="O213">
        <v>152.6</v>
      </c>
      <c r="P213">
        <v>139.1</v>
      </c>
      <c r="Q213">
        <v>164.4</v>
      </c>
      <c r="R213">
        <v>142.4</v>
      </c>
      <c r="S213">
        <v>130.19999999999999</v>
      </c>
      <c r="T213">
        <v>140.5</v>
      </c>
      <c r="U213" t="s">
        <v>114</v>
      </c>
      <c r="V213">
        <v>136.69999999999999</v>
      </c>
      <c r="W213">
        <v>135.80000000000001</v>
      </c>
      <c r="X213">
        <v>136.80000000000001</v>
      </c>
      <c r="Y213">
        <v>121.2</v>
      </c>
      <c r="Z213">
        <v>131.30000000000001</v>
      </c>
      <c r="AA213">
        <v>146.1</v>
      </c>
      <c r="AB213">
        <v>130.5</v>
      </c>
      <c r="AC213">
        <v>132.19999999999999</v>
      </c>
      <c r="AD213">
        <v>139</v>
      </c>
    </row>
    <row r="214" spans="1:30" x14ac:dyDescent="0.25">
      <c r="A214" t="s">
        <v>35</v>
      </c>
      <c r="B214">
        <v>2018</v>
      </c>
      <c r="C214" t="s">
        <v>53</v>
      </c>
      <c r="D214">
        <v>137.4</v>
      </c>
      <c r="E214">
        <v>149.19999999999999</v>
      </c>
      <c r="F214">
        <v>137.1</v>
      </c>
      <c r="G214">
        <v>141.80000000000001</v>
      </c>
      <c r="H214">
        <v>121.1</v>
      </c>
      <c r="I214">
        <v>142.80000000000001</v>
      </c>
      <c r="J214">
        <v>146.69999999999999</v>
      </c>
      <c r="K214">
        <v>119.1</v>
      </c>
      <c r="L214">
        <v>111.9</v>
      </c>
      <c r="M214">
        <v>140.9</v>
      </c>
      <c r="N214">
        <v>133.5</v>
      </c>
      <c r="O214">
        <v>154.5</v>
      </c>
      <c r="P214">
        <v>139.69999999999999</v>
      </c>
      <c r="Q214">
        <v>162.6</v>
      </c>
      <c r="R214">
        <v>148</v>
      </c>
      <c r="S214">
        <v>139.1</v>
      </c>
      <c r="T214">
        <v>146.69999999999999</v>
      </c>
      <c r="U214" t="s">
        <v>114</v>
      </c>
      <c r="V214">
        <v>145.1</v>
      </c>
      <c r="W214">
        <v>142.19999999999999</v>
      </c>
      <c r="X214">
        <v>142.1</v>
      </c>
      <c r="Y214">
        <v>125.5</v>
      </c>
      <c r="Z214">
        <v>136.5</v>
      </c>
      <c r="AA214">
        <v>147.80000000000001</v>
      </c>
      <c r="AB214">
        <v>132</v>
      </c>
      <c r="AC214">
        <v>136.30000000000001</v>
      </c>
      <c r="AD214">
        <v>140.80000000000001</v>
      </c>
    </row>
    <row r="215" spans="1:30" x14ac:dyDescent="0.25">
      <c r="A215" t="s">
        <v>30</v>
      </c>
      <c r="B215">
        <v>2018</v>
      </c>
      <c r="C215" t="s">
        <v>55</v>
      </c>
      <c r="D215">
        <v>137.1</v>
      </c>
      <c r="E215">
        <v>151.9</v>
      </c>
      <c r="F215">
        <v>137.4</v>
      </c>
      <c r="G215">
        <v>142.4</v>
      </c>
      <c r="H215">
        <v>124.2</v>
      </c>
      <c r="I215">
        <v>140.19999999999999</v>
      </c>
      <c r="J215">
        <v>136.6</v>
      </c>
      <c r="K215">
        <v>120.9</v>
      </c>
      <c r="L215">
        <v>109.9</v>
      </c>
      <c r="M215">
        <v>140.19999999999999</v>
      </c>
      <c r="N215">
        <v>137.80000000000001</v>
      </c>
      <c r="O215">
        <v>156</v>
      </c>
      <c r="P215">
        <v>138.5</v>
      </c>
      <c r="Q215">
        <v>162.4</v>
      </c>
      <c r="R215">
        <v>151.6</v>
      </c>
      <c r="S215">
        <v>145.9</v>
      </c>
      <c r="T215">
        <v>150.80000000000001</v>
      </c>
      <c r="U215" t="s">
        <v>32</v>
      </c>
      <c r="V215">
        <v>149</v>
      </c>
      <c r="W215">
        <v>149.5</v>
      </c>
      <c r="X215">
        <v>149.6</v>
      </c>
      <c r="Y215">
        <v>128.9</v>
      </c>
      <c r="Z215">
        <v>143.30000000000001</v>
      </c>
      <c r="AA215">
        <v>155.1</v>
      </c>
      <c r="AB215">
        <v>133.19999999999999</v>
      </c>
      <c r="AC215">
        <v>141.6</v>
      </c>
      <c r="AD215">
        <v>141.9</v>
      </c>
    </row>
    <row r="216" spans="1:30" x14ac:dyDescent="0.25">
      <c r="A216" t="s">
        <v>33</v>
      </c>
      <c r="B216">
        <v>2018</v>
      </c>
      <c r="C216" t="s">
        <v>55</v>
      </c>
      <c r="D216">
        <v>138.5</v>
      </c>
      <c r="E216">
        <v>147.80000000000001</v>
      </c>
      <c r="F216">
        <v>141.1</v>
      </c>
      <c r="G216">
        <v>141.6</v>
      </c>
      <c r="H216">
        <v>118.1</v>
      </c>
      <c r="I216">
        <v>138.5</v>
      </c>
      <c r="J216">
        <v>132.4</v>
      </c>
      <c r="K216">
        <v>117.5</v>
      </c>
      <c r="L216">
        <v>111</v>
      </c>
      <c r="M216">
        <v>141.5</v>
      </c>
      <c r="N216">
        <v>128.1</v>
      </c>
      <c r="O216">
        <v>152.9</v>
      </c>
      <c r="P216">
        <v>137.6</v>
      </c>
      <c r="Q216">
        <v>164.6</v>
      </c>
      <c r="R216">
        <v>142.69999999999999</v>
      </c>
      <c r="S216">
        <v>130.30000000000001</v>
      </c>
      <c r="T216">
        <v>140.80000000000001</v>
      </c>
      <c r="U216" t="s">
        <v>115</v>
      </c>
      <c r="V216">
        <v>132.4</v>
      </c>
      <c r="W216">
        <v>136.19999999999999</v>
      </c>
      <c r="X216">
        <v>137.30000000000001</v>
      </c>
      <c r="Y216">
        <v>118.8</v>
      </c>
      <c r="Z216">
        <v>131.69999999999999</v>
      </c>
      <c r="AA216">
        <v>146.5</v>
      </c>
      <c r="AB216">
        <v>130.80000000000001</v>
      </c>
      <c r="AC216">
        <v>131.69999999999999</v>
      </c>
      <c r="AD216">
        <v>138</v>
      </c>
    </row>
    <row r="217" spans="1:30" x14ac:dyDescent="0.25">
      <c r="A217" t="s">
        <v>35</v>
      </c>
      <c r="B217">
        <v>2018</v>
      </c>
      <c r="C217" t="s">
        <v>55</v>
      </c>
      <c r="D217">
        <v>137.5</v>
      </c>
      <c r="E217">
        <v>150.5</v>
      </c>
      <c r="F217">
        <v>138.80000000000001</v>
      </c>
      <c r="G217">
        <v>142.1</v>
      </c>
      <c r="H217">
        <v>122</v>
      </c>
      <c r="I217">
        <v>139.4</v>
      </c>
      <c r="J217">
        <v>135.19999999999999</v>
      </c>
      <c r="K217">
        <v>119.8</v>
      </c>
      <c r="L217">
        <v>110.3</v>
      </c>
      <c r="M217">
        <v>140.6</v>
      </c>
      <c r="N217">
        <v>133.80000000000001</v>
      </c>
      <c r="O217">
        <v>154.6</v>
      </c>
      <c r="P217">
        <v>138.19999999999999</v>
      </c>
      <c r="Q217">
        <v>163</v>
      </c>
      <c r="R217">
        <v>148.1</v>
      </c>
      <c r="S217">
        <v>139.4</v>
      </c>
      <c r="T217">
        <v>146.80000000000001</v>
      </c>
      <c r="U217" t="s">
        <v>115</v>
      </c>
      <c r="V217">
        <v>142.69999999999999</v>
      </c>
      <c r="W217">
        <v>143.19999999999999</v>
      </c>
      <c r="X217">
        <v>144.9</v>
      </c>
      <c r="Y217">
        <v>123.6</v>
      </c>
      <c r="Z217">
        <v>136.80000000000001</v>
      </c>
      <c r="AA217">
        <v>150.1</v>
      </c>
      <c r="AB217">
        <v>132.19999999999999</v>
      </c>
      <c r="AC217">
        <v>136.80000000000001</v>
      </c>
      <c r="AD217">
        <v>140.1</v>
      </c>
    </row>
    <row r="218" spans="1:30" x14ac:dyDescent="0.25">
      <c r="A218" t="s">
        <v>30</v>
      </c>
      <c r="B218">
        <v>2019</v>
      </c>
      <c r="C218" t="s">
        <v>31</v>
      </c>
      <c r="D218">
        <v>136.6</v>
      </c>
      <c r="E218">
        <v>152.5</v>
      </c>
      <c r="F218">
        <v>138.19999999999999</v>
      </c>
      <c r="G218">
        <v>142.4</v>
      </c>
      <c r="H218">
        <v>123.9</v>
      </c>
      <c r="I218">
        <v>135.5</v>
      </c>
      <c r="J218">
        <v>131.69999999999999</v>
      </c>
      <c r="K218">
        <v>121.3</v>
      </c>
      <c r="L218">
        <v>108.4</v>
      </c>
      <c r="M218">
        <v>138.9</v>
      </c>
      <c r="N218">
        <v>137</v>
      </c>
      <c r="O218">
        <v>155.80000000000001</v>
      </c>
      <c r="P218">
        <v>137.4</v>
      </c>
      <c r="Q218">
        <v>162.69999999999999</v>
      </c>
      <c r="R218">
        <v>150.6</v>
      </c>
      <c r="S218">
        <v>145.1</v>
      </c>
      <c r="T218">
        <v>149.9</v>
      </c>
      <c r="U218" t="s">
        <v>32</v>
      </c>
      <c r="V218">
        <v>146.19999999999999</v>
      </c>
      <c r="W218">
        <v>150.1</v>
      </c>
      <c r="X218">
        <v>149.6</v>
      </c>
      <c r="Y218">
        <v>128.6</v>
      </c>
      <c r="Z218">
        <v>142.9</v>
      </c>
      <c r="AA218">
        <v>155.19999999999999</v>
      </c>
      <c r="AB218">
        <v>133.5</v>
      </c>
      <c r="AC218">
        <v>141.69999999999999</v>
      </c>
      <c r="AD218">
        <v>141</v>
      </c>
    </row>
    <row r="219" spans="1:30" x14ac:dyDescent="0.25">
      <c r="A219" t="s">
        <v>33</v>
      </c>
      <c r="B219">
        <v>2019</v>
      </c>
      <c r="C219" t="s">
        <v>31</v>
      </c>
      <c r="D219">
        <v>138.30000000000001</v>
      </c>
      <c r="E219">
        <v>149.4</v>
      </c>
      <c r="F219">
        <v>143.5</v>
      </c>
      <c r="G219">
        <v>141.69999999999999</v>
      </c>
      <c r="H219">
        <v>118.1</v>
      </c>
      <c r="I219">
        <v>135.19999999999999</v>
      </c>
      <c r="J219">
        <v>130.5</v>
      </c>
      <c r="K219">
        <v>118.2</v>
      </c>
      <c r="L219">
        <v>110.4</v>
      </c>
      <c r="M219">
        <v>140.4</v>
      </c>
      <c r="N219">
        <v>128.1</v>
      </c>
      <c r="O219">
        <v>153.19999999999999</v>
      </c>
      <c r="P219">
        <v>137.30000000000001</v>
      </c>
      <c r="Q219">
        <v>164.7</v>
      </c>
      <c r="R219">
        <v>143</v>
      </c>
      <c r="S219">
        <v>130.4</v>
      </c>
      <c r="T219">
        <v>141.1</v>
      </c>
      <c r="U219" t="s">
        <v>116</v>
      </c>
      <c r="V219">
        <v>128.6</v>
      </c>
      <c r="W219">
        <v>136.30000000000001</v>
      </c>
      <c r="X219">
        <v>137.80000000000001</v>
      </c>
      <c r="Y219">
        <v>118.6</v>
      </c>
      <c r="Z219">
        <v>131.9</v>
      </c>
      <c r="AA219">
        <v>146.6</v>
      </c>
      <c r="AB219">
        <v>131.69999999999999</v>
      </c>
      <c r="AC219">
        <v>131.80000000000001</v>
      </c>
      <c r="AD219">
        <v>138</v>
      </c>
    </row>
    <row r="220" spans="1:30" x14ac:dyDescent="0.25">
      <c r="A220" t="s">
        <v>35</v>
      </c>
      <c r="B220">
        <v>2019</v>
      </c>
      <c r="C220" t="s">
        <v>31</v>
      </c>
      <c r="D220">
        <v>137.1</v>
      </c>
      <c r="E220">
        <v>151.4</v>
      </c>
      <c r="F220">
        <v>140.19999999999999</v>
      </c>
      <c r="G220">
        <v>142.1</v>
      </c>
      <c r="H220">
        <v>121.8</v>
      </c>
      <c r="I220">
        <v>135.4</v>
      </c>
      <c r="J220">
        <v>131.30000000000001</v>
      </c>
      <c r="K220">
        <v>120.3</v>
      </c>
      <c r="L220">
        <v>109.1</v>
      </c>
      <c r="M220">
        <v>139.4</v>
      </c>
      <c r="N220">
        <v>133.30000000000001</v>
      </c>
      <c r="O220">
        <v>154.6</v>
      </c>
      <c r="P220">
        <v>137.4</v>
      </c>
      <c r="Q220">
        <v>163.19999999999999</v>
      </c>
      <c r="R220">
        <v>147.6</v>
      </c>
      <c r="S220">
        <v>139</v>
      </c>
      <c r="T220">
        <v>146.4</v>
      </c>
      <c r="U220" t="s">
        <v>116</v>
      </c>
      <c r="V220">
        <v>139.5</v>
      </c>
      <c r="W220">
        <v>143.6</v>
      </c>
      <c r="X220">
        <v>145.1</v>
      </c>
      <c r="Y220">
        <v>123.3</v>
      </c>
      <c r="Z220">
        <v>136.69999999999999</v>
      </c>
      <c r="AA220">
        <v>150.19999999999999</v>
      </c>
      <c r="AB220">
        <v>132.80000000000001</v>
      </c>
      <c r="AC220">
        <v>136.9</v>
      </c>
      <c r="AD220">
        <v>139.6</v>
      </c>
    </row>
    <row r="221" spans="1:30" x14ac:dyDescent="0.25">
      <c r="A221" t="s">
        <v>30</v>
      </c>
      <c r="B221">
        <v>2019</v>
      </c>
      <c r="C221" t="s">
        <v>36</v>
      </c>
      <c r="D221">
        <v>136.80000000000001</v>
      </c>
      <c r="E221">
        <v>153</v>
      </c>
      <c r="F221">
        <v>139.1</v>
      </c>
      <c r="G221">
        <v>142.5</v>
      </c>
      <c r="H221">
        <v>124.1</v>
      </c>
      <c r="I221">
        <v>135.80000000000001</v>
      </c>
      <c r="J221">
        <v>128.69999999999999</v>
      </c>
      <c r="K221">
        <v>121.5</v>
      </c>
      <c r="L221">
        <v>108.3</v>
      </c>
      <c r="M221">
        <v>139.19999999999999</v>
      </c>
      <c r="N221">
        <v>137.4</v>
      </c>
      <c r="O221">
        <v>156.19999999999999</v>
      </c>
      <c r="P221">
        <v>137.19999999999999</v>
      </c>
      <c r="Q221">
        <v>162.80000000000001</v>
      </c>
      <c r="R221">
        <v>150.5</v>
      </c>
      <c r="S221">
        <v>146.1</v>
      </c>
      <c r="T221">
        <v>149.9</v>
      </c>
      <c r="U221" t="s">
        <v>32</v>
      </c>
      <c r="V221">
        <v>145.30000000000001</v>
      </c>
      <c r="W221">
        <v>150.1</v>
      </c>
      <c r="X221">
        <v>149.9</v>
      </c>
      <c r="Y221">
        <v>129.19999999999999</v>
      </c>
      <c r="Z221">
        <v>143.4</v>
      </c>
      <c r="AA221">
        <v>155.5</v>
      </c>
      <c r="AB221">
        <v>134.9</v>
      </c>
      <c r="AC221">
        <v>142.19999999999999</v>
      </c>
      <c r="AD221">
        <v>141</v>
      </c>
    </row>
    <row r="222" spans="1:30" x14ac:dyDescent="0.25">
      <c r="A222" t="s">
        <v>33</v>
      </c>
      <c r="B222">
        <v>2019</v>
      </c>
      <c r="C222" t="s">
        <v>36</v>
      </c>
      <c r="D222">
        <v>139.4</v>
      </c>
      <c r="E222">
        <v>150.1</v>
      </c>
      <c r="F222">
        <v>145.30000000000001</v>
      </c>
      <c r="G222">
        <v>141.69999999999999</v>
      </c>
      <c r="H222">
        <v>118.4</v>
      </c>
      <c r="I222">
        <v>137</v>
      </c>
      <c r="J222">
        <v>131.6</v>
      </c>
      <c r="K222">
        <v>119.9</v>
      </c>
      <c r="L222">
        <v>110.4</v>
      </c>
      <c r="M222">
        <v>140.80000000000001</v>
      </c>
      <c r="N222">
        <v>128.30000000000001</v>
      </c>
      <c r="O222">
        <v>153.5</v>
      </c>
      <c r="P222">
        <v>138</v>
      </c>
      <c r="Q222">
        <v>164.9</v>
      </c>
      <c r="R222">
        <v>143.30000000000001</v>
      </c>
      <c r="S222">
        <v>130.80000000000001</v>
      </c>
      <c r="T222">
        <v>141.4</v>
      </c>
      <c r="U222" t="s">
        <v>117</v>
      </c>
      <c r="V222">
        <v>127.1</v>
      </c>
      <c r="W222">
        <v>136.6</v>
      </c>
      <c r="X222">
        <v>138.5</v>
      </c>
      <c r="Y222">
        <v>119.2</v>
      </c>
      <c r="Z222">
        <v>132.19999999999999</v>
      </c>
      <c r="AA222">
        <v>146.6</v>
      </c>
      <c r="AB222">
        <v>133</v>
      </c>
      <c r="AC222">
        <v>132.4</v>
      </c>
      <c r="AD222">
        <v>138.6</v>
      </c>
    </row>
    <row r="223" spans="1:30" x14ac:dyDescent="0.25">
      <c r="A223" t="s">
        <v>35</v>
      </c>
      <c r="B223">
        <v>2019</v>
      </c>
      <c r="C223" t="s">
        <v>36</v>
      </c>
      <c r="D223">
        <v>137.6</v>
      </c>
      <c r="E223">
        <v>152</v>
      </c>
      <c r="F223">
        <v>141.5</v>
      </c>
      <c r="G223">
        <v>142.19999999999999</v>
      </c>
      <c r="H223">
        <v>122</v>
      </c>
      <c r="I223">
        <v>136.4</v>
      </c>
      <c r="J223">
        <v>129.69999999999999</v>
      </c>
      <c r="K223">
        <v>121</v>
      </c>
      <c r="L223">
        <v>109</v>
      </c>
      <c r="M223">
        <v>139.69999999999999</v>
      </c>
      <c r="N223">
        <v>133.6</v>
      </c>
      <c r="O223">
        <v>154.9</v>
      </c>
      <c r="P223">
        <v>137.5</v>
      </c>
      <c r="Q223">
        <v>163.4</v>
      </c>
      <c r="R223">
        <v>147.69999999999999</v>
      </c>
      <c r="S223">
        <v>139.69999999999999</v>
      </c>
      <c r="T223">
        <v>146.5</v>
      </c>
      <c r="U223" t="s">
        <v>117</v>
      </c>
      <c r="V223">
        <v>138.4</v>
      </c>
      <c r="W223">
        <v>143.69999999999999</v>
      </c>
      <c r="X223">
        <v>145.6</v>
      </c>
      <c r="Y223">
        <v>123.9</v>
      </c>
      <c r="Z223">
        <v>137.1</v>
      </c>
      <c r="AA223">
        <v>150.30000000000001</v>
      </c>
      <c r="AB223">
        <v>134.1</v>
      </c>
      <c r="AC223">
        <v>137.4</v>
      </c>
      <c r="AD223">
        <v>139.9</v>
      </c>
    </row>
    <row r="224" spans="1:30" x14ac:dyDescent="0.25">
      <c r="A224" t="s">
        <v>30</v>
      </c>
      <c r="B224">
        <v>2019</v>
      </c>
      <c r="C224" t="s">
        <v>38</v>
      </c>
      <c r="D224">
        <v>136.9</v>
      </c>
      <c r="E224">
        <v>154.1</v>
      </c>
      <c r="F224">
        <v>138.69999999999999</v>
      </c>
      <c r="G224">
        <v>142.5</v>
      </c>
      <c r="H224">
        <v>124.1</v>
      </c>
      <c r="I224">
        <v>136.1</v>
      </c>
      <c r="J224">
        <v>128.19999999999999</v>
      </c>
      <c r="K224">
        <v>122.3</v>
      </c>
      <c r="L224">
        <v>108.3</v>
      </c>
      <c r="M224">
        <v>138.9</v>
      </c>
      <c r="N224">
        <v>137.4</v>
      </c>
      <c r="O224">
        <v>156.4</v>
      </c>
      <c r="P224">
        <v>137.30000000000001</v>
      </c>
      <c r="Q224">
        <v>162.9</v>
      </c>
      <c r="R224">
        <v>150.80000000000001</v>
      </c>
      <c r="S224">
        <v>146.1</v>
      </c>
      <c r="T224">
        <v>150.1</v>
      </c>
      <c r="U224" t="s">
        <v>32</v>
      </c>
      <c r="V224">
        <v>146.4</v>
      </c>
      <c r="W224">
        <v>150</v>
      </c>
      <c r="X224">
        <v>150.4</v>
      </c>
      <c r="Y224">
        <v>129.9</v>
      </c>
      <c r="Z224">
        <v>143.80000000000001</v>
      </c>
      <c r="AA224">
        <v>155.5</v>
      </c>
      <c r="AB224">
        <v>134</v>
      </c>
      <c r="AC224">
        <v>142.4</v>
      </c>
      <c r="AD224">
        <v>141.19999999999999</v>
      </c>
    </row>
    <row r="225" spans="1:30" x14ac:dyDescent="0.25">
      <c r="A225" t="s">
        <v>33</v>
      </c>
      <c r="B225">
        <v>2019</v>
      </c>
      <c r="C225" t="s">
        <v>38</v>
      </c>
      <c r="D225">
        <v>139.69999999999999</v>
      </c>
      <c r="E225">
        <v>151.1</v>
      </c>
      <c r="F225">
        <v>142.9</v>
      </c>
      <c r="G225">
        <v>141.9</v>
      </c>
      <c r="H225">
        <v>118.4</v>
      </c>
      <c r="I225">
        <v>139.4</v>
      </c>
      <c r="J225">
        <v>141.19999999999999</v>
      </c>
      <c r="K225">
        <v>120.7</v>
      </c>
      <c r="L225">
        <v>110.4</v>
      </c>
      <c r="M225">
        <v>140.69999999999999</v>
      </c>
      <c r="N225">
        <v>128.5</v>
      </c>
      <c r="O225">
        <v>153.9</v>
      </c>
      <c r="P225">
        <v>139.6</v>
      </c>
      <c r="Q225">
        <v>165.3</v>
      </c>
      <c r="R225">
        <v>143.5</v>
      </c>
      <c r="S225">
        <v>131.19999999999999</v>
      </c>
      <c r="T225">
        <v>141.6</v>
      </c>
      <c r="U225" t="s">
        <v>118</v>
      </c>
      <c r="V225">
        <v>128.80000000000001</v>
      </c>
      <c r="W225">
        <v>136.80000000000001</v>
      </c>
      <c r="X225">
        <v>139.19999999999999</v>
      </c>
      <c r="Y225">
        <v>119.9</v>
      </c>
      <c r="Z225">
        <v>133</v>
      </c>
      <c r="AA225">
        <v>146.69999999999999</v>
      </c>
      <c r="AB225">
        <v>132.5</v>
      </c>
      <c r="AC225">
        <v>132.80000000000001</v>
      </c>
      <c r="AD225">
        <v>139.5</v>
      </c>
    </row>
    <row r="226" spans="1:30" x14ac:dyDescent="0.25">
      <c r="A226" t="s">
        <v>35</v>
      </c>
      <c r="B226">
        <v>2019</v>
      </c>
      <c r="C226" t="s">
        <v>38</v>
      </c>
      <c r="D226">
        <v>137.80000000000001</v>
      </c>
      <c r="E226">
        <v>153</v>
      </c>
      <c r="F226">
        <v>140.30000000000001</v>
      </c>
      <c r="G226">
        <v>142.30000000000001</v>
      </c>
      <c r="H226">
        <v>122</v>
      </c>
      <c r="I226">
        <v>137.6</v>
      </c>
      <c r="J226">
        <v>132.6</v>
      </c>
      <c r="K226">
        <v>121.8</v>
      </c>
      <c r="L226">
        <v>109</v>
      </c>
      <c r="M226">
        <v>139.5</v>
      </c>
      <c r="N226">
        <v>133.69999999999999</v>
      </c>
      <c r="O226">
        <v>155.19999999999999</v>
      </c>
      <c r="P226">
        <v>138.1</v>
      </c>
      <c r="Q226">
        <v>163.5</v>
      </c>
      <c r="R226">
        <v>147.9</v>
      </c>
      <c r="S226">
        <v>139.9</v>
      </c>
      <c r="T226">
        <v>146.69999999999999</v>
      </c>
      <c r="U226" t="s">
        <v>118</v>
      </c>
      <c r="V226">
        <v>139.69999999999999</v>
      </c>
      <c r="W226">
        <v>143.80000000000001</v>
      </c>
      <c r="X226">
        <v>146.19999999999999</v>
      </c>
      <c r="Y226">
        <v>124.6</v>
      </c>
      <c r="Z226">
        <v>137.69999999999999</v>
      </c>
      <c r="AA226">
        <v>150.30000000000001</v>
      </c>
      <c r="AB226">
        <v>133.4</v>
      </c>
      <c r="AC226">
        <v>137.69999999999999</v>
      </c>
      <c r="AD226">
        <v>140.4</v>
      </c>
    </row>
    <row r="227" spans="1:30" x14ac:dyDescent="0.25">
      <c r="A227" t="s">
        <v>30</v>
      </c>
      <c r="B227">
        <v>2019</v>
      </c>
      <c r="C227" t="s">
        <v>41</v>
      </c>
      <c r="D227">
        <v>137.4</v>
      </c>
      <c r="E227">
        <v>159.5</v>
      </c>
      <c r="F227">
        <v>134.5</v>
      </c>
      <c r="G227">
        <v>142.6</v>
      </c>
      <c r="H227">
        <v>124</v>
      </c>
      <c r="I227">
        <v>143.69999999999999</v>
      </c>
      <c r="J227">
        <v>133.4</v>
      </c>
      <c r="K227">
        <v>125.1</v>
      </c>
      <c r="L227">
        <v>109.3</v>
      </c>
      <c r="M227">
        <v>139.30000000000001</v>
      </c>
      <c r="N227">
        <v>137.69999999999999</v>
      </c>
      <c r="O227">
        <v>156.4</v>
      </c>
      <c r="P227">
        <v>139.19999999999999</v>
      </c>
      <c r="Q227">
        <v>163.30000000000001</v>
      </c>
      <c r="R227">
        <v>151.30000000000001</v>
      </c>
      <c r="S227">
        <v>146.6</v>
      </c>
      <c r="T227">
        <v>150.69999999999999</v>
      </c>
      <c r="U227" t="s">
        <v>32</v>
      </c>
      <c r="V227">
        <v>146.9</v>
      </c>
      <c r="W227">
        <v>149.5</v>
      </c>
      <c r="X227">
        <v>151.30000000000001</v>
      </c>
      <c r="Y227">
        <v>130.19999999999999</v>
      </c>
      <c r="Z227">
        <v>145.9</v>
      </c>
      <c r="AA227">
        <v>156.69999999999999</v>
      </c>
      <c r="AB227">
        <v>133.9</v>
      </c>
      <c r="AC227">
        <v>142.9</v>
      </c>
      <c r="AD227">
        <v>142.4</v>
      </c>
    </row>
    <row r="228" spans="1:30" x14ac:dyDescent="0.25">
      <c r="A228" t="s">
        <v>33</v>
      </c>
      <c r="B228">
        <v>2019</v>
      </c>
      <c r="C228" t="s">
        <v>41</v>
      </c>
      <c r="D228">
        <v>140.4</v>
      </c>
      <c r="E228">
        <v>156.69999999999999</v>
      </c>
      <c r="F228">
        <v>138.30000000000001</v>
      </c>
      <c r="G228">
        <v>142.4</v>
      </c>
      <c r="H228">
        <v>118.6</v>
      </c>
      <c r="I228">
        <v>149.69999999999999</v>
      </c>
      <c r="J228">
        <v>161.6</v>
      </c>
      <c r="K228">
        <v>124.4</v>
      </c>
      <c r="L228">
        <v>111.2</v>
      </c>
      <c r="M228">
        <v>141</v>
      </c>
      <c r="N228">
        <v>128.9</v>
      </c>
      <c r="O228">
        <v>154.5</v>
      </c>
      <c r="P228">
        <v>143.80000000000001</v>
      </c>
      <c r="Q228">
        <v>166.2</v>
      </c>
      <c r="R228">
        <v>144</v>
      </c>
      <c r="S228">
        <v>131.69999999999999</v>
      </c>
      <c r="T228">
        <v>142.19999999999999</v>
      </c>
      <c r="U228" t="s">
        <v>119</v>
      </c>
      <c r="V228">
        <v>129.4</v>
      </c>
      <c r="W228">
        <v>137.19999999999999</v>
      </c>
      <c r="X228">
        <v>139.80000000000001</v>
      </c>
      <c r="Y228">
        <v>120.1</v>
      </c>
      <c r="Z228">
        <v>134</v>
      </c>
      <c r="AA228">
        <v>148</v>
      </c>
      <c r="AB228">
        <v>132.6</v>
      </c>
      <c r="AC228">
        <v>133.30000000000001</v>
      </c>
      <c r="AD228">
        <v>141.5</v>
      </c>
    </row>
    <row r="229" spans="1:30" x14ac:dyDescent="0.25">
      <c r="A229" t="s">
        <v>35</v>
      </c>
      <c r="B229">
        <v>2019</v>
      </c>
      <c r="C229" t="s">
        <v>41</v>
      </c>
      <c r="D229">
        <v>138.30000000000001</v>
      </c>
      <c r="E229">
        <v>158.5</v>
      </c>
      <c r="F229">
        <v>136</v>
      </c>
      <c r="G229">
        <v>142.5</v>
      </c>
      <c r="H229">
        <v>122</v>
      </c>
      <c r="I229">
        <v>146.5</v>
      </c>
      <c r="J229">
        <v>143</v>
      </c>
      <c r="K229">
        <v>124.9</v>
      </c>
      <c r="L229">
        <v>109.9</v>
      </c>
      <c r="M229">
        <v>139.9</v>
      </c>
      <c r="N229">
        <v>134</v>
      </c>
      <c r="O229">
        <v>155.5</v>
      </c>
      <c r="P229">
        <v>140.9</v>
      </c>
      <c r="Q229">
        <v>164.1</v>
      </c>
      <c r="R229">
        <v>148.4</v>
      </c>
      <c r="S229">
        <v>140.4</v>
      </c>
      <c r="T229">
        <v>147.30000000000001</v>
      </c>
      <c r="U229" t="s">
        <v>119</v>
      </c>
      <c r="V229">
        <v>140.30000000000001</v>
      </c>
      <c r="W229">
        <v>143.69999999999999</v>
      </c>
      <c r="X229">
        <v>146.9</v>
      </c>
      <c r="Y229">
        <v>124.9</v>
      </c>
      <c r="Z229">
        <v>139.19999999999999</v>
      </c>
      <c r="AA229">
        <v>151.6</v>
      </c>
      <c r="AB229">
        <v>133.4</v>
      </c>
      <c r="AC229">
        <v>138.19999999999999</v>
      </c>
      <c r="AD229">
        <v>142</v>
      </c>
    </row>
    <row r="230" spans="1:30" x14ac:dyDescent="0.25">
      <c r="A230" t="s">
        <v>30</v>
      </c>
      <c r="B230">
        <v>2019</v>
      </c>
      <c r="C230" t="s">
        <v>42</v>
      </c>
      <c r="D230">
        <v>137.80000000000001</v>
      </c>
      <c r="E230">
        <v>163.5</v>
      </c>
      <c r="F230">
        <v>136.19999999999999</v>
      </c>
      <c r="G230">
        <v>143.19999999999999</v>
      </c>
      <c r="H230">
        <v>124.3</v>
      </c>
      <c r="I230">
        <v>143.30000000000001</v>
      </c>
      <c r="J230">
        <v>140.6</v>
      </c>
      <c r="K230">
        <v>128.69999999999999</v>
      </c>
      <c r="L230">
        <v>110.6</v>
      </c>
      <c r="M230">
        <v>140.4</v>
      </c>
      <c r="N230">
        <v>138</v>
      </c>
      <c r="O230">
        <v>156.6</v>
      </c>
      <c r="P230">
        <v>141</v>
      </c>
      <c r="Q230">
        <v>164.2</v>
      </c>
      <c r="R230">
        <v>151.4</v>
      </c>
      <c r="S230">
        <v>146.5</v>
      </c>
      <c r="T230">
        <v>150.69999999999999</v>
      </c>
      <c r="U230" t="s">
        <v>32</v>
      </c>
      <c r="V230">
        <v>147.80000000000001</v>
      </c>
      <c r="W230">
        <v>149.6</v>
      </c>
      <c r="X230">
        <v>151.69999999999999</v>
      </c>
      <c r="Y230">
        <v>130.19999999999999</v>
      </c>
      <c r="Z230">
        <v>146.4</v>
      </c>
      <c r="AA230">
        <v>157.69999999999999</v>
      </c>
      <c r="AB230">
        <v>134.80000000000001</v>
      </c>
      <c r="AC230">
        <v>143.30000000000001</v>
      </c>
      <c r="AD230">
        <v>143.6</v>
      </c>
    </row>
    <row r="231" spans="1:30" x14ac:dyDescent="0.25">
      <c r="A231" t="s">
        <v>33</v>
      </c>
      <c r="B231">
        <v>2019</v>
      </c>
      <c r="C231" t="s">
        <v>42</v>
      </c>
      <c r="D231">
        <v>140.69999999999999</v>
      </c>
      <c r="E231">
        <v>159.6</v>
      </c>
      <c r="F231">
        <v>140.4</v>
      </c>
      <c r="G231">
        <v>143.4</v>
      </c>
      <c r="H231">
        <v>118.6</v>
      </c>
      <c r="I231">
        <v>150.9</v>
      </c>
      <c r="J231">
        <v>169.8</v>
      </c>
      <c r="K231">
        <v>127.4</v>
      </c>
      <c r="L231">
        <v>111.8</v>
      </c>
      <c r="M231">
        <v>141</v>
      </c>
      <c r="N231">
        <v>129</v>
      </c>
      <c r="O231">
        <v>155.1</v>
      </c>
      <c r="P231">
        <v>145.6</v>
      </c>
      <c r="Q231">
        <v>166.7</v>
      </c>
      <c r="R231">
        <v>144.30000000000001</v>
      </c>
      <c r="S231">
        <v>131.69999999999999</v>
      </c>
      <c r="T231">
        <v>142.4</v>
      </c>
      <c r="U231" t="s">
        <v>120</v>
      </c>
      <c r="V231">
        <v>130.5</v>
      </c>
      <c r="W231">
        <v>137.4</v>
      </c>
      <c r="X231">
        <v>140.30000000000001</v>
      </c>
      <c r="Y231">
        <v>119.6</v>
      </c>
      <c r="Z231">
        <v>134.30000000000001</v>
      </c>
      <c r="AA231">
        <v>148.9</v>
      </c>
      <c r="AB231">
        <v>133.69999999999999</v>
      </c>
      <c r="AC231">
        <v>133.6</v>
      </c>
      <c r="AD231">
        <v>142.1</v>
      </c>
    </row>
    <row r="232" spans="1:30" x14ac:dyDescent="0.25">
      <c r="A232" t="s">
        <v>35</v>
      </c>
      <c r="B232">
        <v>2019</v>
      </c>
      <c r="C232" t="s">
        <v>42</v>
      </c>
      <c r="D232">
        <v>138.69999999999999</v>
      </c>
      <c r="E232">
        <v>162.1</v>
      </c>
      <c r="F232">
        <v>137.80000000000001</v>
      </c>
      <c r="G232">
        <v>143.30000000000001</v>
      </c>
      <c r="H232">
        <v>122.2</v>
      </c>
      <c r="I232">
        <v>146.80000000000001</v>
      </c>
      <c r="J232">
        <v>150.5</v>
      </c>
      <c r="K232">
        <v>128.30000000000001</v>
      </c>
      <c r="L232">
        <v>111</v>
      </c>
      <c r="M232">
        <v>140.6</v>
      </c>
      <c r="N232">
        <v>134.19999999999999</v>
      </c>
      <c r="O232">
        <v>155.9</v>
      </c>
      <c r="P232">
        <v>142.69999999999999</v>
      </c>
      <c r="Q232">
        <v>164.9</v>
      </c>
      <c r="R232">
        <v>148.6</v>
      </c>
      <c r="S232">
        <v>140.4</v>
      </c>
      <c r="T232">
        <v>147.4</v>
      </c>
      <c r="U232" t="s">
        <v>120</v>
      </c>
      <c r="V232">
        <v>141.19999999999999</v>
      </c>
      <c r="W232">
        <v>143.80000000000001</v>
      </c>
      <c r="X232">
        <v>147.4</v>
      </c>
      <c r="Y232">
        <v>124.6</v>
      </c>
      <c r="Z232">
        <v>139.6</v>
      </c>
      <c r="AA232">
        <v>152.5</v>
      </c>
      <c r="AB232">
        <v>134.30000000000001</v>
      </c>
      <c r="AC232">
        <v>138.6</v>
      </c>
      <c r="AD232">
        <v>142.9</v>
      </c>
    </row>
    <row r="233" spans="1:30" x14ac:dyDescent="0.25">
      <c r="A233" t="s">
        <v>30</v>
      </c>
      <c r="B233">
        <v>2019</v>
      </c>
      <c r="C233" t="s">
        <v>44</v>
      </c>
      <c r="D233">
        <v>138.4</v>
      </c>
      <c r="E233">
        <v>164</v>
      </c>
      <c r="F233">
        <v>138.4</v>
      </c>
      <c r="G233">
        <v>143.9</v>
      </c>
      <c r="H233">
        <v>124.4</v>
      </c>
      <c r="I233">
        <v>146.4</v>
      </c>
      <c r="J233">
        <v>150.1</v>
      </c>
      <c r="K233">
        <v>130.6</v>
      </c>
      <c r="L233">
        <v>110.8</v>
      </c>
      <c r="M233">
        <v>141.69999999999999</v>
      </c>
      <c r="N233">
        <v>138.5</v>
      </c>
      <c r="O233">
        <v>156.69999999999999</v>
      </c>
      <c r="P233">
        <v>143</v>
      </c>
      <c r="Q233">
        <v>164.5</v>
      </c>
      <c r="R233">
        <v>151.6</v>
      </c>
      <c r="S233">
        <v>146.6</v>
      </c>
      <c r="T233">
        <v>150.9</v>
      </c>
      <c r="U233" t="s">
        <v>32</v>
      </c>
      <c r="V233">
        <v>146.80000000000001</v>
      </c>
      <c r="W233">
        <v>150</v>
      </c>
      <c r="X233">
        <v>152.19999999999999</v>
      </c>
      <c r="Y233">
        <v>131.19999999999999</v>
      </c>
      <c r="Z233">
        <v>147.5</v>
      </c>
      <c r="AA233">
        <v>159.1</v>
      </c>
      <c r="AB233">
        <v>136.1</v>
      </c>
      <c r="AC233">
        <v>144.19999999999999</v>
      </c>
      <c r="AD233">
        <v>144.9</v>
      </c>
    </row>
    <row r="234" spans="1:30" x14ac:dyDescent="0.25">
      <c r="A234" t="s">
        <v>33</v>
      </c>
      <c r="B234">
        <v>2019</v>
      </c>
      <c r="C234" t="s">
        <v>44</v>
      </c>
      <c r="D234">
        <v>141.4</v>
      </c>
      <c r="E234">
        <v>160.19999999999999</v>
      </c>
      <c r="F234">
        <v>142.5</v>
      </c>
      <c r="G234">
        <v>144.1</v>
      </c>
      <c r="H234">
        <v>119.3</v>
      </c>
      <c r="I234">
        <v>154.69999999999999</v>
      </c>
      <c r="J234">
        <v>180.1</v>
      </c>
      <c r="K234">
        <v>128.9</v>
      </c>
      <c r="L234">
        <v>111.8</v>
      </c>
      <c r="M234">
        <v>141.6</v>
      </c>
      <c r="N234">
        <v>129.5</v>
      </c>
      <c r="O234">
        <v>155.6</v>
      </c>
      <c r="P234">
        <v>147.69999999999999</v>
      </c>
      <c r="Q234">
        <v>167.2</v>
      </c>
      <c r="R234">
        <v>144.69999999999999</v>
      </c>
      <c r="S234">
        <v>131.9</v>
      </c>
      <c r="T234">
        <v>142.69999999999999</v>
      </c>
      <c r="U234" t="s">
        <v>121</v>
      </c>
      <c r="V234">
        <v>127</v>
      </c>
      <c r="W234">
        <v>137.69999999999999</v>
      </c>
      <c r="X234">
        <v>140.80000000000001</v>
      </c>
      <c r="Y234">
        <v>120.6</v>
      </c>
      <c r="Z234">
        <v>135</v>
      </c>
      <c r="AA234">
        <v>150.4</v>
      </c>
      <c r="AB234">
        <v>135.1</v>
      </c>
      <c r="AC234">
        <v>134.5</v>
      </c>
      <c r="AD234">
        <v>143.30000000000001</v>
      </c>
    </row>
    <row r="235" spans="1:30" x14ac:dyDescent="0.25">
      <c r="A235" t="s">
        <v>35</v>
      </c>
      <c r="B235">
        <v>2019</v>
      </c>
      <c r="C235" t="s">
        <v>44</v>
      </c>
      <c r="D235">
        <v>139.30000000000001</v>
      </c>
      <c r="E235">
        <v>162.69999999999999</v>
      </c>
      <c r="F235">
        <v>140</v>
      </c>
      <c r="G235">
        <v>144</v>
      </c>
      <c r="H235">
        <v>122.5</v>
      </c>
      <c r="I235">
        <v>150.30000000000001</v>
      </c>
      <c r="J235">
        <v>160.30000000000001</v>
      </c>
      <c r="K235">
        <v>130</v>
      </c>
      <c r="L235">
        <v>111.1</v>
      </c>
      <c r="M235">
        <v>141.69999999999999</v>
      </c>
      <c r="N235">
        <v>134.69999999999999</v>
      </c>
      <c r="O235">
        <v>156.19999999999999</v>
      </c>
      <c r="P235">
        <v>144.69999999999999</v>
      </c>
      <c r="Q235">
        <v>165.2</v>
      </c>
      <c r="R235">
        <v>148.9</v>
      </c>
      <c r="S235">
        <v>140.5</v>
      </c>
      <c r="T235">
        <v>147.6</v>
      </c>
      <c r="U235" t="s">
        <v>121</v>
      </c>
      <c r="V235">
        <v>139.30000000000001</v>
      </c>
      <c r="W235">
        <v>144.19999999999999</v>
      </c>
      <c r="X235">
        <v>147.9</v>
      </c>
      <c r="Y235">
        <v>125.6</v>
      </c>
      <c r="Z235">
        <v>140.5</v>
      </c>
      <c r="AA235">
        <v>154</v>
      </c>
      <c r="AB235">
        <v>135.69999999999999</v>
      </c>
      <c r="AC235">
        <v>139.5</v>
      </c>
      <c r="AD235">
        <v>144.19999999999999</v>
      </c>
    </row>
    <row r="236" spans="1:30" x14ac:dyDescent="0.25">
      <c r="A236" t="s">
        <v>30</v>
      </c>
      <c r="B236">
        <v>2019</v>
      </c>
      <c r="C236" t="s">
        <v>46</v>
      </c>
      <c r="D236">
        <v>139.19999999999999</v>
      </c>
      <c r="E236">
        <v>161.9</v>
      </c>
      <c r="F236">
        <v>137.1</v>
      </c>
      <c r="G236">
        <v>144.6</v>
      </c>
      <c r="H236">
        <v>124.7</v>
      </c>
      <c r="I236">
        <v>145.5</v>
      </c>
      <c r="J236">
        <v>156.19999999999999</v>
      </c>
      <c r="K236">
        <v>131.5</v>
      </c>
      <c r="L236">
        <v>111.7</v>
      </c>
      <c r="M236">
        <v>142.69999999999999</v>
      </c>
      <c r="N236">
        <v>138.5</v>
      </c>
      <c r="O236">
        <v>156.9</v>
      </c>
      <c r="P236">
        <v>144</v>
      </c>
      <c r="Q236">
        <v>165.1</v>
      </c>
      <c r="R236">
        <v>151.80000000000001</v>
      </c>
      <c r="S236">
        <v>146.6</v>
      </c>
      <c r="T236">
        <v>151.1</v>
      </c>
      <c r="U236" t="s">
        <v>32</v>
      </c>
      <c r="V236">
        <v>146.4</v>
      </c>
      <c r="W236">
        <v>150.19999999999999</v>
      </c>
      <c r="X236">
        <v>152.69999999999999</v>
      </c>
      <c r="Y236">
        <v>131.4</v>
      </c>
      <c r="Z236">
        <v>148</v>
      </c>
      <c r="AA236">
        <v>159.69999999999999</v>
      </c>
      <c r="AB236">
        <v>138.80000000000001</v>
      </c>
      <c r="AC236">
        <v>144.9</v>
      </c>
      <c r="AD236">
        <v>145.69999999999999</v>
      </c>
    </row>
    <row r="237" spans="1:30" x14ac:dyDescent="0.25">
      <c r="A237" t="s">
        <v>33</v>
      </c>
      <c r="B237">
        <v>2019</v>
      </c>
      <c r="C237" t="s">
        <v>46</v>
      </c>
      <c r="D237">
        <v>142.1</v>
      </c>
      <c r="E237">
        <v>158.30000000000001</v>
      </c>
      <c r="F237">
        <v>140.80000000000001</v>
      </c>
      <c r="G237">
        <v>144.9</v>
      </c>
      <c r="H237">
        <v>119.9</v>
      </c>
      <c r="I237">
        <v>153.9</v>
      </c>
      <c r="J237">
        <v>189.1</v>
      </c>
      <c r="K237">
        <v>129.80000000000001</v>
      </c>
      <c r="L237">
        <v>112.7</v>
      </c>
      <c r="M237">
        <v>142.5</v>
      </c>
      <c r="N237">
        <v>129.80000000000001</v>
      </c>
      <c r="O237">
        <v>156.19999999999999</v>
      </c>
      <c r="P237">
        <v>149.1</v>
      </c>
      <c r="Q237">
        <v>167.9</v>
      </c>
      <c r="R237">
        <v>145</v>
      </c>
      <c r="S237">
        <v>132.19999999999999</v>
      </c>
      <c r="T237">
        <v>143</v>
      </c>
      <c r="U237" t="s">
        <v>122</v>
      </c>
      <c r="V237">
        <v>125.5</v>
      </c>
      <c r="W237">
        <v>138.1</v>
      </c>
      <c r="X237">
        <v>141.5</v>
      </c>
      <c r="Y237">
        <v>120.8</v>
      </c>
      <c r="Z237">
        <v>135.4</v>
      </c>
      <c r="AA237">
        <v>151.5</v>
      </c>
      <c r="AB237">
        <v>137.80000000000001</v>
      </c>
      <c r="AC237">
        <v>135.30000000000001</v>
      </c>
      <c r="AD237">
        <v>144.19999999999999</v>
      </c>
    </row>
    <row r="238" spans="1:30" x14ac:dyDescent="0.25">
      <c r="A238" t="s">
        <v>35</v>
      </c>
      <c r="B238">
        <v>2019</v>
      </c>
      <c r="C238" t="s">
        <v>46</v>
      </c>
      <c r="D238">
        <v>140.1</v>
      </c>
      <c r="E238">
        <v>160.6</v>
      </c>
      <c r="F238">
        <v>138.5</v>
      </c>
      <c r="G238">
        <v>144.69999999999999</v>
      </c>
      <c r="H238">
        <v>122.9</v>
      </c>
      <c r="I238">
        <v>149.4</v>
      </c>
      <c r="J238">
        <v>167.4</v>
      </c>
      <c r="K238">
        <v>130.9</v>
      </c>
      <c r="L238">
        <v>112</v>
      </c>
      <c r="M238">
        <v>142.6</v>
      </c>
      <c r="N238">
        <v>134.9</v>
      </c>
      <c r="O238">
        <v>156.6</v>
      </c>
      <c r="P238">
        <v>145.9</v>
      </c>
      <c r="Q238">
        <v>165.8</v>
      </c>
      <c r="R238">
        <v>149.1</v>
      </c>
      <c r="S238">
        <v>140.6</v>
      </c>
      <c r="T238">
        <v>147.9</v>
      </c>
      <c r="U238" t="s">
        <v>122</v>
      </c>
      <c r="V238">
        <v>138.5</v>
      </c>
      <c r="W238">
        <v>144.5</v>
      </c>
      <c r="X238">
        <v>148.5</v>
      </c>
      <c r="Y238">
        <v>125.8</v>
      </c>
      <c r="Z238">
        <v>140.9</v>
      </c>
      <c r="AA238">
        <v>154.9</v>
      </c>
      <c r="AB238">
        <v>138.4</v>
      </c>
      <c r="AC238">
        <v>140.19999999999999</v>
      </c>
      <c r="AD238">
        <v>145</v>
      </c>
    </row>
    <row r="239" spans="1:30" x14ac:dyDescent="0.25">
      <c r="A239" t="s">
        <v>30</v>
      </c>
      <c r="B239">
        <v>2019</v>
      </c>
      <c r="C239" t="s">
        <v>48</v>
      </c>
      <c r="D239">
        <v>140.1</v>
      </c>
      <c r="E239">
        <v>161.9</v>
      </c>
      <c r="F239">
        <v>138.30000000000001</v>
      </c>
      <c r="G239">
        <v>145.69999999999999</v>
      </c>
      <c r="H239">
        <v>125.1</v>
      </c>
      <c r="I239">
        <v>143.80000000000001</v>
      </c>
      <c r="J239">
        <v>163.4</v>
      </c>
      <c r="K239">
        <v>132.19999999999999</v>
      </c>
      <c r="L239">
        <v>112.8</v>
      </c>
      <c r="M239">
        <v>144.19999999999999</v>
      </c>
      <c r="N239">
        <v>138.5</v>
      </c>
      <c r="O239">
        <v>157.19999999999999</v>
      </c>
      <c r="P239">
        <v>145.5</v>
      </c>
      <c r="Q239">
        <v>165.7</v>
      </c>
      <c r="R239">
        <v>151.69999999999999</v>
      </c>
      <c r="S239">
        <v>146.6</v>
      </c>
      <c r="T239">
        <v>151</v>
      </c>
      <c r="U239" t="s">
        <v>32</v>
      </c>
      <c r="V239">
        <v>146.9</v>
      </c>
      <c r="W239">
        <v>150.30000000000001</v>
      </c>
      <c r="X239">
        <v>153.4</v>
      </c>
      <c r="Y239">
        <v>131.6</v>
      </c>
      <c r="Z239">
        <v>148.30000000000001</v>
      </c>
      <c r="AA239">
        <v>160.19999999999999</v>
      </c>
      <c r="AB239">
        <v>140.19999999999999</v>
      </c>
      <c r="AC239">
        <v>145.4</v>
      </c>
      <c r="AD239">
        <v>146.69999999999999</v>
      </c>
    </row>
    <row r="240" spans="1:30" x14ac:dyDescent="0.25">
      <c r="A240" t="s">
        <v>33</v>
      </c>
      <c r="B240">
        <v>2019</v>
      </c>
      <c r="C240" t="s">
        <v>48</v>
      </c>
      <c r="D240">
        <v>142.69999999999999</v>
      </c>
      <c r="E240">
        <v>158.69999999999999</v>
      </c>
      <c r="F240">
        <v>141.6</v>
      </c>
      <c r="G240">
        <v>144.9</v>
      </c>
      <c r="H240">
        <v>120.8</v>
      </c>
      <c r="I240">
        <v>149.80000000000001</v>
      </c>
      <c r="J240">
        <v>192.4</v>
      </c>
      <c r="K240">
        <v>130.30000000000001</v>
      </c>
      <c r="L240">
        <v>114</v>
      </c>
      <c r="M240">
        <v>143.80000000000001</v>
      </c>
      <c r="N240">
        <v>130</v>
      </c>
      <c r="O240">
        <v>156.4</v>
      </c>
      <c r="P240">
        <v>149.5</v>
      </c>
      <c r="Q240">
        <v>168.6</v>
      </c>
      <c r="R240">
        <v>145.30000000000001</v>
      </c>
      <c r="S240">
        <v>132.19999999999999</v>
      </c>
      <c r="T240">
        <v>143.30000000000001</v>
      </c>
      <c r="U240" t="s">
        <v>123</v>
      </c>
      <c r="V240">
        <v>126.6</v>
      </c>
      <c r="W240">
        <v>138.30000000000001</v>
      </c>
      <c r="X240">
        <v>141.9</v>
      </c>
      <c r="Y240">
        <v>121.2</v>
      </c>
      <c r="Z240">
        <v>135.9</v>
      </c>
      <c r="AA240">
        <v>151.6</v>
      </c>
      <c r="AB240">
        <v>139</v>
      </c>
      <c r="AC240">
        <v>135.69999999999999</v>
      </c>
      <c r="AD240">
        <v>144.69999999999999</v>
      </c>
    </row>
    <row r="241" spans="1:30" x14ac:dyDescent="0.25">
      <c r="A241" t="s">
        <v>35</v>
      </c>
      <c r="B241">
        <v>2019</v>
      </c>
      <c r="C241" t="s">
        <v>48</v>
      </c>
      <c r="D241">
        <v>140.9</v>
      </c>
      <c r="E241">
        <v>160.80000000000001</v>
      </c>
      <c r="F241">
        <v>139.6</v>
      </c>
      <c r="G241">
        <v>145.4</v>
      </c>
      <c r="H241">
        <v>123.5</v>
      </c>
      <c r="I241">
        <v>146.6</v>
      </c>
      <c r="J241">
        <v>173.2</v>
      </c>
      <c r="K241">
        <v>131.6</v>
      </c>
      <c r="L241">
        <v>113.2</v>
      </c>
      <c r="M241">
        <v>144.1</v>
      </c>
      <c r="N241">
        <v>135</v>
      </c>
      <c r="O241">
        <v>156.80000000000001</v>
      </c>
      <c r="P241">
        <v>147</v>
      </c>
      <c r="Q241">
        <v>166.5</v>
      </c>
      <c r="R241">
        <v>149.19999999999999</v>
      </c>
      <c r="S241">
        <v>140.6</v>
      </c>
      <c r="T241">
        <v>147.9</v>
      </c>
      <c r="U241" t="s">
        <v>123</v>
      </c>
      <c r="V241">
        <v>139.19999999999999</v>
      </c>
      <c r="W241">
        <v>144.6</v>
      </c>
      <c r="X241">
        <v>149</v>
      </c>
      <c r="Y241">
        <v>126.1</v>
      </c>
      <c r="Z241">
        <v>141.30000000000001</v>
      </c>
      <c r="AA241">
        <v>155.19999999999999</v>
      </c>
      <c r="AB241">
        <v>139.69999999999999</v>
      </c>
      <c r="AC241">
        <v>140.69999999999999</v>
      </c>
      <c r="AD241">
        <v>145.80000000000001</v>
      </c>
    </row>
    <row r="242" spans="1:30" x14ac:dyDescent="0.25">
      <c r="A242" t="s">
        <v>30</v>
      </c>
      <c r="B242">
        <v>2019</v>
      </c>
      <c r="C242" t="s">
        <v>50</v>
      </c>
      <c r="D242">
        <v>141</v>
      </c>
      <c r="E242">
        <v>161.6</v>
      </c>
      <c r="F242">
        <v>141.19999999999999</v>
      </c>
      <c r="G242">
        <v>146.5</v>
      </c>
      <c r="H242">
        <v>125.6</v>
      </c>
      <c r="I242">
        <v>145.69999999999999</v>
      </c>
      <c r="J242">
        <v>178.8</v>
      </c>
      <c r="K242">
        <v>133.1</v>
      </c>
      <c r="L242">
        <v>113.6</v>
      </c>
      <c r="M242">
        <v>145.5</v>
      </c>
      <c r="N242">
        <v>138.6</v>
      </c>
      <c r="O242">
        <v>157.4</v>
      </c>
      <c r="P242">
        <v>148.30000000000001</v>
      </c>
      <c r="Q242">
        <v>166.3</v>
      </c>
      <c r="R242">
        <v>151.69999999999999</v>
      </c>
      <c r="S242">
        <v>146.69999999999999</v>
      </c>
      <c r="T242">
        <v>151</v>
      </c>
      <c r="U242" t="s">
        <v>32</v>
      </c>
      <c r="V242">
        <v>147.69999999999999</v>
      </c>
      <c r="W242">
        <v>150.6</v>
      </c>
      <c r="X242">
        <v>153.69999999999999</v>
      </c>
      <c r="Y242">
        <v>131.69999999999999</v>
      </c>
      <c r="Z242">
        <v>148.69999999999999</v>
      </c>
      <c r="AA242">
        <v>160.69999999999999</v>
      </c>
      <c r="AB242">
        <v>140.30000000000001</v>
      </c>
      <c r="AC242">
        <v>145.69999999999999</v>
      </c>
      <c r="AD242">
        <v>148.30000000000001</v>
      </c>
    </row>
    <row r="243" spans="1:30" x14ac:dyDescent="0.25">
      <c r="A243" t="s">
        <v>33</v>
      </c>
      <c r="B243">
        <v>2019</v>
      </c>
      <c r="C243" t="s">
        <v>50</v>
      </c>
      <c r="D243">
        <v>143.5</v>
      </c>
      <c r="E243">
        <v>159.80000000000001</v>
      </c>
      <c r="F243">
        <v>144.69999999999999</v>
      </c>
      <c r="G243">
        <v>145.6</v>
      </c>
      <c r="H243">
        <v>121.1</v>
      </c>
      <c r="I243">
        <v>150.6</v>
      </c>
      <c r="J243">
        <v>207.2</v>
      </c>
      <c r="K243">
        <v>131.19999999999999</v>
      </c>
      <c r="L243">
        <v>114.8</v>
      </c>
      <c r="M243">
        <v>145.19999999999999</v>
      </c>
      <c r="N243">
        <v>130.19999999999999</v>
      </c>
      <c r="O243">
        <v>156.80000000000001</v>
      </c>
      <c r="P243">
        <v>151.9</v>
      </c>
      <c r="Q243">
        <v>169.3</v>
      </c>
      <c r="R243">
        <v>145.9</v>
      </c>
      <c r="S243">
        <v>132.4</v>
      </c>
      <c r="T243">
        <v>143.9</v>
      </c>
      <c r="U243" t="s">
        <v>124</v>
      </c>
      <c r="V243">
        <v>128.9</v>
      </c>
      <c r="W243">
        <v>138.69999999999999</v>
      </c>
      <c r="X243">
        <v>142.4</v>
      </c>
      <c r="Y243">
        <v>121.5</v>
      </c>
      <c r="Z243">
        <v>136.19999999999999</v>
      </c>
      <c r="AA243">
        <v>151.69999999999999</v>
      </c>
      <c r="AB243">
        <v>139.5</v>
      </c>
      <c r="AC243">
        <v>136</v>
      </c>
      <c r="AD243">
        <v>146</v>
      </c>
    </row>
    <row r="244" spans="1:30" x14ac:dyDescent="0.25">
      <c r="A244" t="s">
        <v>35</v>
      </c>
      <c r="B244">
        <v>2019</v>
      </c>
      <c r="C244" t="s">
        <v>50</v>
      </c>
      <c r="D244">
        <v>141.80000000000001</v>
      </c>
      <c r="E244">
        <v>161</v>
      </c>
      <c r="F244">
        <v>142.6</v>
      </c>
      <c r="G244">
        <v>146.19999999999999</v>
      </c>
      <c r="H244">
        <v>123.9</v>
      </c>
      <c r="I244">
        <v>148</v>
      </c>
      <c r="J244">
        <v>188.4</v>
      </c>
      <c r="K244">
        <v>132.5</v>
      </c>
      <c r="L244">
        <v>114</v>
      </c>
      <c r="M244">
        <v>145.4</v>
      </c>
      <c r="N244">
        <v>135.1</v>
      </c>
      <c r="O244">
        <v>157.1</v>
      </c>
      <c r="P244">
        <v>149.6</v>
      </c>
      <c r="Q244">
        <v>167.1</v>
      </c>
      <c r="R244">
        <v>149.4</v>
      </c>
      <c r="S244">
        <v>140.80000000000001</v>
      </c>
      <c r="T244">
        <v>148.19999999999999</v>
      </c>
      <c r="U244" t="s">
        <v>124</v>
      </c>
      <c r="V244">
        <v>140.6</v>
      </c>
      <c r="W244">
        <v>145</v>
      </c>
      <c r="X244">
        <v>149.4</v>
      </c>
      <c r="Y244">
        <v>126.3</v>
      </c>
      <c r="Z244">
        <v>141.69999999999999</v>
      </c>
      <c r="AA244">
        <v>155.4</v>
      </c>
      <c r="AB244">
        <v>140</v>
      </c>
      <c r="AC244">
        <v>141</v>
      </c>
      <c r="AD244">
        <v>147.19999999999999</v>
      </c>
    </row>
    <row r="245" spans="1:30" x14ac:dyDescent="0.25">
      <c r="A245" t="s">
        <v>30</v>
      </c>
      <c r="B245">
        <v>2019</v>
      </c>
      <c r="C245" t="s">
        <v>53</v>
      </c>
      <c r="D245">
        <v>141.80000000000001</v>
      </c>
      <c r="E245">
        <v>163.69999999999999</v>
      </c>
      <c r="F245">
        <v>143.80000000000001</v>
      </c>
      <c r="G245">
        <v>147.1</v>
      </c>
      <c r="H245">
        <v>126</v>
      </c>
      <c r="I245">
        <v>146.19999999999999</v>
      </c>
      <c r="J245">
        <v>191.4</v>
      </c>
      <c r="K245">
        <v>136.19999999999999</v>
      </c>
      <c r="L245">
        <v>113.8</v>
      </c>
      <c r="M245">
        <v>147.30000000000001</v>
      </c>
      <c r="N245">
        <v>138.69999999999999</v>
      </c>
      <c r="O245">
        <v>157.69999999999999</v>
      </c>
      <c r="P245">
        <v>150.9</v>
      </c>
      <c r="Q245">
        <v>167.2</v>
      </c>
      <c r="R245">
        <v>152.30000000000001</v>
      </c>
      <c r="S245">
        <v>147</v>
      </c>
      <c r="T245">
        <v>151.5</v>
      </c>
      <c r="U245" t="s">
        <v>32</v>
      </c>
      <c r="V245">
        <v>148.4</v>
      </c>
      <c r="W245">
        <v>150.9</v>
      </c>
      <c r="X245">
        <v>154.30000000000001</v>
      </c>
      <c r="Y245">
        <v>132.1</v>
      </c>
      <c r="Z245">
        <v>149.1</v>
      </c>
      <c r="AA245">
        <v>160.80000000000001</v>
      </c>
      <c r="AB245">
        <v>140.6</v>
      </c>
      <c r="AC245">
        <v>146.1</v>
      </c>
      <c r="AD245">
        <v>149.9</v>
      </c>
    </row>
    <row r="246" spans="1:30" x14ac:dyDescent="0.25">
      <c r="A246" t="s">
        <v>33</v>
      </c>
      <c r="B246">
        <v>2019</v>
      </c>
      <c r="C246" t="s">
        <v>53</v>
      </c>
      <c r="D246">
        <v>144.1</v>
      </c>
      <c r="E246">
        <v>162.4</v>
      </c>
      <c r="F246">
        <v>148.4</v>
      </c>
      <c r="G246">
        <v>145.9</v>
      </c>
      <c r="H246">
        <v>121.5</v>
      </c>
      <c r="I246">
        <v>148.80000000000001</v>
      </c>
      <c r="J246">
        <v>215.7</v>
      </c>
      <c r="K246">
        <v>134.6</v>
      </c>
      <c r="L246">
        <v>115</v>
      </c>
      <c r="M246">
        <v>146.30000000000001</v>
      </c>
      <c r="N246">
        <v>130.5</v>
      </c>
      <c r="O246">
        <v>157.19999999999999</v>
      </c>
      <c r="P246">
        <v>153.6</v>
      </c>
      <c r="Q246">
        <v>169.9</v>
      </c>
      <c r="R246">
        <v>146.30000000000001</v>
      </c>
      <c r="S246">
        <v>132.6</v>
      </c>
      <c r="T246">
        <v>144.19999999999999</v>
      </c>
      <c r="U246" t="s">
        <v>125</v>
      </c>
      <c r="V246">
        <v>132.19999999999999</v>
      </c>
      <c r="W246">
        <v>139.1</v>
      </c>
      <c r="X246">
        <v>142.80000000000001</v>
      </c>
      <c r="Y246">
        <v>121.7</v>
      </c>
      <c r="Z246">
        <v>136.69999999999999</v>
      </c>
      <c r="AA246">
        <v>151.80000000000001</v>
      </c>
      <c r="AB246">
        <v>139.80000000000001</v>
      </c>
      <c r="AC246">
        <v>136.30000000000001</v>
      </c>
      <c r="AD246">
        <v>147</v>
      </c>
    </row>
    <row r="247" spans="1:30" x14ac:dyDescent="0.25">
      <c r="A247" t="s">
        <v>35</v>
      </c>
      <c r="B247">
        <v>2019</v>
      </c>
      <c r="C247" t="s">
        <v>53</v>
      </c>
      <c r="D247">
        <v>142.5</v>
      </c>
      <c r="E247">
        <v>163.19999999999999</v>
      </c>
      <c r="F247">
        <v>145.6</v>
      </c>
      <c r="G247">
        <v>146.69999999999999</v>
      </c>
      <c r="H247">
        <v>124.3</v>
      </c>
      <c r="I247">
        <v>147.4</v>
      </c>
      <c r="J247">
        <v>199.6</v>
      </c>
      <c r="K247">
        <v>135.69999999999999</v>
      </c>
      <c r="L247">
        <v>114.2</v>
      </c>
      <c r="M247">
        <v>147</v>
      </c>
      <c r="N247">
        <v>135.30000000000001</v>
      </c>
      <c r="O247">
        <v>157.5</v>
      </c>
      <c r="P247">
        <v>151.9</v>
      </c>
      <c r="Q247">
        <v>167.9</v>
      </c>
      <c r="R247">
        <v>149.9</v>
      </c>
      <c r="S247">
        <v>141</v>
      </c>
      <c r="T247">
        <v>148.6</v>
      </c>
      <c r="U247" t="s">
        <v>125</v>
      </c>
      <c r="V247">
        <v>142.30000000000001</v>
      </c>
      <c r="W247">
        <v>145.30000000000001</v>
      </c>
      <c r="X247">
        <v>149.9</v>
      </c>
      <c r="Y247">
        <v>126.6</v>
      </c>
      <c r="Z247">
        <v>142.1</v>
      </c>
      <c r="AA247">
        <v>155.5</v>
      </c>
      <c r="AB247">
        <v>140.30000000000001</v>
      </c>
      <c r="AC247">
        <v>141.30000000000001</v>
      </c>
      <c r="AD247">
        <v>148.6</v>
      </c>
    </row>
    <row r="248" spans="1:30" x14ac:dyDescent="0.25">
      <c r="A248" t="s">
        <v>30</v>
      </c>
      <c r="B248">
        <v>2019</v>
      </c>
      <c r="C248" t="s">
        <v>55</v>
      </c>
      <c r="D248">
        <v>142.80000000000001</v>
      </c>
      <c r="E248">
        <v>165.3</v>
      </c>
      <c r="F248">
        <v>149.5</v>
      </c>
      <c r="G248">
        <v>148.69999999999999</v>
      </c>
      <c r="H248">
        <v>127.5</v>
      </c>
      <c r="I248">
        <v>144.30000000000001</v>
      </c>
      <c r="J248">
        <v>209.5</v>
      </c>
      <c r="K248">
        <v>138.80000000000001</v>
      </c>
      <c r="L248">
        <v>113.6</v>
      </c>
      <c r="M248">
        <v>149.1</v>
      </c>
      <c r="N248">
        <v>139.30000000000001</v>
      </c>
      <c r="O248">
        <v>158.30000000000001</v>
      </c>
      <c r="P248">
        <v>154.30000000000001</v>
      </c>
      <c r="Q248">
        <v>167.8</v>
      </c>
      <c r="R248">
        <v>152.6</v>
      </c>
      <c r="S248">
        <v>147.30000000000001</v>
      </c>
      <c r="T248">
        <v>151.9</v>
      </c>
      <c r="U248" t="s">
        <v>32</v>
      </c>
      <c r="V248">
        <v>149.9</v>
      </c>
      <c r="W248">
        <v>151.19999999999999</v>
      </c>
      <c r="X248">
        <v>154.80000000000001</v>
      </c>
      <c r="Y248">
        <v>135</v>
      </c>
      <c r="Z248">
        <v>149.5</v>
      </c>
      <c r="AA248">
        <v>161.1</v>
      </c>
      <c r="AB248">
        <v>140.6</v>
      </c>
      <c r="AC248">
        <v>147.1</v>
      </c>
      <c r="AD248">
        <v>152.30000000000001</v>
      </c>
    </row>
    <row r="249" spans="1:30" x14ac:dyDescent="0.25">
      <c r="A249" t="s">
        <v>33</v>
      </c>
      <c r="B249">
        <v>2019</v>
      </c>
      <c r="C249" t="s">
        <v>55</v>
      </c>
      <c r="D249">
        <v>144.9</v>
      </c>
      <c r="E249">
        <v>164.5</v>
      </c>
      <c r="F249">
        <v>153.69999999999999</v>
      </c>
      <c r="G249">
        <v>147.5</v>
      </c>
      <c r="H249">
        <v>122.7</v>
      </c>
      <c r="I249">
        <v>147.19999999999999</v>
      </c>
      <c r="J249">
        <v>231.5</v>
      </c>
      <c r="K249">
        <v>137.19999999999999</v>
      </c>
      <c r="L249">
        <v>114.7</v>
      </c>
      <c r="M249">
        <v>148</v>
      </c>
      <c r="N249">
        <v>130.80000000000001</v>
      </c>
      <c r="O249">
        <v>157.69999999999999</v>
      </c>
      <c r="P249">
        <v>156.30000000000001</v>
      </c>
      <c r="Q249">
        <v>170.4</v>
      </c>
      <c r="R249">
        <v>146.80000000000001</v>
      </c>
      <c r="S249">
        <v>132.80000000000001</v>
      </c>
      <c r="T249">
        <v>144.6</v>
      </c>
      <c r="U249" t="s">
        <v>126</v>
      </c>
      <c r="V249">
        <v>133.6</v>
      </c>
      <c r="W249">
        <v>139.80000000000001</v>
      </c>
      <c r="X249">
        <v>143.19999999999999</v>
      </c>
      <c r="Y249">
        <v>125.2</v>
      </c>
      <c r="Z249">
        <v>136.80000000000001</v>
      </c>
      <c r="AA249">
        <v>151.9</v>
      </c>
      <c r="AB249">
        <v>140.19999999999999</v>
      </c>
      <c r="AC249">
        <v>137.69999999999999</v>
      </c>
      <c r="AD249">
        <v>148.30000000000001</v>
      </c>
    </row>
    <row r="250" spans="1:30" x14ac:dyDescent="0.25">
      <c r="A250" t="s">
        <v>35</v>
      </c>
      <c r="B250">
        <v>2019</v>
      </c>
      <c r="C250" t="s">
        <v>55</v>
      </c>
      <c r="D250">
        <v>143.5</v>
      </c>
      <c r="E250">
        <v>165</v>
      </c>
      <c r="F250">
        <v>151.1</v>
      </c>
      <c r="G250">
        <v>148.30000000000001</v>
      </c>
      <c r="H250">
        <v>125.7</v>
      </c>
      <c r="I250">
        <v>145.69999999999999</v>
      </c>
      <c r="J250">
        <v>217</v>
      </c>
      <c r="K250">
        <v>138.30000000000001</v>
      </c>
      <c r="L250">
        <v>114</v>
      </c>
      <c r="M250">
        <v>148.69999999999999</v>
      </c>
      <c r="N250">
        <v>135.80000000000001</v>
      </c>
      <c r="O250">
        <v>158</v>
      </c>
      <c r="P250">
        <v>155</v>
      </c>
      <c r="Q250">
        <v>168.5</v>
      </c>
      <c r="R250">
        <v>150.30000000000001</v>
      </c>
      <c r="S250">
        <v>141.30000000000001</v>
      </c>
      <c r="T250">
        <v>149</v>
      </c>
      <c r="U250" t="s">
        <v>126</v>
      </c>
      <c r="V250">
        <v>143.69999999999999</v>
      </c>
      <c r="W250">
        <v>145.80000000000001</v>
      </c>
      <c r="X250">
        <v>150.4</v>
      </c>
      <c r="Y250">
        <v>129.80000000000001</v>
      </c>
      <c r="Z250">
        <v>142.30000000000001</v>
      </c>
      <c r="AA250">
        <v>155.69999999999999</v>
      </c>
      <c r="AB250">
        <v>140.4</v>
      </c>
      <c r="AC250">
        <v>142.5</v>
      </c>
      <c r="AD250">
        <v>150.4</v>
      </c>
    </row>
    <row r="251" spans="1:30" x14ac:dyDescent="0.25">
      <c r="A251" t="s">
        <v>30</v>
      </c>
      <c r="B251">
        <v>2020</v>
      </c>
      <c r="C251" t="s">
        <v>31</v>
      </c>
      <c r="D251">
        <v>143.69999999999999</v>
      </c>
      <c r="E251">
        <v>167.3</v>
      </c>
      <c r="F251">
        <v>153.5</v>
      </c>
      <c r="G251">
        <v>150.5</v>
      </c>
      <c r="H251">
        <v>132</v>
      </c>
      <c r="I251">
        <v>142.19999999999999</v>
      </c>
      <c r="J251">
        <v>191.5</v>
      </c>
      <c r="K251">
        <v>141.1</v>
      </c>
      <c r="L251">
        <v>113.8</v>
      </c>
      <c r="M251">
        <v>151.6</v>
      </c>
      <c r="N251">
        <v>139.69999999999999</v>
      </c>
      <c r="O251">
        <v>158.69999999999999</v>
      </c>
      <c r="P251">
        <v>153</v>
      </c>
      <c r="Q251">
        <v>168.6</v>
      </c>
      <c r="R251">
        <v>152.80000000000001</v>
      </c>
      <c r="S251">
        <v>147.4</v>
      </c>
      <c r="T251">
        <v>152.1</v>
      </c>
      <c r="U251" t="s">
        <v>32</v>
      </c>
      <c r="V251">
        <v>150.4</v>
      </c>
      <c r="W251">
        <v>151.69999999999999</v>
      </c>
      <c r="X251">
        <v>155.69999999999999</v>
      </c>
      <c r="Y251">
        <v>136.30000000000001</v>
      </c>
      <c r="Z251">
        <v>150.1</v>
      </c>
      <c r="AA251">
        <v>161.69999999999999</v>
      </c>
      <c r="AB251">
        <v>142.5</v>
      </c>
      <c r="AC251">
        <v>148.1</v>
      </c>
      <c r="AD251">
        <v>151.9</v>
      </c>
    </row>
    <row r="252" spans="1:30" x14ac:dyDescent="0.25">
      <c r="A252" t="s">
        <v>33</v>
      </c>
      <c r="B252">
        <v>2020</v>
      </c>
      <c r="C252" t="s">
        <v>31</v>
      </c>
      <c r="D252">
        <v>145.6</v>
      </c>
      <c r="E252">
        <v>167.6</v>
      </c>
      <c r="F252">
        <v>157</v>
      </c>
      <c r="G252">
        <v>149.30000000000001</v>
      </c>
      <c r="H252">
        <v>126.3</v>
      </c>
      <c r="I252">
        <v>144.4</v>
      </c>
      <c r="J252">
        <v>207.8</v>
      </c>
      <c r="K252">
        <v>139.1</v>
      </c>
      <c r="L252">
        <v>114.8</v>
      </c>
      <c r="M252">
        <v>149.5</v>
      </c>
      <c r="N252">
        <v>131.1</v>
      </c>
      <c r="O252">
        <v>158.5</v>
      </c>
      <c r="P252">
        <v>154.4</v>
      </c>
      <c r="Q252">
        <v>170.8</v>
      </c>
      <c r="R252">
        <v>147</v>
      </c>
      <c r="S252">
        <v>133.19999999999999</v>
      </c>
      <c r="T252">
        <v>144.9</v>
      </c>
      <c r="U252" t="s">
        <v>127</v>
      </c>
      <c r="V252">
        <v>135.1</v>
      </c>
      <c r="W252">
        <v>140.1</v>
      </c>
      <c r="X252">
        <v>143.80000000000001</v>
      </c>
      <c r="Y252">
        <v>126.1</v>
      </c>
      <c r="Z252">
        <v>137.19999999999999</v>
      </c>
      <c r="AA252">
        <v>152.1</v>
      </c>
      <c r="AB252">
        <v>142.1</v>
      </c>
      <c r="AC252">
        <v>138.4</v>
      </c>
      <c r="AD252">
        <v>148.19999999999999</v>
      </c>
    </row>
    <row r="253" spans="1:30" x14ac:dyDescent="0.25">
      <c r="A253" t="s">
        <v>35</v>
      </c>
      <c r="B253">
        <v>2020</v>
      </c>
      <c r="C253" t="s">
        <v>31</v>
      </c>
      <c r="D253">
        <v>144.30000000000001</v>
      </c>
      <c r="E253">
        <v>167.4</v>
      </c>
      <c r="F253">
        <v>154.9</v>
      </c>
      <c r="G253">
        <v>150.1</v>
      </c>
      <c r="H253">
        <v>129.9</v>
      </c>
      <c r="I253">
        <v>143.19999999999999</v>
      </c>
      <c r="J253">
        <v>197</v>
      </c>
      <c r="K253">
        <v>140.4</v>
      </c>
      <c r="L253">
        <v>114.1</v>
      </c>
      <c r="M253">
        <v>150.9</v>
      </c>
      <c r="N253">
        <v>136.1</v>
      </c>
      <c r="O253">
        <v>158.6</v>
      </c>
      <c r="P253">
        <v>153.5</v>
      </c>
      <c r="Q253">
        <v>169.2</v>
      </c>
      <c r="R253">
        <v>150.5</v>
      </c>
      <c r="S253">
        <v>141.5</v>
      </c>
      <c r="T253">
        <v>149.19999999999999</v>
      </c>
      <c r="U253" t="s">
        <v>127</v>
      </c>
      <c r="V253">
        <v>144.6</v>
      </c>
      <c r="W253">
        <v>146.19999999999999</v>
      </c>
      <c r="X253">
        <v>151.19999999999999</v>
      </c>
      <c r="Y253">
        <v>130.9</v>
      </c>
      <c r="Z253">
        <v>142.80000000000001</v>
      </c>
      <c r="AA253">
        <v>156.1</v>
      </c>
      <c r="AB253">
        <v>142.30000000000001</v>
      </c>
      <c r="AC253">
        <v>143.4</v>
      </c>
      <c r="AD253">
        <v>150.19999999999999</v>
      </c>
    </row>
    <row r="254" spans="1:30" x14ac:dyDescent="0.25">
      <c r="A254" t="s">
        <v>30</v>
      </c>
      <c r="B254">
        <v>2020</v>
      </c>
      <c r="C254" t="s">
        <v>36</v>
      </c>
      <c r="D254">
        <v>144.19999999999999</v>
      </c>
      <c r="E254">
        <v>167.5</v>
      </c>
      <c r="F254">
        <v>150.9</v>
      </c>
      <c r="G254">
        <v>150.9</v>
      </c>
      <c r="H254">
        <v>133.69999999999999</v>
      </c>
      <c r="I254">
        <v>140.69999999999999</v>
      </c>
      <c r="J254">
        <v>165.1</v>
      </c>
      <c r="K254">
        <v>141.80000000000001</v>
      </c>
      <c r="L254">
        <v>113.1</v>
      </c>
      <c r="M254">
        <v>152.80000000000001</v>
      </c>
      <c r="N254">
        <v>140.1</v>
      </c>
      <c r="O254">
        <v>159.19999999999999</v>
      </c>
      <c r="P254">
        <v>149.80000000000001</v>
      </c>
      <c r="Q254">
        <v>169.4</v>
      </c>
      <c r="R254">
        <v>153</v>
      </c>
      <c r="S254">
        <v>147.5</v>
      </c>
      <c r="T254">
        <v>152.30000000000001</v>
      </c>
      <c r="U254" t="s">
        <v>32</v>
      </c>
      <c r="V254">
        <v>152.30000000000001</v>
      </c>
      <c r="W254">
        <v>151.80000000000001</v>
      </c>
      <c r="X254">
        <v>156.19999999999999</v>
      </c>
      <c r="Y254">
        <v>136</v>
      </c>
      <c r="Z254">
        <v>150.4</v>
      </c>
      <c r="AA254">
        <v>161.9</v>
      </c>
      <c r="AB254">
        <v>143.4</v>
      </c>
      <c r="AC254">
        <v>148.4</v>
      </c>
      <c r="AD254">
        <v>150.4</v>
      </c>
    </row>
    <row r="255" spans="1:30" x14ac:dyDescent="0.25">
      <c r="A255" t="s">
        <v>33</v>
      </c>
      <c r="B255">
        <v>2020</v>
      </c>
      <c r="C255" t="s">
        <v>36</v>
      </c>
      <c r="D255">
        <v>146.19999999999999</v>
      </c>
      <c r="E255">
        <v>167.6</v>
      </c>
      <c r="F255">
        <v>153.1</v>
      </c>
      <c r="G255">
        <v>150.69999999999999</v>
      </c>
      <c r="H255">
        <v>127.4</v>
      </c>
      <c r="I255">
        <v>143.1</v>
      </c>
      <c r="J255">
        <v>181.7</v>
      </c>
      <c r="K255">
        <v>139.6</v>
      </c>
      <c r="L255">
        <v>114.6</v>
      </c>
      <c r="M255">
        <v>150.4</v>
      </c>
      <c r="N255">
        <v>131.5</v>
      </c>
      <c r="O255">
        <v>159</v>
      </c>
      <c r="P255">
        <v>151.69999999999999</v>
      </c>
      <c r="Q255">
        <v>172</v>
      </c>
      <c r="R255">
        <v>147.30000000000001</v>
      </c>
      <c r="S255">
        <v>133.5</v>
      </c>
      <c r="T255">
        <v>145.19999999999999</v>
      </c>
      <c r="U255" t="s">
        <v>128</v>
      </c>
      <c r="V255">
        <v>138.9</v>
      </c>
      <c r="W255">
        <v>140.4</v>
      </c>
      <c r="X255">
        <v>144.4</v>
      </c>
      <c r="Y255">
        <v>125.2</v>
      </c>
      <c r="Z255">
        <v>137.69999999999999</v>
      </c>
      <c r="AA255">
        <v>152.19999999999999</v>
      </c>
      <c r="AB255">
        <v>143.5</v>
      </c>
      <c r="AC255">
        <v>138.4</v>
      </c>
      <c r="AD255">
        <v>147.69999999999999</v>
      </c>
    </row>
    <row r="256" spans="1:30" x14ac:dyDescent="0.25">
      <c r="A256" t="s">
        <v>35</v>
      </c>
      <c r="B256">
        <v>2020</v>
      </c>
      <c r="C256" t="s">
        <v>36</v>
      </c>
      <c r="D256">
        <v>144.80000000000001</v>
      </c>
      <c r="E256">
        <v>167.5</v>
      </c>
      <c r="F256">
        <v>151.80000000000001</v>
      </c>
      <c r="G256">
        <v>150.80000000000001</v>
      </c>
      <c r="H256">
        <v>131.4</v>
      </c>
      <c r="I256">
        <v>141.80000000000001</v>
      </c>
      <c r="J256">
        <v>170.7</v>
      </c>
      <c r="K256">
        <v>141.1</v>
      </c>
      <c r="L256">
        <v>113.6</v>
      </c>
      <c r="M256">
        <v>152</v>
      </c>
      <c r="N256">
        <v>136.5</v>
      </c>
      <c r="O256">
        <v>159.1</v>
      </c>
      <c r="P256">
        <v>150.5</v>
      </c>
      <c r="Q256">
        <v>170.1</v>
      </c>
      <c r="R256">
        <v>150.80000000000001</v>
      </c>
      <c r="S256">
        <v>141.69999999999999</v>
      </c>
      <c r="T256">
        <v>149.5</v>
      </c>
      <c r="U256" t="s">
        <v>128</v>
      </c>
      <c r="V256">
        <v>147.19999999999999</v>
      </c>
      <c r="W256">
        <v>146.4</v>
      </c>
      <c r="X256">
        <v>151.69999999999999</v>
      </c>
      <c r="Y256">
        <v>130.30000000000001</v>
      </c>
      <c r="Z256">
        <v>143.19999999999999</v>
      </c>
      <c r="AA256">
        <v>156.19999999999999</v>
      </c>
      <c r="AB256">
        <v>143.4</v>
      </c>
      <c r="AC256">
        <v>143.6</v>
      </c>
      <c r="AD256">
        <v>149.1</v>
      </c>
    </row>
    <row r="257" spans="1:30" x14ac:dyDescent="0.25">
      <c r="A257" t="s">
        <v>30</v>
      </c>
      <c r="B257">
        <v>2020</v>
      </c>
      <c r="C257" t="s">
        <v>38</v>
      </c>
      <c r="D257">
        <v>144.4</v>
      </c>
      <c r="E257">
        <v>166.8</v>
      </c>
      <c r="F257">
        <v>147.6</v>
      </c>
      <c r="G257">
        <v>151.69999999999999</v>
      </c>
      <c r="H257">
        <v>133.30000000000001</v>
      </c>
      <c r="I257">
        <v>141.80000000000001</v>
      </c>
      <c r="J257">
        <v>152.30000000000001</v>
      </c>
      <c r="K257">
        <v>141.80000000000001</v>
      </c>
      <c r="L257">
        <v>112.6</v>
      </c>
      <c r="M257">
        <v>154</v>
      </c>
      <c r="N257">
        <v>140.1</v>
      </c>
      <c r="O257">
        <v>160</v>
      </c>
      <c r="P257">
        <v>148.19999999999999</v>
      </c>
      <c r="Q257">
        <v>170.5</v>
      </c>
      <c r="R257">
        <v>153.4</v>
      </c>
      <c r="S257">
        <v>147.6</v>
      </c>
      <c r="T257">
        <v>152.5</v>
      </c>
      <c r="U257" t="s">
        <v>32</v>
      </c>
      <c r="V257">
        <v>153.4</v>
      </c>
      <c r="W257">
        <v>151.5</v>
      </c>
      <c r="X257">
        <v>156.69999999999999</v>
      </c>
      <c r="Y257">
        <v>135.80000000000001</v>
      </c>
      <c r="Z257">
        <v>151.19999999999999</v>
      </c>
      <c r="AA257">
        <v>161.19999999999999</v>
      </c>
      <c r="AB257">
        <v>145.1</v>
      </c>
      <c r="AC257">
        <v>148.6</v>
      </c>
      <c r="AD257">
        <v>149.80000000000001</v>
      </c>
    </row>
    <row r="258" spans="1:30" x14ac:dyDescent="0.25">
      <c r="A258" t="s">
        <v>33</v>
      </c>
      <c r="B258">
        <v>2020</v>
      </c>
      <c r="C258" t="s">
        <v>38</v>
      </c>
      <c r="D258">
        <v>146.5</v>
      </c>
      <c r="E258">
        <v>167.5</v>
      </c>
      <c r="F258">
        <v>148.9</v>
      </c>
      <c r="G258">
        <v>151.1</v>
      </c>
      <c r="H258">
        <v>127.5</v>
      </c>
      <c r="I258">
        <v>143.30000000000001</v>
      </c>
      <c r="J258">
        <v>167</v>
      </c>
      <c r="K258">
        <v>139.69999999999999</v>
      </c>
      <c r="L258">
        <v>114.4</v>
      </c>
      <c r="M258">
        <v>151.5</v>
      </c>
      <c r="N258">
        <v>131.9</v>
      </c>
      <c r="O258">
        <v>159.1</v>
      </c>
      <c r="P258">
        <v>150.1</v>
      </c>
      <c r="Q258">
        <v>173.3</v>
      </c>
      <c r="R258">
        <v>147.69999999999999</v>
      </c>
      <c r="S258">
        <v>133.80000000000001</v>
      </c>
      <c r="T258">
        <v>145.6</v>
      </c>
      <c r="U258" t="s">
        <v>129</v>
      </c>
      <c r="V258">
        <v>141.4</v>
      </c>
      <c r="W258">
        <v>140.80000000000001</v>
      </c>
      <c r="X258">
        <v>145</v>
      </c>
      <c r="Y258">
        <v>124.6</v>
      </c>
      <c r="Z258">
        <v>137.9</v>
      </c>
      <c r="AA258">
        <v>152.5</v>
      </c>
      <c r="AB258">
        <v>145.30000000000001</v>
      </c>
      <c r="AC258">
        <v>138.69999999999999</v>
      </c>
      <c r="AD258">
        <v>147.30000000000001</v>
      </c>
    </row>
    <row r="259" spans="1:30" x14ac:dyDescent="0.25">
      <c r="A259" t="s">
        <v>35</v>
      </c>
      <c r="B259">
        <v>2020</v>
      </c>
      <c r="C259" t="s">
        <v>38</v>
      </c>
      <c r="D259">
        <v>145.1</v>
      </c>
      <c r="E259">
        <v>167</v>
      </c>
      <c r="F259">
        <v>148.1</v>
      </c>
      <c r="G259">
        <v>151.5</v>
      </c>
      <c r="H259">
        <v>131.19999999999999</v>
      </c>
      <c r="I259">
        <v>142.5</v>
      </c>
      <c r="J259">
        <v>157.30000000000001</v>
      </c>
      <c r="K259">
        <v>141.1</v>
      </c>
      <c r="L259">
        <v>113.2</v>
      </c>
      <c r="M259">
        <v>153.19999999999999</v>
      </c>
      <c r="N259">
        <v>136.69999999999999</v>
      </c>
      <c r="O259">
        <v>159.6</v>
      </c>
      <c r="P259">
        <v>148.9</v>
      </c>
      <c r="Q259">
        <v>171.2</v>
      </c>
      <c r="R259">
        <v>151.19999999999999</v>
      </c>
      <c r="S259">
        <v>141.9</v>
      </c>
      <c r="T259">
        <v>149.80000000000001</v>
      </c>
      <c r="U259" t="s">
        <v>129</v>
      </c>
      <c r="V259">
        <v>148.9</v>
      </c>
      <c r="W259">
        <v>146.4</v>
      </c>
      <c r="X259">
        <v>152.30000000000001</v>
      </c>
      <c r="Y259">
        <v>129.9</v>
      </c>
      <c r="Z259">
        <v>143.69999999999999</v>
      </c>
      <c r="AA259">
        <v>156.1</v>
      </c>
      <c r="AB259">
        <v>145.19999999999999</v>
      </c>
      <c r="AC259">
        <v>143.80000000000001</v>
      </c>
      <c r="AD259">
        <v>148.6</v>
      </c>
    </row>
    <row r="260" spans="1:30" x14ac:dyDescent="0.25">
      <c r="A260" t="s">
        <v>30</v>
      </c>
      <c r="B260">
        <v>2020</v>
      </c>
      <c r="C260" t="s">
        <v>39</v>
      </c>
      <c r="D260">
        <v>147.19999999999999</v>
      </c>
      <c r="F260">
        <v>146.9</v>
      </c>
      <c r="G260">
        <v>155.6</v>
      </c>
      <c r="H260">
        <v>137.1</v>
      </c>
      <c r="I260">
        <v>147.30000000000001</v>
      </c>
      <c r="J260">
        <v>162.69999999999999</v>
      </c>
      <c r="K260">
        <v>150.19999999999999</v>
      </c>
      <c r="L260">
        <v>119.8</v>
      </c>
      <c r="M260">
        <v>158.69999999999999</v>
      </c>
      <c r="N260">
        <v>139.19999999999999</v>
      </c>
      <c r="P260">
        <v>150.1</v>
      </c>
      <c r="U260" t="s">
        <v>32</v>
      </c>
      <c r="V260">
        <v>148.4</v>
      </c>
      <c r="X260">
        <v>154.30000000000001</v>
      </c>
    </row>
    <row r="261" spans="1:30" x14ac:dyDescent="0.25">
      <c r="A261" t="s">
        <v>33</v>
      </c>
      <c r="B261">
        <v>2020</v>
      </c>
      <c r="C261" t="s">
        <v>39</v>
      </c>
      <c r="D261">
        <v>151.80000000000001</v>
      </c>
      <c r="F261">
        <v>151.9</v>
      </c>
      <c r="G261">
        <v>155.5</v>
      </c>
      <c r="H261">
        <v>131.6</v>
      </c>
      <c r="I261">
        <v>152.9</v>
      </c>
      <c r="J261">
        <v>180</v>
      </c>
      <c r="K261">
        <v>150.80000000000001</v>
      </c>
      <c r="L261">
        <v>121.2</v>
      </c>
      <c r="M261">
        <v>154</v>
      </c>
      <c r="N261">
        <v>133.5</v>
      </c>
      <c r="P261">
        <v>153.5</v>
      </c>
      <c r="U261" t="s">
        <v>130</v>
      </c>
      <c r="V261">
        <v>137.1</v>
      </c>
      <c r="X261">
        <v>144.80000000000001</v>
      </c>
    </row>
    <row r="262" spans="1:30" x14ac:dyDescent="0.25">
      <c r="A262" t="s">
        <v>35</v>
      </c>
      <c r="B262">
        <v>2020</v>
      </c>
      <c r="C262" t="s">
        <v>39</v>
      </c>
      <c r="D262">
        <v>148.69999999999999</v>
      </c>
      <c r="F262">
        <v>148.80000000000001</v>
      </c>
      <c r="G262">
        <v>155.6</v>
      </c>
      <c r="H262">
        <v>135.1</v>
      </c>
      <c r="I262">
        <v>149.9</v>
      </c>
      <c r="J262">
        <v>168.6</v>
      </c>
      <c r="K262">
        <v>150.4</v>
      </c>
      <c r="L262">
        <v>120.3</v>
      </c>
      <c r="M262">
        <v>157.1</v>
      </c>
      <c r="N262">
        <v>136.80000000000001</v>
      </c>
      <c r="P262">
        <v>151.4</v>
      </c>
      <c r="U262" t="s">
        <v>130</v>
      </c>
      <c r="V262">
        <v>144.1</v>
      </c>
      <c r="X262">
        <v>150.69999999999999</v>
      </c>
    </row>
    <row r="263" spans="1:30" x14ac:dyDescent="0.25">
      <c r="A263" t="s">
        <v>30</v>
      </c>
      <c r="B263">
        <v>2020</v>
      </c>
      <c r="C263" t="s">
        <v>41</v>
      </c>
      <c r="U263" t="s">
        <v>32</v>
      </c>
    </row>
    <row r="264" spans="1:30" x14ac:dyDescent="0.25">
      <c r="A264" t="s">
        <v>33</v>
      </c>
      <c r="B264">
        <v>2020</v>
      </c>
      <c r="C264" t="s">
        <v>41</v>
      </c>
      <c r="U264" t="s">
        <v>32</v>
      </c>
    </row>
    <row r="265" spans="1:30" x14ac:dyDescent="0.25">
      <c r="A265" t="s">
        <v>35</v>
      </c>
      <c r="B265">
        <v>2020</v>
      </c>
      <c r="C265" t="s">
        <v>41</v>
      </c>
      <c r="U265" t="s">
        <v>32</v>
      </c>
    </row>
    <row r="266" spans="1:30" x14ac:dyDescent="0.25">
      <c r="A266" t="s">
        <v>30</v>
      </c>
      <c r="B266">
        <v>2020</v>
      </c>
      <c r="C266" t="s">
        <v>42</v>
      </c>
      <c r="D266">
        <v>148.19999999999999</v>
      </c>
      <c r="E266">
        <v>190.3</v>
      </c>
      <c r="F266">
        <v>149.4</v>
      </c>
      <c r="G266">
        <v>153.30000000000001</v>
      </c>
      <c r="H266">
        <v>138.19999999999999</v>
      </c>
      <c r="I266">
        <v>143.19999999999999</v>
      </c>
      <c r="J266">
        <v>148.9</v>
      </c>
      <c r="K266">
        <v>150.30000000000001</v>
      </c>
      <c r="L266">
        <v>113.2</v>
      </c>
      <c r="M266">
        <v>159.80000000000001</v>
      </c>
      <c r="N266">
        <v>142.1</v>
      </c>
      <c r="O266">
        <v>161.80000000000001</v>
      </c>
      <c r="P266">
        <v>152.30000000000001</v>
      </c>
      <c r="Q266">
        <v>182.4</v>
      </c>
      <c r="R266">
        <v>154.69999999999999</v>
      </c>
      <c r="S266">
        <v>150</v>
      </c>
      <c r="T266">
        <v>154.1</v>
      </c>
      <c r="U266" t="s">
        <v>32</v>
      </c>
      <c r="V266">
        <v>144.9</v>
      </c>
      <c r="W266">
        <v>151.69999999999999</v>
      </c>
      <c r="X266">
        <v>158.19999999999999</v>
      </c>
      <c r="Y266">
        <v>141.4</v>
      </c>
      <c r="Z266">
        <v>153.19999999999999</v>
      </c>
      <c r="AA266">
        <v>161.80000000000001</v>
      </c>
      <c r="AB266">
        <v>151.19999999999999</v>
      </c>
      <c r="AC266">
        <v>151.69999999999999</v>
      </c>
      <c r="AD266">
        <v>152.69999999999999</v>
      </c>
    </row>
    <row r="267" spans="1:30" x14ac:dyDescent="0.25">
      <c r="A267" t="s">
        <v>33</v>
      </c>
      <c r="B267">
        <v>2020</v>
      </c>
      <c r="C267" t="s">
        <v>42</v>
      </c>
      <c r="D267">
        <v>152.69999999999999</v>
      </c>
      <c r="E267">
        <v>197</v>
      </c>
      <c r="F267">
        <v>154.6</v>
      </c>
      <c r="G267">
        <v>153.4</v>
      </c>
      <c r="H267">
        <v>132.9</v>
      </c>
      <c r="I267">
        <v>151.80000000000001</v>
      </c>
      <c r="J267">
        <v>171.2</v>
      </c>
      <c r="K267">
        <v>152</v>
      </c>
      <c r="L267">
        <v>116.3</v>
      </c>
      <c r="M267">
        <v>158.80000000000001</v>
      </c>
      <c r="N267">
        <v>135.6</v>
      </c>
      <c r="O267">
        <v>161.69999999999999</v>
      </c>
      <c r="P267">
        <v>157</v>
      </c>
      <c r="Q267">
        <v>186.7</v>
      </c>
      <c r="R267">
        <v>149.1</v>
      </c>
      <c r="S267">
        <v>136.6</v>
      </c>
      <c r="T267">
        <v>147.19999999999999</v>
      </c>
      <c r="U267" t="s">
        <v>131</v>
      </c>
      <c r="V267">
        <v>137.1</v>
      </c>
      <c r="W267">
        <v>140.4</v>
      </c>
      <c r="X267">
        <v>148.1</v>
      </c>
      <c r="Y267">
        <v>129.30000000000001</v>
      </c>
      <c r="Z267">
        <v>144.5</v>
      </c>
      <c r="AA267">
        <v>152.5</v>
      </c>
      <c r="AB267">
        <v>152.19999999999999</v>
      </c>
      <c r="AC267">
        <v>142</v>
      </c>
      <c r="AD267">
        <v>150.80000000000001</v>
      </c>
    </row>
    <row r="268" spans="1:30" x14ac:dyDescent="0.25">
      <c r="A268" t="s">
        <v>35</v>
      </c>
      <c r="B268">
        <v>2020</v>
      </c>
      <c r="C268" t="s">
        <v>42</v>
      </c>
      <c r="D268">
        <v>149.6</v>
      </c>
      <c r="E268">
        <v>192.7</v>
      </c>
      <c r="F268">
        <v>151.4</v>
      </c>
      <c r="G268">
        <v>153.30000000000001</v>
      </c>
      <c r="H268">
        <v>136.30000000000001</v>
      </c>
      <c r="I268">
        <v>147.19999999999999</v>
      </c>
      <c r="J268">
        <v>156.5</v>
      </c>
      <c r="K268">
        <v>150.9</v>
      </c>
      <c r="L268">
        <v>114.2</v>
      </c>
      <c r="M268">
        <v>159.5</v>
      </c>
      <c r="N268">
        <v>139.4</v>
      </c>
      <c r="O268">
        <v>161.80000000000001</v>
      </c>
      <c r="P268">
        <v>154</v>
      </c>
      <c r="Q268">
        <v>183.5</v>
      </c>
      <c r="R268">
        <v>152.5</v>
      </c>
      <c r="S268">
        <v>144.4</v>
      </c>
      <c r="T268">
        <v>151.4</v>
      </c>
      <c r="U268" t="s">
        <v>131</v>
      </c>
      <c r="V268">
        <v>141.9</v>
      </c>
      <c r="W268">
        <v>146.4</v>
      </c>
      <c r="X268">
        <v>154.4</v>
      </c>
      <c r="Y268">
        <v>135</v>
      </c>
      <c r="Z268">
        <v>148.30000000000001</v>
      </c>
      <c r="AA268">
        <v>156.4</v>
      </c>
      <c r="AB268">
        <v>151.6</v>
      </c>
      <c r="AC268">
        <v>147</v>
      </c>
      <c r="AD268">
        <v>151.80000000000001</v>
      </c>
    </row>
    <row r="269" spans="1:30" x14ac:dyDescent="0.25">
      <c r="A269" t="s">
        <v>30</v>
      </c>
      <c r="B269">
        <v>2020</v>
      </c>
      <c r="C269" t="s">
        <v>44</v>
      </c>
      <c r="D269">
        <v>148.19999999999999</v>
      </c>
      <c r="E269">
        <v>190.3</v>
      </c>
      <c r="F269">
        <v>149.4</v>
      </c>
      <c r="G269">
        <v>153.30000000000001</v>
      </c>
      <c r="H269">
        <v>138.19999999999999</v>
      </c>
      <c r="I269">
        <v>143.19999999999999</v>
      </c>
      <c r="J269">
        <v>148.9</v>
      </c>
      <c r="K269">
        <v>150.30000000000001</v>
      </c>
      <c r="L269">
        <v>113.2</v>
      </c>
      <c r="M269">
        <v>159.80000000000001</v>
      </c>
      <c r="N269">
        <v>142.1</v>
      </c>
      <c r="O269">
        <v>161.80000000000001</v>
      </c>
      <c r="P269">
        <v>152.30000000000001</v>
      </c>
      <c r="Q269">
        <v>182.4</v>
      </c>
      <c r="R269">
        <v>154.69999999999999</v>
      </c>
      <c r="S269">
        <v>150</v>
      </c>
      <c r="T269">
        <v>154.1</v>
      </c>
      <c r="U269" t="s">
        <v>32</v>
      </c>
      <c r="V269">
        <v>144.9</v>
      </c>
      <c r="W269">
        <v>151.69999999999999</v>
      </c>
      <c r="X269">
        <v>158.19999999999999</v>
      </c>
      <c r="Y269">
        <v>141.4</v>
      </c>
      <c r="Z269">
        <v>153.19999999999999</v>
      </c>
      <c r="AA269">
        <v>161.80000000000001</v>
      </c>
      <c r="AB269">
        <v>151.19999999999999</v>
      </c>
      <c r="AC269">
        <v>151.69999999999999</v>
      </c>
      <c r="AD269">
        <v>152.69999999999999</v>
      </c>
    </row>
    <row r="270" spans="1:30" x14ac:dyDescent="0.25">
      <c r="A270" t="s">
        <v>33</v>
      </c>
      <c r="B270">
        <v>2020</v>
      </c>
      <c r="C270" t="s">
        <v>44</v>
      </c>
      <c r="D270">
        <v>152.69999999999999</v>
      </c>
      <c r="E270">
        <v>197</v>
      </c>
      <c r="F270">
        <v>154.6</v>
      </c>
      <c r="G270">
        <v>153.4</v>
      </c>
      <c r="H270">
        <v>132.9</v>
      </c>
      <c r="I270">
        <v>151.80000000000001</v>
      </c>
      <c r="J270">
        <v>171.2</v>
      </c>
      <c r="K270">
        <v>152</v>
      </c>
      <c r="L270">
        <v>116.3</v>
      </c>
      <c r="M270">
        <v>158.80000000000001</v>
      </c>
      <c r="N270">
        <v>135.6</v>
      </c>
      <c r="O270">
        <v>161.69999999999999</v>
      </c>
      <c r="P270">
        <v>157</v>
      </c>
      <c r="Q270">
        <v>186.7</v>
      </c>
      <c r="R270">
        <v>149.1</v>
      </c>
      <c r="S270">
        <v>136.6</v>
      </c>
      <c r="T270">
        <v>147.19999999999999</v>
      </c>
      <c r="U270" t="s">
        <v>131</v>
      </c>
      <c r="V270">
        <v>137.1</v>
      </c>
      <c r="W270">
        <v>140.4</v>
      </c>
      <c r="X270">
        <v>148.1</v>
      </c>
      <c r="Y270">
        <v>129.30000000000001</v>
      </c>
      <c r="Z270">
        <v>144.5</v>
      </c>
      <c r="AA270">
        <v>152.5</v>
      </c>
      <c r="AB270">
        <v>152.19999999999999</v>
      </c>
      <c r="AC270">
        <v>142</v>
      </c>
      <c r="AD270">
        <v>150.80000000000001</v>
      </c>
    </row>
    <row r="271" spans="1:30" x14ac:dyDescent="0.25">
      <c r="A271" t="s">
        <v>35</v>
      </c>
      <c r="B271">
        <v>2020</v>
      </c>
      <c r="C271" t="s">
        <v>44</v>
      </c>
      <c r="D271">
        <v>149.6</v>
      </c>
      <c r="E271">
        <v>192.7</v>
      </c>
      <c r="F271">
        <v>151.4</v>
      </c>
      <c r="G271">
        <v>153.30000000000001</v>
      </c>
      <c r="H271">
        <v>136.30000000000001</v>
      </c>
      <c r="I271">
        <v>147.19999999999999</v>
      </c>
      <c r="J271">
        <v>156.5</v>
      </c>
      <c r="K271">
        <v>150.9</v>
      </c>
      <c r="L271">
        <v>114.2</v>
      </c>
      <c r="M271">
        <v>159.5</v>
      </c>
      <c r="N271">
        <v>139.4</v>
      </c>
      <c r="O271">
        <v>161.80000000000001</v>
      </c>
      <c r="P271">
        <v>154</v>
      </c>
      <c r="Q271">
        <v>183.5</v>
      </c>
      <c r="R271">
        <v>152.5</v>
      </c>
      <c r="S271">
        <v>144.4</v>
      </c>
      <c r="T271">
        <v>151.4</v>
      </c>
      <c r="U271" t="s">
        <v>131</v>
      </c>
      <c r="V271">
        <v>141.9</v>
      </c>
      <c r="W271">
        <v>146.4</v>
      </c>
      <c r="X271">
        <v>154.4</v>
      </c>
      <c r="Y271">
        <v>135</v>
      </c>
      <c r="Z271">
        <v>148.30000000000001</v>
      </c>
      <c r="AA271">
        <v>156.4</v>
      </c>
      <c r="AB271">
        <v>151.6</v>
      </c>
      <c r="AC271">
        <v>147</v>
      </c>
      <c r="AD271">
        <v>151.80000000000001</v>
      </c>
    </row>
    <row r="272" spans="1:30" x14ac:dyDescent="0.25">
      <c r="A272" t="s">
        <v>30</v>
      </c>
      <c r="B272">
        <v>2020</v>
      </c>
      <c r="C272" t="s">
        <v>46</v>
      </c>
      <c r="D272">
        <v>147.6</v>
      </c>
      <c r="E272">
        <v>187.2</v>
      </c>
      <c r="F272">
        <v>148.4</v>
      </c>
      <c r="G272">
        <v>153.30000000000001</v>
      </c>
      <c r="H272">
        <v>139.80000000000001</v>
      </c>
      <c r="I272">
        <v>146.9</v>
      </c>
      <c r="J272">
        <v>171</v>
      </c>
      <c r="K272">
        <v>149.9</v>
      </c>
      <c r="L272">
        <v>114.2</v>
      </c>
      <c r="M272">
        <v>160</v>
      </c>
      <c r="N272">
        <v>143.5</v>
      </c>
      <c r="O272">
        <v>161.5</v>
      </c>
      <c r="P272">
        <v>155.30000000000001</v>
      </c>
      <c r="Q272">
        <v>180.9</v>
      </c>
      <c r="R272">
        <v>155.1</v>
      </c>
      <c r="S272">
        <v>149.30000000000001</v>
      </c>
      <c r="T272">
        <v>154.30000000000001</v>
      </c>
      <c r="U272" t="s">
        <v>32</v>
      </c>
      <c r="V272">
        <v>145.80000000000001</v>
      </c>
      <c r="W272">
        <v>151.9</v>
      </c>
      <c r="X272">
        <v>158.80000000000001</v>
      </c>
      <c r="Y272">
        <v>143.6</v>
      </c>
      <c r="Z272">
        <v>152.19999999999999</v>
      </c>
      <c r="AA272">
        <v>162.69999999999999</v>
      </c>
      <c r="AB272">
        <v>153.6</v>
      </c>
      <c r="AC272">
        <v>153</v>
      </c>
      <c r="AD272">
        <v>154.69999999999999</v>
      </c>
    </row>
    <row r="273" spans="1:30" x14ac:dyDescent="0.25">
      <c r="A273" t="s">
        <v>33</v>
      </c>
      <c r="B273">
        <v>2020</v>
      </c>
      <c r="C273" t="s">
        <v>46</v>
      </c>
      <c r="D273">
        <v>151.6</v>
      </c>
      <c r="E273">
        <v>197.8</v>
      </c>
      <c r="F273">
        <v>154.5</v>
      </c>
      <c r="G273">
        <v>153.4</v>
      </c>
      <c r="H273">
        <v>133.4</v>
      </c>
      <c r="I273">
        <v>154.5</v>
      </c>
      <c r="J273">
        <v>191.9</v>
      </c>
      <c r="K273">
        <v>151.30000000000001</v>
      </c>
      <c r="L273">
        <v>116.8</v>
      </c>
      <c r="M273">
        <v>160</v>
      </c>
      <c r="N273">
        <v>136.5</v>
      </c>
      <c r="O273">
        <v>163.30000000000001</v>
      </c>
      <c r="P273">
        <v>159.9</v>
      </c>
      <c r="Q273">
        <v>187.2</v>
      </c>
      <c r="R273">
        <v>150</v>
      </c>
      <c r="S273">
        <v>135.19999999999999</v>
      </c>
      <c r="T273">
        <v>147.80000000000001</v>
      </c>
      <c r="U273" t="s">
        <v>132</v>
      </c>
      <c r="V273">
        <v>138.30000000000001</v>
      </c>
      <c r="W273">
        <v>144.5</v>
      </c>
      <c r="X273">
        <v>148.69999999999999</v>
      </c>
      <c r="Y273">
        <v>133.9</v>
      </c>
      <c r="Z273">
        <v>141.19999999999999</v>
      </c>
      <c r="AA273">
        <v>155.5</v>
      </c>
      <c r="AB273">
        <v>155.19999999999999</v>
      </c>
      <c r="AC273">
        <v>144.80000000000001</v>
      </c>
      <c r="AD273">
        <v>152.9</v>
      </c>
    </row>
    <row r="274" spans="1:30" x14ac:dyDescent="0.25">
      <c r="A274" t="s">
        <v>35</v>
      </c>
      <c r="B274">
        <v>2020</v>
      </c>
      <c r="C274" t="s">
        <v>46</v>
      </c>
      <c r="D274">
        <v>148.9</v>
      </c>
      <c r="E274">
        <v>190.9</v>
      </c>
      <c r="F274">
        <v>150.80000000000001</v>
      </c>
      <c r="G274">
        <v>153.30000000000001</v>
      </c>
      <c r="H274">
        <v>137.4</v>
      </c>
      <c r="I274">
        <v>150.4</v>
      </c>
      <c r="J274">
        <v>178.1</v>
      </c>
      <c r="K274">
        <v>150.4</v>
      </c>
      <c r="L274">
        <v>115.1</v>
      </c>
      <c r="M274">
        <v>160</v>
      </c>
      <c r="N274">
        <v>140.6</v>
      </c>
      <c r="O274">
        <v>162.30000000000001</v>
      </c>
      <c r="P274">
        <v>157</v>
      </c>
      <c r="Q274">
        <v>182.6</v>
      </c>
      <c r="R274">
        <v>153.1</v>
      </c>
      <c r="S274">
        <v>143.4</v>
      </c>
      <c r="T274">
        <v>151.69999999999999</v>
      </c>
      <c r="U274" t="s">
        <v>132</v>
      </c>
      <c r="V274">
        <v>143</v>
      </c>
      <c r="W274">
        <v>148.4</v>
      </c>
      <c r="X274">
        <v>155</v>
      </c>
      <c r="Y274">
        <v>138.5</v>
      </c>
      <c r="Z274">
        <v>146</v>
      </c>
      <c r="AA274">
        <v>158.5</v>
      </c>
      <c r="AB274">
        <v>154.30000000000001</v>
      </c>
      <c r="AC274">
        <v>149</v>
      </c>
      <c r="AD274">
        <v>153.9</v>
      </c>
    </row>
    <row r="275" spans="1:30" x14ac:dyDescent="0.25">
      <c r="A275" t="s">
        <v>30</v>
      </c>
      <c r="B275">
        <v>2020</v>
      </c>
      <c r="C275" t="s">
        <v>48</v>
      </c>
      <c r="D275">
        <v>146.9</v>
      </c>
      <c r="E275">
        <v>183.9</v>
      </c>
      <c r="F275">
        <v>149.5</v>
      </c>
      <c r="G275">
        <v>153.4</v>
      </c>
      <c r="H275">
        <v>140.4</v>
      </c>
      <c r="I275">
        <v>147</v>
      </c>
      <c r="J275">
        <v>178.8</v>
      </c>
      <c r="K275">
        <v>149.30000000000001</v>
      </c>
      <c r="L275">
        <v>115.1</v>
      </c>
      <c r="M275">
        <v>160</v>
      </c>
      <c r="N275">
        <v>145.4</v>
      </c>
      <c r="O275">
        <v>161.6</v>
      </c>
      <c r="P275">
        <v>156.1</v>
      </c>
      <c r="Q275">
        <v>182.9</v>
      </c>
      <c r="R275">
        <v>155.4</v>
      </c>
      <c r="S275">
        <v>149.9</v>
      </c>
      <c r="T275">
        <v>154.6</v>
      </c>
      <c r="U275" t="s">
        <v>32</v>
      </c>
      <c r="V275">
        <v>146.4</v>
      </c>
      <c r="W275">
        <v>151.6</v>
      </c>
      <c r="X275">
        <v>159.1</v>
      </c>
      <c r="Y275">
        <v>144.6</v>
      </c>
      <c r="Z275">
        <v>152.80000000000001</v>
      </c>
      <c r="AA275">
        <v>161.1</v>
      </c>
      <c r="AB275">
        <v>157.4</v>
      </c>
      <c r="AC275">
        <v>153.69999999999999</v>
      </c>
      <c r="AD275">
        <v>155.4</v>
      </c>
    </row>
    <row r="276" spans="1:30" x14ac:dyDescent="0.25">
      <c r="A276" t="s">
        <v>33</v>
      </c>
      <c r="B276">
        <v>2020</v>
      </c>
      <c r="C276" t="s">
        <v>48</v>
      </c>
      <c r="D276">
        <v>151.5</v>
      </c>
      <c r="E276">
        <v>193.1</v>
      </c>
      <c r="F276">
        <v>157.30000000000001</v>
      </c>
      <c r="G276">
        <v>153.9</v>
      </c>
      <c r="H276">
        <v>134.4</v>
      </c>
      <c r="I276">
        <v>155.4</v>
      </c>
      <c r="J276">
        <v>202</v>
      </c>
      <c r="K276">
        <v>150.80000000000001</v>
      </c>
      <c r="L276">
        <v>118.9</v>
      </c>
      <c r="M276">
        <v>160.9</v>
      </c>
      <c r="N276">
        <v>137.69999999999999</v>
      </c>
      <c r="O276">
        <v>164.4</v>
      </c>
      <c r="P276">
        <v>161.30000000000001</v>
      </c>
      <c r="Q276">
        <v>188.7</v>
      </c>
      <c r="R276">
        <v>150.19999999999999</v>
      </c>
      <c r="S276">
        <v>136.30000000000001</v>
      </c>
      <c r="T276">
        <v>148.1</v>
      </c>
      <c r="U276" t="s">
        <v>133</v>
      </c>
      <c r="V276">
        <v>137.19999999999999</v>
      </c>
      <c r="W276">
        <v>145.4</v>
      </c>
      <c r="X276">
        <v>150</v>
      </c>
      <c r="Y276">
        <v>135.1</v>
      </c>
      <c r="Z276">
        <v>141.80000000000001</v>
      </c>
      <c r="AA276">
        <v>154.9</v>
      </c>
      <c r="AB276">
        <v>159.80000000000001</v>
      </c>
      <c r="AC276">
        <v>146</v>
      </c>
      <c r="AD276">
        <v>154</v>
      </c>
    </row>
    <row r="277" spans="1:30" x14ac:dyDescent="0.25">
      <c r="A277" t="s">
        <v>35</v>
      </c>
      <c r="B277">
        <v>2020</v>
      </c>
      <c r="C277" t="s">
        <v>48</v>
      </c>
      <c r="D277">
        <v>148.4</v>
      </c>
      <c r="E277">
        <v>187.1</v>
      </c>
      <c r="F277">
        <v>152.5</v>
      </c>
      <c r="G277">
        <v>153.6</v>
      </c>
      <c r="H277">
        <v>138.19999999999999</v>
      </c>
      <c r="I277">
        <v>150.9</v>
      </c>
      <c r="J277">
        <v>186.7</v>
      </c>
      <c r="K277">
        <v>149.80000000000001</v>
      </c>
      <c r="L277">
        <v>116.4</v>
      </c>
      <c r="M277">
        <v>160.30000000000001</v>
      </c>
      <c r="N277">
        <v>142.19999999999999</v>
      </c>
      <c r="O277">
        <v>162.9</v>
      </c>
      <c r="P277">
        <v>158</v>
      </c>
      <c r="Q277">
        <v>184.4</v>
      </c>
      <c r="R277">
        <v>153.4</v>
      </c>
      <c r="S277">
        <v>144.30000000000001</v>
      </c>
      <c r="T277">
        <v>152</v>
      </c>
      <c r="U277" t="s">
        <v>133</v>
      </c>
      <c r="V277">
        <v>142.9</v>
      </c>
      <c r="W277">
        <v>148.69999999999999</v>
      </c>
      <c r="X277">
        <v>155.6</v>
      </c>
      <c r="Y277">
        <v>139.6</v>
      </c>
      <c r="Z277">
        <v>146.6</v>
      </c>
      <c r="AA277">
        <v>157.5</v>
      </c>
      <c r="AB277">
        <v>158.4</v>
      </c>
      <c r="AC277">
        <v>150</v>
      </c>
      <c r="AD277">
        <v>154.69999999999999</v>
      </c>
    </row>
    <row r="278" spans="1:30" x14ac:dyDescent="0.25">
      <c r="A278" t="s">
        <v>30</v>
      </c>
      <c r="B278">
        <v>2020</v>
      </c>
      <c r="C278" t="s">
        <v>50</v>
      </c>
      <c r="D278">
        <v>146</v>
      </c>
      <c r="E278">
        <v>186.3</v>
      </c>
      <c r="F278">
        <v>159.19999999999999</v>
      </c>
      <c r="G278">
        <v>153.6</v>
      </c>
      <c r="H278">
        <v>142.6</v>
      </c>
      <c r="I278">
        <v>147.19999999999999</v>
      </c>
      <c r="J278">
        <v>200.6</v>
      </c>
      <c r="K278">
        <v>150.30000000000001</v>
      </c>
      <c r="L278">
        <v>115.3</v>
      </c>
      <c r="M278">
        <v>160.9</v>
      </c>
      <c r="N278">
        <v>147.4</v>
      </c>
      <c r="O278">
        <v>161.9</v>
      </c>
      <c r="P278">
        <v>159.6</v>
      </c>
      <c r="Q278">
        <v>182.7</v>
      </c>
      <c r="R278">
        <v>155.69999999999999</v>
      </c>
      <c r="S278">
        <v>150.6</v>
      </c>
      <c r="T278">
        <v>155</v>
      </c>
      <c r="U278" t="s">
        <v>32</v>
      </c>
      <c r="V278">
        <v>146.80000000000001</v>
      </c>
      <c r="W278">
        <v>152</v>
      </c>
      <c r="X278">
        <v>159.5</v>
      </c>
      <c r="Y278">
        <v>146.4</v>
      </c>
      <c r="Z278">
        <v>152.4</v>
      </c>
      <c r="AA278">
        <v>162.5</v>
      </c>
      <c r="AB278">
        <v>156.19999999999999</v>
      </c>
      <c r="AC278">
        <v>154.30000000000001</v>
      </c>
      <c r="AD278">
        <v>157.5</v>
      </c>
    </row>
    <row r="279" spans="1:30" x14ac:dyDescent="0.25">
      <c r="A279" t="s">
        <v>33</v>
      </c>
      <c r="B279">
        <v>2020</v>
      </c>
      <c r="C279" t="s">
        <v>50</v>
      </c>
      <c r="D279">
        <v>150.6</v>
      </c>
      <c r="E279">
        <v>193.7</v>
      </c>
      <c r="F279">
        <v>164.8</v>
      </c>
      <c r="G279">
        <v>153.69999999999999</v>
      </c>
      <c r="H279">
        <v>135.69999999999999</v>
      </c>
      <c r="I279">
        <v>155.69999999999999</v>
      </c>
      <c r="J279">
        <v>226</v>
      </c>
      <c r="K279">
        <v>152.19999999999999</v>
      </c>
      <c r="L279">
        <v>118.1</v>
      </c>
      <c r="M279">
        <v>161.30000000000001</v>
      </c>
      <c r="N279">
        <v>139.19999999999999</v>
      </c>
      <c r="O279">
        <v>164.8</v>
      </c>
      <c r="P279">
        <v>164.4</v>
      </c>
      <c r="Q279">
        <v>188.7</v>
      </c>
      <c r="R279">
        <v>150.5</v>
      </c>
      <c r="S279">
        <v>136.1</v>
      </c>
      <c r="T279">
        <v>148.30000000000001</v>
      </c>
      <c r="U279" t="s">
        <v>134</v>
      </c>
      <c r="V279">
        <v>137.1</v>
      </c>
      <c r="W279">
        <v>145.1</v>
      </c>
      <c r="X279">
        <v>151</v>
      </c>
      <c r="Y279">
        <v>135.4</v>
      </c>
      <c r="Z279">
        <v>142</v>
      </c>
      <c r="AA279">
        <v>155.69999999999999</v>
      </c>
      <c r="AB279">
        <v>158.1</v>
      </c>
      <c r="AC279">
        <v>146.19999999999999</v>
      </c>
      <c r="AD279">
        <v>155.19999999999999</v>
      </c>
    </row>
    <row r="280" spans="1:30" x14ac:dyDescent="0.25">
      <c r="A280" t="s">
        <v>35</v>
      </c>
      <c r="B280">
        <v>2020</v>
      </c>
      <c r="C280" t="s">
        <v>50</v>
      </c>
      <c r="D280">
        <v>147.5</v>
      </c>
      <c r="E280">
        <v>188.9</v>
      </c>
      <c r="F280">
        <v>161.4</v>
      </c>
      <c r="G280">
        <v>153.6</v>
      </c>
      <c r="H280">
        <v>140.1</v>
      </c>
      <c r="I280">
        <v>151.19999999999999</v>
      </c>
      <c r="J280">
        <v>209.2</v>
      </c>
      <c r="K280">
        <v>150.9</v>
      </c>
      <c r="L280">
        <v>116.2</v>
      </c>
      <c r="M280">
        <v>161</v>
      </c>
      <c r="N280">
        <v>144</v>
      </c>
      <c r="O280">
        <v>163.19999999999999</v>
      </c>
      <c r="P280">
        <v>161.4</v>
      </c>
      <c r="Q280">
        <v>184.3</v>
      </c>
      <c r="R280">
        <v>153.69999999999999</v>
      </c>
      <c r="S280">
        <v>144.6</v>
      </c>
      <c r="T280">
        <v>152.30000000000001</v>
      </c>
      <c r="U280" t="s">
        <v>134</v>
      </c>
      <c r="V280">
        <v>143.1</v>
      </c>
      <c r="W280">
        <v>148.69999999999999</v>
      </c>
      <c r="X280">
        <v>156.30000000000001</v>
      </c>
      <c r="Y280">
        <v>140.6</v>
      </c>
      <c r="Z280">
        <v>146.5</v>
      </c>
      <c r="AA280">
        <v>158.5</v>
      </c>
      <c r="AB280">
        <v>157</v>
      </c>
      <c r="AC280">
        <v>150.4</v>
      </c>
      <c r="AD280">
        <v>156.4</v>
      </c>
    </row>
    <row r="281" spans="1:30" x14ac:dyDescent="0.25">
      <c r="A281" t="s">
        <v>30</v>
      </c>
      <c r="B281">
        <v>2020</v>
      </c>
      <c r="C281" t="s">
        <v>53</v>
      </c>
      <c r="D281">
        <v>145.4</v>
      </c>
      <c r="E281">
        <v>188.6</v>
      </c>
      <c r="F281">
        <v>171.6</v>
      </c>
      <c r="G281">
        <v>153.80000000000001</v>
      </c>
      <c r="H281">
        <v>145.4</v>
      </c>
      <c r="I281">
        <v>146.5</v>
      </c>
      <c r="J281">
        <v>222.2</v>
      </c>
      <c r="K281">
        <v>155.9</v>
      </c>
      <c r="L281">
        <v>114.9</v>
      </c>
      <c r="M281">
        <v>162</v>
      </c>
      <c r="N281">
        <v>150</v>
      </c>
      <c r="O281">
        <v>162.69999999999999</v>
      </c>
      <c r="P281">
        <v>163.4</v>
      </c>
      <c r="Q281">
        <v>183.4</v>
      </c>
      <c r="R281">
        <v>156.30000000000001</v>
      </c>
      <c r="S281">
        <v>151</v>
      </c>
      <c r="T281">
        <v>155.5</v>
      </c>
      <c r="U281" t="s">
        <v>32</v>
      </c>
      <c r="V281">
        <v>147.5</v>
      </c>
      <c r="W281">
        <v>152.80000000000001</v>
      </c>
      <c r="X281">
        <v>160.4</v>
      </c>
      <c r="Y281">
        <v>146.1</v>
      </c>
      <c r="Z281">
        <v>153.6</v>
      </c>
      <c r="AA281">
        <v>161.6</v>
      </c>
      <c r="AB281">
        <v>156.19999999999999</v>
      </c>
      <c r="AC281">
        <v>154.5</v>
      </c>
      <c r="AD281">
        <v>159.80000000000001</v>
      </c>
    </row>
    <row r="282" spans="1:30" x14ac:dyDescent="0.25">
      <c r="A282" t="s">
        <v>33</v>
      </c>
      <c r="B282">
        <v>2020</v>
      </c>
      <c r="C282" t="s">
        <v>53</v>
      </c>
      <c r="D282">
        <v>149.69999999999999</v>
      </c>
      <c r="E282">
        <v>195.5</v>
      </c>
      <c r="F282">
        <v>176.9</v>
      </c>
      <c r="G282">
        <v>153.9</v>
      </c>
      <c r="H282">
        <v>138</v>
      </c>
      <c r="I282">
        <v>150.5</v>
      </c>
      <c r="J282">
        <v>245.3</v>
      </c>
      <c r="K282">
        <v>158.69999999999999</v>
      </c>
      <c r="L282">
        <v>117.2</v>
      </c>
      <c r="M282">
        <v>161.4</v>
      </c>
      <c r="N282">
        <v>141.5</v>
      </c>
      <c r="O282">
        <v>165.1</v>
      </c>
      <c r="P282">
        <v>167</v>
      </c>
      <c r="Q282">
        <v>188.8</v>
      </c>
      <c r="R282">
        <v>151.1</v>
      </c>
      <c r="S282">
        <v>136.4</v>
      </c>
      <c r="T282">
        <v>148.80000000000001</v>
      </c>
      <c r="U282" t="s">
        <v>135</v>
      </c>
      <c r="V282">
        <v>137.30000000000001</v>
      </c>
      <c r="W282">
        <v>145.1</v>
      </c>
      <c r="X282">
        <v>152</v>
      </c>
      <c r="Y282">
        <v>135.19999999999999</v>
      </c>
      <c r="Z282">
        <v>144.4</v>
      </c>
      <c r="AA282">
        <v>156.4</v>
      </c>
      <c r="AB282">
        <v>157.9</v>
      </c>
      <c r="AC282">
        <v>146.6</v>
      </c>
      <c r="AD282">
        <v>156.69999999999999</v>
      </c>
    </row>
    <row r="283" spans="1:30" x14ac:dyDescent="0.25">
      <c r="A283" t="s">
        <v>35</v>
      </c>
      <c r="B283">
        <v>2020</v>
      </c>
      <c r="C283" t="s">
        <v>53</v>
      </c>
      <c r="D283">
        <v>146.80000000000001</v>
      </c>
      <c r="E283">
        <v>191</v>
      </c>
      <c r="F283">
        <v>173.6</v>
      </c>
      <c r="G283">
        <v>153.80000000000001</v>
      </c>
      <c r="H283">
        <v>142.69999999999999</v>
      </c>
      <c r="I283">
        <v>148.4</v>
      </c>
      <c r="J283">
        <v>230</v>
      </c>
      <c r="K283">
        <v>156.80000000000001</v>
      </c>
      <c r="L283">
        <v>115.7</v>
      </c>
      <c r="M283">
        <v>161.80000000000001</v>
      </c>
      <c r="N283">
        <v>146.5</v>
      </c>
      <c r="O283">
        <v>163.80000000000001</v>
      </c>
      <c r="P283">
        <v>164.7</v>
      </c>
      <c r="Q283">
        <v>184.8</v>
      </c>
      <c r="R283">
        <v>154.30000000000001</v>
      </c>
      <c r="S283">
        <v>144.9</v>
      </c>
      <c r="T283">
        <v>152.80000000000001</v>
      </c>
      <c r="U283" t="s">
        <v>135</v>
      </c>
      <c r="V283">
        <v>143.6</v>
      </c>
      <c r="W283">
        <v>149.19999999999999</v>
      </c>
      <c r="X283">
        <v>157.19999999999999</v>
      </c>
      <c r="Y283">
        <v>140.4</v>
      </c>
      <c r="Z283">
        <v>148.4</v>
      </c>
      <c r="AA283">
        <v>158.6</v>
      </c>
      <c r="AB283">
        <v>156.9</v>
      </c>
      <c r="AC283">
        <v>150.69999999999999</v>
      </c>
      <c r="AD283">
        <v>158.4</v>
      </c>
    </row>
    <row r="284" spans="1:30" x14ac:dyDescent="0.25">
      <c r="A284" t="s">
        <v>30</v>
      </c>
      <c r="B284">
        <v>2020</v>
      </c>
      <c r="C284" t="s">
        <v>55</v>
      </c>
      <c r="D284">
        <v>144.6</v>
      </c>
      <c r="E284">
        <v>188.5</v>
      </c>
      <c r="F284">
        <v>173.4</v>
      </c>
      <c r="G284">
        <v>154</v>
      </c>
      <c r="H284">
        <v>150</v>
      </c>
      <c r="I284">
        <v>145.9</v>
      </c>
      <c r="J284">
        <v>225.2</v>
      </c>
      <c r="K284">
        <v>159.5</v>
      </c>
      <c r="L284">
        <v>114.4</v>
      </c>
      <c r="M284">
        <v>163.5</v>
      </c>
      <c r="N284">
        <v>153.4</v>
      </c>
      <c r="O284">
        <v>163.6</v>
      </c>
      <c r="P284">
        <v>164.5</v>
      </c>
      <c r="Q284">
        <v>183.6</v>
      </c>
      <c r="R284">
        <v>157</v>
      </c>
      <c r="S284">
        <v>151.6</v>
      </c>
      <c r="T284">
        <v>156.30000000000001</v>
      </c>
      <c r="U284" t="s">
        <v>32</v>
      </c>
      <c r="V284">
        <v>148.69999999999999</v>
      </c>
      <c r="W284">
        <v>153.4</v>
      </c>
      <c r="X284">
        <v>161.6</v>
      </c>
      <c r="Y284">
        <v>146.4</v>
      </c>
      <c r="Z284">
        <v>153.9</v>
      </c>
      <c r="AA284">
        <v>162.9</v>
      </c>
      <c r="AB284">
        <v>156.6</v>
      </c>
      <c r="AC284">
        <v>155.19999999999999</v>
      </c>
      <c r="AD284">
        <v>160.69999999999999</v>
      </c>
    </row>
    <row r="285" spans="1:30" x14ac:dyDescent="0.25">
      <c r="A285" t="s">
        <v>33</v>
      </c>
      <c r="B285">
        <v>2020</v>
      </c>
      <c r="C285" t="s">
        <v>55</v>
      </c>
      <c r="D285">
        <v>149</v>
      </c>
      <c r="E285">
        <v>195.7</v>
      </c>
      <c r="F285">
        <v>178.3</v>
      </c>
      <c r="G285">
        <v>154.19999999999999</v>
      </c>
      <c r="H285">
        <v>140.69999999999999</v>
      </c>
      <c r="I285">
        <v>149.69999999999999</v>
      </c>
      <c r="J285">
        <v>240.9</v>
      </c>
      <c r="K285">
        <v>161.5</v>
      </c>
      <c r="L285">
        <v>117.1</v>
      </c>
      <c r="M285">
        <v>161.9</v>
      </c>
      <c r="N285">
        <v>143.30000000000001</v>
      </c>
      <c r="O285">
        <v>166.1</v>
      </c>
      <c r="P285">
        <v>167</v>
      </c>
      <c r="Q285">
        <v>190.2</v>
      </c>
      <c r="R285">
        <v>151.9</v>
      </c>
      <c r="S285">
        <v>136.69999999999999</v>
      </c>
      <c r="T285">
        <v>149.6</v>
      </c>
      <c r="U285" t="s">
        <v>136</v>
      </c>
      <c r="V285">
        <v>137.9</v>
      </c>
      <c r="W285">
        <v>145.5</v>
      </c>
      <c r="X285">
        <v>152.9</v>
      </c>
      <c r="Y285">
        <v>135.5</v>
      </c>
      <c r="Z285">
        <v>144.30000000000001</v>
      </c>
      <c r="AA285">
        <v>156.9</v>
      </c>
      <c r="AB285">
        <v>157.9</v>
      </c>
      <c r="AC285">
        <v>146.9</v>
      </c>
      <c r="AD285">
        <v>156.9</v>
      </c>
    </row>
    <row r="286" spans="1:30" x14ac:dyDescent="0.25">
      <c r="A286" t="s">
        <v>35</v>
      </c>
      <c r="B286">
        <v>2020</v>
      </c>
      <c r="C286" t="s">
        <v>55</v>
      </c>
      <c r="D286">
        <v>146</v>
      </c>
      <c r="E286">
        <v>191</v>
      </c>
      <c r="F286">
        <v>175.3</v>
      </c>
      <c r="G286">
        <v>154.1</v>
      </c>
      <c r="H286">
        <v>146.6</v>
      </c>
      <c r="I286">
        <v>147.69999999999999</v>
      </c>
      <c r="J286">
        <v>230.5</v>
      </c>
      <c r="K286">
        <v>160.19999999999999</v>
      </c>
      <c r="L286">
        <v>115.3</v>
      </c>
      <c r="M286">
        <v>163</v>
      </c>
      <c r="N286">
        <v>149.19999999999999</v>
      </c>
      <c r="O286">
        <v>164.8</v>
      </c>
      <c r="P286">
        <v>165.4</v>
      </c>
      <c r="Q286">
        <v>185.4</v>
      </c>
      <c r="R286">
        <v>155</v>
      </c>
      <c r="S286">
        <v>145.4</v>
      </c>
      <c r="T286">
        <v>153.6</v>
      </c>
      <c r="U286" t="s">
        <v>136</v>
      </c>
      <c r="V286">
        <v>144.6</v>
      </c>
      <c r="W286">
        <v>149.69999999999999</v>
      </c>
      <c r="X286">
        <v>158.30000000000001</v>
      </c>
      <c r="Y286">
        <v>140.69999999999999</v>
      </c>
      <c r="Z286">
        <v>148.5</v>
      </c>
      <c r="AA286">
        <v>159.4</v>
      </c>
      <c r="AB286">
        <v>157.1</v>
      </c>
      <c r="AC286">
        <v>151.19999999999999</v>
      </c>
      <c r="AD286">
        <v>158.9</v>
      </c>
    </row>
    <row r="287" spans="1:30" x14ac:dyDescent="0.25">
      <c r="A287" t="s">
        <v>30</v>
      </c>
      <c r="B287">
        <v>2021</v>
      </c>
      <c r="C287" t="s">
        <v>31</v>
      </c>
      <c r="D287">
        <v>143.4</v>
      </c>
      <c r="E287">
        <v>187.5</v>
      </c>
      <c r="F287">
        <v>173.4</v>
      </c>
      <c r="G287">
        <v>154</v>
      </c>
      <c r="H287">
        <v>154.80000000000001</v>
      </c>
      <c r="I287">
        <v>147</v>
      </c>
      <c r="J287">
        <v>187.8</v>
      </c>
      <c r="K287">
        <v>159.5</v>
      </c>
      <c r="L287">
        <v>113.8</v>
      </c>
      <c r="M287">
        <v>164.5</v>
      </c>
      <c r="N287">
        <v>156.1</v>
      </c>
      <c r="O287">
        <v>164.3</v>
      </c>
      <c r="P287">
        <v>159.6</v>
      </c>
      <c r="Q287">
        <v>184.6</v>
      </c>
      <c r="R287">
        <v>157.5</v>
      </c>
      <c r="S287">
        <v>152.4</v>
      </c>
      <c r="T287">
        <v>156.80000000000001</v>
      </c>
      <c r="U287" t="s">
        <v>32</v>
      </c>
      <c r="V287">
        <v>150.9</v>
      </c>
      <c r="W287">
        <v>153.9</v>
      </c>
      <c r="X287">
        <v>162.5</v>
      </c>
      <c r="Y287">
        <v>147.5</v>
      </c>
      <c r="Z287">
        <v>155.1</v>
      </c>
      <c r="AA287">
        <v>163.5</v>
      </c>
      <c r="AB287">
        <v>156.19999999999999</v>
      </c>
      <c r="AC287">
        <v>155.9</v>
      </c>
      <c r="AD287">
        <v>158.5</v>
      </c>
    </row>
    <row r="288" spans="1:30" x14ac:dyDescent="0.25">
      <c r="A288" t="s">
        <v>33</v>
      </c>
      <c r="B288">
        <v>2021</v>
      </c>
      <c r="C288" t="s">
        <v>31</v>
      </c>
      <c r="D288">
        <v>148</v>
      </c>
      <c r="E288">
        <v>194.8</v>
      </c>
      <c r="F288">
        <v>178.4</v>
      </c>
      <c r="G288">
        <v>154.4</v>
      </c>
      <c r="H288">
        <v>144.1</v>
      </c>
      <c r="I288">
        <v>152.6</v>
      </c>
      <c r="J288">
        <v>206.8</v>
      </c>
      <c r="K288">
        <v>162.1</v>
      </c>
      <c r="L288">
        <v>116.3</v>
      </c>
      <c r="M288">
        <v>163</v>
      </c>
      <c r="N288">
        <v>145.9</v>
      </c>
      <c r="O288">
        <v>167.2</v>
      </c>
      <c r="P288">
        <v>163.4</v>
      </c>
      <c r="Q288">
        <v>191.8</v>
      </c>
      <c r="R288">
        <v>152.5</v>
      </c>
      <c r="S288">
        <v>137.30000000000001</v>
      </c>
      <c r="T288">
        <v>150.19999999999999</v>
      </c>
      <c r="U288" t="s">
        <v>137</v>
      </c>
      <c r="V288">
        <v>142.9</v>
      </c>
      <c r="W288">
        <v>145.69999999999999</v>
      </c>
      <c r="X288">
        <v>154.1</v>
      </c>
      <c r="Y288">
        <v>136.9</v>
      </c>
      <c r="Z288">
        <v>145.4</v>
      </c>
      <c r="AA288">
        <v>156.1</v>
      </c>
      <c r="AB288">
        <v>157.69999999999999</v>
      </c>
      <c r="AC288">
        <v>147.6</v>
      </c>
      <c r="AD288">
        <v>156</v>
      </c>
    </row>
    <row r="289" spans="1:30" x14ac:dyDescent="0.25">
      <c r="A289" t="s">
        <v>35</v>
      </c>
      <c r="B289">
        <v>2021</v>
      </c>
      <c r="C289" t="s">
        <v>31</v>
      </c>
      <c r="D289">
        <v>144.9</v>
      </c>
      <c r="E289">
        <v>190.1</v>
      </c>
      <c r="F289">
        <v>175.3</v>
      </c>
      <c r="G289">
        <v>154.1</v>
      </c>
      <c r="H289">
        <v>150.9</v>
      </c>
      <c r="I289">
        <v>149.6</v>
      </c>
      <c r="J289">
        <v>194.2</v>
      </c>
      <c r="K289">
        <v>160.4</v>
      </c>
      <c r="L289">
        <v>114.6</v>
      </c>
      <c r="M289">
        <v>164</v>
      </c>
      <c r="N289">
        <v>151.80000000000001</v>
      </c>
      <c r="O289">
        <v>165.6</v>
      </c>
      <c r="P289">
        <v>161</v>
      </c>
      <c r="Q289">
        <v>186.5</v>
      </c>
      <c r="R289">
        <v>155.5</v>
      </c>
      <c r="S289">
        <v>146.1</v>
      </c>
      <c r="T289">
        <v>154.19999999999999</v>
      </c>
      <c r="U289" t="s">
        <v>137</v>
      </c>
      <c r="V289">
        <v>147.9</v>
      </c>
      <c r="W289">
        <v>150</v>
      </c>
      <c r="X289">
        <v>159.30000000000001</v>
      </c>
      <c r="Y289">
        <v>141.9</v>
      </c>
      <c r="Z289">
        <v>149.6</v>
      </c>
      <c r="AA289">
        <v>159.19999999999999</v>
      </c>
      <c r="AB289">
        <v>156.80000000000001</v>
      </c>
      <c r="AC289">
        <v>151.9</v>
      </c>
      <c r="AD289">
        <v>157.30000000000001</v>
      </c>
    </row>
    <row r="290" spans="1:30" x14ac:dyDescent="0.25">
      <c r="A290" t="s">
        <v>30</v>
      </c>
      <c r="B290">
        <v>2021</v>
      </c>
      <c r="C290" t="s">
        <v>36</v>
      </c>
      <c r="D290">
        <v>142.80000000000001</v>
      </c>
      <c r="E290">
        <v>184</v>
      </c>
      <c r="F290">
        <v>168</v>
      </c>
      <c r="G290">
        <v>154.4</v>
      </c>
      <c r="H290">
        <v>163</v>
      </c>
      <c r="I290">
        <v>147.80000000000001</v>
      </c>
      <c r="J290">
        <v>149.69999999999999</v>
      </c>
      <c r="K290">
        <v>158.30000000000001</v>
      </c>
      <c r="L290">
        <v>111.8</v>
      </c>
      <c r="M290">
        <v>165</v>
      </c>
      <c r="N290">
        <v>160</v>
      </c>
      <c r="O290">
        <v>165.8</v>
      </c>
      <c r="P290">
        <v>154.69999999999999</v>
      </c>
      <c r="Q290">
        <v>186.5</v>
      </c>
      <c r="R290">
        <v>159.1</v>
      </c>
      <c r="S290">
        <v>153.9</v>
      </c>
      <c r="T290">
        <v>158.4</v>
      </c>
      <c r="U290" t="s">
        <v>32</v>
      </c>
      <c r="V290">
        <v>154.4</v>
      </c>
      <c r="W290">
        <v>154.80000000000001</v>
      </c>
      <c r="X290">
        <v>164.3</v>
      </c>
      <c r="Y290">
        <v>150.19999999999999</v>
      </c>
      <c r="Z290">
        <v>157</v>
      </c>
      <c r="AA290">
        <v>163.6</v>
      </c>
      <c r="AB290">
        <v>155.19999999999999</v>
      </c>
      <c r="AC290">
        <v>157.19999999999999</v>
      </c>
      <c r="AD290">
        <v>156.69999999999999</v>
      </c>
    </row>
    <row r="291" spans="1:30" x14ac:dyDescent="0.25">
      <c r="A291" t="s">
        <v>33</v>
      </c>
      <c r="B291">
        <v>2021</v>
      </c>
      <c r="C291" t="s">
        <v>36</v>
      </c>
      <c r="D291">
        <v>147.6</v>
      </c>
      <c r="E291">
        <v>191.2</v>
      </c>
      <c r="F291">
        <v>169.9</v>
      </c>
      <c r="G291">
        <v>155.1</v>
      </c>
      <c r="H291">
        <v>151.4</v>
      </c>
      <c r="I291">
        <v>154</v>
      </c>
      <c r="J291">
        <v>180.2</v>
      </c>
      <c r="K291">
        <v>159.80000000000001</v>
      </c>
      <c r="L291">
        <v>114.9</v>
      </c>
      <c r="M291">
        <v>162.5</v>
      </c>
      <c r="N291">
        <v>149.19999999999999</v>
      </c>
      <c r="O291">
        <v>169.4</v>
      </c>
      <c r="P291">
        <v>160.80000000000001</v>
      </c>
      <c r="Q291">
        <v>193.3</v>
      </c>
      <c r="R291">
        <v>154.19999999999999</v>
      </c>
      <c r="S291">
        <v>138.19999999999999</v>
      </c>
      <c r="T291">
        <v>151.80000000000001</v>
      </c>
      <c r="U291" t="s">
        <v>138</v>
      </c>
      <c r="V291">
        <v>149.1</v>
      </c>
      <c r="W291">
        <v>146.5</v>
      </c>
      <c r="X291">
        <v>156.30000000000001</v>
      </c>
      <c r="Y291">
        <v>140.5</v>
      </c>
      <c r="Z291">
        <v>147.30000000000001</v>
      </c>
      <c r="AA291">
        <v>156.6</v>
      </c>
      <c r="AB291">
        <v>156.69999999999999</v>
      </c>
      <c r="AC291">
        <v>149.30000000000001</v>
      </c>
      <c r="AD291">
        <v>156.5</v>
      </c>
    </row>
    <row r="292" spans="1:30" x14ac:dyDescent="0.25">
      <c r="A292" t="s">
        <v>35</v>
      </c>
      <c r="B292">
        <v>2021</v>
      </c>
      <c r="C292" t="s">
        <v>36</v>
      </c>
      <c r="D292">
        <v>144.30000000000001</v>
      </c>
      <c r="E292">
        <v>186.5</v>
      </c>
      <c r="F292">
        <v>168.7</v>
      </c>
      <c r="G292">
        <v>154.69999999999999</v>
      </c>
      <c r="H292">
        <v>158.69999999999999</v>
      </c>
      <c r="I292">
        <v>150.69999999999999</v>
      </c>
      <c r="J292">
        <v>160</v>
      </c>
      <c r="K292">
        <v>158.80000000000001</v>
      </c>
      <c r="L292">
        <v>112.8</v>
      </c>
      <c r="M292">
        <v>164.2</v>
      </c>
      <c r="N292">
        <v>155.5</v>
      </c>
      <c r="O292">
        <v>167.5</v>
      </c>
      <c r="P292">
        <v>156.9</v>
      </c>
      <c r="Q292">
        <v>188.3</v>
      </c>
      <c r="R292">
        <v>157.19999999999999</v>
      </c>
      <c r="S292">
        <v>147.4</v>
      </c>
      <c r="T292">
        <v>155.80000000000001</v>
      </c>
      <c r="U292" t="s">
        <v>138</v>
      </c>
      <c r="V292">
        <v>152.4</v>
      </c>
      <c r="W292">
        <v>150.9</v>
      </c>
      <c r="X292">
        <v>161.30000000000001</v>
      </c>
      <c r="Y292">
        <v>145.1</v>
      </c>
      <c r="Z292">
        <v>151.5</v>
      </c>
      <c r="AA292">
        <v>159.5</v>
      </c>
      <c r="AB292">
        <v>155.80000000000001</v>
      </c>
      <c r="AC292">
        <v>153.4</v>
      </c>
      <c r="AD292">
        <v>156.6</v>
      </c>
    </row>
    <row r="293" spans="1:30" x14ac:dyDescent="0.25">
      <c r="A293" t="s">
        <v>30</v>
      </c>
      <c r="B293">
        <v>2021</v>
      </c>
      <c r="C293" t="s">
        <v>38</v>
      </c>
      <c r="D293">
        <v>142.5</v>
      </c>
      <c r="E293">
        <v>189.4</v>
      </c>
      <c r="F293">
        <v>163.19999999999999</v>
      </c>
      <c r="G293">
        <v>154.5</v>
      </c>
      <c r="H293">
        <v>168.2</v>
      </c>
      <c r="I293">
        <v>150.5</v>
      </c>
      <c r="J293">
        <v>141</v>
      </c>
      <c r="K293">
        <v>159.19999999999999</v>
      </c>
      <c r="L293">
        <v>111.7</v>
      </c>
      <c r="M293">
        <v>164</v>
      </c>
      <c r="N293">
        <v>160.6</v>
      </c>
      <c r="O293">
        <v>166.4</v>
      </c>
      <c r="P293">
        <v>154.5</v>
      </c>
      <c r="Q293">
        <v>186.1</v>
      </c>
      <c r="R293">
        <v>159.6</v>
      </c>
      <c r="S293">
        <v>154.4</v>
      </c>
      <c r="T293">
        <v>158.9</v>
      </c>
      <c r="U293" t="s">
        <v>139</v>
      </c>
      <c r="V293">
        <v>156</v>
      </c>
      <c r="W293">
        <v>154.80000000000001</v>
      </c>
      <c r="X293">
        <v>164.6</v>
      </c>
      <c r="Y293">
        <v>151.30000000000001</v>
      </c>
      <c r="Z293">
        <v>157.80000000000001</v>
      </c>
      <c r="AA293">
        <v>163.80000000000001</v>
      </c>
      <c r="AB293">
        <v>153.1</v>
      </c>
      <c r="AC293">
        <v>157.30000000000001</v>
      </c>
      <c r="AD293">
        <v>156.69999999999999</v>
      </c>
    </row>
    <row r="294" spans="1:30" x14ac:dyDescent="0.25">
      <c r="A294" t="s">
        <v>33</v>
      </c>
      <c r="B294">
        <v>2021</v>
      </c>
      <c r="C294" t="s">
        <v>38</v>
      </c>
      <c r="D294">
        <v>147.5</v>
      </c>
      <c r="E294">
        <v>197.5</v>
      </c>
      <c r="F294">
        <v>164.7</v>
      </c>
      <c r="G294">
        <v>155.6</v>
      </c>
      <c r="H294">
        <v>156.4</v>
      </c>
      <c r="I294">
        <v>157.30000000000001</v>
      </c>
      <c r="J294">
        <v>166.1</v>
      </c>
      <c r="K294">
        <v>161.1</v>
      </c>
      <c r="L294">
        <v>114.3</v>
      </c>
      <c r="M294">
        <v>162.6</v>
      </c>
      <c r="N294">
        <v>150.69999999999999</v>
      </c>
      <c r="O294">
        <v>170.3</v>
      </c>
      <c r="P294">
        <v>160.4</v>
      </c>
      <c r="Q294">
        <v>193.5</v>
      </c>
      <c r="R294">
        <v>155.1</v>
      </c>
      <c r="S294">
        <v>138.69999999999999</v>
      </c>
      <c r="T294">
        <v>152.6</v>
      </c>
      <c r="U294" t="s">
        <v>140</v>
      </c>
      <c r="V294">
        <v>154.80000000000001</v>
      </c>
      <c r="W294">
        <v>147.19999999999999</v>
      </c>
      <c r="X294">
        <v>156.9</v>
      </c>
      <c r="Y294">
        <v>141.69999999999999</v>
      </c>
      <c r="Z294">
        <v>148.6</v>
      </c>
      <c r="AA294">
        <v>157.6</v>
      </c>
      <c r="AB294">
        <v>154.9</v>
      </c>
      <c r="AC294">
        <v>150</v>
      </c>
      <c r="AD294">
        <v>156.9</v>
      </c>
    </row>
    <row r="295" spans="1:30" x14ac:dyDescent="0.25">
      <c r="A295" t="s">
        <v>35</v>
      </c>
      <c r="B295">
        <v>2021</v>
      </c>
      <c r="C295" t="s">
        <v>38</v>
      </c>
      <c r="D295">
        <v>144.1</v>
      </c>
      <c r="E295">
        <v>192.2</v>
      </c>
      <c r="F295">
        <v>163.80000000000001</v>
      </c>
      <c r="G295">
        <v>154.9</v>
      </c>
      <c r="H295">
        <v>163.9</v>
      </c>
      <c r="I295">
        <v>153.69999999999999</v>
      </c>
      <c r="J295">
        <v>149.5</v>
      </c>
      <c r="K295">
        <v>159.80000000000001</v>
      </c>
      <c r="L295">
        <v>112.6</v>
      </c>
      <c r="M295">
        <v>163.5</v>
      </c>
      <c r="N295">
        <v>156.5</v>
      </c>
      <c r="O295">
        <v>168.2</v>
      </c>
      <c r="P295">
        <v>156.69999999999999</v>
      </c>
      <c r="Q295">
        <v>188.1</v>
      </c>
      <c r="R295">
        <v>157.80000000000001</v>
      </c>
      <c r="S295">
        <v>147.9</v>
      </c>
      <c r="T295">
        <v>156.4</v>
      </c>
      <c r="U295" t="s">
        <v>140</v>
      </c>
      <c r="V295">
        <v>155.5</v>
      </c>
      <c r="W295">
        <v>151.19999999999999</v>
      </c>
      <c r="X295">
        <v>161.69999999999999</v>
      </c>
      <c r="Y295">
        <v>146.19999999999999</v>
      </c>
      <c r="Z295">
        <v>152.6</v>
      </c>
      <c r="AA295">
        <v>160.19999999999999</v>
      </c>
      <c r="AB295">
        <v>153.80000000000001</v>
      </c>
      <c r="AC295">
        <v>153.80000000000001</v>
      </c>
      <c r="AD295">
        <v>156.80000000000001</v>
      </c>
    </row>
    <row r="296" spans="1:30" x14ac:dyDescent="0.25">
      <c r="A296" t="s">
        <v>30</v>
      </c>
      <c r="B296">
        <v>2021</v>
      </c>
      <c r="C296" t="s">
        <v>39</v>
      </c>
      <c r="D296">
        <v>142.69999999999999</v>
      </c>
      <c r="E296">
        <v>195.5</v>
      </c>
      <c r="F296">
        <v>163.4</v>
      </c>
      <c r="G296">
        <v>155</v>
      </c>
      <c r="H296">
        <v>175.2</v>
      </c>
      <c r="I296">
        <v>160.6</v>
      </c>
      <c r="J296">
        <v>135.1</v>
      </c>
      <c r="K296">
        <v>161.1</v>
      </c>
      <c r="L296">
        <v>112.2</v>
      </c>
      <c r="M296">
        <v>164.4</v>
      </c>
      <c r="N296">
        <v>161.9</v>
      </c>
      <c r="O296">
        <v>166.8</v>
      </c>
      <c r="P296">
        <v>155.6</v>
      </c>
      <c r="Q296">
        <v>186.8</v>
      </c>
      <c r="R296">
        <v>160.69999999999999</v>
      </c>
      <c r="S296">
        <v>155.1</v>
      </c>
      <c r="T296">
        <v>159.9</v>
      </c>
      <c r="U296" t="s">
        <v>139</v>
      </c>
      <c r="V296">
        <v>156</v>
      </c>
      <c r="W296">
        <v>155.5</v>
      </c>
      <c r="X296">
        <v>165.3</v>
      </c>
      <c r="Y296">
        <v>151.69999999999999</v>
      </c>
      <c r="Z296">
        <v>158.6</v>
      </c>
      <c r="AA296">
        <v>164.1</v>
      </c>
      <c r="AB296">
        <v>154.6</v>
      </c>
      <c r="AC296">
        <v>158</v>
      </c>
      <c r="AD296">
        <v>157.6</v>
      </c>
    </row>
    <row r="297" spans="1:30" x14ac:dyDescent="0.25">
      <c r="A297" t="s">
        <v>33</v>
      </c>
      <c r="B297">
        <v>2021</v>
      </c>
      <c r="C297" t="s">
        <v>39</v>
      </c>
      <c r="D297">
        <v>147.6</v>
      </c>
      <c r="E297">
        <v>202.5</v>
      </c>
      <c r="F297">
        <v>166.4</v>
      </c>
      <c r="G297">
        <v>156</v>
      </c>
      <c r="H297">
        <v>161.4</v>
      </c>
      <c r="I297">
        <v>168.8</v>
      </c>
      <c r="J297">
        <v>161.6</v>
      </c>
      <c r="K297">
        <v>162.80000000000001</v>
      </c>
      <c r="L297">
        <v>114.8</v>
      </c>
      <c r="M297">
        <v>162.80000000000001</v>
      </c>
      <c r="N297">
        <v>151.5</v>
      </c>
      <c r="O297">
        <v>171.4</v>
      </c>
      <c r="P297">
        <v>162</v>
      </c>
      <c r="Q297">
        <v>194.4</v>
      </c>
      <c r="R297">
        <v>155.9</v>
      </c>
      <c r="S297">
        <v>139.30000000000001</v>
      </c>
      <c r="T297">
        <v>153.4</v>
      </c>
      <c r="U297" t="s">
        <v>141</v>
      </c>
      <c r="V297">
        <v>154.9</v>
      </c>
      <c r="W297">
        <v>147.6</v>
      </c>
      <c r="X297">
        <v>157.5</v>
      </c>
      <c r="Y297">
        <v>142.1</v>
      </c>
      <c r="Z297">
        <v>149.1</v>
      </c>
      <c r="AA297">
        <v>157.6</v>
      </c>
      <c r="AB297">
        <v>156.6</v>
      </c>
      <c r="AC297">
        <v>150.5</v>
      </c>
      <c r="AD297">
        <v>158</v>
      </c>
    </row>
    <row r="298" spans="1:30" x14ac:dyDescent="0.25">
      <c r="A298" t="s">
        <v>35</v>
      </c>
      <c r="B298">
        <v>2021</v>
      </c>
      <c r="C298" t="s">
        <v>39</v>
      </c>
      <c r="D298">
        <v>144.30000000000001</v>
      </c>
      <c r="E298">
        <v>198</v>
      </c>
      <c r="F298">
        <v>164.6</v>
      </c>
      <c r="G298">
        <v>155.4</v>
      </c>
      <c r="H298">
        <v>170.1</v>
      </c>
      <c r="I298">
        <v>164.4</v>
      </c>
      <c r="J298">
        <v>144.1</v>
      </c>
      <c r="K298">
        <v>161.69999999999999</v>
      </c>
      <c r="L298">
        <v>113.1</v>
      </c>
      <c r="M298">
        <v>163.9</v>
      </c>
      <c r="N298">
        <v>157.6</v>
      </c>
      <c r="O298">
        <v>168.9</v>
      </c>
      <c r="P298">
        <v>158</v>
      </c>
      <c r="Q298">
        <v>188.8</v>
      </c>
      <c r="R298">
        <v>158.80000000000001</v>
      </c>
      <c r="S298">
        <v>148.5</v>
      </c>
      <c r="T298">
        <v>157.30000000000001</v>
      </c>
      <c r="U298" t="s">
        <v>141</v>
      </c>
      <c r="V298">
        <v>155.6</v>
      </c>
      <c r="W298">
        <v>151.80000000000001</v>
      </c>
      <c r="X298">
        <v>162.30000000000001</v>
      </c>
      <c r="Y298">
        <v>146.6</v>
      </c>
      <c r="Z298">
        <v>153.19999999999999</v>
      </c>
      <c r="AA298">
        <v>160.30000000000001</v>
      </c>
      <c r="AB298">
        <v>155.4</v>
      </c>
      <c r="AC298">
        <v>154.4</v>
      </c>
      <c r="AD298">
        <v>157.80000000000001</v>
      </c>
    </row>
    <row r="299" spans="1:30" x14ac:dyDescent="0.25">
      <c r="A299" t="s">
        <v>30</v>
      </c>
      <c r="B299">
        <v>2021</v>
      </c>
      <c r="C299" t="s">
        <v>41</v>
      </c>
      <c r="D299">
        <v>145.1</v>
      </c>
      <c r="E299">
        <v>198.5</v>
      </c>
      <c r="F299">
        <v>168.6</v>
      </c>
      <c r="G299">
        <v>155.80000000000001</v>
      </c>
      <c r="H299">
        <v>184.4</v>
      </c>
      <c r="I299">
        <v>162.30000000000001</v>
      </c>
      <c r="J299">
        <v>138.4</v>
      </c>
      <c r="K299">
        <v>165.1</v>
      </c>
      <c r="L299">
        <v>114.3</v>
      </c>
      <c r="M299">
        <v>169.7</v>
      </c>
      <c r="N299">
        <v>164.6</v>
      </c>
      <c r="O299">
        <v>169.8</v>
      </c>
      <c r="P299">
        <v>158.69999999999999</v>
      </c>
      <c r="Q299">
        <v>189.6</v>
      </c>
      <c r="R299">
        <v>165.3</v>
      </c>
      <c r="S299">
        <v>160.6</v>
      </c>
      <c r="T299">
        <v>164.5</v>
      </c>
      <c r="U299" t="s">
        <v>32</v>
      </c>
      <c r="V299">
        <v>161.69999999999999</v>
      </c>
      <c r="W299">
        <v>158.80000000000001</v>
      </c>
      <c r="X299">
        <v>169.1</v>
      </c>
      <c r="Y299">
        <v>153.19999999999999</v>
      </c>
      <c r="Z299">
        <v>160</v>
      </c>
      <c r="AA299">
        <v>167.6</v>
      </c>
      <c r="AB299">
        <v>159.30000000000001</v>
      </c>
      <c r="AC299">
        <v>161.1</v>
      </c>
      <c r="AD299">
        <v>161.1</v>
      </c>
    </row>
    <row r="300" spans="1:30" x14ac:dyDescent="0.25">
      <c r="A300" t="s">
        <v>33</v>
      </c>
      <c r="B300">
        <v>2021</v>
      </c>
      <c r="C300" t="s">
        <v>41</v>
      </c>
      <c r="D300">
        <v>148.80000000000001</v>
      </c>
      <c r="E300">
        <v>204.3</v>
      </c>
      <c r="F300">
        <v>173</v>
      </c>
      <c r="G300">
        <v>156.5</v>
      </c>
      <c r="H300">
        <v>168.8</v>
      </c>
      <c r="I300">
        <v>172.5</v>
      </c>
      <c r="J300">
        <v>166.5</v>
      </c>
      <c r="K300">
        <v>165.9</v>
      </c>
      <c r="L300">
        <v>115.9</v>
      </c>
      <c r="M300">
        <v>165.2</v>
      </c>
      <c r="N300">
        <v>152</v>
      </c>
      <c r="O300">
        <v>171.1</v>
      </c>
      <c r="P300">
        <v>164.2</v>
      </c>
      <c r="Q300">
        <v>198.2</v>
      </c>
      <c r="R300">
        <v>156.5</v>
      </c>
      <c r="S300">
        <v>140.19999999999999</v>
      </c>
      <c r="T300">
        <v>154.1</v>
      </c>
      <c r="U300" t="s">
        <v>142</v>
      </c>
      <c r="V300">
        <v>155.5</v>
      </c>
      <c r="W300">
        <v>150.1</v>
      </c>
      <c r="X300">
        <v>160.4</v>
      </c>
      <c r="Y300">
        <v>145</v>
      </c>
      <c r="Z300">
        <v>152.6</v>
      </c>
      <c r="AA300">
        <v>156.6</v>
      </c>
      <c r="AB300">
        <v>157.5</v>
      </c>
      <c r="AC300">
        <v>152.30000000000001</v>
      </c>
      <c r="AD300">
        <v>159.5</v>
      </c>
    </row>
    <row r="301" spans="1:30" x14ac:dyDescent="0.25">
      <c r="A301" t="s">
        <v>35</v>
      </c>
      <c r="B301">
        <v>2021</v>
      </c>
      <c r="C301" t="s">
        <v>41</v>
      </c>
      <c r="D301">
        <v>146.30000000000001</v>
      </c>
      <c r="E301">
        <v>200.5</v>
      </c>
      <c r="F301">
        <v>170.3</v>
      </c>
      <c r="G301">
        <v>156.1</v>
      </c>
      <c r="H301">
        <v>178.7</v>
      </c>
      <c r="I301">
        <v>167.1</v>
      </c>
      <c r="J301">
        <v>147.9</v>
      </c>
      <c r="K301">
        <v>165.4</v>
      </c>
      <c r="L301">
        <v>114.8</v>
      </c>
      <c r="M301">
        <v>168.2</v>
      </c>
      <c r="N301">
        <v>159.30000000000001</v>
      </c>
      <c r="O301">
        <v>170.4</v>
      </c>
      <c r="P301">
        <v>160.69999999999999</v>
      </c>
      <c r="Q301">
        <v>191.9</v>
      </c>
      <c r="R301">
        <v>161.80000000000001</v>
      </c>
      <c r="S301">
        <v>152.1</v>
      </c>
      <c r="T301">
        <v>160.4</v>
      </c>
      <c r="U301" t="s">
        <v>142</v>
      </c>
      <c r="V301">
        <v>159.4</v>
      </c>
      <c r="W301">
        <v>154.69999999999999</v>
      </c>
      <c r="X301">
        <v>165.8</v>
      </c>
      <c r="Y301">
        <v>148.9</v>
      </c>
      <c r="Z301">
        <v>155.80000000000001</v>
      </c>
      <c r="AA301">
        <v>161.19999999999999</v>
      </c>
      <c r="AB301">
        <v>158.6</v>
      </c>
      <c r="AC301">
        <v>156.80000000000001</v>
      </c>
      <c r="AD301">
        <v>160.4</v>
      </c>
    </row>
    <row r="302" spans="1:30" x14ac:dyDescent="0.25">
      <c r="A302" t="s">
        <v>30</v>
      </c>
      <c r="B302">
        <v>2021</v>
      </c>
      <c r="C302" t="s">
        <v>42</v>
      </c>
      <c r="D302">
        <v>145.6</v>
      </c>
      <c r="E302">
        <v>200.1</v>
      </c>
      <c r="F302">
        <v>179.3</v>
      </c>
      <c r="G302">
        <v>156.1</v>
      </c>
      <c r="H302">
        <v>190.4</v>
      </c>
      <c r="I302">
        <v>158.6</v>
      </c>
      <c r="J302">
        <v>144.69999999999999</v>
      </c>
      <c r="K302">
        <v>165.5</v>
      </c>
      <c r="L302">
        <v>114.6</v>
      </c>
      <c r="M302">
        <v>170</v>
      </c>
      <c r="N302">
        <v>165.5</v>
      </c>
      <c r="O302">
        <v>171.7</v>
      </c>
      <c r="P302">
        <v>160.5</v>
      </c>
      <c r="Q302">
        <v>189.1</v>
      </c>
      <c r="R302">
        <v>165.3</v>
      </c>
      <c r="S302">
        <v>159.9</v>
      </c>
      <c r="T302">
        <v>164.6</v>
      </c>
      <c r="U302" t="s">
        <v>32</v>
      </c>
      <c r="V302">
        <v>162.1</v>
      </c>
      <c r="W302">
        <v>159.19999999999999</v>
      </c>
      <c r="X302">
        <v>169.7</v>
      </c>
      <c r="Y302">
        <v>154.19999999999999</v>
      </c>
      <c r="Z302">
        <v>160.4</v>
      </c>
      <c r="AA302">
        <v>166.8</v>
      </c>
      <c r="AB302">
        <v>159.4</v>
      </c>
      <c r="AC302">
        <v>161.5</v>
      </c>
      <c r="AD302">
        <v>162.1</v>
      </c>
    </row>
    <row r="303" spans="1:30" x14ac:dyDescent="0.25">
      <c r="A303" t="s">
        <v>33</v>
      </c>
      <c r="B303">
        <v>2021</v>
      </c>
      <c r="C303" t="s">
        <v>42</v>
      </c>
      <c r="D303">
        <v>149.19999999999999</v>
      </c>
      <c r="E303">
        <v>205.5</v>
      </c>
      <c r="F303">
        <v>182.8</v>
      </c>
      <c r="G303">
        <v>156.5</v>
      </c>
      <c r="H303">
        <v>172.2</v>
      </c>
      <c r="I303">
        <v>171.5</v>
      </c>
      <c r="J303">
        <v>176.2</v>
      </c>
      <c r="K303">
        <v>166.9</v>
      </c>
      <c r="L303">
        <v>116.1</v>
      </c>
      <c r="M303">
        <v>165.5</v>
      </c>
      <c r="N303">
        <v>152.30000000000001</v>
      </c>
      <c r="O303">
        <v>173.3</v>
      </c>
      <c r="P303">
        <v>166.2</v>
      </c>
      <c r="Q303">
        <v>195.6</v>
      </c>
      <c r="R303">
        <v>157.30000000000001</v>
      </c>
      <c r="S303">
        <v>140.5</v>
      </c>
      <c r="T303">
        <v>154.80000000000001</v>
      </c>
      <c r="U303" t="s">
        <v>143</v>
      </c>
      <c r="V303">
        <v>156.1</v>
      </c>
      <c r="W303">
        <v>149.80000000000001</v>
      </c>
      <c r="X303">
        <v>160.80000000000001</v>
      </c>
      <c r="Y303">
        <v>147.5</v>
      </c>
      <c r="Z303">
        <v>150.69999999999999</v>
      </c>
      <c r="AA303">
        <v>158.1</v>
      </c>
      <c r="AB303">
        <v>158</v>
      </c>
      <c r="AC303">
        <v>153.4</v>
      </c>
      <c r="AD303">
        <v>160.4</v>
      </c>
    </row>
    <row r="304" spans="1:30" x14ac:dyDescent="0.25">
      <c r="A304" t="s">
        <v>35</v>
      </c>
      <c r="B304">
        <v>2021</v>
      </c>
      <c r="C304" t="s">
        <v>42</v>
      </c>
      <c r="D304">
        <v>146.69999999999999</v>
      </c>
      <c r="E304">
        <v>202</v>
      </c>
      <c r="F304">
        <v>180.7</v>
      </c>
      <c r="G304">
        <v>156.19999999999999</v>
      </c>
      <c r="H304">
        <v>183.7</v>
      </c>
      <c r="I304">
        <v>164.6</v>
      </c>
      <c r="J304">
        <v>155.4</v>
      </c>
      <c r="K304">
        <v>166</v>
      </c>
      <c r="L304">
        <v>115.1</v>
      </c>
      <c r="M304">
        <v>168.5</v>
      </c>
      <c r="N304">
        <v>160</v>
      </c>
      <c r="O304">
        <v>172.4</v>
      </c>
      <c r="P304">
        <v>162.6</v>
      </c>
      <c r="Q304">
        <v>190.8</v>
      </c>
      <c r="R304">
        <v>162.19999999999999</v>
      </c>
      <c r="S304">
        <v>151.80000000000001</v>
      </c>
      <c r="T304">
        <v>160.69999999999999</v>
      </c>
      <c r="U304" t="s">
        <v>143</v>
      </c>
      <c r="V304">
        <v>159.80000000000001</v>
      </c>
      <c r="W304">
        <v>154.80000000000001</v>
      </c>
      <c r="X304">
        <v>166.3</v>
      </c>
      <c r="Y304">
        <v>150.69999999999999</v>
      </c>
      <c r="Z304">
        <v>154.9</v>
      </c>
      <c r="AA304">
        <v>161.69999999999999</v>
      </c>
      <c r="AB304">
        <v>158.80000000000001</v>
      </c>
      <c r="AC304">
        <v>157.6</v>
      </c>
      <c r="AD304">
        <v>161.30000000000001</v>
      </c>
    </row>
    <row r="305" spans="1:30" x14ac:dyDescent="0.25">
      <c r="A305" t="s">
        <v>30</v>
      </c>
      <c r="B305">
        <v>2021</v>
      </c>
      <c r="C305" t="s">
        <v>44</v>
      </c>
      <c r="D305">
        <v>145.1</v>
      </c>
      <c r="E305">
        <v>204.5</v>
      </c>
      <c r="F305">
        <v>180.4</v>
      </c>
      <c r="G305">
        <v>157.1</v>
      </c>
      <c r="H305">
        <v>188.7</v>
      </c>
      <c r="I305">
        <v>157.69999999999999</v>
      </c>
      <c r="J305">
        <v>152.80000000000001</v>
      </c>
      <c r="K305">
        <v>163.6</v>
      </c>
      <c r="L305">
        <v>113.9</v>
      </c>
      <c r="M305">
        <v>169.7</v>
      </c>
      <c r="N305">
        <v>166.2</v>
      </c>
      <c r="O305">
        <v>171</v>
      </c>
      <c r="P305">
        <v>161.69999999999999</v>
      </c>
      <c r="Q305">
        <v>189.7</v>
      </c>
      <c r="R305">
        <v>166</v>
      </c>
      <c r="S305">
        <v>161.1</v>
      </c>
      <c r="T305">
        <v>165.3</v>
      </c>
      <c r="U305" t="s">
        <v>32</v>
      </c>
      <c r="V305">
        <v>162.5</v>
      </c>
      <c r="W305">
        <v>160.30000000000001</v>
      </c>
      <c r="X305">
        <v>170.4</v>
      </c>
      <c r="Y305">
        <v>157.1</v>
      </c>
      <c r="Z305">
        <v>160.69999999999999</v>
      </c>
      <c r="AA305">
        <v>167.2</v>
      </c>
      <c r="AB305">
        <v>160.4</v>
      </c>
      <c r="AC305">
        <v>162.80000000000001</v>
      </c>
      <c r="AD305">
        <v>163.19999999999999</v>
      </c>
    </row>
    <row r="306" spans="1:30" x14ac:dyDescent="0.25">
      <c r="A306" t="s">
        <v>33</v>
      </c>
      <c r="B306">
        <v>2021</v>
      </c>
      <c r="C306" t="s">
        <v>44</v>
      </c>
      <c r="D306">
        <v>149.1</v>
      </c>
      <c r="E306">
        <v>210.9</v>
      </c>
      <c r="F306">
        <v>185</v>
      </c>
      <c r="G306">
        <v>158.19999999999999</v>
      </c>
      <c r="H306">
        <v>170.6</v>
      </c>
      <c r="I306">
        <v>170.9</v>
      </c>
      <c r="J306">
        <v>186.4</v>
      </c>
      <c r="K306">
        <v>164.7</v>
      </c>
      <c r="L306">
        <v>115.7</v>
      </c>
      <c r="M306">
        <v>165.5</v>
      </c>
      <c r="N306">
        <v>153.4</v>
      </c>
      <c r="O306">
        <v>173.5</v>
      </c>
      <c r="P306">
        <v>167.9</v>
      </c>
      <c r="Q306">
        <v>195.5</v>
      </c>
      <c r="R306">
        <v>157.9</v>
      </c>
      <c r="S306">
        <v>141.9</v>
      </c>
      <c r="T306">
        <v>155.5</v>
      </c>
      <c r="U306" t="s">
        <v>144</v>
      </c>
      <c r="V306">
        <v>157.69999999999999</v>
      </c>
      <c r="W306">
        <v>150.69999999999999</v>
      </c>
      <c r="X306">
        <v>161.5</v>
      </c>
      <c r="Y306">
        <v>149.5</v>
      </c>
      <c r="Z306">
        <v>151.19999999999999</v>
      </c>
      <c r="AA306">
        <v>160.30000000000001</v>
      </c>
      <c r="AB306">
        <v>159.6</v>
      </c>
      <c r="AC306">
        <v>155</v>
      </c>
      <c r="AD306">
        <v>161.80000000000001</v>
      </c>
    </row>
    <row r="307" spans="1:30" x14ac:dyDescent="0.25">
      <c r="A307" t="s">
        <v>35</v>
      </c>
      <c r="B307">
        <v>2021</v>
      </c>
      <c r="C307" t="s">
        <v>44</v>
      </c>
      <c r="D307">
        <v>146.4</v>
      </c>
      <c r="E307">
        <v>206.8</v>
      </c>
      <c r="F307">
        <v>182.2</v>
      </c>
      <c r="G307">
        <v>157.5</v>
      </c>
      <c r="H307">
        <v>182.1</v>
      </c>
      <c r="I307">
        <v>163.9</v>
      </c>
      <c r="J307">
        <v>164.2</v>
      </c>
      <c r="K307">
        <v>164</v>
      </c>
      <c r="L307">
        <v>114.5</v>
      </c>
      <c r="M307">
        <v>168.3</v>
      </c>
      <c r="N307">
        <v>160.9</v>
      </c>
      <c r="O307">
        <v>172.2</v>
      </c>
      <c r="P307">
        <v>164</v>
      </c>
      <c r="Q307">
        <v>191.2</v>
      </c>
      <c r="R307">
        <v>162.80000000000001</v>
      </c>
      <c r="S307">
        <v>153.1</v>
      </c>
      <c r="T307">
        <v>161.4</v>
      </c>
      <c r="U307" t="s">
        <v>144</v>
      </c>
      <c r="V307">
        <v>160.69999999999999</v>
      </c>
      <c r="W307">
        <v>155.80000000000001</v>
      </c>
      <c r="X307">
        <v>167</v>
      </c>
      <c r="Y307">
        <v>153.1</v>
      </c>
      <c r="Z307">
        <v>155.30000000000001</v>
      </c>
      <c r="AA307">
        <v>163.19999999999999</v>
      </c>
      <c r="AB307">
        <v>160.1</v>
      </c>
      <c r="AC307">
        <v>159</v>
      </c>
      <c r="AD307">
        <v>162.5</v>
      </c>
    </row>
    <row r="308" spans="1:30" x14ac:dyDescent="0.25">
      <c r="A308" t="s">
        <v>30</v>
      </c>
      <c r="B308">
        <v>2021</v>
      </c>
      <c r="C308" t="s">
        <v>46</v>
      </c>
      <c r="D308">
        <v>144.9</v>
      </c>
      <c r="E308">
        <v>202.3</v>
      </c>
      <c r="F308">
        <v>176.5</v>
      </c>
      <c r="G308">
        <v>157.5</v>
      </c>
      <c r="H308">
        <v>190.9</v>
      </c>
      <c r="I308">
        <v>155.69999999999999</v>
      </c>
      <c r="J308">
        <v>153.9</v>
      </c>
      <c r="K308">
        <v>162.80000000000001</v>
      </c>
      <c r="L308">
        <v>115.2</v>
      </c>
      <c r="M308">
        <v>169.8</v>
      </c>
      <c r="N308">
        <v>167.6</v>
      </c>
      <c r="O308">
        <v>171.9</v>
      </c>
      <c r="P308">
        <v>161.80000000000001</v>
      </c>
      <c r="Q308">
        <v>190.2</v>
      </c>
      <c r="R308">
        <v>167</v>
      </c>
      <c r="S308">
        <v>162.6</v>
      </c>
      <c r="T308">
        <v>166.3</v>
      </c>
      <c r="U308" t="s">
        <v>32</v>
      </c>
      <c r="V308">
        <v>163.1</v>
      </c>
      <c r="W308">
        <v>160.9</v>
      </c>
      <c r="X308">
        <v>171.1</v>
      </c>
      <c r="Y308">
        <v>157.69999999999999</v>
      </c>
      <c r="Z308">
        <v>161.1</v>
      </c>
      <c r="AA308">
        <v>167.5</v>
      </c>
      <c r="AB308">
        <v>160.30000000000001</v>
      </c>
      <c r="AC308">
        <v>163.30000000000001</v>
      </c>
      <c r="AD308">
        <v>163.6</v>
      </c>
    </row>
    <row r="309" spans="1:30" x14ac:dyDescent="0.25">
      <c r="A309" t="s">
        <v>33</v>
      </c>
      <c r="B309">
        <v>2021</v>
      </c>
      <c r="C309" t="s">
        <v>46</v>
      </c>
      <c r="D309">
        <v>149.30000000000001</v>
      </c>
      <c r="E309">
        <v>207.4</v>
      </c>
      <c r="F309">
        <v>174.1</v>
      </c>
      <c r="G309">
        <v>159.19999999999999</v>
      </c>
      <c r="H309">
        <v>175</v>
      </c>
      <c r="I309">
        <v>161.30000000000001</v>
      </c>
      <c r="J309">
        <v>183.3</v>
      </c>
      <c r="K309">
        <v>164.5</v>
      </c>
      <c r="L309">
        <v>120.4</v>
      </c>
      <c r="M309">
        <v>166.2</v>
      </c>
      <c r="N309">
        <v>154.80000000000001</v>
      </c>
      <c r="O309">
        <v>175.1</v>
      </c>
      <c r="P309">
        <v>167.3</v>
      </c>
      <c r="Q309">
        <v>196.5</v>
      </c>
      <c r="R309">
        <v>159.80000000000001</v>
      </c>
      <c r="S309">
        <v>143.6</v>
      </c>
      <c r="T309">
        <v>157.30000000000001</v>
      </c>
      <c r="U309" t="s">
        <v>145</v>
      </c>
      <c r="V309">
        <v>160.69999999999999</v>
      </c>
      <c r="W309">
        <v>153.19999999999999</v>
      </c>
      <c r="X309">
        <v>162.80000000000001</v>
      </c>
      <c r="Y309">
        <v>150.4</v>
      </c>
      <c r="Z309">
        <v>153.69999999999999</v>
      </c>
      <c r="AA309">
        <v>160.4</v>
      </c>
      <c r="AB309">
        <v>159.6</v>
      </c>
      <c r="AC309">
        <v>156</v>
      </c>
      <c r="AD309">
        <v>162.30000000000001</v>
      </c>
    </row>
    <row r="310" spans="1:30" x14ac:dyDescent="0.25">
      <c r="A310" t="s">
        <v>35</v>
      </c>
      <c r="B310">
        <v>2021</v>
      </c>
      <c r="C310" t="s">
        <v>46</v>
      </c>
      <c r="D310">
        <v>146.6</v>
      </c>
      <c r="E310">
        <v>204</v>
      </c>
      <c r="F310">
        <v>172.8</v>
      </c>
      <c r="G310">
        <v>158.4</v>
      </c>
      <c r="H310">
        <v>188</v>
      </c>
      <c r="I310">
        <v>156.80000000000001</v>
      </c>
      <c r="J310">
        <v>162.19999999999999</v>
      </c>
      <c r="K310">
        <v>164.1</v>
      </c>
      <c r="L310">
        <v>119.7</v>
      </c>
      <c r="M310">
        <v>168.8</v>
      </c>
      <c r="N310">
        <v>162.69999999999999</v>
      </c>
      <c r="O310">
        <v>173.9</v>
      </c>
      <c r="P310">
        <v>164</v>
      </c>
      <c r="Q310">
        <v>192.1</v>
      </c>
      <c r="R310">
        <v>164.5</v>
      </c>
      <c r="S310">
        <v>155.30000000000001</v>
      </c>
      <c r="T310">
        <v>163.19999999999999</v>
      </c>
      <c r="U310" t="s">
        <v>145</v>
      </c>
      <c r="V310">
        <v>162.6</v>
      </c>
      <c r="W310">
        <v>157.5</v>
      </c>
      <c r="X310">
        <v>168.4</v>
      </c>
      <c r="Y310">
        <v>154</v>
      </c>
      <c r="Z310">
        <v>157.6</v>
      </c>
      <c r="AA310">
        <v>163.80000000000001</v>
      </c>
      <c r="AB310">
        <v>160</v>
      </c>
      <c r="AC310">
        <v>160</v>
      </c>
      <c r="AD310">
        <v>163.19999999999999</v>
      </c>
    </row>
    <row r="311" spans="1:30" x14ac:dyDescent="0.25">
      <c r="A311" t="s">
        <v>30</v>
      </c>
      <c r="B311">
        <v>2021</v>
      </c>
      <c r="C311" t="s">
        <v>48</v>
      </c>
      <c r="D311">
        <v>145.4</v>
      </c>
      <c r="E311">
        <v>202.1</v>
      </c>
      <c r="F311">
        <v>172</v>
      </c>
      <c r="G311">
        <v>158</v>
      </c>
      <c r="H311">
        <v>195.5</v>
      </c>
      <c r="I311">
        <v>152.69999999999999</v>
      </c>
      <c r="J311">
        <v>151.4</v>
      </c>
      <c r="K311">
        <v>163.9</v>
      </c>
      <c r="L311">
        <v>119.3</v>
      </c>
      <c r="M311">
        <v>170.1</v>
      </c>
      <c r="N311">
        <v>168.3</v>
      </c>
      <c r="O311">
        <v>172.8</v>
      </c>
      <c r="P311">
        <v>162.1</v>
      </c>
      <c r="Q311">
        <v>190.5</v>
      </c>
      <c r="R311">
        <v>167.7</v>
      </c>
      <c r="S311">
        <v>163.6</v>
      </c>
      <c r="T311">
        <v>167.1</v>
      </c>
      <c r="U311" t="s">
        <v>32</v>
      </c>
      <c r="V311">
        <v>163.69999999999999</v>
      </c>
      <c r="W311">
        <v>161.30000000000001</v>
      </c>
      <c r="X311">
        <v>171.9</v>
      </c>
      <c r="Y311">
        <v>157.80000000000001</v>
      </c>
      <c r="Z311">
        <v>162.69999999999999</v>
      </c>
      <c r="AA311">
        <v>168.5</v>
      </c>
      <c r="AB311">
        <v>160.19999999999999</v>
      </c>
      <c r="AC311">
        <v>163.80000000000001</v>
      </c>
      <c r="AD311">
        <v>164</v>
      </c>
    </row>
    <row r="312" spans="1:30" x14ac:dyDescent="0.25">
      <c r="A312" t="s">
        <v>33</v>
      </c>
      <c r="B312">
        <v>2021</v>
      </c>
      <c r="C312" t="s">
        <v>48</v>
      </c>
      <c r="D312">
        <v>149.30000000000001</v>
      </c>
      <c r="E312">
        <v>207.4</v>
      </c>
      <c r="F312">
        <v>174.1</v>
      </c>
      <c r="G312">
        <v>159.1</v>
      </c>
      <c r="H312">
        <v>175</v>
      </c>
      <c r="I312">
        <v>161.19999999999999</v>
      </c>
      <c r="J312">
        <v>183.5</v>
      </c>
      <c r="K312">
        <v>164.5</v>
      </c>
      <c r="L312">
        <v>120.4</v>
      </c>
      <c r="M312">
        <v>166.2</v>
      </c>
      <c r="N312">
        <v>154.80000000000001</v>
      </c>
      <c r="O312">
        <v>175.1</v>
      </c>
      <c r="P312">
        <v>167.3</v>
      </c>
      <c r="Q312">
        <v>196.5</v>
      </c>
      <c r="R312">
        <v>159.80000000000001</v>
      </c>
      <c r="S312">
        <v>143.6</v>
      </c>
      <c r="T312">
        <v>157.4</v>
      </c>
      <c r="U312" t="s">
        <v>145</v>
      </c>
      <c r="V312">
        <v>160.80000000000001</v>
      </c>
      <c r="W312">
        <v>153.30000000000001</v>
      </c>
      <c r="X312">
        <v>162.80000000000001</v>
      </c>
      <c r="Y312">
        <v>150.5</v>
      </c>
      <c r="Z312">
        <v>153.9</v>
      </c>
      <c r="AA312">
        <v>160.30000000000001</v>
      </c>
      <c r="AB312">
        <v>159.6</v>
      </c>
      <c r="AC312">
        <v>156</v>
      </c>
      <c r="AD312">
        <v>162.30000000000001</v>
      </c>
    </row>
    <row r="313" spans="1:30" x14ac:dyDescent="0.25">
      <c r="A313" t="s">
        <v>35</v>
      </c>
      <c r="B313">
        <v>2021</v>
      </c>
      <c r="C313" t="s">
        <v>48</v>
      </c>
      <c r="D313">
        <v>146.6</v>
      </c>
      <c r="E313">
        <v>204</v>
      </c>
      <c r="F313">
        <v>172.8</v>
      </c>
      <c r="G313">
        <v>158.4</v>
      </c>
      <c r="H313">
        <v>188</v>
      </c>
      <c r="I313">
        <v>156.69999999999999</v>
      </c>
      <c r="J313">
        <v>162.30000000000001</v>
      </c>
      <c r="K313">
        <v>164.1</v>
      </c>
      <c r="L313">
        <v>119.7</v>
      </c>
      <c r="M313">
        <v>168.8</v>
      </c>
      <c r="N313">
        <v>162.69999999999999</v>
      </c>
      <c r="O313">
        <v>173.9</v>
      </c>
      <c r="P313">
        <v>164</v>
      </c>
      <c r="Q313">
        <v>192.1</v>
      </c>
      <c r="R313">
        <v>164.6</v>
      </c>
      <c r="S313">
        <v>155.30000000000001</v>
      </c>
      <c r="T313">
        <v>163.30000000000001</v>
      </c>
      <c r="U313" t="s">
        <v>145</v>
      </c>
      <c r="V313">
        <v>162.6</v>
      </c>
      <c r="W313">
        <v>157.5</v>
      </c>
      <c r="X313">
        <v>168.4</v>
      </c>
      <c r="Y313">
        <v>154</v>
      </c>
      <c r="Z313">
        <v>157.69999999999999</v>
      </c>
      <c r="AA313">
        <v>163.69999999999999</v>
      </c>
      <c r="AB313">
        <v>160</v>
      </c>
      <c r="AC313">
        <v>160</v>
      </c>
      <c r="AD313">
        <v>163.19999999999999</v>
      </c>
    </row>
    <row r="314" spans="1:30" x14ac:dyDescent="0.25">
      <c r="A314" t="s">
        <v>30</v>
      </c>
      <c r="B314">
        <v>2021</v>
      </c>
      <c r="C314" t="s">
        <v>50</v>
      </c>
      <c r="D314">
        <v>146.1</v>
      </c>
      <c r="E314">
        <v>202.5</v>
      </c>
      <c r="F314">
        <v>170.1</v>
      </c>
      <c r="G314">
        <v>158.4</v>
      </c>
      <c r="H314">
        <v>198.8</v>
      </c>
      <c r="I314">
        <v>152.6</v>
      </c>
      <c r="J314">
        <v>170.4</v>
      </c>
      <c r="K314">
        <v>165.2</v>
      </c>
      <c r="L314">
        <v>121.6</v>
      </c>
      <c r="M314">
        <v>170.6</v>
      </c>
      <c r="N314">
        <v>168.8</v>
      </c>
      <c r="O314">
        <v>173.6</v>
      </c>
      <c r="P314">
        <v>165.5</v>
      </c>
      <c r="Q314">
        <v>191.2</v>
      </c>
      <c r="R314">
        <v>168.9</v>
      </c>
      <c r="S314">
        <v>164.8</v>
      </c>
      <c r="T314">
        <v>168.3</v>
      </c>
      <c r="U314" t="s">
        <v>32</v>
      </c>
      <c r="V314">
        <v>165.5</v>
      </c>
      <c r="W314">
        <v>162</v>
      </c>
      <c r="X314">
        <v>172.5</v>
      </c>
      <c r="Y314">
        <v>159.5</v>
      </c>
      <c r="Z314">
        <v>163.19999999999999</v>
      </c>
      <c r="AA314">
        <v>169</v>
      </c>
      <c r="AB314">
        <v>161.1</v>
      </c>
      <c r="AC314">
        <v>164.7</v>
      </c>
      <c r="AD314">
        <v>166.3</v>
      </c>
    </row>
    <row r="315" spans="1:30" x14ac:dyDescent="0.25">
      <c r="A315" t="s">
        <v>33</v>
      </c>
      <c r="B315">
        <v>2021</v>
      </c>
      <c r="C315" t="s">
        <v>50</v>
      </c>
      <c r="D315">
        <v>150.1</v>
      </c>
      <c r="E315">
        <v>208.4</v>
      </c>
      <c r="F315">
        <v>173</v>
      </c>
      <c r="G315">
        <v>159.19999999999999</v>
      </c>
      <c r="H315">
        <v>176.6</v>
      </c>
      <c r="I315">
        <v>159.30000000000001</v>
      </c>
      <c r="J315">
        <v>214.4</v>
      </c>
      <c r="K315">
        <v>165.3</v>
      </c>
      <c r="L315">
        <v>122.5</v>
      </c>
      <c r="M315">
        <v>166.8</v>
      </c>
      <c r="N315">
        <v>155.4</v>
      </c>
      <c r="O315">
        <v>175.9</v>
      </c>
      <c r="P315">
        <v>171.5</v>
      </c>
      <c r="Q315">
        <v>197</v>
      </c>
      <c r="R315">
        <v>160.80000000000001</v>
      </c>
      <c r="S315">
        <v>144.4</v>
      </c>
      <c r="T315">
        <v>158.30000000000001</v>
      </c>
      <c r="U315" t="s">
        <v>146</v>
      </c>
      <c r="V315">
        <v>162.19999999999999</v>
      </c>
      <c r="W315">
        <v>154.30000000000001</v>
      </c>
      <c r="X315">
        <v>163.5</v>
      </c>
      <c r="Y315">
        <v>152.19999999999999</v>
      </c>
      <c r="Z315">
        <v>155.1</v>
      </c>
      <c r="AA315">
        <v>160.30000000000001</v>
      </c>
      <c r="AB315">
        <v>160.30000000000001</v>
      </c>
      <c r="AC315">
        <v>157</v>
      </c>
      <c r="AD315">
        <v>164.6</v>
      </c>
    </row>
    <row r="316" spans="1:30" x14ac:dyDescent="0.25">
      <c r="A316" t="s">
        <v>35</v>
      </c>
      <c r="B316">
        <v>2021</v>
      </c>
      <c r="C316" t="s">
        <v>50</v>
      </c>
      <c r="D316">
        <v>147.4</v>
      </c>
      <c r="E316">
        <v>204.6</v>
      </c>
      <c r="F316">
        <v>171.2</v>
      </c>
      <c r="G316">
        <v>158.69999999999999</v>
      </c>
      <c r="H316">
        <v>190.6</v>
      </c>
      <c r="I316">
        <v>155.69999999999999</v>
      </c>
      <c r="J316">
        <v>185.3</v>
      </c>
      <c r="K316">
        <v>165.2</v>
      </c>
      <c r="L316">
        <v>121.9</v>
      </c>
      <c r="M316">
        <v>169.3</v>
      </c>
      <c r="N316">
        <v>163.19999999999999</v>
      </c>
      <c r="O316">
        <v>174.7</v>
      </c>
      <c r="P316">
        <v>167.7</v>
      </c>
      <c r="Q316">
        <v>192.7</v>
      </c>
      <c r="R316">
        <v>165.7</v>
      </c>
      <c r="S316">
        <v>156.30000000000001</v>
      </c>
      <c r="T316">
        <v>164.3</v>
      </c>
      <c r="U316" t="s">
        <v>146</v>
      </c>
      <c r="V316">
        <v>164.2</v>
      </c>
      <c r="W316">
        <v>158.4</v>
      </c>
      <c r="X316">
        <v>169.1</v>
      </c>
      <c r="Y316">
        <v>155.69999999999999</v>
      </c>
      <c r="Z316">
        <v>158.6</v>
      </c>
      <c r="AA316">
        <v>163.9</v>
      </c>
      <c r="AB316">
        <v>160.80000000000001</v>
      </c>
      <c r="AC316">
        <v>161</v>
      </c>
      <c r="AD316">
        <v>165.5</v>
      </c>
    </row>
    <row r="317" spans="1:30" x14ac:dyDescent="0.25">
      <c r="A317" t="s">
        <v>30</v>
      </c>
      <c r="B317">
        <v>2021</v>
      </c>
      <c r="C317" t="s">
        <v>53</v>
      </c>
      <c r="D317">
        <v>146.9</v>
      </c>
      <c r="E317">
        <v>199.8</v>
      </c>
      <c r="F317">
        <v>171.5</v>
      </c>
      <c r="G317">
        <v>159.1</v>
      </c>
      <c r="H317">
        <v>198.4</v>
      </c>
      <c r="I317">
        <v>153.19999999999999</v>
      </c>
      <c r="J317">
        <v>183.9</v>
      </c>
      <c r="K317">
        <v>165.4</v>
      </c>
      <c r="L317">
        <v>122.1</v>
      </c>
      <c r="M317">
        <v>170.8</v>
      </c>
      <c r="N317">
        <v>169.1</v>
      </c>
      <c r="O317">
        <v>174.3</v>
      </c>
      <c r="P317">
        <v>167.5</v>
      </c>
      <c r="Q317">
        <v>191.4</v>
      </c>
      <c r="R317">
        <v>170.4</v>
      </c>
      <c r="S317">
        <v>166</v>
      </c>
      <c r="T317">
        <v>169.8</v>
      </c>
      <c r="U317" t="s">
        <v>32</v>
      </c>
      <c r="V317">
        <v>165.3</v>
      </c>
      <c r="W317">
        <v>162.9</v>
      </c>
      <c r="X317">
        <v>173.4</v>
      </c>
      <c r="Y317">
        <v>158.9</v>
      </c>
      <c r="Z317">
        <v>163.80000000000001</v>
      </c>
      <c r="AA317">
        <v>169.3</v>
      </c>
      <c r="AB317">
        <v>162.4</v>
      </c>
      <c r="AC317">
        <v>165.2</v>
      </c>
      <c r="AD317">
        <v>167.6</v>
      </c>
    </row>
    <row r="318" spans="1:30" x14ac:dyDescent="0.25">
      <c r="A318" t="s">
        <v>33</v>
      </c>
      <c r="B318">
        <v>2021</v>
      </c>
      <c r="C318" t="s">
        <v>53</v>
      </c>
      <c r="D318">
        <v>151</v>
      </c>
      <c r="E318">
        <v>204.9</v>
      </c>
      <c r="F318">
        <v>175.4</v>
      </c>
      <c r="G318">
        <v>159.6</v>
      </c>
      <c r="H318">
        <v>175.8</v>
      </c>
      <c r="I318">
        <v>160.30000000000001</v>
      </c>
      <c r="J318">
        <v>229.1</v>
      </c>
      <c r="K318">
        <v>165.1</v>
      </c>
      <c r="L318">
        <v>123.1</v>
      </c>
      <c r="M318">
        <v>167.2</v>
      </c>
      <c r="N318">
        <v>156.1</v>
      </c>
      <c r="O318">
        <v>176.8</v>
      </c>
      <c r="P318">
        <v>173.5</v>
      </c>
      <c r="Q318">
        <v>197</v>
      </c>
      <c r="R318">
        <v>162.30000000000001</v>
      </c>
      <c r="S318">
        <v>145.30000000000001</v>
      </c>
      <c r="T318">
        <v>159.69999999999999</v>
      </c>
      <c r="U318" t="s">
        <v>147</v>
      </c>
      <c r="V318">
        <v>161.6</v>
      </c>
      <c r="W318">
        <v>155.19999999999999</v>
      </c>
      <c r="X318">
        <v>164.2</v>
      </c>
      <c r="Y318">
        <v>151.19999999999999</v>
      </c>
      <c r="Z318">
        <v>156.69999999999999</v>
      </c>
      <c r="AA318">
        <v>160.80000000000001</v>
      </c>
      <c r="AB318">
        <v>161.80000000000001</v>
      </c>
      <c r="AC318">
        <v>157.30000000000001</v>
      </c>
      <c r="AD318">
        <v>165.6</v>
      </c>
    </row>
    <row r="319" spans="1:30" x14ac:dyDescent="0.25">
      <c r="A319" t="s">
        <v>35</v>
      </c>
      <c r="B319">
        <v>2021</v>
      </c>
      <c r="C319" t="s">
        <v>53</v>
      </c>
      <c r="D319">
        <v>148.19999999999999</v>
      </c>
      <c r="E319">
        <v>201.6</v>
      </c>
      <c r="F319">
        <v>173</v>
      </c>
      <c r="G319">
        <v>159.30000000000001</v>
      </c>
      <c r="H319">
        <v>190.1</v>
      </c>
      <c r="I319">
        <v>156.5</v>
      </c>
      <c r="J319">
        <v>199.2</v>
      </c>
      <c r="K319">
        <v>165.3</v>
      </c>
      <c r="L319">
        <v>122.4</v>
      </c>
      <c r="M319">
        <v>169.6</v>
      </c>
      <c r="N319">
        <v>163.69999999999999</v>
      </c>
      <c r="O319">
        <v>175.5</v>
      </c>
      <c r="P319">
        <v>169.7</v>
      </c>
      <c r="Q319">
        <v>192.9</v>
      </c>
      <c r="R319">
        <v>167.2</v>
      </c>
      <c r="S319">
        <v>157.4</v>
      </c>
      <c r="T319">
        <v>165.8</v>
      </c>
      <c r="U319" t="s">
        <v>147</v>
      </c>
      <c r="V319">
        <v>163.9</v>
      </c>
      <c r="W319">
        <v>159.30000000000001</v>
      </c>
      <c r="X319">
        <v>169.9</v>
      </c>
      <c r="Y319">
        <v>154.80000000000001</v>
      </c>
      <c r="Z319">
        <v>159.80000000000001</v>
      </c>
      <c r="AA319">
        <v>164.3</v>
      </c>
      <c r="AB319">
        <v>162.19999999999999</v>
      </c>
      <c r="AC319">
        <v>161.4</v>
      </c>
      <c r="AD319">
        <v>166.7</v>
      </c>
    </row>
    <row r="320" spans="1:30" x14ac:dyDescent="0.25">
      <c r="A320" t="s">
        <v>30</v>
      </c>
      <c r="B320">
        <v>2021</v>
      </c>
      <c r="C320" t="s">
        <v>55</v>
      </c>
      <c r="D320">
        <v>147.4</v>
      </c>
      <c r="E320">
        <v>197</v>
      </c>
      <c r="F320">
        <v>176.5</v>
      </c>
      <c r="G320">
        <v>159.80000000000001</v>
      </c>
      <c r="H320">
        <v>195.8</v>
      </c>
      <c r="I320">
        <v>152</v>
      </c>
      <c r="J320">
        <v>172.3</v>
      </c>
      <c r="K320">
        <v>164.5</v>
      </c>
      <c r="L320">
        <v>120.6</v>
      </c>
      <c r="M320">
        <v>171.7</v>
      </c>
      <c r="N320">
        <v>169.7</v>
      </c>
      <c r="O320">
        <v>175.1</v>
      </c>
      <c r="P320">
        <v>165.8</v>
      </c>
      <c r="Q320">
        <v>190.8</v>
      </c>
      <c r="R320">
        <v>171.8</v>
      </c>
      <c r="S320">
        <v>167.3</v>
      </c>
      <c r="T320">
        <v>171.2</v>
      </c>
      <c r="U320" t="s">
        <v>32</v>
      </c>
      <c r="V320">
        <v>165.6</v>
      </c>
      <c r="W320">
        <v>163.9</v>
      </c>
      <c r="X320">
        <v>174</v>
      </c>
      <c r="Y320">
        <v>160.1</v>
      </c>
      <c r="Z320">
        <v>164.5</v>
      </c>
      <c r="AA320">
        <v>169.7</v>
      </c>
      <c r="AB320">
        <v>162.80000000000001</v>
      </c>
      <c r="AC320">
        <v>166</v>
      </c>
      <c r="AD320">
        <v>167</v>
      </c>
    </row>
    <row r="321" spans="1:30" x14ac:dyDescent="0.25">
      <c r="A321" t="s">
        <v>33</v>
      </c>
      <c r="B321">
        <v>2021</v>
      </c>
      <c r="C321" t="s">
        <v>55</v>
      </c>
      <c r="D321">
        <v>151.6</v>
      </c>
      <c r="E321">
        <v>202.2</v>
      </c>
      <c r="F321">
        <v>180</v>
      </c>
      <c r="G321">
        <v>160</v>
      </c>
      <c r="H321">
        <v>173.5</v>
      </c>
      <c r="I321">
        <v>158.30000000000001</v>
      </c>
      <c r="J321">
        <v>219.5</v>
      </c>
      <c r="K321">
        <v>164.2</v>
      </c>
      <c r="L321">
        <v>121.9</v>
      </c>
      <c r="M321">
        <v>168.2</v>
      </c>
      <c r="N321">
        <v>156.5</v>
      </c>
      <c r="O321">
        <v>178.2</v>
      </c>
      <c r="P321">
        <v>172.2</v>
      </c>
      <c r="Q321">
        <v>196.8</v>
      </c>
      <c r="R321">
        <v>163.30000000000001</v>
      </c>
      <c r="S321">
        <v>146.69999999999999</v>
      </c>
      <c r="T321">
        <v>160.69999999999999</v>
      </c>
      <c r="U321" t="s">
        <v>148</v>
      </c>
      <c r="V321">
        <v>161.69999999999999</v>
      </c>
      <c r="W321">
        <v>156</v>
      </c>
      <c r="X321">
        <v>165.1</v>
      </c>
      <c r="Y321">
        <v>151.80000000000001</v>
      </c>
      <c r="Z321">
        <v>157.6</v>
      </c>
      <c r="AA321">
        <v>160.6</v>
      </c>
      <c r="AB321">
        <v>162.4</v>
      </c>
      <c r="AC321">
        <v>157.80000000000001</v>
      </c>
      <c r="AD321">
        <v>165.2</v>
      </c>
    </row>
    <row r="322" spans="1:30" x14ac:dyDescent="0.25">
      <c r="A322" t="s">
        <v>35</v>
      </c>
      <c r="B322">
        <v>2021</v>
      </c>
      <c r="C322" t="s">
        <v>55</v>
      </c>
      <c r="D322">
        <v>148.69999999999999</v>
      </c>
      <c r="E322">
        <v>198.8</v>
      </c>
      <c r="F322">
        <v>177.9</v>
      </c>
      <c r="G322">
        <v>159.9</v>
      </c>
      <c r="H322">
        <v>187.6</v>
      </c>
      <c r="I322">
        <v>154.9</v>
      </c>
      <c r="J322">
        <v>188.3</v>
      </c>
      <c r="K322">
        <v>164.4</v>
      </c>
      <c r="L322">
        <v>121</v>
      </c>
      <c r="M322">
        <v>170.5</v>
      </c>
      <c r="N322">
        <v>164.2</v>
      </c>
      <c r="O322">
        <v>176.5</v>
      </c>
      <c r="P322">
        <v>168.2</v>
      </c>
      <c r="Q322">
        <v>192.4</v>
      </c>
      <c r="R322">
        <v>168.5</v>
      </c>
      <c r="S322">
        <v>158.69999999999999</v>
      </c>
      <c r="T322">
        <v>167</v>
      </c>
      <c r="U322" t="s">
        <v>148</v>
      </c>
      <c r="V322">
        <v>164.1</v>
      </c>
      <c r="W322">
        <v>160.19999999999999</v>
      </c>
      <c r="X322">
        <v>170.6</v>
      </c>
      <c r="Y322">
        <v>155.69999999999999</v>
      </c>
      <c r="Z322">
        <v>160.6</v>
      </c>
      <c r="AA322">
        <v>164.4</v>
      </c>
      <c r="AB322">
        <v>162.6</v>
      </c>
      <c r="AC322">
        <v>162</v>
      </c>
      <c r="AD322">
        <v>166.2</v>
      </c>
    </row>
    <row r="323" spans="1:30" x14ac:dyDescent="0.25">
      <c r="A323" t="s">
        <v>30</v>
      </c>
      <c r="B323">
        <v>2022</v>
      </c>
      <c r="C323" t="s">
        <v>31</v>
      </c>
      <c r="D323">
        <v>148.30000000000001</v>
      </c>
      <c r="E323">
        <v>196.9</v>
      </c>
      <c r="F323">
        <v>178</v>
      </c>
      <c r="G323">
        <v>160.5</v>
      </c>
      <c r="H323">
        <v>192.6</v>
      </c>
      <c r="I323">
        <v>151.19999999999999</v>
      </c>
      <c r="J323">
        <v>159.19999999999999</v>
      </c>
      <c r="K323">
        <v>164</v>
      </c>
      <c r="L323">
        <v>119.3</v>
      </c>
      <c r="M323">
        <v>173.3</v>
      </c>
      <c r="N323">
        <v>169.8</v>
      </c>
      <c r="O323">
        <v>175.8</v>
      </c>
      <c r="P323">
        <v>164.1</v>
      </c>
      <c r="Q323">
        <v>190.7</v>
      </c>
      <c r="R323">
        <v>173.2</v>
      </c>
      <c r="S323">
        <v>169.3</v>
      </c>
      <c r="T323">
        <v>172.7</v>
      </c>
      <c r="U323" t="s">
        <v>32</v>
      </c>
      <c r="V323">
        <v>165.8</v>
      </c>
      <c r="W323">
        <v>164.9</v>
      </c>
      <c r="X323">
        <v>174.7</v>
      </c>
      <c r="Y323">
        <v>160.80000000000001</v>
      </c>
      <c r="Z323">
        <v>164.9</v>
      </c>
      <c r="AA323">
        <v>169.9</v>
      </c>
      <c r="AB323">
        <v>163.19999999999999</v>
      </c>
      <c r="AC323">
        <v>166.6</v>
      </c>
      <c r="AD323">
        <v>166.4</v>
      </c>
    </row>
    <row r="324" spans="1:30" x14ac:dyDescent="0.25">
      <c r="A324" t="s">
        <v>33</v>
      </c>
      <c r="B324">
        <v>2022</v>
      </c>
      <c r="C324" t="s">
        <v>31</v>
      </c>
      <c r="D324">
        <v>152.19999999999999</v>
      </c>
      <c r="E324">
        <v>202.1</v>
      </c>
      <c r="F324">
        <v>180.1</v>
      </c>
      <c r="G324">
        <v>160.4</v>
      </c>
      <c r="H324">
        <v>171</v>
      </c>
      <c r="I324">
        <v>156.5</v>
      </c>
      <c r="J324">
        <v>203.6</v>
      </c>
      <c r="K324">
        <v>163.80000000000001</v>
      </c>
      <c r="L324">
        <v>121.3</v>
      </c>
      <c r="M324">
        <v>169.8</v>
      </c>
      <c r="N324">
        <v>156.6</v>
      </c>
      <c r="O324">
        <v>179</v>
      </c>
      <c r="P324">
        <v>170.3</v>
      </c>
      <c r="Q324">
        <v>196.4</v>
      </c>
      <c r="R324">
        <v>164.7</v>
      </c>
      <c r="S324">
        <v>148.5</v>
      </c>
      <c r="T324">
        <v>162.19999999999999</v>
      </c>
      <c r="U324" t="s">
        <v>149</v>
      </c>
      <c r="V324">
        <v>161.6</v>
      </c>
      <c r="W324">
        <v>156.80000000000001</v>
      </c>
      <c r="X324">
        <v>166.1</v>
      </c>
      <c r="Y324">
        <v>152.69999999999999</v>
      </c>
      <c r="Z324">
        <v>158.4</v>
      </c>
      <c r="AA324">
        <v>161</v>
      </c>
      <c r="AB324">
        <v>162.80000000000001</v>
      </c>
      <c r="AC324">
        <v>158.6</v>
      </c>
      <c r="AD324">
        <v>165</v>
      </c>
    </row>
    <row r="325" spans="1:30" x14ac:dyDescent="0.25">
      <c r="A325" t="s">
        <v>35</v>
      </c>
      <c r="B325">
        <v>2022</v>
      </c>
      <c r="C325" t="s">
        <v>31</v>
      </c>
      <c r="D325">
        <v>149.5</v>
      </c>
      <c r="E325">
        <v>198.7</v>
      </c>
      <c r="F325">
        <v>178.8</v>
      </c>
      <c r="G325">
        <v>160.5</v>
      </c>
      <c r="H325">
        <v>184.7</v>
      </c>
      <c r="I325">
        <v>153.69999999999999</v>
      </c>
      <c r="J325">
        <v>174.3</v>
      </c>
      <c r="K325">
        <v>163.9</v>
      </c>
      <c r="L325">
        <v>120</v>
      </c>
      <c r="M325">
        <v>172.1</v>
      </c>
      <c r="N325">
        <v>164.3</v>
      </c>
      <c r="O325">
        <v>177.3</v>
      </c>
      <c r="P325">
        <v>166.4</v>
      </c>
      <c r="Q325">
        <v>192.2</v>
      </c>
      <c r="R325">
        <v>169.9</v>
      </c>
      <c r="S325">
        <v>160.69999999999999</v>
      </c>
      <c r="T325">
        <v>168.5</v>
      </c>
      <c r="U325" t="s">
        <v>149</v>
      </c>
      <c r="V325">
        <v>164.2</v>
      </c>
      <c r="W325">
        <v>161.1</v>
      </c>
      <c r="X325">
        <v>171.4</v>
      </c>
      <c r="Y325">
        <v>156.5</v>
      </c>
      <c r="Z325">
        <v>161.19999999999999</v>
      </c>
      <c r="AA325">
        <v>164.7</v>
      </c>
      <c r="AB325">
        <v>163</v>
      </c>
      <c r="AC325">
        <v>162.69999999999999</v>
      </c>
      <c r="AD325">
        <v>165.7</v>
      </c>
    </row>
    <row r="326" spans="1:30" x14ac:dyDescent="0.25">
      <c r="A326" t="s">
        <v>30</v>
      </c>
      <c r="B326">
        <v>2022</v>
      </c>
      <c r="C326" t="s">
        <v>36</v>
      </c>
      <c r="D326">
        <v>148.80000000000001</v>
      </c>
      <c r="E326">
        <v>198.1</v>
      </c>
      <c r="F326">
        <v>175.5</v>
      </c>
      <c r="G326">
        <v>160.69999999999999</v>
      </c>
      <c r="H326">
        <v>192.6</v>
      </c>
      <c r="I326">
        <v>151.4</v>
      </c>
      <c r="J326">
        <v>155.19999999999999</v>
      </c>
      <c r="K326">
        <v>163.9</v>
      </c>
      <c r="L326">
        <v>118.1</v>
      </c>
      <c r="M326">
        <v>175.4</v>
      </c>
      <c r="N326">
        <v>170.5</v>
      </c>
      <c r="O326">
        <v>176.3</v>
      </c>
      <c r="P326">
        <v>163.9</v>
      </c>
      <c r="Q326">
        <v>191.5</v>
      </c>
      <c r="R326">
        <v>174.1</v>
      </c>
      <c r="S326">
        <v>171</v>
      </c>
      <c r="T326">
        <v>173.7</v>
      </c>
      <c r="U326" t="s">
        <v>32</v>
      </c>
      <c r="V326">
        <v>167.4</v>
      </c>
      <c r="W326">
        <v>165.7</v>
      </c>
      <c r="X326">
        <v>175.3</v>
      </c>
      <c r="Y326">
        <v>161.19999999999999</v>
      </c>
      <c r="Z326">
        <v>165.5</v>
      </c>
      <c r="AA326">
        <v>170.3</v>
      </c>
      <c r="AB326">
        <v>164.5</v>
      </c>
      <c r="AC326">
        <v>167.3</v>
      </c>
      <c r="AD326">
        <v>166.7</v>
      </c>
    </row>
    <row r="327" spans="1:30" x14ac:dyDescent="0.25">
      <c r="A327" t="s">
        <v>33</v>
      </c>
      <c r="B327">
        <v>2022</v>
      </c>
      <c r="C327" t="s">
        <v>36</v>
      </c>
      <c r="D327">
        <v>152.5</v>
      </c>
      <c r="E327">
        <v>205.2</v>
      </c>
      <c r="F327">
        <v>176.4</v>
      </c>
      <c r="G327">
        <v>160.6</v>
      </c>
      <c r="H327">
        <v>171.5</v>
      </c>
      <c r="I327">
        <v>156.4</v>
      </c>
      <c r="J327">
        <v>198</v>
      </c>
      <c r="K327">
        <v>163.19999999999999</v>
      </c>
      <c r="L327">
        <v>120.6</v>
      </c>
      <c r="M327">
        <v>172.2</v>
      </c>
      <c r="N327">
        <v>156.69999999999999</v>
      </c>
      <c r="O327">
        <v>180</v>
      </c>
      <c r="P327">
        <v>170.2</v>
      </c>
      <c r="Q327">
        <v>196.5</v>
      </c>
      <c r="R327">
        <v>165.7</v>
      </c>
      <c r="S327">
        <v>150.4</v>
      </c>
      <c r="T327">
        <v>163.4</v>
      </c>
      <c r="U327" t="s">
        <v>150</v>
      </c>
      <c r="V327">
        <v>163</v>
      </c>
      <c r="W327">
        <v>157.4</v>
      </c>
      <c r="X327">
        <v>167.2</v>
      </c>
      <c r="Y327">
        <v>153.1</v>
      </c>
      <c r="Z327">
        <v>159.5</v>
      </c>
      <c r="AA327">
        <v>162</v>
      </c>
      <c r="AB327">
        <v>164.2</v>
      </c>
      <c r="AC327">
        <v>159.4</v>
      </c>
      <c r="AD327">
        <v>165.5</v>
      </c>
    </row>
    <row r="328" spans="1:30" x14ac:dyDescent="0.25">
      <c r="A328" t="s">
        <v>35</v>
      </c>
      <c r="B328">
        <v>2022</v>
      </c>
      <c r="C328" t="s">
        <v>36</v>
      </c>
      <c r="D328">
        <v>150</v>
      </c>
      <c r="E328">
        <v>200.6</v>
      </c>
      <c r="F328">
        <v>175.8</v>
      </c>
      <c r="G328">
        <v>160.69999999999999</v>
      </c>
      <c r="H328">
        <v>184.9</v>
      </c>
      <c r="I328">
        <v>153.69999999999999</v>
      </c>
      <c r="J328">
        <v>169.7</v>
      </c>
      <c r="K328">
        <v>163.69999999999999</v>
      </c>
      <c r="L328">
        <v>118.9</v>
      </c>
      <c r="M328">
        <v>174.3</v>
      </c>
      <c r="N328">
        <v>164.7</v>
      </c>
      <c r="O328">
        <v>178</v>
      </c>
      <c r="P328">
        <v>166.2</v>
      </c>
      <c r="Q328">
        <v>192.8</v>
      </c>
      <c r="R328">
        <v>170.8</v>
      </c>
      <c r="S328">
        <v>162.4</v>
      </c>
      <c r="T328">
        <v>169.6</v>
      </c>
      <c r="U328" t="s">
        <v>150</v>
      </c>
      <c r="V328">
        <v>165.7</v>
      </c>
      <c r="W328">
        <v>161.80000000000001</v>
      </c>
      <c r="X328">
        <v>172.2</v>
      </c>
      <c r="Y328">
        <v>156.9</v>
      </c>
      <c r="Z328">
        <v>162.1</v>
      </c>
      <c r="AA328">
        <v>165.4</v>
      </c>
      <c r="AB328">
        <v>164.4</v>
      </c>
      <c r="AC328">
        <v>163.5</v>
      </c>
      <c r="AD328">
        <v>166.1</v>
      </c>
    </row>
    <row r="329" spans="1:30" x14ac:dyDescent="0.25">
      <c r="A329" t="s">
        <v>30</v>
      </c>
      <c r="B329">
        <v>2022</v>
      </c>
      <c r="C329" t="s">
        <v>38</v>
      </c>
      <c r="D329">
        <v>150.19999999999999</v>
      </c>
      <c r="E329">
        <v>208</v>
      </c>
      <c r="F329">
        <v>167.9</v>
      </c>
      <c r="G329">
        <v>162</v>
      </c>
      <c r="H329">
        <v>203.1</v>
      </c>
      <c r="I329">
        <v>155.9</v>
      </c>
      <c r="J329">
        <v>155.80000000000001</v>
      </c>
      <c r="K329">
        <v>164.2</v>
      </c>
      <c r="L329">
        <v>118.1</v>
      </c>
      <c r="M329">
        <v>178.7</v>
      </c>
      <c r="N329">
        <v>171.2</v>
      </c>
      <c r="O329">
        <v>177.4</v>
      </c>
      <c r="P329">
        <v>166.6</v>
      </c>
      <c r="Q329">
        <v>192.3</v>
      </c>
      <c r="R329">
        <v>175.4</v>
      </c>
      <c r="S329">
        <v>173.2</v>
      </c>
      <c r="T329">
        <v>175.1</v>
      </c>
      <c r="U329" t="s">
        <v>32</v>
      </c>
      <c r="V329">
        <v>168.9</v>
      </c>
      <c r="W329">
        <v>166.5</v>
      </c>
      <c r="X329">
        <v>176</v>
      </c>
      <c r="Y329">
        <v>162</v>
      </c>
      <c r="Z329">
        <v>166.6</v>
      </c>
      <c r="AA329">
        <v>170.6</v>
      </c>
      <c r="AB329">
        <v>167.4</v>
      </c>
      <c r="AC329">
        <v>168.3</v>
      </c>
      <c r="AD329">
        <v>168.7</v>
      </c>
    </row>
    <row r="330" spans="1:30" x14ac:dyDescent="0.25">
      <c r="A330" t="s">
        <v>33</v>
      </c>
      <c r="B330">
        <v>2022</v>
      </c>
      <c r="C330" t="s">
        <v>38</v>
      </c>
      <c r="D330">
        <v>153.69999999999999</v>
      </c>
      <c r="E330">
        <v>215.8</v>
      </c>
      <c r="F330">
        <v>167.7</v>
      </c>
      <c r="G330">
        <v>162.6</v>
      </c>
      <c r="H330">
        <v>180</v>
      </c>
      <c r="I330">
        <v>159.6</v>
      </c>
      <c r="J330">
        <v>188.4</v>
      </c>
      <c r="K330">
        <v>163.4</v>
      </c>
      <c r="L330">
        <v>120.3</v>
      </c>
      <c r="M330">
        <v>174.7</v>
      </c>
      <c r="N330">
        <v>157.1</v>
      </c>
      <c r="O330">
        <v>181.5</v>
      </c>
      <c r="P330">
        <v>171.5</v>
      </c>
      <c r="Q330">
        <v>197.5</v>
      </c>
      <c r="R330">
        <v>167.1</v>
      </c>
      <c r="S330">
        <v>152.6</v>
      </c>
      <c r="T330">
        <v>164.9</v>
      </c>
      <c r="U330" t="s">
        <v>151</v>
      </c>
      <c r="V330">
        <v>164.5</v>
      </c>
      <c r="W330">
        <v>158.6</v>
      </c>
      <c r="X330">
        <v>168.2</v>
      </c>
      <c r="Y330">
        <v>154.19999999999999</v>
      </c>
      <c r="Z330">
        <v>160.80000000000001</v>
      </c>
      <c r="AA330">
        <v>162.69999999999999</v>
      </c>
      <c r="AB330">
        <v>166.8</v>
      </c>
      <c r="AC330">
        <v>160.6</v>
      </c>
      <c r="AD330">
        <v>166.5</v>
      </c>
    </row>
    <row r="331" spans="1:30" x14ac:dyDescent="0.25">
      <c r="A331" t="s">
        <v>35</v>
      </c>
      <c r="B331">
        <v>2022</v>
      </c>
      <c r="C331" t="s">
        <v>38</v>
      </c>
      <c r="D331">
        <v>151.30000000000001</v>
      </c>
      <c r="E331">
        <v>210.7</v>
      </c>
      <c r="F331">
        <v>167.8</v>
      </c>
      <c r="G331">
        <v>162.19999999999999</v>
      </c>
      <c r="H331">
        <v>194.6</v>
      </c>
      <c r="I331">
        <v>157.6</v>
      </c>
      <c r="J331">
        <v>166.9</v>
      </c>
      <c r="K331">
        <v>163.9</v>
      </c>
      <c r="L331">
        <v>118.8</v>
      </c>
      <c r="M331">
        <v>177.4</v>
      </c>
      <c r="N331">
        <v>165.3</v>
      </c>
      <c r="O331">
        <v>179.3</v>
      </c>
      <c r="P331">
        <v>168.4</v>
      </c>
      <c r="Q331">
        <v>193.7</v>
      </c>
      <c r="R331">
        <v>172.1</v>
      </c>
      <c r="S331">
        <v>164.6</v>
      </c>
      <c r="T331">
        <v>171.1</v>
      </c>
      <c r="U331" t="s">
        <v>151</v>
      </c>
      <c r="V331">
        <v>167.2</v>
      </c>
      <c r="W331">
        <v>162.80000000000001</v>
      </c>
      <c r="X331">
        <v>173</v>
      </c>
      <c r="Y331">
        <v>157.9</v>
      </c>
      <c r="Z331">
        <v>163.30000000000001</v>
      </c>
      <c r="AA331">
        <v>166</v>
      </c>
      <c r="AB331">
        <v>167.2</v>
      </c>
      <c r="AC331">
        <v>164.6</v>
      </c>
      <c r="AD331">
        <v>167.7</v>
      </c>
    </row>
    <row r="332" spans="1:30" x14ac:dyDescent="0.25">
      <c r="A332" t="s">
        <v>30</v>
      </c>
      <c r="B332">
        <v>2022</v>
      </c>
      <c r="C332" t="s">
        <v>39</v>
      </c>
      <c r="D332">
        <v>151.80000000000001</v>
      </c>
      <c r="E332">
        <v>209.7</v>
      </c>
      <c r="F332">
        <v>164.5</v>
      </c>
      <c r="G332">
        <v>163.80000000000001</v>
      </c>
      <c r="H332">
        <v>207.4</v>
      </c>
      <c r="I332">
        <v>169.7</v>
      </c>
      <c r="J332">
        <v>153.6</v>
      </c>
      <c r="K332">
        <v>165.1</v>
      </c>
      <c r="L332">
        <v>118.2</v>
      </c>
      <c r="M332">
        <v>182.9</v>
      </c>
      <c r="N332">
        <v>172.4</v>
      </c>
      <c r="O332">
        <v>178.9</v>
      </c>
      <c r="P332">
        <v>168.6</v>
      </c>
      <c r="Q332">
        <v>192.8</v>
      </c>
      <c r="R332">
        <v>177.5</v>
      </c>
      <c r="S332">
        <v>175.1</v>
      </c>
      <c r="T332">
        <v>177.1</v>
      </c>
      <c r="U332" t="s">
        <v>32</v>
      </c>
      <c r="V332">
        <v>173.3</v>
      </c>
      <c r="W332">
        <v>167.7</v>
      </c>
      <c r="X332">
        <v>177</v>
      </c>
      <c r="Y332">
        <v>166.2</v>
      </c>
      <c r="Z332">
        <v>167.2</v>
      </c>
      <c r="AA332">
        <v>170.9</v>
      </c>
      <c r="AB332">
        <v>169</v>
      </c>
      <c r="AC332">
        <v>170.2</v>
      </c>
      <c r="AD332">
        <v>170.8</v>
      </c>
    </row>
    <row r="333" spans="1:30" x14ac:dyDescent="0.25">
      <c r="A333" t="s">
        <v>33</v>
      </c>
      <c r="B333">
        <v>2022</v>
      </c>
      <c r="C333" t="s">
        <v>39</v>
      </c>
      <c r="D333">
        <v>155.4</v>
      </c>
      <c r="E333">
        <v>215.8</v>
      </c>
      <c r="F333">
        <v>164.6</v>
      </c>
      <c r="G333">
        <v>164.2</v>
      </c>
      <c r="H333">
        <v>186</v>
      </c>
      <c r="I333">
        <v>175.9</v>
      </c>
      <c r="J333">
        <v>190.7</v>
      </c>
      <c r="K333">
        <v>164</v>
      </c>
      <c r="L333">
        <v>120.5</v>
      </c>
      <c r="M333">
        <v>178</v>
      </c>
      <c r="N333">
        <v>157.5</v>
      </c>
      <c r="O333">
        <v>183.3</v>
      </c>
      <c r="P333">
        <v>174.5</v>
      </c>
      <c r="Q333">
        <v>197.1</v>
      </c>
      <c r="R333">
        <v>168.4</v>
      </c>
      <c r="S333">
        <v>154.5</v>
      </c>
      <c r="T333">
        <v>166.3</v>
      </c>
      <c r="U333" t="s">
        <v>152</v>
      </c>
      <c r="V333">
        <v>170.5</v>
      </c>
      <c r="W333">
        <v>159.80000000000001</v>
      </c>
      <c r="X333">
        <v>169</v>
      </c>
      <c r="Y333">
        <v>159.30000000000001</v>
      </c>
      <c r="Z333">
        <v>162.19999999999999</v>
      </c>
      <c r="AA333">
        <v>164</v>
      </c>
      <c r="AB333">
        <v>168.4</v>
      </c>
      <c r="AC333">
        <v>163.1</v>
      </c>
      <c r="AD333">
        <v>169.2</v>
      </c>
    </row>
    <row r="334" spans="1:30" x14ac:dyDescent="0.25">
      <c r="A334" t="s">
        <v>35</v>
      </c>
      <c r="B334">
        <v>2022</v>
      </c>
      <c r="C334" t="s">
        <v>39</v>
      </c>
      <c r="D334">
        <v>152.9</v>
      </c>
      <c r="E334">
        <v>211.8</v>
      </c>
      <c r="F334">
        <v>164.5</v>
      </c>
      <c r="G334">
        <v>163.9</v>
      </c>
      <c r="H334">
        <v>199.5</v>
      </c>
      <c r="I334">
        <v>172.6</v>
      </c>
      <c r="J334">
        <v>166.2</v>
      </c>
      <c r="K334">
        <v>164.7</v>
      </c>
      <c r="L334">
        <v>119</v>
      </c>
      <c r="M334">
        <v>181.3</v>
      </c>
      <c r="N334">
        <v>166.2</v>
      </c>
      <c r="O334">
        <v>180.9</v>
      </c>
      <c r="P334">
        <v>170.8</v>
      </c>
      <c r="Q334">
        <v>193.9</v>
      </c>
      <c r="R334">
        <v>173.9</v>
      </c>
      <c r="S334">
        <v>166.5</v>
      </c>
      <c r="T334">
        <v>172.8</v>
      </c>
      <c r="U334" t="s">
        <v>152</v>
      </c>
      <c r="V334">
        <v>172.2</v>
      </c>
      <c r="W334">
        <v>164</v>
      </c>
      <c r="X334">
        <v>174</v>
      </c>
      <c r="Y334">
        <v>162.6</v>
      </c>
      <c r="Z334">
        <v>164.4</v>
      </c>
      <c r="AA334">
        <v>166.9</v>
      </c>
      <c r="AB334">
        <v>168.8</v>
      </c>
      <c r="AC334">
        <v>166.8</v>
      </c>
      <c r="AD334">
        <v>170.1</v>
      </c>
    </row>
    <row r="335" spans="1:30" x14ac:dyDescent="0.25">
      <c r="A335" t="s">
        <v>30</v>
      </c>
      <c r="B335">
        <v>2022</v>
      </c>
      <c r="C335" t="s">
        <v>41</v>
      </c>
      <c r="D335">
        <v>152.9</v>
      </c>
      <c r="E335">
        <v>214.7</v>
      </c>
      <c r="F335">
        <v>161.4</v>
      </c>
      <c r="G335">
        <v>164.6</v>
      </c>
      <c r="H335">
        <v>209.9</v>
      </c>
      <c r="I335">
        <v>168</v>
      </c>
      <c r="J335">
        <v>160.4</v>
      </c>
      <c r="K335">
        <v>165</v>
      </c>
      <c r="L335">
        <v>118.9</v>
      </c>
      <c r="M335">
        <v>186.6</v>
      </c>
      <c r="N335">
        <v>173.2</v>
      </c>
      <c r="O335">
        <v>180.4</v>
      </c>
      <c r="P335">
        <v>170.8</v>
      </c>
      <c r="Q335">
        <v>192.9</v>
      </c>
      <c r="R335">
        <v>179.3</v>
      </c>
      <c r="S335">
        <v>177.2</v>
      </c>
      <c r="T335">
        <v>179</v>
      </c>
      <c r="U335" t="s">
        <v>32</v>
      </c>
      <c r="V335">
        <v>175.3</v>
      </c>
      <c r="W335">
        <v>168.9</v>
      </c>
      <c r="X335">
        <v>177.7</v>
      </c>
      <c r="Y335">
        <v>167.1</v>
      </c>
      <c r="Z335">
        <v>167.6</v>
      </c>
      <c r="AA335">
        <v>171.8</v>
      </c>
      <c r="AB335">
        <v>168.5</v>
      </c>
      <c r="AC335">
        <v>170.9</v>
      </c>
      <c r="AD335">
        <v>172.5</v>
      </c>
    </row>
    <row r="336" spans="1:30" x14ac:dyDescent="0.25">
      <c r="A336" t="s">
        <v>33</v>
      </c>
      <c r="B336">
        <v>2022</v>
      </c>
      <c r="C336" t="s">
        <v>41</v>
      </c>
      <c r="D336">
        <v>156.69999999999999</v>
      </c>
      <c r="E336">
        <v>221.2</v>
      </c>
      <c r="F336">
        <v>164.1</v>
      </c>
      <c r="G336">
        <v>165.4</v>
      </c>
      <c r="H336">
        <v>189.5</v>
      </c>
      <c r="I336">
        <v>174.5</v>
      </c>
      <c r="J336">
        <v>203.2</v>
      </c>
      <c r="K336">
        <v>164.1</v>
      </c>
      <c r="L336">
        <v>121.2</v>
      </c>
      <c r="M336">
        <v>181.4</v>
      </c>
      <c r="N336">
        <v>158.5</v>
      </c>
      <c r="O336">
        <v>184.9</v>
      </c>
      <c r="P336">
        <v>177.5</v>
      </c>
      <c r="Q336">
        <v>197.5</v>
      </c>
      <c r="R336">
        <v>170</v>
      </c>
      <c r="S336">
        <v>155.9</v>
      </c>
      <c r="T336">
        <v>167.8</v>
      </c>
      <c r="U336" t="s">
        <v>153</v>
      </c>
      <c r="V336">
        <v>173.5</v>
      </c>
      <c r="W336">
        <v>161.1</v>
      </c>
      <c r="X336">
        <v>170.1</v>
      </c>
      <c r="Y336">
        <v>159.4</v>
      </c>
      <c r="Z336">
        <v>163.19999999999999</v>
      </c>
      <c r="AA336">
        <v>165.2</v>
      </c>
      <c r="AB336">
        <v>168.2</v>
      </c>
      <c r="AC336">
        <v>163.80000000000001</v>
      </c>
      <c r="AD336">
        <v>170.8</v>
      </c>
    </row>
    <row r="337" spans="1:30" x14ac:dyDescent="0.25">
      <c r="A337" t="s">
        <v>35</v>
      </c>
      <c r="B337">
        <v>2022</v>
      </c>
      <c r="C337" t="s">
        <v>41</v>
      </c>
      <c r="D337">
        <v>154.1</v>
      </c>
      <c r="E337">
        <v>217</v>
      </c>
      <c r="F337">
        <v>162.4</v>
      </c>
      <c r="G337">
        <v>164.9</v>
      </c>
      <c r="H337">
        <v>202.4</v>
      </c>
      <c r="I337">
        <v>171</v>
      </c>
      <c r="J337">
        <v>174.9</v>
      </c>
      <c r="K337">
        <v>164.7</v>
      </c>
      <c r="L337">
        <v>119.7</v>
      </c>
      <c r="M337">
        <v>184.9</v>
      </c>
      <c r="N337">
        <v>167.1</v>
      </c>
      <c r="O337">
        <v>182.5</v>
      </c>
      <c r="P337">
        <v>173.3</v>
      </c>
      <c r="Q337">
        <v>194.1</v>
      </c>
      <c r="R337">
        <v>175.6</v>
      </c>
      <c r="S337">
        <v>168.4</v>
      </c>
      <c r="T337">
        <v>174.6</v>
      </c>
      <c r="U337" t="s">
        <v>153</v>
      </c>
      <c r="V337">
        <v>174.6</v>
      </c>
      <c r="W337">
        <v>165.2</v>
      </c>
      <c r="X337">
        <v>174.8</v>
      </c>
      <c r="Y337">
        <v>163</v>
      </c>
      <c r="Z337">
        <v>165.1</v>
      </c>
      <c r="AA337">
        <v>167.9</v>
      </c>
      <c r="AB337">
        <v>168.4</v>
      </c>
      <c r="AC337">
        <v>167.5</v>
      </c>
      <c r="AD337">
        <v>171.7</v>
      </c>
    </row>
    <row r="338" spans="1:30" x14ac:dyDescent="0.25">
      <c r="A338" t="s">
        <v>30</v>
      </c>
      <c r="B338">
        <v>2022</v>
      </c>
      <c r="C338" t="s">
        <v>42</v>
      </c>
      <c r="D338">
        <v>153.80000000000001</v>
      </c>
      <c r="E338">
        <v>217.2</v>
      </c>
      <c r="F338">
        <v>169.6</v>
      </c>
      <c r="G338">
        <v>165.4</v>
      </c>
      <c r="H338">
        <v>208.1</v>
      </c>
      <c r="I338">
        <v>165.8</v>
      </c>
      <c r="J338">
        <v>167.3</v>
      </c>
      <c r="K338">
        <v>164.6</v>
      </c>
      <c r="L338">
        <v>119.1</v>
      </c>
      <c r="M338">
        <v>188.9</v>
      </c>
      <c r="N338">
        <v>174.2</v>
      </c>
      <c r="O338">
        <v>181.9</v>
      </c>
      <c r="P338">
        <v>172.4</v>
      </c>
      <c r="Q338">
        <v>192.9</v>
      </c>
      <c r="R338">
        <v>180.7</v>
      </c>
      <c r="S338">
        <v>178.7</v>
      </c>
      <c r="T338">
        <v>180.4</v>
      </c>
      <c r="U338" t="s">
        <v>32</v>
      </c>
      <c r="V338">
        <v>176.7</v>
      </c>
      <c r="W338">
        <v>170.3</v>
      </c>
      <c r="X338">
        <v>178.2</v>
      </c>
      <c r="Y338">
        <v>165.5</v>
      </c>
      <c r="Z338">
        <v>168</v>
      </c>
      <c r="AA338">
        <v>172.6</v>
      </c>
      <c r="AB338">
        <v>169.5</v>
      </c>
      <c r="AC338">
        <v>171</v>
      </c>
      <c r="AD338">
        <v>173.6</v>
      </c>
    </row>
    <row r="339" spans="1:30" x14ac:dyDescent="0.25">
      <c r="A339" t="s">
        <v>33</v>
      </c>
      <c r="B339">
        <v>2022</v>
      </c>
      <c r="C339" t="s">
        <v>42</v>
      </c>
      <c r="D339">
        <v>157.5</v>
      </c>
      <c r="E339">
        <v>223.4</v>
      </c>
      <c r="F339">
        <v>172.8</v>
      </c>
      <c r="G339">
        <v>166.4</v>
      </c>
      <c r="H339">
        <v>188.6</v>
      </c>
      <c r="I339">
        <v>174.1</v>
      </c>
      <c r="J339">
        <v>211.5</v>
      </c>
      <c r="K339">
        <v>163.6</v>
      </c>
      <c r="L339">
        <v>121.4</v>
      </c>
      <c r="M339">
        <v>183.5</v>
      </c>
      <c r="N339">
        <v>159.1</v>
      </c>
      <c r="O339">
        <v>186.3</v>
      </c>
      <c r="P339">
        <v>179.3</v>
      </c>
      <c r="Q339">
        <v>198.3</v>
      </c>
      <c r="R339">
        <v>171.6</v>
      </c>
      <c r="S339">
        <v>157.4</v>
      </c>
      <c r="T339">
        <v>169.4</v>
      </c>
      <c r="U339" t="s">
        <v>154</v>
      </c>
      <c r="V339">
        <v>174.9</v>
      </c>
      <c r="W339">
        <v>162.1</v>
      </c>
      <c r="X339">
        <v>170.9</v>
      </c>
      <c r="Y339">
        <v>157.19999999999999</v>
      </c>
      <c r="Z339">
        <v>164.1</v>
      </c>
      <c r="AA339">
        <v>166.5</v>
      </c>
      <c r="AB339">
        <v>169.2</v>
      </c>
      <c r="AC339">
        <v>163.80000000000001</v>
      </c>
      <c r="AD339">
        <v>171.4</v>
      </c>
    </row>
    <row r="340" spans="1:30" x14ac:dyDescent="0.25">
      <c r="A340" t="s">
        <v>35</v>
      </c>
      <c r="B340">
        <v>2022</v>
      </c>
      <c r="C340" t="s">
        <v>42</v>
      </c>
      <c r="D340">
        <v>155</v>
      </c>
      <c r="E340">
        <v>219.4</v>
      </c>
      <c r="F340">
        <v>170.8</v>
      </c>
      <c r="G340">
        <v>165.8</v>
      </c>
      <c r="H340">
        <v>200.9</v>
      </c>
      <c r="I340">
        <v>169.7</v>
      </c>
      <c r="J340">
        <v>182.3</v>
      </c>
      <c r="K340">
        <v>164.3</v>
      </c>
      <c r="L340">
        <v>119.9</v>
      </c>
      <c r="M340">
        <v>187.1</v>
      </c>
      <c r="N340">
        <v>167.9</v>
      </c>
      <c r="O340">
        <v>183.9</v>
      </c>
      <c r="P340">
        <v>174.9</v>
      </c>
      <c r="Q340">
        <v>194.3</v>
      </c>
      <c r="R340">
        <v>177.1</v>
      </c>
      <c r="S340">
        <v>169.9</v>
      </c>
      <c r="T340">
        <v>176</v>
      </c>
      <c r="U340" t="s">
        <v>154</v>
      </c>
      <c r="V340">
        <v>176</v>
      </c>
      <c r="W340">
        <v>166.4</v>
      </c>
      <c r="X340">
        <v>175.4</v>
      </c>
      <c r="Y340">
        <v>161.1</v>
      </c>
      <c r="Z340">
        <v>165.8</v>
      </c>
      <c r="AA340">
        <v>169</v>
      </c>
      <c r="AB340">
        <v>169.4</v>
      </c>
      <c r="AC340">
        <v>167.5</v>
      </c>
      <c r="AD340">
        <v>172.6</v>
      </c>
    </row>
    <row r="341" spans="1:30" x14ac:dyDescent="0.25">
      <c r="A341" t="s">
        <v>30</v>
      </c>
      <c r="B341">
        <v>2022</v>
      </c>
      <c r="C341" t="s">
        <v>44</v>
      </c>
      <c r="D341">
        <v>155.19999999999999</v>
      </c>
      <c r="E341">
        <v>210.8</v>
      </c>
      <c r="F341">
        <v>174.3</v>
      </c>
      <c r="G341">
        <v>166.3</v>
      </c>
      <c r="H341">
        <v>202.2</v>
      </c>
      <c r="I341">
        <v>169.6</v>
      </c>
      <c r="J341">
        <v>168.6</v>
      </c>
      <c r="K341">
        <v>164.4</v>
      </c>
      <c r="L341">
        <v>119.2</v>
      </c>
      <c r="M341">
        <v>191.8</v>
      </c>
      <c r="N341">
        <v>174.5</v>
      </c>
      <c r="O341">
        <v>183.1</v>
      </c>
      <c r="P341">
        <v>172.5</v>
      </c>
      <c r="Q341">
        <v>193.2</v>
      </c>
      <c r="R341">
        <v>182</v>
      </c>
      <c r="S341">
        <v>180.3</v>
      </c>
      <c r="T341">
        <v>181.7</v>
      </c>
      <c r="U341" t="s">
        <v>32</v>
      </c>
      <c r="V341">
        <v>179.6</v>
      </c>
      <c r="W341">
        <v>171.3</v>
      </c>
      <c r="X341">
        <v>178.8</v>
      </c>
      <c r="Y341">
        <v>166.3</v>
      </c>
      <c r="Z341">
        <v>168.6</v>
      </c>
      <c r="AA341">
        <v>174.7</v>
      </c>
      <c r="AB341">
        <v>169.7</v>
      </c>
      <c r="AC341">
        <v>171.8</v>
      </c>
      <c r="AD341">
        <v>174.3</v>
      </c>
    </row>
    <row r="342" spans="1:30" x14ac:dyDescent="0.25">
      <c r="A342" t="s">
        <v>33</v>
      </c>
      <c r="B342">
        <v>2022</v>
      </c>
      <c r="C342" t="s">
        <v>44</v>
      </c>
      <c r="D342">
        <v>159.30000000000001</v>
      </c>
      <c r="E342">
        <v>217.1</v>
      </c>
      <c r="F342">
        <v>176.6</v>
      </c>
      <c r="G342">
        <v>167.1</v>
      </c>
      <c r="H342">
        <v>184.8</v>
      </c>
      <c r="I342">
        <v>179.5</v>
      </c>
      <c r="J342">
        <v>208.5</v>
      </c>
      <c r="K342">
        <v>164</v>
      </c>
      <c r="L342">
        <v>121.5</v>
      </c>
      <c r="M342">
        <v>186.3</v>
      </c>
      <c r="N342">
        <v>159.80000000000001</v>
      </c>
      <c r="O342">
        <v>187.7</v>
      </c>
      <c r="P342">
        <v>179.4</v>
      </c>
      <c r="Q342">
        <v>198.6</v>
      </c>
      <c r="R342">
        <v>172.7</v>
      </c>
      <c r="S342">
        <v>158.69999999999999</v>
      </c>
      <c r="T342">
        <v>170.6</v>
      </c>
      <c r="U342" t="s">
        <v>155</v>
      </c>
      <c r="V342">
        <v>179.5</v>
      </c>
      <c r="W342">
        <v>163.1</v>
      </c>
      <c r="X342">
        <v>171.7</v>
      </c>
      <c r="Y342">
        <v>157.4</v>
      </c>
      <c r="Z342">
        <v>164.6</v>
      </c>
      <c r="AA342">
        <v>169.1</v>
      </c>
      <c r="AB342">
        <v>169.8</v>
      </c>
      <c r="AC342">
        <v>164.7</v>
      </c>
      <c r="AD342">
        <v>172.3</v>
      </c>
    </row>
    <row r="343" spans="1:30" x14ac:dyDescent="0.25">
      <c r="A343" t="s">
        <v>35</v>
      </c>
      <c r="B343">
        <v>2022</v>
      </c>
      <c r="C343" t="s">
        <v>44</v>
      </c>
      <c r="D343">
        <v>156.5</v>
      </c>
      <c r="E343">
        <v>213</v>
      </c>
      <c r="F343">
        <v>175.2</v>
      </c>
      <c r="G343">
        <v>166.6</v>
      </c>
      <c r="H343">
        <v>195.8</v>
      </c>
      <c r="I343">
        <v>174.2</v>
      </c>
      <c r="J343">
        <v>182.1</v>
      </c>
      <c r="K343">
        <v>164.3</v>
      </c>
      <c r="L343">
        <v>120</v>
      </c>
      <c r="M343">
        <v>190</v>
      </c>
      <c r="N343">
        <v>168.4</v>
      </c>
      <c r="O343">
        <v>185.2</v>
      </c>
      <c r="P343">
        <v>175</v>
      </c>
      <c r="Q343">
        <v>194.6</v>
      </c>
      <c r="R343">
        <v>178.3</v>
      </c>
      <c r="S343">
        <v>171.3</v>
      </c>
      <c r="T343">
        <v>177.3</v>
      </c>
      <c r="U343" t="s">
        <v>155</v>
      </c>
      <c r="V343">
        <v>179.6</v>
      </c>
      <c r="W343">
        <v>167.4</v>
      </c>
      <c r="X343">
        <v>176.1</v>
      </c>
      <c r="Y343">
        <v>161.6</v>
      </c>
      <c r="Z343">
        <v>166.3</v>
      </c>
      <c r="AA343">
        <v>171.4</v>
      </c>
      <c r="AB343">
        <v>169.7</v>
      </c>
      <c r="AC343">
        <v>168.4</v>
      </c>
      <c r="AD343">
        <v>173.4</v>
      </c>
    </row>
    <row r="344" spans="1:30" x14ac:dyDescent="0.25">
      <c r="A344" t="s">
        <v>30</v>
      </c>
      <c r="B344">
        <v>2022</v>
      </c>
      <c r="C344" t="s">
        <v>46</v>
      </c>
      <c r="D344">
        <v>159.5</v>
      </c>
      <c r="E344">
        <v>204.1</v>
      </c>
      <c r="F344">
        <v>168.3</v>
      </c>
      <c r="G344">
        <v>167.9</v>
      </c>
      <c r="H344">
        <v>198.1</v>
      </c>
      <c r="I344">
        <v>169.2</v>
      </c>
      <c r="J344">
        <v>173.1</v>
      </c>
      <c r="K344">
        <v>167.1</v>
      </c>
      <c r="L344">
        <v>120.2</v>
      </c>
      <c r="M344">
        <v>195.6</v>
      </c>
      <c r="N344">
        <v>174.8</v>
      </c>
      <c r="O344">
        <v>184</v>
      </c>
      <c r="P344">
        <v>173.9</v>
      </c>
      <c r="Q344">
        <v>193.7</v>
      </c>
      <c r="R344">
        <v>183.2</v>
      </c>
      <c r="S344">
        <v>181.7</v>
      </c>
      <c r="T344">
        <v>183</v>
      </c>
      <c r="U344" t="s">
        <v>32</v>
      </c>
      <c r="V344">
        <v>179.1</v>
      </c>
      <c r="W344">
        <v>172.3</v>
      </c>
      <c r="X344">
        <v>179.4</v>
      </c>
      <c r="Y344">
        <v>166.6</v>
      </c>
      <c r="Z344">
        <v>169.3</v>
      </c>
      <c r="AA344">
        <v>175.7</v>
      </c>
      <c r="AB344">
        <v>171.1</v>
      </c>
      <c r="AC344">
        <v>172.6</v>
      </c>
      <c r="AD344">
        <v>175.3</v>
      </c>
    </row>
    <row r="345" spans="1:30" x14ac:dyDescent="0.25">
      <c r="A345" t="s">
        <v>33</v>
      </c>
      <c r="B345">
        <v>2022</v>
      </c>
      <c r="C345" t="s">
        <v>46</v>
      </c>
      <c r="D345">
        <v>162.1</v>
      </c>
      <c r="E345">
        <v>210.9</v>
      </c>
      <c r="F345">
        <v>170.6</v>
      </c>
      <c r="G345">
        <v>168.4</v>
      </c>
      <c r="H345">
        <v>182.5</v>
      </c>
      <c r="I345">
        <v>177.1</v>
      </c>
      <c r="J345">
        <v>213.1</v>
      </c>
      <c r="K345">
        <v>167.3</v>
      </c>
      <c r="L345">
        <v>122.2</v>
      </c>
      <c r="M345">
        <v>189.7</v>
      </c>
      <c r="N345">
        <v>160.5</v>
      </c>
      <c r="O345">
        <v>188.9</v>
      </c>
      <c r="P345">
        <v>180.4</v>
      </c>
      <c r="Q345">
        <v>198.7</v>
      </c>
      <c r="R345">
        <v>173.7</v>
      </c>
      <c r="S345">
        <v>160</v>
      </c>
      <c r="T345">
        <v>171.6</v>
      </c>
      <c r="U345" t="s">
        <v>156</v>
      </c>
      <c r="V345">
        <v>178.4</v>
      </c>
      <c r="W345">
        <v>164.2</v>
      </c>
      <c r="X345">
        <v>172.6</v>
      </c>
      <c r="Y345">
        <v>157.69999999999999</v>
      </c>
      <c r="Z345">
        <v>165.1</v>
      </c>
      <c r="AA345">
        <v>169.9</v>
      </c>
      <c r="AB345">
        <v>171.4</v>
      </c>
      <c r="AC345">
        <v>165.4</v>
      </c>
      <c r="AD345">
        <v>173.1</v>
      </c>
    </row>
    <row r="346" spans="1:30" x14ac:dyDescent="0.25">
      <c r="A346" t="s">
        <v>35</v>
      </c>
      <c r="B346">
        <v>2022</v>
      </c>
      <c r="C346" t="s">
        <v>46</v>
      </c>
      <c r="D346">
        <v>160.30000000000001</v>
      </c>
      <c r="E346">
        <v>206.5</v>
      </c>
      <c r="F346">
        <v>169.2</v>
      </c>
      <c r="G346">
        <v>168.1</v>
      </c>
      <c r="H346">
        <v>192.4</v>
      </c>
      <c r="I346">
        <v>172.9</v>
      </c>
      <c r="J346">
        <v>186.7</v>
      </c>
      <c r="K346">
        <v>167.2</v>
      </c>
      <c r="L346">
        <v>120.9</v>
      </c>
      <c r="M346">
        <v>193.6</v>
      </c>
      <c r="N346">
        <v>168.8</v>
      </c>
      <c r="O346">
        <v>186.3</v>
      </c>
      <c r="P346">
        <v>176.3</v>
      </c>
      <c r="Q346">
        <v>195</v>
      </c>
      <c r="R346">
        <v>179.5</v>
      </c>
      <c r="S346">
        <v>172.7</v>
      </c>
      <c r="T346">
        <v>178.5</v>
      </c>
      <c r="U346" t="s">
        <v>156</v>
      </c>
      <c r="V346">
        <v>178.8</v>
      </c>
      <c r="W346">
        <v>168.5</v>
      </c>
      <c r="X346">
        <v>176.8</v>
      </c>
      <c r="Y346">
        <v>161.9</v>
      </c>
      <c r="Z346">
        <v>166.9</v>
      </c>
      <c r="AA346">
        <v>172.3</v>
      </c>
      <c r="AB346">
        <v>171.2</v>
      </c>
      <c r="AC346">
        <v>169.1</v>
      </c>
      <c r="AD346">
        <v>174.3</v>
      </c>
    </row>
    <row r="347" spans="1:30" x14ac:dyDescent="0.25">
      <c r="A347" t="s">
        <v>30</v>
      </c>
      <c r="B347">
        <v>2022</v>
      </c>
      <c r="C347" t="s">
        <v>48</v>
      </c>
      <c r="D347">
        <v>162.9</v>
      </c>
      <c r="E347">
        <v>206.7</v>
      </c>
      <c r="F347">
        <v>169</v>
      </c>
      <c r="G347">
        <v>169.5</v>
      </c>
      <c r="H347">
        <v>194.1</v>
      </c>
      <c r="I347">
        <v>164.1</v>
      </c>
      <c r="J347">
        <v>176.9</v>
      </c>
      <c r="K347">
        <v>169</v>
      </c>
      <c r="L347">
        <v>120.8</v>
      </c>
      <c r="M347">
        <v>199.1</v>
      </c>
      <c r="N347">
        <v>175.4</v>
      </c>
      <c r="O347">
        <v>184.8</v>
      </c>
      <c r="P347">
        <v>175.5</v>
      </c>
      <c r="Q347">
        <v>194.5</v>
      </c>
      <c r="R347">
        <v>184.7</v>
      </c>
      <c r="S347">
        <v>183.3</v>
      </c>
      <c r="T347">
        <v>184.5</v>
      </c>
      <c r="U347" t="s">
        <v>32</v>
      </c>
      <c r="V347">
        <v>179.7</v>
      </c>
      <c r="W347">
        <v>173.6</v>
      </c>
      <c r="X347">
        <v>180.2</v>
      </c>
      <c r="Y347">
        <v>166.9</v>
      </c>
      <c r="Z347">
        <v>170</v>
      </c>
      <c r="AA347">
        <v>176.2</v>
      </c>
      <c r="AB347">
        <v>170.8</v>
      </c>
      <c r="AC347">
        <v>173.1</v>
      </c>
      <c r="AD347">
        <v>176.4</v>
      </c>
    </row>
    <row r="348" spans="1:30" x14ac:dyDescent="0.25">
      <c r="A348" t="s">
        <v>33</v>
      </c>
      <c r="B348">
        <v>2022</v>
      </c>
      <c r="C348" t="s">
        <v>48</v>
      </c>
      <c r="D348">
        <v>164.9</v>
      </c>
      <c r="E348">
        <v>213.7</v>
      </c>
      <c r="F348">
        <v>170.9</v>
      </c>
      <c r="G348">
        <v>170.1</v>
      </c>
      <c r="H348">
        <v>179.3</v>
      </c>
      <c r="I348">
        <v>167.5</v>
      </c>
      <c r="J348">
        <v>220.8</v>
      </c>
      <c r="K348">
        <v>169.2</v>
      </c>
      <c r="L348">
        <v>123.1</v>
      </c>
      <c r="M348">
        <v>193.6</v>
      </c>
      <c r="N348">
        <v>161.1</v>
      </c>
      <c r="O348">
        <v>190.4</v>
      </c>
      <c r="P348">
        <v>181.8</v>
      </c>
      <c r="Q348">
        <v>199.7</v>
      </c>
      <c r="R348">
        <v>175</v>
      </c>
      <c r="S348">
        <v>161.69999999999999</v>
      </c>
      <c r="T348">
        <v>173</v>
      </c>
      <c r="U348" t="s">
        <v>157</v>
      </c>
      <c r="V348">
        <v>179.2</v>
      </c>
      <c r="W348">
        <v>165</v>
      </c>
      <c r="X348">
        <v>173.8</v>
      </c>
      <c r="Y348">
        <v>158.19999999999999</v>
      </c>
      <c r="Z348">
        <v>165.8</v>
      </c>
      <c r="AA348">
        <v>170.9</v>
      </c>
      <c r="AB348">
        <v>171.1</v>
      </c>
      <c r="AC348">
        <v>166.1</v>
      </c>
      <c r="AD348">
        <v>174.1</v>
      </c>
    </row>
    <row r="349" spans="1:30" x14ac:dyDescent="0.25">
      <c r="A349" t="s">
        <v>35</v>
      </c>
      <c r="B349">
        <v>2022</v>
      </c>
      <c r="C349" t="s">
        <v>48</v>
      </c>
      <c r="D349">
        <v>163.5</v>
      </c>
      <c r="E349">
        <v>209.2</v>
      </c>
      <c r="F349">
        <v>169.7</v>
      </c>
      <c r="G349">
        <v>169.7</v>
      </c>
      <c r="H349">
        <v>188.7</v>
      </c>
      <c r="I349">
        <v>165.7</v>
      </c>
      <c r="J349">
        <v>191.8</v>
      </c>
      <c r="K349">
        <v>169.1</v>
      </c>
      <c r="L349">
        <v>121.6</v>
      </c>
      <c r="M349">
        <v>197.3</v>
      </c>
      <c r="N349">
        <v>169.4</v>
      </c>
      <c r="O349">
        <v>187.4</v>
      </c>
      <c r="P349">
        <v>177.8</v>
      </c>
      <c r="Q349">
        <v>195.9</v>
      </c>
      <c r="R349">
        <v>180.9</v>
      </c>
      <c r="S349">
        <v>174.3</v>
      </c>
      <c r="T349">
        <v>179.9</v>
      </c>
      <c r="U349" t="s">
        <v>157</v>
      </c>
      <c r="V349">
        <v>179.5</v>
      </c>
      <c r="W349">
        <v>169.5</v>
      </c>
      <c r="X349">
        <v>177.8</v>
      </c>
      <c r="Y349">
        <v>162.30000000000001</v>
      </c>
      <c r="Z349">
        <v>167.6</v>
      </c>
      <c r="AA349">
        <v>173.1</v>
      </c>
      <c r="AB349">
        <v>170.9</v>
      </c>
      <c r="AC349">
        <v>169.7</v>
      </c>
      <c r="AD349">
        <v>175.3</v>
      </c>
    </row>
    <row r="350" spans="1:30" x14ac:dyDescent="0.25">
      <c r="A350" t="s">
        <v>30</v>
      </c>
      <c r="B350">
        <v>2022</v>
      </c>
      <c r="C350" t="s">
        <v>50</v>
      </c>
      <c r="D350">
        <v>164.7</v>
      </c>
      <c r="E350">
        <v>208.8</v>
      </c>
      <c r="F350">
        <v>170.3</v>
      </c>
      <c r="G350">
        <v>170.9</v>
      </c>
      <c r="H350">
        <v>191.6</v>
      </c>
      <c r="I350">
        <v>162.19999999999999</v>
      </c>
      <c r="J350">
        <v>184.8</v>
      </c>
      <c r="K350">
        <v>169.7</v>
      </c>
      <c r="L350">
        <v>121.1</v>
      </c>
      <c r="M350">
        <v>201.6</v>
      </c>
      <c r="N350">
        <v>175.8</v>
      </c>
      <c r="O350">
        <v>185.6</v>
      </c>
      <c r="P350">
        <v>177.4</v>
      </c>
      <c r="Q350">
        <v>194.9</v>
      </c>
      <c r="R350">
        <v>186.1</v>
      </c>
      <c r="S350">
        <v>184.4</v>
      </c>
      <c r="T350">
        <v>185.9</v>
      </c>
      <c r="U350" t="s">
        <v>32</v>
      </c>
      <c r="V350">
        <v>180.8</v>
      </c>
      <c r="W350">
        <v>174.4</v>
      </c>
      <c r="X350">
        <v>181.2</v>
      </c>
      <c r="Y350">
        <v>167.4</v>
      </c>
      <c r="Z350">
        <v>170.6</v>
      </c>
      <c r="AA350">
        <v>176.5</v>
      </c>
      <c r="AB350">
        <v>172</v>
      </c>
      <c r="AC350">
        <v>173.9</v>
      </c>
      <c r="AD350">
        <v>177.9</v>
      </c>
    </row>
    <row r="351" spans="1:30" x14ac:dyDescent="0.25">
      <c r="A351" t="s">
        <v>33</v>
      </c>
      <c r="B351">
        <v>2022</v>
      </c>
      <c r="C351" t="s">
        <v>50</v>
      </c>
      <c r="D351">
        <v>166.4</v>
      </c>
      <c r="E351">
        <v>214.9</v>
      </c>
      <c r="F351">
        <v>171.9</v>
      </c>
      <c r="G351">
        <v>171</v>
      </c>
      <c r="H351">
        <v>177.7</v>
      </c>
      <c r="I351">
        <v>165.7</v>
      </c>
      <c r="J351">
        <v>228.6</v>
      </c>
      <c r="K351">
        <v>169.9</v>
      </c>
      <c r="L351">
        <v>123.4</v>
      </c>
      <c r="M351">
        <v>196.4</v>
      </c>
      <c r="N351">
        <v>161.6</v>
      </c>
      <c r="O351">
        <v>191.5</v>
      </c>
      <c r="P351">
        <v>183.3</v>
      </c>
      <c r="Q351">
        <v>200.1</v>
      </c>
      <c r="R351">
        <v>175.5</v>
      </c>
      <c r="S351">
        <v>162.6</v>
      </c>
      <c r="T351">
        <v>173.6</v>
      </c>
      <c r="U351" t="s">
        <v>158</v>
      </c>
      <c r="V351">
        <v>180</v>
      </c>
      <c r="W351">
        <v>166</v>
      </c>
      <c r="X351">
        <v>174.7</v>
      </c>
      <c r="Y351">
        <v>158.80000000000001</v>
      </c>
      <c r="Z351">
        <v>166.3</v>
      </c>
      <c r="AA351">
        <v>171.2</v>
      </c>
      <c r="AB351">
        <v>172.3</v>
      </c>
      <c r="AC351">
        <v>166.8</v>
      </c>
      <c r="AD351">
        <v>175.3</v>
      </c>
    </row>
    <row r="352" spans="1:30" x14ac:dyDescent="0.25">
      <c r="A352" t="s">
        <v>35</v>
      </c>
      <c r="B352">
        <v>2022</v>
      </c>
      <c r="C352" t="s">
        <v>50</v>
      </c>
      <c r="D352">
        <v>165.2</v>
      </c>
      <c r="E352">
        <v>210.9</v>
      </c>
      <c r="F352">
        <v>170.9</v>
      </c>
      <c r="G352">
        <v>170.9</v>
      </c>
      <c r="H352">
        <v>186.5</v>
      </c>
      <c r="I352">
        <v>163.80000000000001</v>
      </c>
      <c r="J352">
        <v>199.7</v>
      </c>
      <c r="K352">
        <v>169.8</v>
      </c>
      <c r="L352">
        <v>121.9</v>
      </c>
      <c r="M352">
        <v>199.9</v>
      </c>
      <c r="N352">
        <v>169.9</v>
      </c>
      <c r="O352">
        <v>188.3</v>
      </c>
      <c r="P352">
        <v>179.6</v>
      </c>
      <c r="Q352">
        <v>196.3</v>
      </c>
      <c r="R352">
        <v>181.9</v>
      </c>
      <c r="S352">
        <v>175.3</v>
      </c>
      <c r="T352">
        <v>181</v>
      </c>
      <c r="U352" t="s">
        <v>158</v>
      </c>
      <c r="V352">
        <v>180.5</v>
      </c>
      <c r="W352">
        <v>170.4</v>
      </c>
      <c r="X352">
        <v>178.7</v>
      </c>
      <c r="Y352">
        <v>162.9</v>
      </c>
      <c r="Z352">
        <v>168.2</v>
      </c>
      <c r="AA352">
        <v>173.4</v>
      </c>
      <c r="AB352">
        <v>172.1</v>
      </c>
      <c r="AC352">
        <v>170.5</v>
      </c>
      <c r="AD352">
        <v>176.7</v>
      </c>
    </row>
    <row r="353" spans="1:30" x14ac:dyDescent="0.25">
      <c r="A353" t="s">
        <v>30</v>
      </c>
      <c r="B353">
        <v>2022</v>
      </c>
      <c r="C353" t="s">
        <v>53</v>
      </c>
      <c r="D353">
        <v>166.9</v>
      </c>
      <c r="E353">
        <v>207.2</v>
      </c>
      <c r="F353">
        <v>180.2</v>
      </c>
      <c r="G353">
        <v>172.3</v>
      </c>
      <c r="H353">
        <v>194</v>
      </c>
      <c r="I353">
        <v>159.1</v>
      </c>
      <c r="J353">
        <v>171.6</v>
      </c>
      <c r="K353">
        <v>170.2</v>
      </c>
      <c r="L353">
        <v>121.5</v>
      </c>
      <c r="M353">
        <v>204.8</v>
      </c>
      <c r="N353">
        <v>176.4</v>
      </c>
      <c r="O353">
        <v>186.9</v>
      </c>
      <c r="P353">
        <v>176.6</v>
      </c>
      <c r="Q353">
        <v>195.5</v>
      </c>
      <c r="R353">
        <v>187.2</v>
      </c>
      <c r="S353">
        <v>185.2</v>
      </c>
      <c r="T353">
        <v>186.9</v>
      </c>
      <c r="U353" t="s">
        <v>32</v>
      </c>
      <c r="V353">
        <v>181.9</v>
      </c>
      <c r="W353">
        <v>175.5</v>
      </c>
      <c r="X353">
        <v>182.3</v>
      </c>
      <c r="Y353">
        <v>167.5</v>
      </c>
      <c r="Z353">
        <v>170.8</v>
      </c>
      <c r="AA353">
        <v>176.9</v>
      </c>
      <c r="AB353">
        <v>173.4</v>
      </c>
      <c r="AC353">
        <v>174.6</v>
      </c>
      <c r="AD353">
        <v>177.8</v>
      </c>
    </row>
    <row r="354" spans="1:30" x14ac:dyDescent="0.25">
      <c r="A354" t="s">
        <v>33</v>
      </c>
      <c r="B354">
        <v>2022</v>
      </c>
      <c r="C354" t="s">
        <v>53</v>
      </c>
      <c r="D354">
        <v>168.4</v>
      </c>
      <c r="E354">
        <v>213.4</v>
      </c>
      <c r="F354">
        <v>183.2</v>
      </c>
      <c r="G354">
        <v>172.3</v>
      </c>
      <c r="H354">
        <v>180</v>
      </c>
      <c r="I354">
        <v>162.6</v>
      </c>
      <c r="J354">
        <v>205.5</v>
      </c>
      <c r="K354">
        <v>171</v>
      </c>
      <c r="L354">
        <v>123.4</v>
      </c>
      <c r="M354">
        <v>198.8</v>
      </c>
      <c r="N354">
        <v>162.1</v>
      </c>
      <c r="O354">
        <v>192.4</v>
      </c>
      <c r="P354">
        <v>181.3</v>
      </c>
      <c r="Q354">
        <v>200.6</v>
      </c>
      <c r="R354">
        <v>176.7</v>
      </c>
      <c r="S354">
        <v>163.5</v>
      </c>
      <c r="T354">
        <v>174.7</v>
      </c>
      <c r="U354" t="s">
        <v>159</v>
      </c>
      <c r="V354">
        <v>180.3</v>
      </c>
      <c r="W354">
        <v>166.9</v>
      </c>
      <c r="X354">
        <v>175.8</v>
      </c>
      <c r="Y354">
        <v>158.9</v>
      </c>
      <c r="Z354">
        <v>166.7</v>
      </c>
      <c r="AA354">
        <v>171.5</v>
      </c>
      <c r="AB354">
        <v>173.8</v>
      </c>
      <c r="AC354">
        <v>167.4</v>
      </c>
      <c r="AD354">
        <v>174.1</v>
      </c>
    </row>
    <row r="355" spans="1:30" x14ac:dyDescent="0.25">
      <c r="A355" t="s">
        <v>35</v>
      </c>
      <c r="B355">
        <v>2022</v>
      </c>
      <c r="C355" t="s">
        <v>53</v>
      </c>
      <c r="D355">
        <v>167.4</v>
      </c>
      <c r="E355">
        <v>209.4</v>
      </c>
      <c r="F355">
        <v>181.4</v>
      </c>
      <c r="G355">
        <v>172.3</v>
      </c>
      <c r="H355">
        <v>188.9</v>
      </c>
      <c r="I355">
        <v>160.69999999999999</v>
      </c>
      <c r="J355">
        <v>183.1</v>
      </c>
      <c r="K355">
        <v>170.5</v>
      </c>
      <c r="L355">
        <v>122.1</v>
      </c>
      <c r="M355">
        <v>202.8</v>
      </c>
      <c r="N355">
        <v>170.4</v>
      </c>
      <c r="O355">
        <v>189.5</v>
      </c>
      <c r="P355">
        <v>178.3</v>
      </c>
      <c r="Q355">
        <v>196.9</v>
      </c>
      <c r="R355">
        <v>183.1</v>
      </c>
      <c r="S355">
        <v>176.2</v>
      </c>
      <c r="T355">
        <v>182.1</v>
      </c>
      <c r="U355" t="s">
        <v>159</v>
      </c>
      <c r="V355">
        <v>181.3</v>
      </c>
      <c r="W355">
        <v>171.4</v>
      </c>
      <c r="X355">
        <v>179.8</v>
      </c>
      <c r="Y355">
        <v>163</v>
      </c>
      <c r="Z355">
        <v>168.5</v>
      </c>
      <c r="AA355">
        <v>173.7</v>
      </c>
      <c r="AB355">
        <v>173.6</v>
      </c>
      <c r="AC355">
        <v>171.1</v>
      </c>
      <c r="AD355">
        <v>176.5</v>
      </c>
    </row>
    <row r="356" spans="1:30" x14ac:dyDescent="0.25">
      <c r="A356" t="s">
        <v>30</v>
      </c>
      <c r="B356">
        <v>2022</v>
      </c>
      <c r="C356" t="s">
        <v>55</v>
      </c>
      <c r="D356">
        <v>168.8</v>
      </c>
      <c r="E356">
        <v>206.9</v>
      </c>
      <c r="F356">
        <v>189.1</v>
      </c>
      <c r="G356">
        <v>173.4</v>
      </c>
      <c r="H356">
        <v>193.9</v>
      </c>
      <c r="I356">
        <v>156.69999999999999</v>
      </c>
      <c r="J356">
        <v>150.19999999999999</v>
      </c>
      <c r="K356">
        <v>170.5</v>
      </c>
      <c r="L356">
        <v>121.2</v>
      </c>
      <c r="M356">
        <v>207.5</v>
      </c>
      <c r="N356">
        <v>176.8</v>
      </c>
      <c r="O356">
        <v>187.7</v>
      </c>
      <c r="P356">
        <v>174.4</v>
      </c>
      <c r="Q356">
        <v>195.9</v>
      </c>
      <c r="R356">
        <v>188.1</v>
      </c>
      <c r="S356">
        <v>185.9</v>
      </c>
      <c r="T356">
        <v>187.8</v>
      </c>
      <c r="U356" t="s">
        <v>32</v>
      </c>
      <c r="V356">
        <v>182.8</v>
      </c>
      <c r="W356">
        <v>176.4</v>
      </c>
      <c r="X356">
        <v>183.5</v>
      </c>
      <c r="Y356">
        <v>167.8</v>
      </c>
      <c r="Z356">
        <v>171.2</v>
      </c>
      <c r="AA356">
        <v>177.3</v>
      </c>
      <c r="AB356">
        <v>175.7</v>
      </c>
      <c r="AC356">
        <v>175.5</v>
      </c>
      <c r="AD356">
        <v>177.1</v>
      </c>
    </row>
    <row r="357" spans="1:30" x14ac:dyDescent="0.25">
      <c r="A357" t="s">
        <v>33</v>
      </c>
      <c r="B357">
        <v>2022</v>
      </c>
      <c r="C357" t="s">
        <v>55</v>
      </c>
      <c r="D357">
        <v>170.2</v>
      </c>
      <c r="E357">
        <v>212.9</v>
      </c>
      <c r="F357">
        <v>191.9</v>
      </c>
      <c r="G357">
        <v>173.9</v>
      </c>
      <c r="H357">
        <v>179.1</v>
      </c>
      <c r="I357">
        <v>159.5</v>
      </c>
      <c r="J357">
        <v>178.7</v>
      </c>
      <c r="K357">
        <v>171.3</v>
      </c>
      <c r="L357">
        <v>123.1</v>
      </c>
      <c r="M357">
        <v>200.5</v>
      </c>
      <c r="N357">
        <v>162.80000000000001</v>
      </c>
      <c r="O357">
        <v>193.3</v>
      </c>
      <c r="P357">
        <v>178.6</v>
      </c>
      <c r="Q357">
        <v>201.1</v>
      </c>
      <c r="R357">
        <v>177.7</v>
      </c>
      <c r="S357">
        <v>164.5</v>
      </c>
      <c r="T357">
        <v>175.7</v>
      </c>
      <c r="U357" t="s">
        <v>160</v>
      </c>
      <c r="V357">
        <v>180.6</v>
      </c>
      <c r="W357">
        <v>167.3</v>
      </c>
      <c r="X357">
        <v>177.2</v>
      </c>
      <c r="Y357">
        <v>159.4</v>
      </c>
      <c r="Z357">
        <v>167.1</v>
      </c>
      <c r="AA357">
        <v>171.8</v>
      </c>
      <c r="AB357">
        <v>176</v>
      </c>
      <c r="AC357">
        <v>168.2</v>
      </c>
      <c r="AD357">
        <v>174.1</v>
      </c>
    </row>
    <row r="358" spans="1:30" x14ac:dyDescent="0.25">
      <c r="A358" t="s">
        <v>35</v>
      </c>
      <c r="B358">
        <v>2022</v>
      </c>
      <c r="C358" t="s">
        <v>55</v>
      </c>
      <c r="D358">
        <v>169.2</v>
      </c>
      <c r="E358">
        <v>209</v>
      </c>
      <c r="F358">
        <v>190.2</v>
      </c>
      <c r="G358">
        <v>173.6</v>
      </c>
      <c r="H358">
        <v>188.5</v>
      </c>
      <c r="I358">
        <v>158</v>
      </c>
      <c r="J358">
        <v>159.9</v>
      </c>
      <c r="K358">
        <v>170.8</v>
      </c>
      <c r="L358">
        <v>121.8</v>
      </c>
      <c r="M358">
        <v>205.2</v>
      </c>
      <c r="N358">
        <v>171</v>
      </c>
      <c r="O358">
        <v>190.3</v>
      </c>
      <c r="P358">
        <v>175.9</v>
      </c>
      <c r="Q358">
        <v>197.3</v>
      </c>
      <c r="R358">
        <v>184</v>
      </c>
      <c r="S358">
        <v>177</v>
      </c>
      <c r="T358">
        <v>183</v>
      </c>
      <c r="U358" t="s">
        <v>160</v>
      </c>
      <c r="V358">
        <v>182</v>
      </c>
      <c r="W358">
        <v>172.1</v>
      </c>
      <c r="X358">
        <v>181.1</v>
      </c>
      <c r="Y358">
        <v>163.4</v>
      </c>
      <c r="Z358">
        <v>168.9</v>
      </c>
      <c r="AA358">
        <v>174.1</v>
      </c>
      <c r="AB358">
        <v>175.8</v>
      </c>
      <c r="AC358">
        <v>172</v>
      </c>
      <c r="AD358">
        <v>175.7</v>
      </c>
    </row>
    <row r="359" spans="1:30" x14ac:dyDescent="0.25">
      <c r="A359" t="s">
        <v>30</v>
      </c>
      <c r="B359">
        <v>2023</v>
      </c>
      <c r="C359" t="s">
        <v>31</v>
      </c>
      <c r="D359">
        <v>174</v>
      </c>
      <c r="E359">
        <v>208.3</v>
      </c>
      <c r="F359">
        <v>192.9</v>
      </c>
      <c r="G359">
        <v>174.3</v>
      </c>
      <c r="H359">
        <v>192.6</v>
      </c>
      <c r="I359">
        <v>156.30000000000001</v>
      </c>
      <c r="J359">
        <v>142.9</v>
      </c>
      <c r="K359">
        <v>170.7</v>
      </c>
      <c r="L359">
        <v>120.3</v>
      </c>
      <c r="M359">
        <v>210.5</v>
      </c>
      <c r="N359">
        <v>176.9</v>
      </c>
      <c r="O359">
        <v>188.5</v>
      </c>
      <c r="P359">
        <v>175</v>
      </c>
      <c r="Q359">
        <v>196.9</v>
      </c>
      <c r="R359">
        <v>189</v>
      </c>
      <c r="S359">
        <v>186.3</v>
      </c>
      <c r="T359">
        <v>188.6</v>
      </c>
      <c r="U359" t="s">
        <v>32</v>
      </c>
      <c r="V359">
        <v>183.2</v>
      </c>
      <c r="W359">
        <v>177.2</v>
      </c>
      <c r="X359">
        <v>184.7</v>
      </c>
      <c r="Y359">
        <v>168.2</v>
      </c>
      <c r="Z359">
        <v>171.8</v>
      </c>
      <c r="AA359">
        <v>177.8</v>
      </c>
      <c r="AB359">
        <v>178.4</v>
      </c>
      <c r="AC359">
        <v>176.5</v>
      </c>
      <c r="AD359">
        <v>177.8</v>
      </c>
    </row>
    <row r="360" spans="1:30" x14ac:dyDescent="0.25">
      <c r="A360" t="s">
        <v>33</v>
      </c>
      <c r="B360">
        <v>2023</v>
      </c>
      <c r="C360" t="s">
        <v>31</v>
      </c>
      <c r="D360">
        <v>173.3</v>
      </c>
      <c r="E360">
        <v>215.2</v>
      </c>
      <c r="F360">
        <v>197</v>
      </c>
      <c r="G360">
        <v>175.2</v>
      </c>
      <c r="H360">
        <v>178</v>
      </c>
      <c r="I360">
        <v>160.5</v>
      </c>
      <c r="J360">
        <v>175.3</v>
      </c>
      <c r="K360">
        <v>171.2</v>
      </c>
      <c r="L360">
        <v>122.7</v>
      </c>
      <c r="M360">
        <v>204.3</v>
      </c>
      <c r="N360">
        <v>163.69999999999999</v>
      </c>
      <c r="O360">
        <v>194.3</v>
      </c>
      <c r="P360">
        <v>179.5</v>
      </c>
      <c r="Q360">
        <v>201.6</v>
      </c>
      <c r="R360">
        <v>178.7</v>
      </c>
      <c r="S360">
        <v>165.3</v>
      </c>
      <c r="T360">
        <v>176.6</v>
      </c>
      <c r="U360" t="s">
        <v>161</v>
      </c>
      <c r="V360">
        <v>180.1</v>
      </c>
      <c r="W360">
        <v>168</v>
      </c>
      <c r="X360">
        <v>178.5</v>
      </c>
      <c r="Y360">
        <v>159.5</v>
      </c>
      <c r="Z360">
        <v>167.8</v>
      </c>
      <c r="AA360">
        <v>171.8</v>
      </c>
      <c r="AB360">
        <v>178.8</v>
      </c>
      <c r="AC360">
        <v>168.9</v>
      </c>
      <c r="AD360">
        <v>174.9</v>
      </c>
    </row>
    <row r="361" spans="1:30" x14ac:dyDescent="0.25">
      <c r="A361" t="s">
        <v>35</v>
      </c>
      <c r="B361">
        <v>2023</v>
      </c>
      <c r="C361" t="s">
        <v>31</v>
      </c>
      <c r="D361">
        <v>173.8</v>
      </c>
      <c r="E361">
        <v>210.7</v>
      </c>
      <c r="F361">
        <v>194.5</v>
      </c>
      <c r="G361">
        <v>174.6</v>
      </c>
      <c r="H361">
        <v>187.2</v>
      </c>
      <c r="I361">
        <v>158.30000000000001</v>
      </c>
      <c r="J361">
        <v>153.9</v>
      </c>
      <c r="K361">
        <v>170.9</v>
      </c>
      <c r="L361">
        <v>121.1</v>
      </c>
      <c r="M361">
        <v>208.4</v>
      </c>
      <c r="N361">
        <v>171.4</v>
      </c>
      <c r="O361">
        <v>191.2</v>
      </c>
      <c r="P361">
        <v>176.7</v>
      </c>
      <c r="Q361">
        <v>198.2</v>
      </c>
      <c r="R361">
        <v>184.9</v>
      </c>
      <c r="S361">
        <v>177.6</v>
      </c>
      <c r="T361">
        <v>183.8</v>
      </c>
      <c r="U361" t="s">
        <v>161</v>
      </c>
      <c r="V361">
        <v>182</v>
      </c>
      <c r="W361">
        <v>172.9</v>
      </c>
      <c r="X361">
        <v>182.3</v>
      </c>
      <c r="Y361">
        <v>163.6</v>
      </c>
      <c r="Z361">
        <v>169.5</v>
      </c>
      <c r="AA361">
        <v>174.3</v>
      </c>
      <c r="AB361">
        <v>178.6</v>
      </c>
      <c r="AC361">
        <v>172.8</v>
      </c>
      <c r="AD361">
        <v>176.5</v>
      </c>
    </row>
    <row r="362" spans="1:30" x14ac:dyDescent="0.25">
      <c r="A362" t="s">
        <v>30</v>
      </c>
      <c r="B362">
        <v>2023</v>
      </c>
      <c r="C362" t="s">
        <v>36</v>
      </c>
      <c r="D362">
        <v>174.2</v>
      </c>
      <c r="E362">
        <v>205.2</v>
      </c>
      <c r="F362">
        <v>173.9</v>
      </c>
      <c r="G362">
        <v>177</v>
      </c>
      <c r="H362">
        <v>183.4</v>
      </c>
      <c r="I362">
        <v>167.2</v>
      </c>
      <c r="J362">
        <v>140.9</v>
      </c>
      <c r="K362">
        <v>170.4</v>
      </c>
      <c r="L362">
        <v>119.1</v>
      </c>
      <c r="M362">
        <v>212.1</v>
      </c>
      <c r="N362">
        <v>177.6</v>
      </c>
      <c r="O362">
        <v>189.9</v>
      </c>
      <c r="P362">
        <v>174.8</v>
      </c>
      <c r="Q362">
        <v>198.3</v>
      </c>
      <c r="R362">
        <v>190</v>
      </c>
      <c r="S362">
        <v>187</v>
      </c>
      <c r="T362">
        <v>189.6</v>
      </c>
      <c r="U362" t="s">
        <v>32</v>
      </c>
      <c r="V362">
        <v>181.6</v>
      </c>
      <c r="W362">
        <v>178.6</v>
      </c>
      <c r="X362">
        <v>186.6</v>
      </c>
      <c r="Y362">
        <v>169</v>
      </c>
      <c r="Z362">
        <v>172.8</v>
      </c>
      <c r="AA362">
        <v>178.5</v>
      </c>
      <c r="AB362">
        <v>180.7</v>
      </c>
      <c r="AC362">
        <v>177.9</v>
      </c>
      <c r="AD362">
        <v>178</v>
      </c>
    </row>
    <row r="363" spans="1:30" x14ac:dyDescent="0.25">
      <c r="A363" t="s">
        <v>33</v>
      </c>
      <c r="B363">
        <v>2023</v>
      </c>
      <c r="C363" t="s">
        <v>36</v>
      </c>
      <c r="D363">
        <v>174.7</v>
      </c>
      <c r="E363">
        <v>212.2</v>
      </c>
      <c r="F363">
        <v>177.2</v>
      </c>
      <c r="G363">
        <v>177.9</v>
      </c>
      <c r="H363">
        <v>172.2</v>
      </c>
      <c r="I363">
        <v>172.1</v>
      </c>
      <c r="J363">
        <v>175.8</v>
      </c>
      <c r="K363">
        <v>172.2</v>
      </c>
      <c r="L363">
        <v>121.9</v>
      </c>
      <c r="M363">
        <v>204.8</v>
      </c>
      <c r="N363">
        <v>164.9</v>
      </c>
      <c r="O363">
        <v>196.6</v>
      </c>
      <c r="P363">
        <v>180.7</v>
      </c>
      <c r="Q363">
        <v>202.7</v>
      </c>
      <c r="R363">
        <v>180.3</v>
      </c>
      <c r="S363">
        <v>167</v>
      </c>
      <c r="T363">
        <v>178.2</v>
      </c>
      <c r="U363" t="s">
        <v>162</v>
      </c>
      <c r="V363">
        <v>182.8</v>
      </c>
      <c r="W363">
        <v>169.2</v>
      </c>
      <c r="X363">
        <v>180.8</v>
      </c>
      <c r="Y363">
        <v>159.80000000000001</v>
      </c>
      <c r="Z363">
        <v>168.4</v>
      </c>
      <c r="AA363">
        <v>172.5</v>
      </c>
      <c r="AB363">
        <v>181.4</v>
      </c>
      <c r="AC363">
        <v>170</v>
      </c>
      <c r="AD363">
        <v>176.3</v>
      </c>
    </row>
    <row r="364" spans="1:30" x14ac:dyDescent="0.25">
      <c r="A364" t="s">
        <v>35</v>
      </c>
      <c r="B364">
        <v>2023</v>
      </c>
      <c r="C364" t="s">
        <v>36</v>
      </c>
      <c r="D364">
        <v>174.4</v>
      </c>
      <c r="E364">
        <v>207.7</v>
      </c>
      <c r="F364">
        <v>175.2</v>
      </c>
      <c r="G364">
        <v>177.3</v>
      </c>
      <c r="H364">
        <v>179.3</v>
      </c>
      <c r="I364">
        <v>169.5</v>
      </c>
      <c r="J364">
        <v>152.69999999999999</v>
      </c>
      <c r="K364">
        <v>171</v>
      </c>
      <c r="L364">
        <v>120</v>
      </c>
      <c r="M364">
        <v>209.7</v>
      </c>
      <c r="N364">
        <v>172.3</v>
      </c>
      <c r="O364">
        <v>193</v>
      </c>
      <c r="P364">
        <v>177</v>
      </c>
      <c r="Q364">
        <v>199.5</v>
      </c>
      <c r="R364">
        <v>186.2</v>
      </c>
      <c r="S364">
        <v>178.7</v>
      </c>
      <c r="T364">
        <v>185.1</v>
      </c>
      <c r="U364" t="s">
        <v>162</v>
      </c>
      <c r="V364">
        <v>182.1</v>
      </c>
      <c r="W364">
        <v>174.2</v>
      </c>
      <c r="X364">
        <v>184.4</v>
      </c>
      <c r="Y364">
        <v>164.2</v>
      </c>
      <c r="Z364">
        <v>170.3</v>
      </c>
      <c r="AA364">
        <v>175</v>
      </c>
      <c r="AB364">
        <v>181</v>
      </c>
      <c r="AC364">
        <v>174.1</v>
      </c>
      <c r="AD364">
        <v>177.2</v>
      </c>
    </row>
    <row r="365" spans="1:30" x14ac:dyDescent="0.25">
      <c r="A365" t="s">
        <v>30</v>
      </c>
      <c r="B365">
        <v>2023</v>
      </c>
      <c r="C365" t="s">
        <v>38</v>
      </c>
      <c r="D365">
        <v>174.3</v>
      </c>
      <c r="E365">
        <v>205.2</v>
      </c>
      <c r="F365">
        <v>173.9</v>
      </c>
      <c r="G365">
        <v>177</v>
      </c>
      <c r="H365">
        <v>183.3</v>
      </c>
      <c r="I365">
        <v>167.2</v>
      </c>
      <c r="J365">
        <v>140.9</v>
      </c>
      <c r="K365">
        <v>170.5</v>
      </c>
      <c r="L365">
        <v>119.1</v>
      </c>
      <c r="M365">
        <v>212.1</v>
      </c>
      <c r="N365">
        <v>177.6</v>
      </c>
      <c r="O365">
        <v>189.9</v>
      </c>
      <c r="P365">
        <v>174.8</v>
      </c>
      <c r="Q365">
        <v>198.4</v>
      </c>
      <c r="R365">
        <v>190</v>
      </c>
      <c r="S365">
        <v>187</v>
      </c>
      <c r="T365">
        <v>189.6</v>
      </c>
      <c r="U365" t="s">
        <v>32</v>
      </c>
      <c r="V365">
        <v>181.4</v>
      </c>
      <c r="W365">
        <v>178.6</v>
      </c>
      <c r="X365">
        <v>186.6</v>
      </c>
      <c r="Y365">
        <v>169</v>
      </c>
      <c r="Z365">
        <v>172.8</v>
      </c>
      <c r="AA365">
        <v>178.5</v>
      </c>
      <c r="AB365">
        <v>180.7</v>
      </c>
      <c r="AC365">
        <v>177.9</v>
      </c>
      <c r="AD365">
        <v>178</v>
      </c>
    </row>
    <row r="366" spans="1:30" x14ac:dyDescent="0.25">
      <c r="A366" t="s">
        <v>33</v>
      </c>
      <c r="B366">
        <v>2023</v>
      </c>
      <c r="C366" t="s">
        <v>38</v>
      </c>
      <c r="D366">
        <v>174.7</v>
      </c>
      <c r="E366">
        <v>212.2</v>
      </c>
      <c r="F366">
        <v>177.2</v>
      </c>
      <c r="G366">
        <v>177.9</v>
      </c>
      <c r="H366">
        <v>172.2</v>
      </c>
      <c r="I366">
        <v>172.1</v>
      </c>
      <c r="J366">
        <v>175.9</v>
      </c>
      <c r="K366">
        <v>172.2</v>
      </c>
      <c r="L366">
        <v>121.9</v>
      </c>
      <c r="M366">
        <v>204.8</v>
      </c>
      <c r="N366">
        <v>164.9</v>
      </c>
      <c r="O366">
        <v>196.6</v>
      </c>
      <c r="P366">
        <v>180.8</v>
      </c>
      <c r="Q366">
        <v>202.7</v>
      </c>
      <c r="R366">
        <v>180.2</v>
      </c>
      <c r="S366">
        <v>167</v>
      </c>
      <c r="T366">
        <v>178.2</v>
      </c>
      <c r="U366" t="s">
        <v>162</v>
      </c>
      <c r="V366">
        <v>182.6</v>
      </c>
      <c r="W366">
        <v>169.2</v>
      </c>
      <c r="X366">
        <v>180.8</v>
      </c>
      <c r="Y366">
        <v>159.80000000000001</v>
      </c>
      <c r="Z366">
        <v>168.4</v>
      </c>
      <c r="AA366">
        <v>172.5</v>
      </c>
      <c r="AB366">
        <v>181.5</v>
      </c>
      <c r="AC366">
        <v>170</v>
      </c>
      <c r="AD366">
        <v>176.3</v>
      </c>
    </row>
    <row r="367" spans="1:30" x14ac:dyDescent="0.25">
      <c r="A367" t="s">
        <v>35</v>
      </c>
      <c r="B367">
        <v>2023</v>
      </c>
      <c r="C367" t="s">
        <v>38</v>
      </c>
      <c r="D367">
        <v>174.4</v>
      </c>
      <c r="E367">
        <v>207.7</v>
      </c>
      <c r="F367">
        <v>175.2</v>
      </c>
      <c r="G367">
        <v>177.3</v>
      </c>
      <c r="H367">
        <v>179.2</v>
      </c>
      <c r="I367">
        <v>169.5</v>
      </c>
      <c r="J367">
        <v>152.80000000000001</v>
      </c>
      <c r="K367">
        <v>171.1</v>
      </c>
      <c r="L367">
        <v>120</v>
      </c>
      <c r="M367">
        <v>209.7</v>
      </c>
      <c r="N367">
        <v>172.3</v>
      </c>
      <c r="O367">
        <v>193</v>
      </c>
      <c r="P367">
        <v>177</v>
      </c>
      <c r="Q367">
        <v>199.5</v>
      </c>
      <c r="R367">
        <v>186.1</v>
      </c>
      <c r="S367">
        <v>178.7</v>
      </c>
      <c r="T367">
        <v>185.1</v>
      </c>
      <c r="U367" t="s">
        <v>162</v>
      </c>
      <c r="V367">
        <v>181.9</v>
      </c>
      <c r="W367">
        <v>174.2</v>
      </c>
      <c r="X367">
        <v>184.4</v>
      </c>
      <c r="Y367">
        <v>164.2</v>
      </c>
      <c r="Z367">
        <v>170.3</v>
      </c>
      <c r="AA367">
        <v>175</v>
      </c>
      <c r="AB367">
        <v>181</v>
      </c>
      <c r="AC367">
        <v>174.1</v>
      </c>
      <c r="AD367">
        <v>177.2</v>
      </c>
    </row>
    <row r="368" spans="1:30" x14ac:dyDescent="0.25">
      <c r="A368" t="s">
        <v>30</v>
      </c>
      <c r="B368">
        <v>2023</v>
      </c>
      <c r="C368" t="s">
        <v>39</v>
      </c>
      <c r="D368">
        <v>173.3</v>
      </c>
      <c r="E368">
        <v>206.9</v>
      </c>
      <c r="F368">
        <v>167.9</v>
      </c>
      <c r="G368">
        <v>178.2</v>
      </c>
      <c r="H368">
        <v>178.5</v>
      </c>
      <c r="I368">
        <v>173.7</v>
      </c>
      <c r="J368">
        <v>142.80000000000001</v>
      </c>
      <c r="K368">
        <v>172.8</v>
      </c>
      <c r="L368">
        <v>120.4</v>
      </c>
      <c r="M368">
        <v>215.5</v>
      </c>
      <c r="N368">
        <v>178.2</v>
      </c>
      <c r="O368">
        <v>190.5</v>
      </c>
      <c r="P368">
        <v>175.5</v>
      </c>
      <c r="Q368">
        <v>199.5</v>
      </c>
      <c r="R368">
        <v>190.7</v>
      </c>
      <c r="S368">
        <v>187.3</v>
      </c>
      <c r="T368">
        <v>190.2</v>
      </c>
      <c r="U368" t="s">
        <v>139</v>
      </c>
      <c r="V368">
        <v>181.5</v>
      </c>
      <c r="W368">
        <v>179.1</v>
      </c>
      <c r="X368">
        <v>187.2</v>
      </c>
      <c r="Y368">
        <v>169.4</v>
      </c>
      <c r="Z368">
        <v>173.2</v>
      </c>
      <c r="AA368">
        <v>179.4</v>
      </c>
      <c r="AB368">
        <v>183.8</v>
      </c>
      <c r="AC368">
        <v>178.9</v>
      </c>
      <c r="AD368">
        <v>178.8</v>
      </c>
    </row>
    <row r="369" spans="1:30" x14ac:dyDescent="0.25">
      <c r="A369" t="s">
        <v>33</v>
      </c>
      <c r="B369">
        <v>2023</v>
      </c>
      <c r="C369" t="s">
        <v>39</v>
      </c>
      <c r="D369">
        <v>174.8</v>
      </c>
      <c r="E369">
        <v>213.7</v>
      </c>
      <c r="F369">
        <v>172.4</v>
      </c>
      <c r="G369">
        <v>178.8</v>
      </c>
      <c r="H369">
        <v>168.7</v>
      </c>
      <c r="I369">
        <v>179.2</v>
      </c>
      <c r="J369">
        <v>179.9</v>
      </c>
      <c r="K369">
        <v>174.7</v>
      </c>
      <c r="L369">
        <v>123.1</v>
      </c>
      <c r="M369">
        <v>207.8</v>
      </c>
      <c r="N369">
        <v>165.5</v>
      </c>
      <c r="O369">
        <v>197</v>
      </c>
      <c r="P369">
        <v>182.1</v>
      </c>
      <c r="Q369">
        <v>203.5</v>
      </c>
      <c r="R369">
        <v>181</v>
      </c>
      <c r="S369">
        <v>167.7</v>
      </c>
      <c r="T369">
        <v>178.9</v>
      </c>
      <c r="U369" t="s">
        <v>163</v>
      </c>
      <c r="V369">
        <v>182.1</v>
      </c>
      <c r="W369">
        <v>169.6</v>
      </c>
      <c r="X369">
        <v>181.5</v>
      </c>
      <c r="Y369">
        <v>160.1</v>
      </c>
      <c r="Z369">
        <v>168.8</v>
      </c>
      <c r="AA369">
        <v>174.2</v>
      </c>
      <c r="AB369">
        <v>184.4</v>
      </c>
      <c r="AC369">
        <v>170.9</v>
      </c>
      <c r="AD369">
        <v>177.4</v>
      </c>
    </row>
    <row r="370" spans="1:30" x14ac:dyDescent="0.25">
      <c r="A370" t="s">
        <v>35</v>
      </c>
      <c r="B370">
        <v>2023</v>
      </c>
      <c r="C370" t="s">
        <v>39</v>
      </c>
      <c r="D370">
        <v>173.8</v>
      </c>
      <c r="E370">
        <v>209.3</v>
      </c>
      <c r="F370">
        <v>169.6</v>
      </c>
      <c r="G370">
        <v>178.4</v>
      </c>
      <c r="H370">
        <v>174.9</v>
      </c>
      <c r="I370">
        <v>176.3</v>
      </c>
      <c r="J370">
        <v>155.4</v>
      </c>
      <c r="K370">
        <v>173.4</v>
      </c>
      <c r="L370">
        <v>121.3</v>
      </c>
      <c r="M370">
        <v>212.9</v>
      </c>
      <c r="N370">
        <v>172.9</v>
      </c>
      <c r="O370">
        <v>193.5</v>
      </c>
      <c r="P370">
        <v>177.9</v>
      </c>
      <c r="Q370">
        <v>200.6</v>
      </c>
      <c r="R370">
        <v>186.9</v>
      </c>
      <c r="S370">
        <v>179.2</v>
      </c>
      <c r="T370">
        <v>185.7</v>
      </c>
      <c r="U370" t="s">
        <v>163</v>
      </c>
      <c r="V370">
        <v>181.7</v>
      </c>
      <c r="W370">
        <v>174.6</v>
      </c>
      <c r="X370">
        <v>185</v>
      </c>
      <c r="Y370">
        <v>164.5</v>
      </c>
      <c r="Z370">
        <v>170.7</v>
      </c>
      <c r="AA370">
        <v>176.4</v>
      </c>
      <c r="AB370">
        <v>184</v>
      </c>
      <c r="AC370">
        <v>175</v>
      </c>
      <c r="AD370">
        <v>178.1</v>
      </c>
    </row>
    <row r="371" spans="1:30" x14ac:dyDescent="0.25">
      <c r="A371" t="s">
        <v>30</v>
      </c>
      <c r="B371">
        <v>2023</v>
      </c>
      <c r="C371" t="s">
        <v>41</v>
      </c>
      <c r="D371">
        <v>173.2</v>
      </c>
      <c r="E371">
        <v>211.5</v>
      </c>
      <c r="F371">
        <v>171</v>
      </c>
      <c r="G371">
        <v>179.6</v>
      </c>
      <c r="H371">
        <v>173.3</v>
      </c>
      <c r="I371">
        <v>169</v>
      </c>
      <c r="J371">
        <v>148.69999999999999</v>
      </c>
      <c r="K371">
        <v>174.9</v>
      </c>
      <c r="L371">
        <v>121.9</v>
      </c>
      <c r="M371">
        <v>221</v>
      </c>
      <c r="N371">
        <v>178.7</v>
      </c>
      <c r="O371">
        <v>191.1</v>
      </c>
      <c r="P371">
        <v>176.8</v>
      </c>
      <c r="Q371">
        <v>199.9</v>
      </c>
      <c r="R371">
        <v>191.2</v>
      </c>
      <c r="S371">
        <v>187.9</v>
      </c>
      <c r="T371">
        <v>190.8</v>
      </c>
      <c r="U371" t="s">
        <v>139</v>
      </c>
      <c r="V371">
        <v>182.5</v>
      </c>
      <c r="W371">
        <v>179.8</v>
      </c>
      <c r="X371">
        <v>187.8</v>
      </c>
      <c r="Y371">
        <v>169.7</v>
      </c>
      <c r="Z371">
        <v>173.8</v>
      </c>
      <c r="AA371">
        <v>180.3</v>
      </c>
      <c r="AB371">
        <v>184.9</v>
      </c>
      <c r="AC371">
        <v>179.5</v>
      </c>
      <c r="AD371">
        <v>179.8</v>
      </c>
    </row>
    <row r="372" spans="1:30" x14ac:dyDescent="0.25">
      <c r="A372" t="s">
        <v>33</v>
      </c>
      <c r="B372">
        <v>2023</v>
      </c>
      <c r="C372" t="s">
        <v>41</v>
      </c>
      <c r="D372">
        <v>174.7</v>
      </c>
      <c r="E372">
        <v>219.4</v>
      </c>
      <c r="F372">
        <v>176.7</v>
      </c>
      <c r="G372">
        <v>179.4</v>
      </c>
      <c r="H372">
        <v>164.4</v>
      </c>
      <c r="I372">
        <v>175.8</v>
      </c>
      <c r="J372">
        <v>185</v>
      </c>
      <c r="K372">
        <v>176.9</v>
      </c>
      <c r="L372">
        <v>124.2</v>
      </c>
      <c r="M372">
        <v>211.9</v>
      </c>
      <c r="N372">
        <v>165.9</v>
      </c>
      <c r="O372">
        <v>197.7</v>
      </c>
      <c r="P372">
        <v>183.1</v>
      </c>
      <c r="Q372">
        <v>204.2</v>
      </c>
      <c r="R372">
        <v>181.3</v>
      </c>
      <c r="S372">
        <v>168.1</v>
      </c>
      <c r="T372">
        <v>179.3</v>
      </c>
      <c r="U372" t="s">
        <v>164</v>
      </c>
      <c r="V372">
        <v>183.4</v>
      </c>
      <c r="W372">
        <v>170.1</v>
      </c>
      <c r="X372">
        <v>182.2</v>
      </c>
      <c r="Y372">
        <v>160.4</v>
      </c>
      <c r="Z372">
        <v>169.2</v>
      </c>
      <c r="AA372">
        <v>174.8</v>
      </c>
      <c r="AB372">
        <v>185.6</v>
      </c>
      <c r="AC372">
        <v>171.6</v>
      </c>
      <c r="AD372">
        <v>178.2</v>
      </c>
    </row>
    <row r="373" spans="1:30" x14ac:dyDescent="0.25">
      <c r="A373" t="s">
        <v>35</v>
      </c>
      <c r="B373">
        <v>2023</v>
      </c>
      <c r="C373" t="s">
        <v>41</v>
      </c>
      <c r="D373">
        <v>173.7</v>
      </c>
      <c r="E373">
        <v>214.3</v>
      </c>
      <c r="F373">
        <v>173.2</v>
      </c>
      <c r="G373">
        <v>179.5</v>
      </c>
      <c r="H373">
        <v>170</v>
      </c>
      <c r="I373">
        <v>172.2</v>
      </c>
      <c r="J373">
        <v>161</v>
      </c>
      <c r="K373">
        <v>175.6</v>
      </c>
      <c r="L373">
        <v>122.7</v>
      </c>
      <c r="M373">
        <v>218</v>
      </c>
      <c r="N373">
        <v>173.4</v>
      </c>
      <c r="O373">
        <v>194.2</v>
      </c>
      <c r="P373">
        <v>179.1</v>
      </c>
      <c r="Q373">
        <v>201</v>
      </c>
      <c r="R373">
        <v>187.3</v>
      </c>
      <c r="S373">
        <v>179.7</v>
      </c>
      <c r="T373">
        <v>186.2</v>
      </c>
      <c r="U373" t="s">
        <v>164</v>
      </c>
      <c r="V373">
        <v>182.8</v>
      </c>
      <c r="W373">
        <v>175.2</v>
      </c>
      <c r="X373">
        <v>185.7</v>
      </c>
      <c r="Y373">
        <v>164.8</v>
      </c>
      <c r="Z373">
        <v>171.2</v>
      </c>
      <c r="AA373">
        <v>177.1</v>
      </c>
      <c r="AB373">
        <v>185.2</v>
      </c>
      <c r="AC373">
        <v>175.7</v>
      </c>
      <c r="AD373">
        <v>179.1</v>
      </c>
    </row>
  </sheetData>
  <sheetProtection algorithmName="SHA-512" hashValue="QBRCM5SWpEJfxqszdVspWHgjJszDcKYbLs/+6E2OpuQThcG0W7JPIiDOwtjspgkdWlNYH+oE5jmW8nv12HxxVA==" saltValue="ecG2gix5sOnZffgECOSOsQ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E17CA-8D64-4F78-AED1-688404E60D1D}">
  <dimension ref="A1:D34"/>
  <sheetViews>
    <sheetView workbookViewId="0">
      <selection activeCell="I22" sqref="I22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5.28515625" bestFit="1" customWidth="1"/>
  </cols>
  <sheetData>
    <row r="1" spans="1:4" x14ac:dyDescent="0.25">
      <c r="A1" s="8" t="s">
        <v>203</v>
      </c>
      <c r="B1" t="s">
        <v>223</v>
      </c>
      <c r="C1" t="s">
        <v>224</v>
      </c>
    </row>
    <row r="2" spans="1:4" x14ac:dyDescent="0.25">
      <c r="A2" s="9" t="s">
        <v>30</v>
      </c>
      <c r="B2">
        <v>124</v>
      </c>
      <c r="C2" s="10">
        <v>0.33333333333333331</v>
      </c>
    </row>
    <row r="3" spans="1:4" x14ac:dyDescent="0.25">
      <c r="A3" s="9" t="s">
        <v>35</v>
      </c>
      <c r="B3">
        <v>124</v>
      </c>
      <c r="C3" s="10">
        <v>0.33333333333333331</v>
      </c>
    </row>
    <row r="4" spans="1:4" x14ac:dyDescent="0.25">
      <c r="A4" s="9" t="s">
        <v>33</v>
      </c>
      <c r="B4">
        <v>124</v>
      </c>
      <c r="C4" s="10">
        <v>0.33333333333333331</v>
      </c>
    </row>
    <row r="5" spans="1:4" x14ac:dyDescent="0.25">
      <c r="A5" s="9" t="s">
        <v>204</v>
      </c>
      <c r="B5">
        <v>372</v>
      </c>
      <c r="C5" s="10">
        <v>1</v>
      </c>
    </row>
    <row r="7" spans="1:4" x14ac:dyDescent="0.25">
      <c r="A7" s="8" t="s">
        <v>203</v>
      </c>
      <c r="B7" t="s">
        <v>223</v>
      </c>
      <c r="C7" t="s">
        <v>224</v>
      </c>
    </row>
    <row r="8" spans="1:4" x14ac:dyDescent="0.25">
      <c r="A8" s="9">
        <v>2013</v>
      </c>
      <c r="B8">
        <v>36</v>
      </c>
      <c r="C8" s="10">
        <v>9.6774193548387094E-2</v>
      </c>
      <c r="D8" s="19">
        <v>12</v>
      </c>
    </row>
    <row r="9" spans="1:4" x14ac:dyDescent="0.25">
      <c r="A9" s="9">
        <v>2014</v>
      </c>
      <c r="B9">
        <v>36</v>
      </c>
      <c r="C9" s="10">
        <v>9.6774193548387094E-2</v>
      </c>
      <c r="D9" s="19">
        <v>12</v>
      </c>
    </row>
    <row r="10" spans="1:4" x14ac:dyDescent="0.25">
      <c r="A10" s="9">
        <v>2015</v>
      </c>
      <c r="B10">
        <v>36</v>
      </c>
      <c r="C10" s="10">
        <v>9.6774193548387094E-2</v>
      </c>
      <c r="D10" s="19">
        <v>12</v>
      </c>
    </row>
    <row r="11" spans="1:4" x14ac:dyDescent="0.25">
      <c r="A11" s="9">
        <v>2016</v>
      </c>
      <c r="B11">
        <v>36</v>
      </c>
      <c r="C11" s="10">
        <v>9.6774193548387094E-2</v>
      </c>
      <c r="D11" s="19">
        <v>12</v>
      </c>
    </row>
    <row r="12" spans="1:4" x14ac:dyDescent="0.25">
      <c r="A12" s="9">
        <v>2017</v>
      </c>
      <c r="B12">
        <v>36</v>
      </c>
      <c r="C12" s="10">
        <v>9.6774193548387094E-2</v>
      </c>
      <c r="D12" s="19">
        <v>12</v>
      </c>
    </row>
    <row r="13" spans="1:4" x14ac:dyDescent="0.25">
      <c r="A13" s="9">
        <v>2018</v>
      </c>
      <c r="B13">
        <v>36</v>
      </c>
      <c r="C13" s="10">
        <v>9.6774193548387094E-2</v>
      </c>
      <c r="D13" s="19">
        <v>12</v>
      </c>
    </row>
    <row r="14" spans="1:4" x14ac:dyDescent="0.25">
      <c r="A14" s="9">
        <v>2019</v>
      </c>
      <c r="B14">
        <v>33</v>
      </c>
      <c r="C14" s="10">
        <v>8.8709677419354843E-2</v>
      </c>
      <c r="D14" s="19">
        <v>12</v>
      </c>
    </row>
    <row r="15" spans="1:4" x14ac:dyDescent="0.25">
      <c r="A15" s="9">
        <v>2020</v>
      </c>
      <c r="B15">
        <v>36</v>
      </c>
      <c r="C15" s="10">
        <v>9.6774193548387094E-2</v>
      </c>
      <c r="D15" s="19">
        <v>12</v>
      </c>
    </row>
    <row r="16" spans="1:4" x14ac:dyDescent="0.25">
      <c r="A16" s="9">
        <v>2021</v>
      </c>
      <c r="B16">
        <v>36</v>
      </c>
      <c r="C16" s="10">
        <v>9.6774193548387094E-2</v>
      </c>
      <c r="D16" s="19">
        <v>12</v>
      </c>
    </row>
    <row r="17" spans="1:4" x14ac:dyDescent="0.25">
      <c r="A17" s="9">
        <v>2022</v>
      </c>
      <c r="B17">
        <v>36</v>
      </c>
      <c r="C17" s="10">
        <v>9.6774193548387094E-2</v>
      </c>
      <c r="D17" s="19">
        <v>12</v>
      </c>
    </row>
    <row r="18" spans="1:4" x14ac:dyDescent="0.25">
      <c r="A18" s="9">
        <v>2023</v>
      </c>
      <c r="B18">
        <v>15</v>
      </c>
      <c r="C18" s="10">
        <v>4.0322580645161289E-2</v>
      </c>
      <c r="D18" s="19">
        <v>5</v>
      </c>
    </row>
    <row r="19" spans="1:4" x14ac:dyDescent="0.25">
      <c r="A19" s="9" t="s">
        <v>204</v>
      </c>
      <c r="B19">
        <v>372</v>
      </c>
      <c r="C19" s="10">
        <v>1</v>
      </c>
    </row>
    <row r="21" spans="1:4" x14ac:dyDescent="0.25">
      <c r="A21" s="8" t="s">
        <v>203</v>
      </c>
      <c r="B21" t="s">
        <v>223</v>
      </c>
    </row>
    <row r="22" spans="1:4" x14ac:dyDescent="0.25">
      <c r="A22" s="9" t="s">
        <v>31</v>
      </c>
      <c r="B22">
        <v>33</v>
      </c>
    </row>
    <row r="23" spans="1:4" x14ac:dyDescent="0.25">
      <c r="A23" s="9" t="s">
        <v>36</v>
      </c>
      <c r="B23">
        <v>33</v>
      </c>
    </row>
    <row r="24" spans="1:4" x14ac:dyDescent="0.25">
      <c r="A24" s="9" t="s">
        <v>38</v>
      </c>
      <c r="B24">
        <v>33</v>
      </c>
    </row>
    <row r="25" spans="1:4" x14ac:dyDescent="0.25">
      <c r="A25" s="9" t="s">
        <v>39</v>
      </c>
      <c r="B25">
        <v>30</v>
      </c>
    </row>
    <row r="26" spans="1:4" x14ac:dyDescent="0.25">
      <c r="A26" s="9" t="s">
        <v>41</v>
      </c>
      <c r="B26">
        <v>33</v>
      </c>
    </row>
    <row r="27" spans="1:4" x14ac:dyDescent="0.25">
      <c r="A27" s="9" t="s">
        <v>42</v>
      </c>
      <c r="B27">
        <v>30</v>
      </c>
    </row>
    <row r="28" spans="1:4" x14ac:dyDescent="0.25">
      <c r="A28" s="9" t="s">
        <v>44</v>
      </c>
      <c r="B28">
        <v>30</v>
      </c>
    </row>
    <row r="29" spans="1:4" x14ac:dyDescent="0.25">
      <c r="A29" s="9" t="s">
        <v>46</v>
      </c>
      <c r="B29">
        <v>30</v>
      </c>
    </row>
    <row r="30" spans="1:4" x14ac:dyDescent="0.25">
      <c r="A30" s="9" t="s">
        <v>48</v>
      </c>
      <c r="B30">
        <v>30</v>
      </c>
    </row>
    <row r="31" spans="1:4" x14ac:dyDescent="0.25">
      <c r="A31" s="9" t="s">
        <v>50</v>
      </c>
      <c r="B31">
        <v>30</v>
      </c>
    </row>
    <row r="32" spans="1:4" x14ac:dyDescent="0.25">
      <c r="A32" s="9" t="s">
        <v>53</v>
      </c>
      <c r="B32">
        <v>30</v>
      </c>
    </row>
    <row r="33" spans="1:2" x14ac:dyDescent="0.25">
      <c r="A33" s="9" t="s">
        <v>55</v>
      </c>
      <c r="B33">
        <v>30</v>
      </c>
    </row>
    <row r="34" spans="1:2" x14ac:dyDescent="0.25">
      <c r="A34" s="9" t="s">
        <v>204</v>
      </c>
      <c r="B34">
        <v>372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18C-F5B9-48D3-98E1-9CB559B970FB}">
  <sheetPr>
    <tabColor rgb="FFFFC000"/>
  </sheetPr>
  <dimension ref="A1:H34"/>
  <sheetViews>
    <sheetView workbookViewId="0">
      <selection activeCell="H8" sqref="H8"/>
    </sheetView>
  </sheetViews>
  <sheetFormatPr defaultRowHeight="15" x14ac:dyDescent="0.25"/>
  <cols>
    <col min="1" max="1" width="33.28515625" bestFit="1" customWidth="1"/>
    <col min="2" max="2" width="12.5703125" bestFit="1" customWidth="1"/>
    <col min="3" max="3" width="9.42578125" bestFit="1" customWidth="1"/>
    <col min="4" max="4" width="4.5703125" bestFit="1" customWidth="1"/>
    <col min="5" max="5" width="47.85546875" bestFit="1" customWidth="1"/>
    <col min="8" max="8" width="7.42578125" customWidth="1"/>
  </cols>
  <sheetData>
    <row r="1" spans="1:8" x14ac:dyDescent="0.25">
      <c r="A1" s="102" t="s">
        <v>205</v>
      </c>
      <c r="B1" s="102"/>
      <c r="C1" s="102"/>
      <c r="D1" s="102"/>
      <c r="E1" s="102"/>
    </row>
    <row r="2" spans="1:8" x14ac:dyDescent="0.25">
      <c r="A2" s="11" t="s">
        <v>166</v>
      </c>
      <c r="B2" s="11" t="s">
        <v>206</v>
      </c>
      <c r="C2" s="11" t="s">
        <v>207</v>
      </c>
      <c r="D2" s="11" t="s">
        <v>208</v>
      </c>
      <c r="E2" s="11" t="s">
        <v>209</v>
      </c>
    </row>
    <row r="3" spans="1:8" x14ac:dyDescent="0.25">
      <c r="A3" t="s">
        <v>0</v>
      </c>
      <c r="B3">
        <v>372</v>
      </c>
      <c r="C3">
        <v>0</v>
      </c>
      <c r="D3" s="12">
        <f>(C3/B3)</f>
        <v>0</v>
      </c>
      <c r="E3" t="s">
        <v>210</v>
      </c>
      <c r="H3" s="15"/>
    </row>
    <row r="4" spans="1:8" x14ac:dyDescent="0.25">
      <c r="A4" t="s">
        <v>1</v>
      </c>
      <c r="B4">
        <v>372</v>
      </c>
      <c r="C4">
        <v>0</v>
      </c>
      <c r="D4" s="12">
        <f t="shared" ref="D4:D32" si="0">(C4/B4)</f>
        <v>0</v>
      </c>
      <c r="E4" t="s">
        <v>210</v>
      </c>
      <c r="H4" s="12"/>
    </row>
    <row r="5" spans="1:8" x14ac:dyDescent="0.25">
      <c r="A5" t="s">
        <v>2</v>
      </c>
      <c r="B5">
        <v>372</v>
      </c>
      <c r="C5">
        <v>0</v>
      </c>
      <c r="D5" s="12">
        <f t="shared" si="0"/>
        <v>0</v>
      </c>
      <c r="E5" t="s">
        <v>210</v>
      </c>
    </row>
    <row r="6" spans="1:8" x14ac:dyDescent="0.25">
      <c r="A6" t="s">
        <v>3</v>
      </c>
      <c r="B6">
        <v>372</v>
      </c>
      <c r="C6">
        <v>3</v>
      </c>
      <c r="D6" s="12">
        <f t="shared" si="0"/>
        <v>8.0645161290322578E-3</v>
      </c>
      <c r="E6" t="s">
        <v>210</v>
      </c>
    </row>
    <row r="7" spans="1:8" x14ac:dyDescent="0.25">
      <c r="A7" t="s">
        <v>4</v>
      </c>
      <c r="B7">
        <v>372</v>
      </c>
      <c r="C7">
        <v>6</v>
      </c>
      <c r="D7" s="12">
        <f t="shared" si="0"/>
        <v>1.6129032258064516E-2</v>
      </c>
      <c r="E7" t="s">
        <v>210</v>
      </c>
    </row>
    <row r="8" spans="1:8" x14ac:dyDescent="0.25">
      <c r="A8" t="s">
        <v>5</v>
      </c>
      <c r="B8">
        <v>372</v>
      </c>
      <c r="C8">
        <v>3</v>
      </c>
      <c r="D8" s="12">
        <f t="shared" si="0"/>
        <v>8.0645161290322578E-3</v>
      </c>
      <c r="E8" t="s">
        <v>210</v>
      </c>
    </row>
    <row r="9" spans="1:8" x14ac:dyDescent="0.25">
      <c r="A9" t="s">
        <v>6</v>
      </c>
      <c r="B9">
        <v>372</v>
      </c>
      <c r="C9">
        <v>3</v>
      </c>
      <c r="D9" s="12">
        <f t="shared" si="0"/>
        <v>8.0645161290322578E-3</v>
      </c>
      <c r="E9" t="s">
        <v>210</v>
      </c>
    </row>
    <row r="10" spans="1:8" x14ac:dyDescent="0.25">
      <c r="A10" t="s">
        <v>7</v>
      </c>
      <c r="B10">
        <v>372</v>
      </c>
      <c r="C10">
        <v>3</v>
      </c>
      <c r="D10" s="12">
        <f t="shared" si="0"/>
        <v>8.0645161290322578E-3</v>
      </c>
      <c r="E10" t="s">
        <v>210</v>
      </c>
    </row>
    <row r="11" spans="1:8" x14ac:dyDescent="0.25">
      <c r="A11" t="s">
        <v>8</v>
      </c>
      <c r="B11">
        <v>372</v>
      </c>
      <c r="C11">
        <v>3</v>
      </c>
      <c r="D11" s="12">
        <f t="shared" si="0"/>
        <v>8.0645161290322578E-3</v>
      </c>
      <c r="E11" t="s">
        <v>210</v>
      </c>
    </row>
    <row r="12" spans="1:8" x14ac:dyDescent="0.25">
      <c r="A12" t="s">
        <v>9</v>
      </c>
      <c r="B12">
        <v>372</v>
      </c>
      <c r="C12">
        <v>3</v>
      </c>
      <c r="D12" s="12">
        <f t="shared" si="0"/>
        <v>8.0645161290322578E-3</v>
      </c>
      <c r="E12" t="s">
        <v>210</v>
      </c>
    </row>
    <row r="13" spans="1:8" x14ac:dyDescent="0.25">
      <c r="A13" t="s">
        <v>10</v>
      </c>
      <c r="B13">
        <v>372</v>
      </c>
      <c r="C13">
        <v>3</v>
      </c>
      <c r="D13" s="12">
        <f t="shared" si="0"/>
        <v>8.0645161290322578E-3</v>
      </c>
      <c r="E13" t="s">
        <v>210</v>
      </c>
    </row>
    <row r="14" spans="1:8" x14ac:dyDescent="0.25">
      <c r="A14" t="s">
        <v>11</v>
      </c>
      <c r="B14">
        <v>372</v>
      </c>
      <c r="C14">
        <v>3</v>
      </c>
      <c r="D14" s="12">
        <f t="shared" si="0"/>
        <v>8.0645161290322578E-3</v>
      </c>
      <c r="E14" t="s">
        <v>210</v>
      </c>
    </row>
    <row r="15" spans="1:8" x14ac:dyDescent="0.25">
      <c r="A15" t="s">
        <v>12</v>
      </c>
      <c r="B15">
        <v>372</v>
      </c>
      <c r="C15">
        <v>3</v>
      </c>
      <c r="D15" s="12">
        <f t="shared" si="0"/>
        <v>8.0645161290322578E-3</v>
      </c>
      <c r="E15" t="s">
        <v>210</v>
      </c>
    </row>
    <row r="16" spans="1:8" x14ac:dyDescent="0.25">
      <c r="A16" t="s">
        <v>13</v>
      </c>
      <c r="B16">
        <v>372</v>
      </c>
      <c r="C16">
        <v>3</v>
      </c>
      <c r="D16" s="12">
        <f t="shared" si="0"/>
        <v>8.0645161290322578E-3</v>
      </c>
      <c r="E16" t="s">
        <v>210</v>
      </c>
    </row>
    <row r="17" spans="1:5" x14ac:dyDescent="0.25">
      <c r="A17" t="s">
        <v>14</v>
      </c>
      <c r="B17">
        <v>372</v>
      </c>
      <c r="C17">
        <v>6</v>
      </c>
      <c r="D17" s="12">
        <f t="shared" si="0"/>
        <v>1.6129032258064516E-2</v>
      </c>
      <c r="E17" t="s">
        <v>210</v>
      </c>
    </row>
    <row r="18" spans="1:5" x14ac:dyDescent="0.25">
      <c r="A18" t="s">
        <v>15</v>
      </c>
      <c r="B18">
        <v>372</v>
      </c>
      <c r="C18">
        <v>3</v>
      </c>
      <c r="D18" s="12">
        <f t="shared" si="0"/>
        <v>8.0645161290322578E-3</v>
      </c>
      <c r="E18" t="s">
        <v>210</v>
      </c>
    </row>
    <row r="19" spans="1:5" x14ac:dyDescent="0.25">
      <c r="A19" t="s">
        <v>17</v>
      </c>
      <c r="B19">
        <v>372</v>
      </c>
      <c r="C19">
        <v>6</v>
      </c>
      <c r="D19" s="12">
        <f t="shared" si="0"/>
        <v>1.6129032258064516E-2</v>
      </c>
      <c r="E19" t="s">
        <v>210</v>
      </c>
    </row>
    <row r="20" spans="1:5" x14ac:dyDescent="0.25">
      <c r="A20" t="s">
        <v>18</v>
      </c>
      <c r="B20">
        <v>372</v>
      </c>
      <c r="C20">
        <v>6</v>
      </c>
      <c r="D20" s="12">
        <f t="shared" si="0"/>
        <v>1.6129032258064516E-2</v>
      </c>
      <c r="E20" t="s">
        <v>210</v>
      </c>
    </row>
    <row r="21" spans="1:5" x14ac:dyDescent="0.25">
      <c r="A21" t="s">
        <v>19</v>
      </c>
      <c r="B21">
        <v>372</v>
      </c>
      <c r="C21">
        <v>6</v>
      </c>
      <c r="D21" s="12">
        <f t="shared" si="0"/>
        <v>1.6129032258064516E-2</v>
      </c>
      <c r="E21" t="s">
        <v>210</v>
      </c>
    </row>
    <row r="22" spans="1:5" x14ac:dyDescent="0.25">
      <c r="A22" t="s">
        <v>27</v>
      </c>
      <c r="B22">
        <v>372</v>
      </c>
      <c r="C22">
        <v>6</v>
      </c>
      <c r="D22" s="12">
        <f t="shared" si="0"/>
        <v>1.6129032258064516E-2</v>
      </c>
      <c r="E22" t="s">
        <v>210</v>
      </c>
    </row>
    <row r="23" spans="1:5" x14ac:dyDescent="0.25">
      <c r="A23" t="s">
        <v>20</v>
      </c>
      <c r="B23">
        <v>372</v>
      </c>
      <c r="C23">
        <v>126</v>
      </c>
      <c r="D23" s="12">
        <f t="shared" si="0"/>
        <v>0.33870967741935482</v>
      </c>
      <c r="E23" t="s">
        <v>245</v>
      </c>
    </row>
    <row r="24" spans="1:5" x14ac:dyDescent="0.25">
      <c r="A24" t="s">
        <v>22</v>
      </c>
      <c r="B24">
        <v>372</v>
      </c>
      <c r="C24">
        <v>6</v>
      </c>
      <c r="D24" s="12">
        <f t="shared" si="0"/>
        <v>1.6129032258064516E-2</v>
      </c>
      <c r="E24" t="s">
        <v>210</v>
      </c>
    </row>
    <row r="25" spans="1:5" x14ac:dyDescent="0.25">
      <c r="A25" t="s">
        <v>23</v>
      </c>
      <c r="B25">
        <v>372</v>
      </c>
      <c r="C25">
        <v>3</v>
      </c>
      <c r="D25" s="12">
        <f t="shared" si="0"/>
        <v>8.0645161290322578E-3</v>
      </c>
      <c r="E25" t="s">
        <v>210</v>
      </c>
    </row>
    <row r="26" spans="1:5" x14ac:dyDescent="0.25">
      <c r="A26" t="s">
        <v>24</v>
      </c>
      <c r="B26">
        <v>372</v>
      </c>
      <c r="C26">
        <v>6</v>
      </c>
      <c r="D26" s="12">
        <f t="shared" si="0"/>
        <v>1.6129032258064516E-2</v>
      </c>
      <c r="E26" t="s">
        <v>210</v>
      </c>
    </row>
    <row r="27" spans="1:5" x14ac:dyDescent="0.25">
      <c r="A27" t="s">
        <v>25</v>
      </c>
      <c r="B27">
        <v>372</v>
      </c>
      <c r="C27">
        <v>6</v>
      </c>
      <c r="D27" s="12">
        <f t="shared" si="0"/>
        <v>1.6129032258064516E-2</v>
      </c>
      <c r="E27" t="s">
        <v>210</v>
      </c>
    </row>
    <row r="28" spans="1:5" x14ac:dyDescent="0.25">
      <c r="A28" t="s">
        <v>26</v>
      </c>
      <c r="B28">
        <v>372</v>
      </c>
      <c r="C28">
        <v>6</v>
      </c>
      <c r="D28" s="12">
        <f t="shared" si="0"/>
        <v>1.6129032258064516E-2</v>
      </c>
      <c r="E28" t="s">
        <v>210</v>
      </c>
    </row>
    <row r="29" spans="1:5" x14ac:dyDescent="0.25">
      <c r="A29" t="s">
        <v>16</v>
      </c>
      <c r="B29">
        <v>372</v>
      </c>
      <c r="C29">
        <v>6</v>
      </c>
      <c r="D29" s="12">
        <f t="shared" si="0"/>
        <v>1.6129032258064516E-2</v>
      </c>
      <c r="E29" t="s">
        <v>210</v>
      </c>
    </row>
    <row r="30" spans="1:5" x14ac:dyDescent="0.25">
      <c r="A30" t="s">
        <v>21</v>
      </c>
      <c r="B30">
        <v>372</v>
      </c>
      <c r="C30">
        <v>3</v>
      </c>
      <c r="D30" s="12">
        <f t="shared" si="0"/>
        <v>8.0645161290322578E-3</v>
      </c>
      <c r="E30" t="s">
        <v>210</v>
      </c>
    </row>
    <row r="31" spans="1:5" x14ac:dyDescent="0.25">
      <c r="A31" t="s">
        <v>28</v>
      </c>
      <c r="B31">
        <v>372</v>
      </c>
      <c r="C31">
        <v>6</v>
      </c>
      <c r="D31" s="12">
        <f t="shared" si="0"/>
        <v>1.6129032258064516E-2</v>
      </c>
      <c r="E31" t="s">
        <v>210</v>
      </c>
    </row>
    <row r="32" spans="1:5" x14ac:dyDescent="0.25">
      <c r="A32" t="s">
        <v>29</v>
      </c>
      <c r="B32">
        <v>372</v>
      </c>
      <c r="C32">
        <v>6</v>
      </c>
      <c r="D32" s="12">
        <f t="shared" si="0"/>
        <v>1.6129032258064516E-2</v>
      </c>
      <c r="E32" t="s">
        <v>210</v>
      </c>
    </row>
    <row r="34" spans="1:1" x14ac:dyDescent="0.25">
      <c r="A34" s="3" t="s">
        <v>246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74"/>
  <sheetViews>
    <sheetView zoomScale="90" workbookViewId="0">
      <selection activeCell="E2" sqref="E2"/>
    </sheetView>
  </sheetViews>
  <sheetFormatPr defaultRowHeight="15" x14ac:dyDescent="0.25"/>
  <cols>
    <col min="1" max="1" width="11.28515625" bestFit="1" customWidth="1"/>
    <col min="2" max="2" width="5.7109375" bestFit="1" customWidth="1"/>
    <col min="3" max="3" width="10" bestFit="1" customWidth="1"/>
    <col min="4" max="4" width="22.42578125" bestFit="1" customWidth="1"/>
    <col min="5" max="5" width="14.7109375" bestFit="1" customWidth="1"/>
    <col min="6" max="6" width="6" bestFit="1" customWidth="1"/>
    <col min="7" max="7" width="19" bestFit="1" customWidth="1"/>
    <col min="8" max="8" width="17.28515625" bestFit="1" customWidth="1"/>
    <col min="9" max="9" width="6.7109375" bestFit="1" customWidth="1"/>
    <col min="10" max="10" width="12" bestFit="1" customWidth="1"/>
    <col min="11" max="11" width="21.42578125" bestFit="1" customWidth="1"/>
    <col min="12" max="12" width="26.28515625" bestFit="1" customWidth="1"/>
    <col min="13" max="13" width="7.28515625" bestFit="1" customWidth="1"/>
    <col min="14" max="14" width="26.28515625" bestFit="1" customWidth="1"/>
    <col min="15" max="15" width="38.140625" bestFit="1" customWidth="1"/>
    <col min="16" max="16" width="21.28515625" bestFit="1" customWidth="1"/>
    <col min="17" max="17" width="9.28515625" bestFit="1" customWidth="1"/>
    <col min="18" max="18" width="10.42578125" bestFit="1" customWidth="1"/>
    <col min="19" max="19" width="23.7109375" bestFit="1" customWidth="1"/>
    <col min="20" max="20" width="27" bestFit="1" customWidth="1"/>
    <col min="21" max="21" width="9.28515625" bestFit="1" customWidth="1"/>
    <col min="22" max="22" width="31.7109375" bestFit="1" customWidth="1"/>
    <col min="23" max="23" width="14" bestFit="1" customWidth="1"/>
    <col min="24" max="24" width="31.7109375" bestFit="1" customWidth="1"/>
    <col min="25" max="25" width="29.28515625" bestFit="1" customWidth="1"/>
    <col min="26" max="26" width="11" bestFit="1" customWidth="1"/>
    <col min="27" max="27" width="30.5703125" bestFit="1" customWidth="1"/>
    <col min="28" max="28" width="14.7109375" bestFit="1" customWidth="1"/>
    <col min="29" max="29" width="15.28515625" bestFit="1" customWidth="1"/>
    <col min="30" max="30" width="15.140625" bestFit="1" customWidth="1"/>
    <col min="31" max="31" width="20.5703125" bestFit="1" customWidth="1"/>
    <col min="34" max="34" width="14.7109375" bestFit="1" customWidth="1"/>
  </cols>
  <sheetData>
    <row r="1" spans="1:35" x14ac:dyDescent="0.25">
      <c r="D1" s="88" t="s">
        <v>211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 t="s">
        <v>201</v>
      </c>
      <c r="R1" s="89"/>
      <c r="S1" s="89"/>
      <c r="T1" s="89"/>
      <c r="U1" s="90" t="s">
        <v>20</v>
      </c>
      <c r="V1" s="90"/>
      <c r="W1" s="4" t="s">
        <v>23</v>
      </c>
      <c r="X1" s="7" t="s">
        <v>24</v>
      </c>
      <c r="Y1" s="5" t="s">
        <v>25</v>
      </c>
      <c r="Z1" s="6" t="s">
        <v>26</v>
      </c>
      <c r="AA1" s="91" t="s">
        <v>202</v>
      </c>
      <c r="AB1" s="92"/>
      <c r="AC1" s="92"/>
    </row>
    <row r="2" spans="1:3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17</v>
      </c>
      <c r="R2" s="1" t="s">
        <v>18</v>
      </c>
      <c r="S2" s="1" t="s">
        <v>19</v>
      </c>
      <c r="T2" s="1" t="s">
        <v>27</v>
      </c>
      <c r="U2" s="1" t="s">
        <v>20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16</v>
      </c>
      <c r="AB2" s="1" t="s">
        <v>21</v>
      </c>
      <c r="AC2" s="1" t="s">
        <v>28</v>
      </c>
      <c r="AD2" s="1" t="s">
        <v>29</v>
      </c>
      <c r="AE2" s="16" t="s">
        <v>213</v>
      </c>
      <c r="AF2" s="16" t="s">
        <v>201</v>
      </c>
      <c r="AG2" s="16" t="s">
        <v>214</v>
      </c>
      <c r="AH2" s="16" t="s">
        <v>276</v>
      </c>
      <c r="AI2" s="16" t="s">
        <v>202</v>
      </c>
    </row>
    <row r="3" spans="1:35" x14ac:dyDescent="0.25">
      <c r="A3" s="2" t="s">
        <v>30</v>
      </c>
      <c r="B3" s="2">
        <v>2013</v>
      </c>
      <c r="C3" s="40" t="s">
        <v>31</v>
      </c>
      <c r="D3" s="2">
        <v>107.5</v>
      </c>
      <c r="E3" s="2">
        <v>106.3</v>
      </c>
      <c r="F3" s="2">
        <v>108.1</v>
      </c>
      <c r="G3" s="2">
        <v>104.9</v>
      </c>
      <c r="H3" s="2">
        <v>106.1</v>
      </c>
      <c r="I3" s="2">
        <v>103.9</v>
      </c>
      <c r="J3" s="2">
        <v>101.9</v>
      </c>
      <c r="K3" s="2">
        <v>106.1</v>
      </c>
      <c r="L3" s="2">
        <v>106.8</v>
      </c>
      <c r="M3" s="2">
        <v>103.1</v>
      </c>
      <c r="N3" s="2">
        <v>104.8</v>
      </c>
      <c r="O3" s="2">
        <v>106.7</v>
      </c>
      <c r="P3" s="2">
        <v>105.5</v>
      </c>
      <c r="Q3" s="2">
        <v>106.5</v>
      </c>
      <c r="R3" s="2">
        <v>105.8</v>
      </c>
      <c r="S3" s="2">
        <v>106.4</v>
      </c>
      <c r="T3" s="2">
        <v>104.7</v>
      </c>
      <c r="U3" s="13">
        <v>100.3</v>
      </c>
      <c r="V3" s="2">
        <v>104.8</v>
      </c>
      <c r="W3" s="2">
        <v>104</v>
      </c>
      <c r="X3" s="2">
        <v>103.3</v>
      </c>
      <c r="Y3" s="2">
        <v>103.4</v>
      </c>
      <c r="Z3" s="2">
        <v>103.8</v>
      </c>
      <c r="AA3" s="2">
        <v>105.1</v>
      </c>
      <c r="AB3" s="2">
        <v>105.5</v>
      </c>
      <c r="AC3" s="2">
        <v>104</v>
      </c>
      <c r="AD3" s="2">
        <v>105.1</v>
      </c>
      <c r="AE3">
        <f>$D3+$E3+$F3+$G3+$H3+$I3+$J3+$K3+$L3+$M3+$N3+$O3+$P3</f>
        <v>1371.6999999999998</v>
      </c>
      <c r="AF3">
        <f>$Q3+$R3+$S3+$T3</f>
        <v>423.40000000000003</v>
      </c>
      <c r="AG3" s="18">
        <f>$U3+$V3</f>
        <v>205.1</v>
      </c>
      <c r="AH3" s="18">
        <f>SUM('Main Data'!$S3+'Main Data'!$U3+'Main Data'!$V3+'Main Data'!$X3+'Main Data'!$Z3+'Main Data'!$AB3)</f>
        <v>624.1</v>
      </c>
      <c r="AI3">
        <f>$AA3+$AB3+$AC3</f>
        <v>314.60000000000002</v>
      </c>
    </row>
    <row r="4" spans="1:35" x14ac:dyDescent="0.25">
      <c r="A4" s="2" t="s">
        <v>33</v>
      </c>
      <c r="B4" s="2">
        <v>2013</v>
      </c>
      <c r="C4" s="40" t="s">
        <v>31</v>
      </c>
      <c r="D4" s="2">
        <v>110.5</v>
      </c>
      <c r="E4" s="2">
        <v>109.1</v>
      </c>
      <c r="F4" s="2">
        <v>113</v>
      </c>
      <c r="G4" s="2">
        <v>103.6</v>
      </c>
      <c r="H4" s="2">
        <v>103.4</v>
      </c>
      <c r="I4" s="2">
        <v>102.3</v>
      </c>
      <c r="J4" s="2">
        <v>102.9</v>
      </c>
      <c r="K4" s="2">
        <v>105.8</v>
      </c>
      <c r="L4" s="2">
        <v>105.1</v>
      </c>
      <c r="M4" s="2">
        <v>101.8</v>
      </c>
      <c r="N4" s="2">
        <v>105.1</v>
      </c>
      <c r="O4" s="2">
        <v>107.9</v>
      </c>
      <c r="P4" s="2">
        <v>105.9</v>
      </c>
      <c r="Q4" s="2">
        <v>105.9</v>
      </c>
      <c r="R4" s="2">
        <v>105</v>
      </c>
      <c r="S4" s="2">
        <v>105.8</v>
      </c>
      <c r="T4" s="2">
        <v>104.3</v>
      </c>
      <c r="U4" s="13">
        <v>100.3</v>
      </c>
      <c r="V4" s="2">
        <v>104.8</v>
      </c>
      <c r="W4" s="2">
        <v>104.1</v>
      </c>
      <c r="X4" s="2">
        <v>103.2</v>
      </c>
      <c r="Y4" s="2">
        <v>102.9</v>
      </c>
      <c r="Z4" s="2">
        <v>103.5</v>
      </c>
      <c r="AA4" s="2">
        <v>105.2</v>
      </c>
      <c r="AB4" s="2">
        <v>105.4</v>
      </c>
      <c r="AC4" s="2">
        <v>103.7</v>
      </c>
      <c r="AD4" s="2">
        <v>104</v>
      </c>
      <c r="AE4">
        <v>1376.4</v>
      </c>
      <c r="AF4">
        <v>421</v>
      </c>
      <c r="AG4" s="18">
        <v>205.1</v>
      </c>
      <c r="AH4" s="18">
        <f>SUM('Main Data'!$S4+'Main Data'!$U4+'Main Data'!$V4+'Main Data'!$X4+'Main Data'!$Z4+'Main Data'!$AB4)</f>
        <v>622.99999999999989</v>
      </c>
      <c r="AI4">
        <v>314.3</v>
      </c>
    </row>
    <row r="5" spans="1:35" x14ac:dyDescent="0.25">
      <c r="A5" s="2" t="s">
        <v>35</v>
      </c>
      <c r="B5" s="2">
        <v>2013</v>
      </c>
      <c r="C5" s="40" t="s">
        <v>31</v>
      </c>
      <c r="D5" s="2">
        <v>108.4</v>
      </c>
      <c r="E5" s="2">
        <v>107.3</v>
      </c>
      <c r="F5" s="2">
        <v>110</v>
      </c>
      <c r="G5" s="2">
        <v>104.4</v>
      </c>
      <c r="H5" s="2">
        <v>105.1</v>
      </c>
      <c r="I5" s="2">
        <v>103.2</v>
      </c>
      <c r="J5" s="2">
        <v>102.2</v>
      </c>
      <c r="K5" s="2">
        <v>106</v>
      </c>
      <c r="L5" s="2">
        <v>106.2</v>
      </c>
      <c r="M5" s="2">
        <v>102.7</v>
      </c>
      <c r="N5" s="2">
        <v>104.9</v>
      </c>
      <c r="O5" s="2">
        <v>107.3</v>
      </c>
      <c r="P5" s="2">
        <v>105.6</v>
      </c>
      <c r="Q5" s="2">
        <v>106.3</v>
      </c>
      <c r="R5" s="2">
        <v>105.5</v>
      </c>
      <c r="S5" s="2">
        <v>106.2</v>
      </c>
      <c r="T5" s="2">
        <v>104.5</v>
      </c>
      <c r="U5" s="14">
        <v>100.3</v>
      </c>
      <c r="V5" s="2">
        <v>104.8</v>
      </c>
      <c r="W5" s="2">
        <v>104</v>
      </c>
      <c r="X5" s="2">
        <v>103.2</v>
      </c>
      <c r="Y5" s="2">
        <v>103.1</v>
      </c>
      <c r="Z5" s="2">
        <v>103.6</v>
      </c>
      <c r="AA5" s="2">
        <v>105.1</v>
      </c>
      <c r="AB5" s="2">
        <v>105.5</v>
      </c>
      <c r="AC5" s="2">
        <v>103.9</v>
      </c>
      <c r="AD5" s="2">
        <v>104.6</v>
      </c>
      <c r="AE5">
        <v>1373.3</v>
      </c>
      <c r="AF5">
        <v>422.5</v>
      </c>
      <c r="AG5" s="18">
        <v>205.1</v>
      </c>
      <c r="AH5" s="18">
        <f>SUM('Main Data'!$S5+'Main Data'!$U5+'Main Data'!$V5+'Main Data'!$X5+'Main Data'!$Z5+'Main Data'!$AB5)</f>
        <v>623.6</v>
      </c>
      <c r="AI5">
        <v>314.5</v>
      </c>
    </row>
    <row r="6" spans="1:35" x14ac:dyDescent="0.25">
      <c r="A6" s="2" t="s">
        <v>30</v>
      </c>
      <c r="B6" s="2">
        <v>2013</v>
      </c>
      <c r="C6" s="40" t="s">
        <v>36</v>
      </c>
      <c r="D6" s="2">
        <v>109.2</v>
      </c>
      <c r="E6" s="2">
        <v>108.7</v>
      </c>
      <c r="F6" s="2">
        <v>110.2</v>
      </c>
      <c r="G6" s="2">
        <v>105.4</v>
      </c>
      <c r="H6" s="2">
        <v>106.7</v>
      </c>
      <c r="I6" s="2">
        <v>104</v>
      </c>
      <c r="J6" s="2">
        <v>102.4</v>
      </c>
      <c r="K6" s="2">
        <v>105.9</v>
      </c>
      <c r="L6" s="2">
        <v>105.7</v>
      </c>
      <c r="M6" s="2">
        <v>103.1</v>
      </c>
      <c r="N6" s="2">
        <v>105.1</v>
      </c>
      <c r="O6" s="2">
        <v>107.7</v>
      </c>
      <c r="P6" s="2">
        <v>106.3</v>
      </c>
      <c r="Q6" s="2">
        <v>107.1</v>
      </c>
      <c r="R6" s="2">
        <v>106.3</v>
      </c>
      <c r="S6" s="2">
        <v>107</v>
      </c>
      <c r="T6" s="2">
        <v>104.6</v>
      </c>
      <c r="U6" s="14">
        <v>100.4</v>
      </c>
      <c r="V6" s="2">
        <v>105.2</v>
      </c>
      <c r="W6" s="2">
        <v>104.4</v>
      </c>
      <c r="X6" s="2">
        <v>103.9</v>
      </c>
      <c r="Y6" s="2">
        <v>104</v>
      </c>
      <c r="Z6" s="2">
        <v>104.1</v>
      </c>
      <c r="AA6" s="2">
        <v>105.6</v>
      </c>
      <c r="AB6" s="2">
        <v>106.2</v>
      </c>
      <c r="AC6" s="2">
        <v>104.4</v>
      </c>
      <c r="AD6" s="2">
        <v>105.8</v>
      </c>
      <c r="AE6">
        <v>1380.3999999999999</v>
      </c>
      <c r="AF6">
        <v>425</v>
      </c>
      <c r="AG6" s="18">
        <v>105.2</v>
      </c>
      <c r="AH6" s="18">
        <f>SUM('Main Data'!$S6+'Main Data'!$U6+'Main Data'!$V6+'Main Data'!$X6+'Main Data'!$Z6+'Main Data'!$AB6)</f>
        <v>626.80000000000007</v>
      </c>
      <c r="AI6">
        <v>316.20000000000005</v>
      </c>
    </row>
    <row r="7" spans="1:35" x14ac:dyDescent="0.25">
      <c r="A7" s="2" t="s">
        <v>33</v>
      </c>
      <c r="B7" s="2">
        <v>2013</v>
      </c>
      <c r="C7" s="40" t="s">
        <v>36</v>
      </c>
      <c r="D7" s="2">
        <v>112.9</v>
      </c>
      <c r="E7" s="2">
        <v>112.9</v>
      </c>
      <c r="F7" s="2">
        <v>116.9</v>
      </c>
      <c r="G7" s="2">
        <v>104</v>
      </c>
      <c r="H7" s="2">
        <v>103.5</v>
      </c>
      <c r="I7" s="2">
        <v>103.1</v>
      </c>
      <c r="J7" s="2">
        <v>104.9</v>
      </c>
      <c r="K7" s="2">
        <v>104.1</v>
      </c>
      <c r="L7" s="2">
        <v>103.8</v>
      </c>
      <c r="M7" s="2">
        <v>102.3</v>
      </c>
      <c r="N7" s="2">
        <v>106</v>
      </c>
      <c r="O7" s="2">
        <v>109</v>
      </c>
      <c r="P7" s="2">
        <v>107.2</v>
      </c>
      <c r="Q7" s="2">
        <v>106.6</v>
      </c>
      <c r="R7" s="2">
        <v>105.5</v>
      </c>
      <c r="S7" s="2">
        <v>106.4</v>
      </c>
      <c r="T7" s="2">
        <v>104.3</v>
      </c>
      <c r="U7" s="14">
        <v>100.4</v>
      </c>
      <c r="V7" s="2">
        <v>105.2</v>
      </c>
      <c r="W7" s="2">
        <v>104.7</v>
      </c>
      <c r="X7" s="2">
        <v>104.4</v>
      </c>
      <c r="Y7" s="2">
        <v>103.3</v>
      </c>
      <c r="Z7" s="2">
        <v>103.7</v>
      </c>
      <c r="AA7" s="2">
        <v>106</v>
      </c>
      <c r="AB7" s="2">
        <v>105.7</v>
      </c>
      <c r="AC7" s="2">
        <v>104.3</v>
      </c>
      <c r="AD7" s="2">
        <v>104.7</v>
      </c>
      <c r="AE7">
        <v>1390.6000000000001</v>
      </c>
      <c r="AF7">
        <v>422.8</v>
      </c>
      <c r="AG7" s="18">
        <v>205.6</v>
      </c>
      <c r="AH7" s="18">
        <f>SUM('Main Data'!$S7+'Main Data'!$U7+'Main Data'!$V7+'Main Data'!$X7+'Main Data'!$Z7+'Main Data'!$AB7)</f>
        <v>625.80000000000007</v>
      </c>
      <c r="AI7">
        <v>316</v>
      </c>
    </row>
    <row r="8" spans="1:35" x14ac:dyDescent="0.25">
      <c r="A8" s="2" t="s">
        <v>35</v>
      </c>
      <c r="B8" s="2">
        <v>2013</v>
      </c>
      <c r="C8" s="40" t="s">
        <v>36</v>
      </c>
      <c r="D8" s="2">
        <v>110.4</v>
      </c>
      <c r="E8" s="2">
        <v>110.2</v>
      </c>
      <c r="F8" s="2">
        <v>112.8</v>
      </c>
      <c r="G8" s="2">
        <v>104.9</v>
      </c>
      <c r="H8" s="2">
        <v>105.5</v>
      </c>
      <c r="I8" s="2">
        <v>103.6</v>
      </c>
      <c r="J8" s="2">
        <v>103.2</v>
      </c>
      <c r="K8" s="2">
        <v>105.3</v>
      </c>
      <c r="L8" s="2">
        <v>105.1</v>
      </c>
      <c r="M8" s="2">
        <v>102.8</v>
      </c>
      <c r="N8" s="2">
        <v>105.5</v>
      </c>
      <c r="O8" s="2">
        <v>108.3</v>
      </c>
      <c r="P8" s="2">
        <v>106.6</v>
      </c>
      <c r="Q8" s="2">
        <v>106.9</v>
      </c>
      <c r="R8" s="2">
        <v>106</v>
      </c>
      <c r="S8" s="2">
        <v>106.8</v>
      </c>
      <c r="T8" s="2">
        <v>104.5</v>
      </c>
      <c r="U8" s="14">
        <v>100.4</v>
      </c>
      <c r="V8" s="2">
        <v>105.2</v>
      </c>
      <c r="W8" s="2">
        <v>104.5</v>
      </c>
      <c r="X8" s="2">
        <v>104.2</v>
      </c>
      <c r="Y8" s="2">
        <v>103.6</v>
      </c>
      <c r="Z8" s="2">
        <v>103.9</v>
      </c>
      <c r="AA8" s="2">
        <v>105.7</v>
      </c>
      <c r="AB8" s="2">
        <v>106</v>
      </c>
      <c r="AC8" s="2">
        <v>104.4</v>
      </c>
      <c r="AD8" s="2">
        <v>105.3</v>
      </c>
      <c r="AE8">
        <v>1384.2</v>
      </c>
      <c r="AF8">
        <v>424.2</v>
      </c>
      <c r="AG8" s="18">
        <v>205.60000000000002</v>
      </c>
      <c r="AH8" s="18">
        <f>SUM('Main Data'!$S8+'Main Data'!$U8+'Main Data'!$V8+'Main Data'!$X8+'Main Data'!$Z8+'Main Data'!$AB8)</f>
        <v>626.5</v>
      </c>
      <c r="AI8">
        <v>316.10000000000002</v>
      </c>
    </row>
    <row r="9" spans="1:35" x14ac:dyDescent="0.25">
      <c r="A9" s="2" t="s">
        <v>30</v>
      </c>
      <c r="B9" s="2">
        <v>2013</v>
      </c>
      <c r="C9" s="40" t="s">
        <v>38</v>
      </c>
      <c r="D9" s="2">
        <v>110.2</v>
      </c>
      <c r="E9" s="2">
        <v>108.8</v>
      </c>
      <c r="F9" s="2">
        <v>109.9</v>
      </c>
      <c r="G9" s="2">
        <v>105.6</v>
      </c>
      <c r="H9" s="2">
        <v>106.2</v>
      </c>
      <c r="I9" s="2">
        <v>105.7</v>
      </c>
      <c r="J9" s="2">
        <v>101.4</v>
      </c>
      <c r="K9" s="2">
        <v>105.7</v>
      </c>
      <c r="L9" s="2">
        <v>105</v>
      </c>
      <c r="M9" s="2">
        <v>103.3</v>
      </c>
      <c r="N9" s="2">
        <v>105.6</v>
      </c>
      <c r="O9" s="2">
        <v>108.2</v>
      </c>
      <c r="P9" s="2">
        <v>106.6</v>
      </c>
      <c r="Q9" s="2">
        <v>107.6</v>
      </c>
      <c r="R9" s="2">
        <v>106.8</v>
      </c>
      <c r="S9" s="2">
        <v>107.5</v>
      </c>
      <c r="T9" s="2">
        <v>104.3</v>
      </c>
      <c r="U9" s="14">
        <v>100.4</v>
      </c>
      <c r="V9" s="2">
        <v>105.6</v>
      </c>
      <c r="W9" s="2">
        <v>104.7</v>
      </c>
      <c r="X9" s="2">
        <v>104.6</v>
      </c>
      <c r="Y9" s="2">
        <v>104</v>
      </c>
      <c r="Z9" s="2">
        <v>104.3</v>
      </c>
      <c r="AA9" s="2">
        <v>106.5</v>
      </c>
      <c r="AB9" s="2">
        <v>106.1</v>
      </c>
      <c r="AC9" s="2">
        <v>104.6</v>
      </c>
      <c r="AD9" s="2">
        <v>106</v>
      </c>
      <c r="AE9">
        <v>1382.2</v>
      </c>
      <c r="AF9">
        <v>426.2</v>
      </c>
      <c r="AG9" s="18">
        <v>105.6</v>
      </c>
      <c r="AH9" s="18">
        <f>SUM('Main Data'!$S9+'Main Data'!$U9+'Main Data'!$V9+'Main Data'!$X9+'Main Data'!$Z9+'Main Data'!$AB9)</f>
        <v>628.5</v>
      </c>
      <c r="AI9">
        <v>317.2</v>
      </c>
    </row>
    <row r="10" spans="1:35" x14ac:dyDescent="0.25">
      <c r="A10" s="2" t="s">
        <v>33</v>
      </c>
      <c r="B10" s="2">
        <v>2013</v>
      </c>
      <c r="C10" s="40" t="s">
        <v>38</v>
      </c>
      <c r="D10" s="2">
        <v>113.9</v>
      </c>
      <c r="E10" s="2">
        <v>111.4</v>
      </c>
      <c r="F10" s="2">
        <v>113.2</v>
      </c>
      <c r="G10" s="2">
        <v>104.3</v>
      </c>
      <c r="H10" s="2">
        <v>102.7</v>
      </c>
      <c r="I10" s="2">
        <v>104.9</v>
      </c>
      <c r="J10" s="2">
        <v>103.8</v>
      </c>
      <c r="K10" s="2">
        <v>103.5</v>
      </c>
      <c r="L10" s="2">
        <v>102.6</v>
      </c>
      <c r="M10" s="2">
        <v>102.4</v>
      </c>
      <c r="N10" s="2">
        <v>107</v>
      </c>
      <c r="O10" s="2">
        <v>109.8</v>
      </c>
      <c r="P10" s="2">
        <v>107.3</v>
      </c>
      <c r="Q10" s="2">
        <v>107.2</v>
      </c>
      <c r="R10" s="2">
        <v>106</v>
      </c>
      <c r="S10" s="2">
        <v>107</v>
      </c>
      <c r="T10" s="2">
        <v>104.2</v>
      </c>
      <c r="U10" s="14">
        <v>100.4</v>
      </c>
      <c r="V10" s="2">
        <v>105.7</v>
      </c>
      <c r="W10" s="2">
        <v>105.2</v>
      </c>
      <c r="X10" s="2">
        <v>105.5</v>
      </c>
      <c r="Y10" s="2">
        <v>103.5</v>
      </c>
      <c r="Z10" s="2">
        <v>103.8</v>
      </c>
      <c r="AA10" s="2">
        <v>106.8</v>
      </c>
      <c r="AB10" s="2">
        <v>106</v>
      </c>
      <c r="AC10" s="2">
        <v>104.9</v>
      </c>
      <c r="AD10" s="2">
        <v>105</v>
      </c>
      <c r="AE10">
        <v>1386.8</v>
      </c>
      <c r="AF10">
        <v>424.4</v>
      </c>
      <c r="AG10" s="18">
        <v>206.10000000000002</v>
      </c>
      <c r="AH10" s="18">
        <f>SUM('Main Data'!$S10+'Main Data'!$U10+'Main Data'!$V10+'Main Data'!$X10+'Main Data'!$Z10+'Main Data'!$AB10)</f>
        <v>628.4</v>
      </c>
      <c r="AI10">
        <v>317.70000000000005</v>
      </c>
    </row>
    <row r="11" spans="1:35" x14ac:dyDescent="0.25">
      <c r="A11" s="2" t="s">
        <v>35</v>
      </c>
      <c r="B11" s="2">
        <v>2013</v>
      </c>
      <c r="C11" s="40" t="s">
        <v>38</v>
      </c>
      <c r="D11" s="2">
        <v>111.4</v>
      </c>
      <c r="E11" s="2">
        <v>109.7</v>
      </c>
      <c r="F11" s="2">
        <v>111.2</v>
      </c>
      <c r="G11" s="2">
        <v>105.1</v>
      </c>
      <c r="H11" s="2">
        <v>104.9</v>
      </c>
      <c r="I11" s="2">
        <v>105.3</v>
      </c>
      <c r="J11" s="2">
        <v>102.2</v>
      </c>
      <c r="K11" s="2">
        <v>105</v>
      </c>
      <c r="L11" s="2">
        <v>104.2</v>
      </c>
      <c r="M11" s="2">
        <v>103</v>
      </c>
      <c r="N11" s="2">
        <v>106.2</v>
      </c>
      <c r="O11" s="2">
        <v>108.9</v>
      </c>
      <c r="P11" s="2">
        <v>106.9</v>
      </c>
      <c r="Q11" s="2">
        <v>107.4</v>
      </c>
      <c r="R11" s="2">
        <v>106.5</v>
      </c>
      <c r="S11" s="2">
        <v>107.3</v>
      </c>
      <c r="T11" s="2">
        <v>104.3</v>
      </c>
      <c r="U11" s="14">
        <v>100.4</v>
      </c>
      <c r="V11" s="2">
        <v>105.6</v>
      </c>
      <c r="W11" s="2">
        <v>104.9</v>
      </c>
      <c r="X11" s="2">
        <v>105.1</v>
      </c>
      <c r="Y11" s="2">
        <v>103.7</v>
      </c>
      <c r="Z11" s="2">
        <v>104</v>
      </c>
      <c r="AA11" s="2">
        <v>106.6</v>
      </c>
      <c r="AB11" s="2">
        <v>106.1</v>
      </c>
      <c r="AC11" s="2">
        <v>104.7</v>
      </c>
      <c r="AD11" s="2">
        <v>105.5</v>
      </c>
      <c r="AE11">
        <v>1384.0000000000002</v>
      </c>
      <c r="AF11">
        <v>425.5</v>
      </c>
      <c r="AG11" s="18">
        <v>206</v>
      </c>
      <c r="AH11" s="18">
        <f>SUM('Main Data'!$S11+'Main Data'!$U11+'Main Data'!$V11+'Main Data'!$X11+'Main Data'!$Z11+'Main Data'!$AB11)</f>
        <v>628.5</v>
      </c>
      <c r="AI11">
        <v>317.39999999999998</v>
      </c>
    </row>
    <row r="12" spans="1:35" x14ac:dyDescent="0.25">
      <c r="A12" s="2" t="s">
        <v>30</v>
      </c>
      <c r="B12" s="2">
        <v>2013</v>
      </c>
      <c r="C12" s="40" t="s">
        <v>39</v>
      </c>
      <c r="D12" s="2">
        <v>110.2</v>
      </c>
      <c r="E12" s="2">
        <v>109.5</v>
      </c>
      <c r="F12" s="2">
        <v>106.9</v>
      </c>
      <c r="G12" s="2">
        <v>106.3</v>
      </c>
      <c r="H12" s="2">
        <v>105.7</v>
      </c>
      <c r="I12" s="2">
        <v>108.3</v>
      </c>
      <c r="J12" s="2">
        <v>103.4</v>
      </c>
      <c r="K12" s="2">
        <v>105.7</v>
      </c>
      <c r="L12" s="2">
        <v>104.2</v>
      </c>
      <c r="M12" s="2">
        <v>103.2</v>
      </c>
      <c r="N12" s="2">
        <v>106.5</v>
      </c>
      <c r="O12" s="2">
        <v>108.8</v>
      </c>
      <c r="P12" s="2">
        <v>107.1</v>
      </c>
      <c r="Q12" s="2">
        <v>108.1</v>
      </c>
      <c r="R12" s="2">
        <v>107.4</v>
      </c>
      <c r="S12" s="2">
        <v>108</v>
      </c>
      <c r="T12" s="2">
        <v>102.7</v>
      </c>
      <c r="U12" s="14">
        <v>100.5</v>
      </c>
      <c r="V12" s="2">
        <v>106.1</v>
      </c>
      <c r="W12" s="2">
        <v>105.1</v>
      </c>
      <c r="X12" s="2">
        <v>104.4</v>
      </c>
      <c r="Y12" s="2">
        <v>104.5</v>
      </c>
      <c r="Z12" s="2">
        <v>104.8</v>
      </c>
      <c r="AA12" s="2">
        <v>107.1</v>
      </c>
      <c r="AB12" s="2">
        <v>106.5</v>
      </c>
      <c r="AC12" s="2">
        <v>104.6</v>
      </c>
      <c r="AD12" s="2">
        <v>106.4</v>
      </c>
      <c r="AE12">
        <v>1385.8</v>
      </c>
      <c r="AF12">
        <v>426.2</v>
      </c>
      <c r="AG12" s="18">
        <v>106.1</v>
      </c>
      <c r="AH12" s="18">
        <f>SUM('Main Data'!$S12+'Main Data'!$U12+'Main Data'!$V12+'Main Data'!$X12+'Main Data'!$Z12+'Main Data'!$AB12)</f>
        <v>630.29999999999995</v>
      </c>
      <c r="AI12">
        <v>318.2</v>
      </c>
    </row>
    <row r="13" spans="1:35" x14ac:dyDescent="0.25">
      <c r="A13" s="2" t="s">
        <v>33</v>
      </c>
      <c r="B13" s="2">
        <v>2013</v>
      </c>
      <c r="C13" s="40" t="s">
        <v>39</v>
      </c>
      <c r="D13" s="2">
        <v>114.6</v>
      </c>
      <c r="E13" s="2">
        <v>113.4</v>
      </c>
      <c r="F13" s="2">
        <v>106</v>
      </c>
      <c r="G13" s="2">
        <v>104.7</v>
      </c>
      <c r="H13" s="2">
        <v>102.1</v>
      </c>
      <c r="I13" s="2">
        <v>109.5</v>
      </c>
      <c r="J13" s="2">
        <v>109.7</v>
      </c>
      <c r="K13" s="2">
        <v>104.6</v>
      </c>
      <c r="L13" s="2">
        <v>102</v>
      </c>
      <c r="M13" s="2">
        <v>103.5</v>
      </c>
      <c r="N13" s="2">
        <v>108.2</v>
      </c>
      <c r="O13" s="2">
        <v>110.6</v>
      </c>
      <c r="P13" s="2">
        <v>108.8</v>
      </c>
      <c r="Q13" s="2">
        <v>107.9</v>
      </c>
      <c r="R13" s="2">
        <v>106.4</v>
      </c>
      <c r="S13" s="2">
        <v>107.7</v>
      </c>
      <c r="T13" s="2">
        <v>103.2</v>
      </c>
      <c r="U13" s="14">
        <v>100.5</v>
      </c>
      <c r="V13" s="2">
        <v>106.5</v>
      </c>
      <c r="W13" s="2">
        <v>105.7</v>
      </c>
      <c r="X13" s="2">
        <v>105</v>
      </c>
      <c r="Y13" s="2">
        <v>104</v>
      </c>
      <c r="Z13" s="2">
        <v>105.2</v>
      </c>
      <c r="AA13" s="2">
        <v>108.5</v>
      </c>
      <c r="AB13" s="2">
        <v>106.4</v>
      </c>
      <c r="AC13" s="2">
        <v>105.1</v>
      </c>
      <c r="AD13" s="2">
        <v>105.7</v>
      </c>
      <c r="AE13">
        <v>1397.6999999999998</v>
      </c>
      <c r="AF13">
        <v>425.2</v>
      </c>
      <c r="AG13" s="18">
        <v>207</v>
      </c>
      <c r="AH13" s="18">
        <f>SUM('Main Data'!$S13+'Main Data'!$U13+'Main Data'!$V13+'Main Data'!$X13+'Main Data'!$Z13+'Main Data'!$AB13)</f>
        <v>631.29999999999995</v>
      </c>
      <c r="AI13">
        <v>320</v>
      </c>
    </row>
    <row r="14" spans="1:35" x14ac:dyDescent="0.25">
      <c r="A14" s="2" t="s">
        <v>35</v>
      </c>
      <c r="B14" s="2">
        <v>2013</v>
      </c>
      <c r="C14" s="40" t="s">
        <v>39</v>
      </c>
      <c r="D14" s="2">
        <v>111.6</v>
      </c>
      <c r="E14" s="2">
        <v>110.9</v>
      </c>
      <c r="F14" s="2">
        <v>106.6</v>
      </c>
      <c r="G14" s="2">
        <v>105.7</v>
      </c>
      <c r="H14" s="2">
        <v>104.4</v>
      </c>
      <c r="I14" s="2">
        <v>108.9</v>
      </c>
      <c r="J14" s="2">
        <v>105.5</v>
      </c>
      <c r="K14" s="2">
        <v>105.3</v>
      </c>
      <c r="L14" s="2">
        <v>103.5</v>
      </c>
      <c r="M14" s="2">
        <v>103.3</v>
      </c>
      <c r="N14" s="2">
        <v>107.2</v>
      </c>
      <c r="O14" s="2">
        <v>109.6</v>
      </c>
      <c r="P14" s="2">
        <v>107.7</v>
      </c>
      <c r="Q14" s="2">
        <v>108</v>
      </c>
      <c r="R14" s="2">
        <v>107</v>
      </c>
      <c r="S14" s="2">
        <v>107.9</v>
      </c>
      <c r="T14" s="2">
        <v>102.9</v>
      </c>
      <c r="U14" s="14">
        <v>100.5</v>
      </c>
      <c r="V14" s="2">
        <v>106.3</v>
      </c>
      <c r="W14" s="2">
        <v>105.3</v>
      </c>
      <c r="X14" s="2">
        <v>104.7</v>
      </c>
      <c r="Y14" s="2">
        <v>104.2</v>
      </c>
      <c r="Z14" s="2">
        <v>105</v>
      </c>
      <c r="AA14" s="2">
        <v>107.5</v>
      </c>
      <c r="AB14" s="2">
        <v>106.5</v>
      </c>
      <c r="AC14" s="2">
        <v>104.8</v>
      </c>
      <c r="AD14" s="2">
        <v>106.1</v>
      </c>
      <c r="AE14">
        <v>1390.2</v>
      </c>
      <c r="AF14">
        <v>425.79999999999995</v>
      </c>
      <c r="AG14" s="18">
        <v>206.8</v>
      </c>
      <c r="AH14" s="18">
        <f>SUM('Main Data'!$S14+'Main Data'!$U14+'Main Data'!$V14+'Main Data'!$X14+'Main Data'!$Z14+'Main Data'!$AB14)</f>
        <v>630.9</v>
      </c>
      <c r="AI14">
        <v>318.8</v>
      </c>
    </row>
    <row r="15" spans="1:35" x14ac:dyDescent="0.25">
      <c r="A15" s="2" t="s">
        <v>30</v>
      </c>
      <c r="B15" s="2">
        <v>2013</v>
      </c>
      <c r="C15" s="40" t="s">
        <v>41</v>
      </c>
      <c r="D15" s="2">
        <v>110.9</v>
      </c>
      <c r="E15" s="2">
        <v>109.8</v>
      </c>
      <c r="F15" s="2">
        <v>105.9</v>
      </c>
      <c r="G15" s="2">
        <v>107.5</v>
      </c>
      <c r="H15" s="2">
        <v>105.3</v>
      </c>
      <c r="I15" s="2">
        <v>108.1</v>
      </c>
      <c r="J15" s="2">
        <v>107.3</v>
      </c>
      <c r="K15" s="2">
        <v>106.1</v>
      </c>
      <c r="L15" s="2">
        <v>103.7</v>
      </c>
      <c r="M15" s="2">
        <v>104</v>
      </c>
      <c r="N15" s="2">
        <v>107.4</v>
      </c>
      <c r="O15" s="2">
        <v>109.9</v>
      </c>
      <c r="P15" s="2">
        <v>108.1</v>
      </c>
      <c r="Q15" s="2">
        <v>108.8</v>
      </c>
      <c r="R15" s="2">
        <v>107.9</v>
      </c>
      <c r="S15" s="2">
        <v>108.6</v>
      </c>
      <c r="T15" s="2">
        <v>102.1</v>
      </c>
      <c r="U15" s="14">
        <v>100.5</v>
      </c>
      <c r="V15" s="2">
        <v>106.8</v>
      </c>
      <c r="W15" s="2">
        <v>105.7</v>
      </c>
      <c r="X15" s="2">
        <v>104.1</v>
      </c>
      <c r="Y15" s="2">
        <v>105</v>
      </c>
      <c r="Z15" s="2">
        <v>105.5</v>
      </c>
      <c r="AA15" s="2">
        <v>108.1</v>
      </c>
      <c r="AB15" s="2">
        <v>107.5</v>
      </c>
      <c r="AC15" s="2">
        <v>104.8</v>
      </c>
      <c r="AD15" s="2">
        <v>107.2</v>
      </c>
      <c r="AE15">
        <v>1394</v>
      </c>
      <c r="AF15">
        <v>427.4</v>
      </c>
      <c r="AG15" s="18">
        <v>106.8</v>
      </c>
      <c r="AH15" s="18">
        <f>SUM('Main Data'!$S15+'Main Data'!$U15+'Main Data'!$V15+'Main Data'!$X15+'Main Data'!$Z15+'Main Data'!$AB15)</f>
        <v>633</v>
      </c>
      <c r="AI15">
        <v>320.39999999999998</v>
      </c>
    </row>
    <row r="16" spans="1:35" x14ac:dyDescent="0.25">
      <c r="A16" s="2" t="s">
        <v>33</v>
      </c>
      <c r="B16" s="2">
        <v>2013</v>
      </c>
      <c r="C16" s="40" t="s">
        <v>41</v>
      </c>
      <c r="D16" s="2">
        <v>115.4</v>
      </c>
      <c r="E16" s="2">
        <v>114.2</v>
      </c>
      <c r="F16" s="2">
        <v>102.7</v>
      </c>
      <c r="G16" s="2">
        <v>105.5</v>
      </c>
      <c r="H16" s="2">
        <v>101.5</v>
      </c>
      <c r="I16" s="2">
        <v>110.6</v>
      </c>
      <c r="J16" s="2">
        <v>123.7</v>
      </c>
      <c r="K16" s="2">
        <v>105.2</v>
      </c>
      <c r="L16" s="2">
        <v>101.9</v>
      </c>
      <c r="M16" s="2">
        <v>105</v>
      </c>
      <c r="N16" s="2">
        <v>109.1</v>
      </c>
      <c r="O16" s="2">
        <v>111.3</v>
      </c>
      <c r="P16" s="2">
        <v>111.1</v>
      </c>
      <c r="Q16" s="2">
        <v>108.5</v>
      </c>
      <c r="R16" s="2">
        <v>106.7</v>
      </c>
      <c r="S16" s="2">
        <v>108.3</v>
      </c>
      <c r="T16" s="2">
        <v>102.6</v>
      </c>
      <c r="U16" s="14">
        <v>100.5</v>
      </c>
      <c r="V16" s="2">
        <v>107.1</v>
      </c>
      <c r="W16" s="2">
        <v>106.2</v>
      </c>
      <c r="X16" s="2">
        <v>103.9</v>
      </c>
      <c r="Y16" s="2">
        <v>104.6</v>
      </c>
      <c r="Z16" s="2">
        <v>105.7</v>
      </c>
      <c r="AA16" s="2">
        <v>109.8</v>
      </c>
      <c r="AB16" s="2">
        <v>107.2</v>
      </c>
      <c r="AC16" s="2">
        <v>104.9</v>
      </c>
      <c r="AD16" s="2">
        <v>106.6</v>
      </c>
      <c r="AE16">
        <v>1417.1999999999998</v>
      </c>
      <c r="AF16">
        <v>426.1</v>
      </c>
      <c r="AG16" s="18">
        <v>207.6</v>
      </c>
      <c r="AH16" s="18">
        <f>SUM('Main Data'!$S16+'Main Data'!$U16+'Main Data'!$V16+'Main Data'!$X16+'Main Data'!$Z16+'Main Data'!$AB16)</f>
        <v>632.70000000000005</v>
      </c>
      <c r="AI16">
        <v>321.89999999999998</v>
      </c>
    </row>
    <row r="17" spans="1:35" x14ac:dyDescent="0.25">
      <c r="A17" s="2" t="s">
        <v>35</v>
      </c>
      <c r="B17" s="2">
        <v>2013</v>
      </c>
      <c r="C17" s="40" t="s">
        <v>41</v>
      </c>
      <c r="D17" s="2">
        <v>112.3</v>
      </c>
      <c r="E17" s="2">
        <v>111.3</v>
      </c>
      <c r="F17" s="2">
        <v>104.7</v>
      </c>
      <c r="G17" s="2">
        <v>106.8</v>
      </c>
      <c r="H17" s="2">
        <v>103.9</v>
      </c>
      <c r="I17" s="2">
        <v>109.3</v>
      </c>
      <c r="J17" s="2">
        <v>112.9</v>
      </c>
      <c r="K17" s="2">
        <v>105.8</v>
      </c>
      <c r="L17" s="2">
        <v>103.1</v>
      </c>
      <c r="M17" s="2">
        <v>104.3</v>
      </c>
      <c r="N17" s="2">
        <v>108.1</v>
      </c>
      <c r="O17" s="2">
        <v>110.5</v>
      </c>
      <c r="P17" s="2">
        <v>109.2</v>
      </c>
      <c r="Q17" s="2">
        <v>108.7</v>
      </c>
      <c r="R17" s="2">
        <v>107.4</v>
      </c>
      <c r="S17" s="2">
        <v>108.5</v>
      </c>
      <c r="T17" s="2">
        <v>102.3</v>
      </c>
      <c r="U17" s="14">
        <v>100.5</v>
      </c>
      <c r="V17" s="2">
        <v>106.9</v>
      </c>
      <c r="W17" s="2">
        <v>105.9</v>
      </c>
      <c r="X17" s="2">
        <v>104</v>
      </c>
      <c r="Y17" s="2">
        <v>104.8</v>
      </c>
      <c r="Z17" s="2">
        <v>105.6</v>
      </c>
      <c r="AA17" s="2">
        <v>108.6</v>
      </c>
      <c r="AB17" s="2">
        <v>107.4</v>
      </c>
      <c r="AC17" s="2">
        <v>104.8</v>
      </c>
      <c r="AD17" s="2">
        <v>106.9</v>
      </c>
      <c r="AE17">
        <v>1402.1999999999998</v>
      </c>
      <c r="AF17">
        <v>426.90000000000003</v>
      </c>
      <c r="AG17" s="18">
        <v>207.4</v>
      </c>
      <c r="AH17" s="18">
        <f>SUM('Main Data'!$S17+'Main Data'!$U17+'Main Data'!$V17+'Main Data'!$X17+'Main Data'!$Z17+'Main Data'!$AB17)</f>
        <v>632.9</v>
      </c>
      <c r="AI17">
        <v>320.8</v>
      </c>
    </row>
    <row r="18" spans="1:35" x14ac:dyDescent="0.25">
      <c r="A18" s="2" t="s">
        <v>30</v>
      </c>
      <c r="B18" s="2">
        <v>2013</v>
      </c>
      <c r="C18" s="40" t="s">
        <v>42</v>
      </c>
      <c r="D18" s="2">
        <v>112.3</v>
      </c>
      <c r="E18" s="2">
        <v>112.1</v>
      </c>
      <c r="F18" s="2">
        <v>108.1</v>
      </c>
      <c r="G18" s="2">
        <v>108.3</v>
      </c>
      <c r="H18" s="2">
        <v>105.9</v>
      </c>
      <c r="I18" s="2">
        <v>109.2</v>
      </c>
      <c r="J18" s="2">
        <v>118</v>
      </c>
      <c r="K18" s="2">
        <v>106.8</v>
      </c>
      <c r="L18" s="2">
        <v>104.1</v>
      </c>
      <c r="M18" s="2">
        <v>105.4</v>
      </c>
      <c r="N18" s="2">
        <v>108.2</v>
      </c>
      <c r="O18" s="2">
        <v>111</v>
      </c>
      <c r="P18" s="2">
        <v>110.6</v>
      </c>
      <c r="Q18" s="2">
        <v>109.7</v>
      </c>
      <c r="R18" s="2">
        <v>108.8</v>
      </c>
      <c r="S18" s="2">
        <v>109.5</v>
      </c>
      <c r="T18" s="2">
        <v>102.5</v>
      </c>
      <c r="U18" s="14">
        <v>106.6</v>
      </c>
      <c r="V18" s="2">
        <v>107.5</v>
      </c>
      <c r="W18" s="2">
        <v>106.3</v>
      </c>
      <c r="X18" s="2">
        <v>105</v>
      </c>
      <c r="Y18" s="2">
        <v>105.6</v>
      </c>
      <c r="Z18" s="2">
        <v>106.5</v>
      </c>
      <c r="AA18" s="2">
        <v>109</v>
      </c>
      <c r="AB18" s="2">
        <v>108.5</v>
      </c>
      <c r="AC18" s="2">
        <v>105.5</v>
      </c>
      <c r="AD18" s="2">
        <v>108.9</v>
      </c>
      <c r="AE18">
        <v>1420</v>
      </c>
      <c r="AF18">
        <v>430.5</v>
      </c>
      <c r="AG18" s="18">
        <v>107.5</v>
      </c>
      <c r="AH18" s="18">
        <f>SUM('Main Data'!$S18+'Main Data'!$U18+'Main Data'!$V18+'Main Data'!$X18+'Main Data'!$Z18+'Main Data'!$AB18)</f>
        <v>643.6</v>
      </c>
      <c r="AI18">
        <v>323</v>
      </c>
    </row>
    <row r="19" spans="1:35" x14ac:dyDescent="0.25">
      <c r="A19" s="2" t="s">
        <v>33</v>
      </c>
      <c r="B19" s="2">
        <v>2013</v>
      </c>
      <c r="C19" s="40" t="s">
        <v>42</v>
      </c>
      <c r="D19" s="2">
        <v>117</v>
      </c>
      <c r="E19" s="2">
        <v>120.1</v>
      </c>
      <c r="F19" s="2">
        <v>112.5</v>
      </c>
      <c r="G19" s="2">
        <v>107.3</v>
      </c>
      <c r="H19" s="2">
        <v>101.3</v>
      </c>
      <c r="I19" s="2">
        <v>112.4</v>
      </c>
      <c r="J19" s="2">
        <v>143.6</v>
      </c>
      <c r="K19" s="2">
        <v>105.4</v>
      </c>
      <c r="L19" s="2">
        <v>101.4</v>
      </c>
      <c r="M19" s="2">
        <v>106.4</v>
      </c>
      <c r="N19" s="2">
        <v>110</v>
      </c>
      <c r="O19" s="2">
        <v>112.2</v>
      </c>
      <c r="P19" s="2">
        <v>115</v>
      </c>
      <c r="Q19" s="2">
        <v>109.2</v>
      </c>
      <c r="R19" s="2">
        <v>107.2</v>
      </c>
      <c r="S19" s="2">
        <v>108.9</v>
      </c>
      <c r="T19" s="2">
        <v>103.3</v>
      </c>
      <c r="U19" s="14">
        <v>106.6</v>
      </c>
      <c r="V19" s="2">
        <v>107.7</v>
      </c>
      <c r="W19" s="2">
        <v>106.5</v>
      </c>
      <c r="X19" s="2">
        <v>105.2</v>
      </c>
      <c r="Y19" s="2">
        <v>105.2</v>
      </c>
      <c r="Z19" s="2">
        <v>108.1</v>
      </c>
      <c r="AA19" s="2">
        <v>110.9</v>
      </c>
      <c r="AB19" s="2">
        <v>108</v>
      </c>
      <c r="AC19" s="2">
        <v>106.1</v>
      </c>
      <c r="AD19" s="2">
        <v>109.7</v>
      </c>
      <c r="AE19">
        <v>1464.6000000000001</v>
      </c>
      <c r="AF19">
        <v>428.6</v>
      </c>
      <c r="AG19" s="18">
        <v>214.3</v>
      </c>
      <c r="AH19" s="18">
        <f>SUM('Main Data'!$S19+'Main Data'!$U19+'Main Data'!$V19+'Main Data'!$X19+'Main Data'!$Z19+'Main Data'!$AB19)</f>
        <v>644.5</v>
      </c>
      <c r="AI19">
        <v>325</v>
      </c>
    </row>
    <row r="20" spans="1:35" x14ac:dyDescent="0.25">
      <c r="A20" s="2" t="s">
        <v>35</v>
      </c>
      <c r="B20" s="2">
        <v>2013</v>
      </c>
      <c r="C20" s="40" t="s">
        <v>42</v>
      </c>
      <c r="D20" s="2">
        <v>113.8</v>
      </c>
      <c r="E20" s="2">
        <v>114.9</v>
      </c>
      <c r="F20" s="2">
        <v>109.8</v>
      </c>
      <c r="G20" s="2">
        <v>107.9</v>
      </c>
      <c r="H20" s="2">
        <v>104.2</v>
      </c>
      <c r="I20" s="2">
        <v>110.7</v>
      </c>
      <c r="J20" s="2">
        <v>126.7</v>
      </c>
      <c r="K20" s="2">
        <v>106.3</v>
      </c>
      <c r="L20" s="2">
        <v>103.2</v>
      </c>
      <c r="M20" s="2">
        <v>105.7</v>
      </c>
      <c r="N20" s="2">
        <v>109</v>
      </c>
      <c r="O20" s="2">
        <v>111.6</v>
      </c>
      <c r="P20" s="2">
        <v>112.2</v>
      </c>
      <c r="Q20" s="2">
        <v>109.5</v>
      </c>
      <c r="R20" s="2">
        <v>108.1</v>
      </c>
      <c r="S20" s="2">
        <v>109.3</v>
      </c>
      <c r="T20" s="2">
        <v>102.8</v>
      </c>
      <c r="U20" s="14">
        <v>106.6</v>
      </c>
      <c r="V20" s="2">
        <v>107.6</v>
      </c>
      <c r="W20" s="2">
        <v>106.4</v>
      </c>
      <c r="X20" s="2">
        <v>105.1</v>
      </c>
      <c r="Y20" s="2">
        <v>105.4</v>
      </c>
      <c r="Z20" s="2">
        <v>107.4</v>
      </c>
      <c r="AA20" s="2">
        <v>109.5</v>
      </c>
      <c r="AB20" s="2">
        <v>108.3</v>
      </c>
      <c r="AC20" s="2">
        <v>105.8</v>
      </c>
      <c r="AD20" s="2">
        <v>109.3</v>
      </c>
      <c r="AE20">
        <v>1436</v>
      </c>
      <c r="AF20">
        <v>429.7</v>
      </c>
      <c r="AG20" s="18">
        <v>214.2</v>
      </c>
      <c r="AH20" s="18">
        <f>SUM('Main Data'!$S20+'Main Data'!$U20+'Main Data'!$V20+'Main Data'!$X20+'Main Data'!$Z20+'Main Data'!$AB20)</f>
        <v>644.29999999999995</v>
      </c>
      <c r="AI20">
        <v>323.60000000000002</v>
      </c>
    </row>
    <row r="21" spans="1:35" x14ac:dyDescent="0.25">
      <c r="A21" s="2" t="s">
        <v>30</v>
      </c>
      <c r="B21" s="2">
        <v>2013</v>
      </c>
      <c r="C21" s="40" t="s">
        <v>44</v>
      </c>
      <c r="D21" s="2">
        <v>113.4</v>
      </c>
      <c r="E21" s="2">
        <v>114.9</v>
      </c>
      <c r="F21" s="2">
        <v>110.5</v>
      </c>
      <c r="G21" s="2">
        <v>109.3</v>
      </c>
      <c r="H21" s="2">
        <v>106.2</v>
      </c>
      <c r="I21" s="2">
        <v>110.3</v>
      </c>
      <c r="J21" s="2">
        <v>129.19999999999999</v>
      </c>
      <c r="K21" s="2">
        <v>107.1</v>
      </c>
      <c r="L21" s="2">
        <v>104.3</v>
      </c>
      <c r="M21" s="2">
        <v>106.4</v>
      </c>
      <c r="N21" s="2">
        <v>109.1</v>
      </c>
      <c r="O21" s="2">
        <v>112.1</v>
      </c>
      <c r="P21" s="2">
        <v>113.1</v>
      </c>
      <c r="Q21" s="2">
        <v>110.5</v>
      </c>
      <c r="R21" s="2">
        <v>109.5</v>
      </c>
      <c r="S21" s="2">
        <v>110.3</v>
      </c>
      <c r="T21" s="2">
        <v>102.5</v>
      </c>
      <c r="U21" s="14">
        <v>107.7</v>
      </c>
      <c r="V21" s="2">
        <v>108.3</v>
      </c>
      <c r="W21" s="2">
        <v>106.9</v>
      </c>
      <c r="X21" s="2">
        <v>106.8</v>
      </c>
      <c r="Y21" s="2">
        <v>106.4</v>
      </c>
      <c r="Z21" s="2">
        <v>107.8</v>
      </c>
      <c r="AA21" s="2">
        <v>109.8</v>
      </c>
      <c r="AB21" s="2">
        <v>109.5</v>
      </c>
      <c r="AC21" s="2">
        <v>106.5</v>
      </c>
      <c r="AD21" s="2">
        <v>110.7</v>
      </c>
      <c r="AE21">
        <v>1445.8999999999996</v>
      </c>
      <c r="AF21">
        <v>432.8</v>
      </c>
      <c r="AG21" s="18">
        <v>108.3</v>
      </c>
      <c r="AH21" s="18">
        <f>SUM('Main Data'!$S21+'Main Data'!$U21+'Main Data'!$V21+'Main Data'!$X21+'Main Data'!$Z21+'Main Data'!$AB21)</f>
        <v>650.4</v>
      </c>
      <c r="AI21">
        <v>325.8</v>
      </c>
    </row>
    <row r="22" spans="1:35" x14ac:dyDescent="0.25">
      <c r="A22" s="2" t="s">
        <v>33</v>
      </c>
      <c r="B22" s="2">
        <v>2013</v>
      </c>
      <c r="C22" s="40" t="s">
        <v>44</v>
      </c>
      <c r="D22" s="2">
        <v>117.8</v>
      </c>
      <c r="E22" s="2">
        <v>119.2</v>
      </c>
      <c r="F22" s="2">
        <v>114</v>
      </c>
      <c r="G22" s="2">
        <v>108.3</v>
      </c>
      <c r="H22" s="2">
        <v>101.1</v>
      </c>
      <c r="I22" s="2">
        <v>113.2</v>
      </c>
      <c r="J22" s="2">
        <v>160.9</v>
      </c>
      <c r="K22" s="2">
        <v>105.1</v>
      </c>
      <c r="L22" s="2">
        <v>101.3</v>
      </c>
      <c r="M22" s="2">
        <v>107.5</v>
      </c>
      <c r="N22" s="2">
        <v>110.4</v>
      </c>
      <c r="O22" s="2">
        <v>113.1</v>
      </c>
      <c r="P22" s="2">
        <v>117.5</v>
      </c>
      <c r="Q22" s="2">
        <v>109.8</v>
      </c>
      <c r="R22" s="2">
        <v>107.8</v>
      </c>
      <c r="S22" s="2">
        <v>109.5</v>
      </c>
      <c r="T22" s="2">
        <v>103.2</v>
      </c>
      <c r="U22" s="14">
        <v>107.7</v>
      </c>
      <c r="V22" s="2">
        <v>108.1</v>
      </c>
      <c r="W22" s="2">
        <v>107.1</v>
      </c>
      <c r="X22" s="2">
        <v>107.3</v>
      </c>
      <c r="Y22" s="2">
        <v>105.9</v>
      </c>
      <c r="Z22" s="2">
        <v>110.1</v>
      </c>
      <c r="AA22" s="2">
        <v>111.7</v>
      </c>
      <c r="AB22" s="2">
        <v>108.6</v>
      </c>
      <c r="AC22" s="2">
        <v>107.3</v>
      </c>
      <c r="AD22" s="2">
        <v>111.4</v>
      </c>
      <c r="AE22">
        <v>1489.4</v>
      </c>
      <c r="AF22">
        <v>430.3</v>
      </c>
      <c r="AG22" s="18">
        <v>215.8</v>
      </c>
      <c r="AH22" s="18">
        <f>SUM('Main Data'!$S22+'Main Data'!$U22+'Main Data'!$V22+'Main Data'!$X22+'Main Data'!$Z22+'Main Data'!$AB22)</f>
        <v>651.29999999999995</v>
      </c>
      <c r="AI22">
        <v>327.60000000000002</v>
      </c>
    </row>
    <row r="23" spans="1:35" x14ac:dyDescent="0.25">
      <c r="A23" s="2" t="s">
        <v>35</v>
      </c>
      <c r="B23" s="2">
        <v>2013</v>
      </c>
      <c r="C23" s="40" t="s">
        <v>44</v>
      </c>
      <c r="D23" s="2">
        <v>114.8</v>
      </c>
      <c r="E23" s="2">
        <v>116.4</v>
      </c>
      <c r="F23" s="2">
        <v>111.9</v>
      </c>
      <c r="G23" s="2">
        <v>108.9</v>
      </c>
      <c r="H23" s="2">
        <v>104.3</v>
      </c>
      <c r="I23" s="2">
        <v>111.7</v>
      </c>
      <c r="J23" s="2">
        <v>140</v>
      </c>
      <c r="K23" s="2">
        <v>106.4</v>
      </c>
      <c r="L23" s="2">
        <v>103.3</v>
      </c>
      <c r="M23" s="2">
        <v>106.8</v>
      </c>
      <c r="N23" s="2">
        <v>109.6</v>
      </c>
      <c r="O23" s="2">
        <v>112.6</v>
      </c>
      <c r="P23" s="2">
        <v>114.7</v>
      </c>
      <c r="Q23" s="2">
        <v>110.2</v>
      </c>
      <c r="R23" s="2">
        <v>108.8</v>
      </c>
      <c r="S23" s="2">
        <v>110</v>
      </c>
      <c r="T23" s="2">
        <v>102.8</v>
      </c>
      <c r="U23" s="14">
        <v>107.7</v>
      </c>
      <c r="V23" s="2">
        <v>108.2</v>
      </c>
      <c r="W23" s="2">
        <v>107</v>
      </c>
      <c r="X23" s="2">
        <v>107.1</v>
      </c>
      <c r="Y23" s="2">
        <v>106.1</v>
      </c>
      <c r="Z23" s="2">
        <v>109.1</v>
      </c>
      <c r="AA23" s="2">
        <v>110.3</v>
      </c>
      <c r="AB23" s="2">
        <v>109.2</v>
      </c>
      <c r="AC23" s="2">
        <v>106.9</v>
      </c>
      <c r="AD23" s="2">
        <v>111</v>
      </c>
      <c r="AE23">
        <v>1461.3999999999999</v>
      </c>
      <c r="AF23">
        <v>431.8</v>
      </c>
      <c r="AG23" s="18">
        <v>215.9</v>
      </c>
      <c r="AH23" s="18">
        <f>SUM('Main Data'!$S23+'Main Data'!$U23+'Main Data'!$V23+'Main Data'!$X23+'Main Data'!$Z23+'Main Data'!$AB23)</f>
        <v>651.30000000000007</v>
      </c>
      <c r="AI23">
        <v>326.39999999999998</v>
      </c>
    </row>
    <row r="24" spans="1:35" x14ac:dyDescent="0.25">
      <c r="A24" s="2" t="s">
        <v>30</v>
      </c>
      <c r="B24" s="2">
        <v>2013</v>
      </c>
      <c r="C24" s="40" t="s">
        <v>46</v>
      </c>
      <c r="D24" s="2">
        <v>114.3</v>
      </c>
      <c r="E24" s="2">
        <v>115.4</v>
      </c>
      <c r="F24" s="2">
        <v>111.1</v>
      </c>
      <c r="G24" s="2">
        <v>110</v>
      </c>
      <c r="H24" s="2">
        <v>106.4</v>
      </c>
      <c r="I24" s="2">
        <v>110.8</v>
      </c>
      <c r="J24" s="2">
        <v>138.9</v>
      </c>
      <c r="K24" s="2">
        <v>107.4</v>
      </c>
      <c r="L24" s="2">
        <v>104.1</v>
      </c>
      <c r="M24" s="2">
        <v>106.9</v>
      </c>
      <c r="N24" s="2">
        <v>109.7</v>
      </c>
      <c r="O24" s="2">
        <v>112.6</v>
      </c>
      <c r="P24" s="2">
        <v>114.9</v>
      </c>
      <c r="Q24" s="2">
        <v>111.3</v>
      </c>
      <c r="R24" s="2">
        <v>110.2</v>
      </c>
      <c r="S24" s="2">
        <v>111.1</v>
      </c>
      <c r="T24" s="2">
        <v>105</v>
      </c>
      <c r="U24" s="14">
        <v>108.9</v>
      </c>
      <c r="V24" s="2">
        <v>108.7</v>
      </c>
      <c r="W24" s="2">
        <v>107.5</v>
      </c>
      <c r="X24" s="2">
        <v>107.8</v>
      </c>
      <c r="Y24" s="2">
        <v>106.8</v>
      </c>
      <c r="Z24" s="2">
        <v>108.7</v>
      </c>
      <c r="AA24" s="2">
        <v>110.7</v>
      </c>
      <c r="AB24" s="2">
        <v>109.9</v>
      </c>
      <c r="AC24" s="2">
        <v>107.5</v>
      </c>
      <c r="AD24" s="2">
        <v>112.1</v>
      </c>
      <c r="AE24">
        <v>1462.5</v>
      </c>
      <c r="AF24">
        <v>437.6</v>
      </c>
      <c r="AG24" s="18">
        <v>108.7</v>
      </c>
      <c r="AH24" s="18">
        <f>SUM('Main Data'!$S24+'Main Data'!$U24+'Main Data'!$V24+'Main Data'!$X24+'Main Data'!$Z24+'Main Data'!$AB24)</f>
        <v>655.1</v>
      </c>
      <c r="AI24">
        <v>328.1</v>
      </c>
    </row>
    <row r="25" spans="1:35" x14ac:dyDescent="0.25">
      <c r="A25" s="2" t="s">
        <v>33</v>
      </c>
      <c r="B25" s="2">
        <v>2013</v>
      </c>
      <c r="C25" s="40" t="s">
        <v>46</v>
      </c>
      <c r="D25" s="2">
        <v>118.3</v>
      </c>
      <c r="E25" s="2">
        <v>120.4</v>
      </c>
      <c r="F25" s="2">
        <v>112.7</v>
      </c>
      <c r="G25" s="2">
        <v>108.9</v>
      </c>
      <c r="H25" s="2">
        <v>101.1</v>
      </c>
      <c r="I25" s="2">
        <v>108.7</v>
      </c>
      <c r="J25" s="2">
        <v>177</v>
      </c>
      <c r="K25" s="2">
        <v>104.7</v>
      </c>
      <c r="L25" s="2">
        <v>101</v>
      </c>
      <c r="M25" s="2">
        <v>108.5</v>
      </c>
      <c r="N25" s="2">
        <v>110.9</v>
      </c>
      <c r="O25" s="2">
        <v>114.3</v>
      </c>
      <c r="P25" s="2">
        <v>119.6</v>
      </c>
      <c r="Q25" s="2">
        <v>110.6</v>
      </c>
      <c r="R25" s="2">
        <v>108.3</v>
      </c>
      <c r="S25" s="2">
        <v>110.2</v>
      </c>
      <c r="T25" s="2">
        <v>106</v>
      </c>
      <c r="U25" s="14">
        <v>108.9</v>
      </c>
      <c r="V25" s="2">
        <v>108.7</v>
      </c>
      <c r="W25" s="2">
        <v>107.6</v>
      </c>
      <c r="X25" s="2">
        <v>108.1</v>
      </c>
      <c r="Y25" s="2">
        <v>106.5</v>
      </c>
      <c r="Z25" s="2">
        <v>110.8</v>
      </c>
      <c r="AA25" s="2">
        <v>112.4</v>
      </c>
      <c r="AB25" s="2">
        <v>109.3</v>
      </c>
      <c r="AC25" s="2">
        <v>108.3</v>
      </c>
      <c r="AD25" s="2">
        <v>112.7</v>
      </c>
      <c r="AE25">
        <v>1506.1000000000001</v>
      </c>
      <c r="AF25">
        <v>435.09999999999997</v>
      </c>
      <c r="AG25" s="18">
        <v>217.60000000000002</v>
      </c>
      <c r="AH25" s="18">
        <f>SUM('Main Data'!$S25+'Main Data'!$U25+'Main Data'!$V25+'Main Data'!$X25+'Main Data'!$Z25+'Main Data'!$AB25)</f>
        <v>655.99999999999989</v>
      </c>
      <c r="AI25">
        <v>330</v>
      </c>
    </row>
    <row r="26" spans="1:35" x14ac:dyDescent="0.25">
      <c r="A26" s="2" t="s">
        <v>35</v>
      </c>
      <c r="B26" s="2">
        <v>2013</v>
      </c>
      <c r="C26" s="40" t="s">
        <v>46</v>
      </c>
      <c r="D26" s="2">
        <v>115.6</v>
      </c>
      <c r="E26" s="2">
        <v>117.2</v>
      </c>
      <c r="F26" s="2">
        <v>111.7</v>
      </c>
      <c r="G26" s="2">
        <v>109.6</v>
      </c>
      <c r="H26" s="2">
        <v>104.5</v>
      </c>
      <c r="I26" s="2">
        <v>109.8</v>
      </c>
      <c r="J26" s="2">
        <v>151.80000000000001</v>
      </c>
      <c r="K26" s="2">
        <v>106.5</v>
      </c>
      <c r="L26" s="2">
        <v>103.1</v>
      </c>
      <c r="M26" s="2">
        <v>107.4</v>
      </c>
      <c r="N26" s="2">
        <v>110.2</v>
      </c>
      <c r="O26" s="2">
        <v>113.4</v>
      </c>
      <c r="P26" s="2">
        <v>116.6</v>
      </c>
      <c r="Q26" s="2">
        <v>111</v>
      </c>
      <c r="R26" s="2">
        <v>109.4</v>
      </c>
      <c r="S26" s="2">
        <v>110.7</v>
      </c>
      <c r="T26" s="2">
        <v>105.4</v>
      </c>
      <c r="U26" s="14">
        <v>108.9</v>
      </c>
      <c r="V26" s="2">
        <v>108.7</v>
      </c>
      <c r="W26" s="2">
        <v>107.5</v>
      </c>
      <c r="X26" s="2">
        <v>108</v>
      </c>
      <c r="Y26" s="2">
        <v>106.6</v>
      </c>
      <c r="Z26" s="2">
        <v>109.9</v>
      </c>
      <c r="AA26" s="2">
        <v>111.2</v>
      </c>
      <c r="AB26" s="2">
        <v>109.7</v>
      </c>
      <c r="AC26" s="2">
        <v>107.9</v>
      </c>
      <c r="AD26" s="2">
        <v>112.4</v>
      </c>
      <c r="AE26">
        <v>1477.4</v>
      </c>
      <c r="AF26">
        <v>436.5</v>
      </c>
      <c r="AG26" s="18">
        <v>217.60000000000002</v>
      </c>
      <c r="AH26" s="18">
        <f>SUM('Main Data'!$S26+'Main Data'!$U26+'Main Data'!$V26+'Main Data'!$X26+'Main Data'!$Z26+'Main Data'!$AB26)</f>
        <v>655.90000000000009</v>
      </c>
      <c r="AI26">
        <v>328.8</v>
      </c>
    </row>
    <row r="27" spans="1:35" x14ac:dyDescent="0.25">
      <c r="A27" s="2" t="s">
        <v>30</v>
      </c>
      <c r="B27" s="2">
        <v>2013</v>
      </c>
      <c r="C27" s="40" t="s">
        <v>48</v>
      </c>
      <c r="D27" s="2">
        <v>115.4</v>
      </c>
      <c r="E27" s="2">
        <v>115.7</v>
      </c>
      <c r="F27" s="2">
        <v>111.7</v>
      </c>
      <c r="G27" s="2">
        <v>111</v>
      </c>
      <c r="H27" s="2">
        <v>107.4</v>
      </c>
      <c r="I27" s="2">
        <v>110.9</v>
      </c>
      <c r="J27" s="2">
        <v>154</v>
      </c>
      <c r="K27" s="2">
        <v>108.1</v>
      </c>
      <c r="L27" s="2">
        <v>104.2</v>
      </c>
      <c r="M27" s="2">
        <v>107.9</v>
      </c>
      <c r="N27" s="2">
        <v>110.4</v>
      </c>
      <c r="O27" s="2">
        <v>114</v>
      </c>
      <c r="P27" s="2">
        <v>117.8</v>
      </c>
      <c r="Q27" s="2">
        <v>112.7</v>
      </c>
      <c r="R27" s="2">
        <v>111.4</v>
      </c>
      <c r="S27" s="2">
        <v>112.5</v>
      </c>
      <c r="T27" s="2">
        <v>106.7</v>
      </c>
      <c r="U27" s="14">
        <v>109.7</v>
      </c>
      <c r="V27" s="2">
        <v>109.6</v>
      </c>
      <c r="W27" s="2">
        <v>108.3</v>
      </c>
      <c r="X27" s="2">
        <v>109.3</v>
      </c>
      <c r="Y27" s="2">
        <v>107.7</v>
      </c>
      <c r="Z27" s="2">
        <v>109.8</v>
      </c>
      <c r="AA27" s="2">
        <v>111.7</v>
      </c>
      <c r="AB27" s="2">
        <v>111.1</v>
      </c>
      <c r="AC27" s="2">
        <v>108.7</v>
      </c>
      <c r="AD27" s="2">
        <v>114.2</v>
      </c>
      <c r="AE27">
        <v>1488.5000000000002</v>
      </c>
      <c r="AF27">
        <v>443.3</v>
      </c>
      <c r="AG27" s="18">
        <v>109.6</v>
      </c>
      <c r="AH27" s="18">
        <f>SUM('Main Data'!$S27+'Main Data'!$U27+'Main Data'!$V27+'Main Data'!$X27+'Main Data'!$Z27+'Main Data'!$AB27)</f>
        <v>662</v>
      </c>
      <c r="AI27">
        <v>331.5</v>
      </c>
    </row>
    <row r="28" spans="1:35" x14ac:dyDescent="0.25">
      <c r="A28" s="2" t="s">
        <v>33</v>
      </c>
      <c r="B28" s="2">
        <v>2013</v>
      </c>
      <c r="C28" s="40" t="s">
        <v>48</v>
      </c>
      <c r="D28" s="2">
        <v>118.6</v>
      </c>
      <c r="E28" s="2">
        <v>119.1</v>
      </c>
      <c r="F28" s="2">
        <v>113.2</v>
      </c>
      <c r="G28" s="2">
        <v>109.6</v>
      </c>
      <c r="H28" s="2">
        <v>101.7</v>
      </c>
      <c r="I28" s="2">
        <v>103.2</v>
      </c>
      <c r="J28" s="2">
        <v>174.3</v>
      </c>
      <c r="K28" s="2">
        <v>105.1</v>
      </c>
      <c r="L28" s="2">
        <v>100.8</v>
      </c>
      <c r="M28" s="2">
        <v>109.1</v>
      </c>
      <c r="N28" s="2">
        <v>111.1</v>
      </c>
      <c r="O28" s="2">
        <v>115.4</v>
      </c>
      <c r="P28" s="2">
        <v>119.2</v>
      </c>
      <c r="Q28" s="2">
        <v>111.4</v>
      </c>
      <c r="R28" s="2">
        <v>109</v>
      </c>
      <c r="S28" s="2">
        <v>111.1</v>
      </c>
      <c r="T28" s="2">
        <v>106.9</v>
      </c>
      <c r="U28" s="14">
        <v>109.7</v>
      </c>
      <c r="V28" s="2">
        <v>109.6</v>
      </c>
      <c r="W28" s="2">
        <v>107.9</v>
      </c>
      <c r="X28" s="2">
        <v>110.4</v>
      </c>
      <c r="Y28" s="2">
        <v>107.4</v>
      </c>
      <c r="Z28" s="2">
        <v>111.2</v>
      </c>
      <c r="AA28" s="2">
        <v>112.9</v>
      </c>
      <c r="AB28" s="2">
        <v>109.5</v>
      </c>
      <c r="AC28" s="2">
        <v>109.4</v>
      </c>
      <c r="AD28" s="2">
        <v>113.2</v>
      </c>
      <c r="AE28">
        <v>1500.4</v>
      </c>
      <c r="AF28">
        <v>438.4</v>
      </c>
      <c r="AG28" s="18">
        <v>219.3</v>
      </c>
      <c r="AH28" s="18">
        <f>SUM('Main Data'!$S28+'Main Data'!$U28+'Main Data'!$V28+'Main Data'!$X28+'Main Data'!$Z28+'Main Data'!$AB28)</f>
        <v>661.5</v>
      </c>
      <c r="AI28">
        <v>331.8</v>
      </c>
    </row>
    <row r="29" spans="1:35" x14ac:dyDescent="0.25">
      <c r="A29" s="2" t="s">
        <v>35</v>
      </c>
      <c r="B29" s="2">
        <v>2013</v>
      </c>
      <c r="C29" s="40" t="s">
        <v>48</v>
      </c>
      <c r="D29" s="2">
        <v>116.4</v>
      </c>
      <c r="E29" s="2">
        <v>116.9</v>
      </c>
      <c r="F29" s="2">
        <v>112.3</v>
      </c>
      <c r="G29" s="2">
        <v>110.5</v>
      </c>
      <c r="H29" s="2">
        <v>105.3</v>
      </c>
      <c r="I29" s="2">
        <v>107.3</v>
      </c>
      <c r="J29" s="2">
        <v>160.9</v>
      </c>
      <c r="K29" s="2">
        <v>107.1</v>
      </c>
      <c r="L29" s="2">
        <v>103.1</v>
      </c>
      <c r="M29" s="2">
        <v>108.3</v>
      </c>
      <c r="N29" s="2">
        <v>110.7</v>
      </c>
      <c r="O29" s="2">
        <v>114.6</v>
      </c>
      <c r="P29" s="2">
        <v>118.3</v>
      </c>
      <c r="Q29" s="2">
        <v>112.2</v>
      </c>
      <c r="R29" s="2">
        <v>110.4</v>
      </c>
      <c r="S29" s="2">
        <v>111.9</v>
      </c>
      <c r="T29" s="2">
        <v>106.8</v>
      </c>
      <c r="U29" s="14">
        <v>109.7</v>
      </c>
      <c r="V29" s="2">
        <v>109.6</v>
      </c>
      <c r="W29" s="2">
        <v>108.1</v>
      </c>
      <c r="X29" s="2">
        <v>109.9</v>
      </c>
      <c r="Y29" s="2">
        <v>107.5</v>
      </c>
      <c r="Z29" s="2">
        <v>110.6</v>
      </c>
      <c r="AA29" s="2">
        <v>112</v>
      </c>
      <c r="AB29" s="2">
        <v>110.5</v>
      </c>
      <c r="AC29" s="2">
        <v>109</v>
      </c>
      <c r="AD29" s="2">
        <v>113.7</v>
      </c>
      <c r="AE29">
        <v>1491.6999999999998</v>
      </c>
      <c r="AF29">
        <v>441.3</v>
      </c>
      <c r="AG29" s="18">
        <v>219.3</v>
      </c>
      <c r="AH29" s="18">
        <f>SUM('Main Data'!$S29+'Main Data'!$U29+'Main Data'!$V29+'Main Data'!$X29+'Main Data'!$Z29+'Main Data'!$AB29)</f>
        <v>662.2</v>
      </c>
      <c r="AI29">
        <v>331.5</v>
      </c>
    </row>
    <row r="30" spans="1:35" x14ac:dyDescent="0.25">
      <c r="A30" s="2" t="s">
        <v>30</v>
      </c>
      <c r="B30" s="2">
        <v>2013</v>
      </c>
      <c r="C30" s="40" t="s">
        <v>50</v>
      </c>
      <c r="D30" s="2">
        <v>116.3</v>
      </c>
      <c r="E30" s="2">
        <v>115.4</v>
      </c>
      <c r="F30" s="2">
        <v>112.6</v>
      </c>
      <c r="G30" s="2">
        <v>111.7</v>
      </c>
      <c r="H30" s="2">
        <v>107.7</v>
      </c>
      <c r="I30" s="2">
        <v>113.2</v>
      </c>
      <c r="J30" s="2">
        <v>164.9</v>
      </c>
      <c r="K30" s="2">
        <v>108.3</v>
      </c>
      <c r="L30" s="2">
        <v>103.9</v>
      </c>
      <c r="M30" s="2">
        <v>108.2</v>
      </c>
      <c r="N30" s="2">
        <v>111.1</v>
      </c>
      <c r="O30" s="2">
        <v>114.9</v>
      </c>
      <c r="P30" s="2">
        <v>119.8</v>
      </c>
      <c r="Q30" s="2">
        <v>113.6</v>
      </c>
      <c r="R30" s="2">
        <v>112.3</v>
      </c>
      <c r="S30" s="2">
        <v>113.4</v>
      </c>
      <c r="T30" s="2">
        <v>107.5</v>
      </c>
      <c r="U30" s="14">
        <v>110.5</v>
      </c>
      <c r="V30" s="2">
        <v>110.4</v>
      </c>
      <c r="W30" s="2">
        <v>108.9</v>
      </c>
      <c r="X30" s="2">
        <v>109.3</v>
      </c>
      <c r="Y30" s="2">
        <v>108.3</v>
      </c>
      <c r="Z30" s="2">
        <v>110.2</v>
      </c>
      <c r="AA30" s="2">
        <v>112.2</v>
      </c>
      <c r="AB30" s="2">
        <v>111.6</v>
      </c>
      <c r="AC30" s="2">
        <v>109.1</v>
      </c>
      <c r="AD30" s="2">
        <v>115.5</v>
      </c>
      <c r="AE30">
        <v>1508</v>
      </c>
      <c r="AF30">
        <v>446.79999999999995</v>
      </c>
      <c r="AG30" s="18">
        <v>110.4</v>
      </c>
      <c r="AH30" s="18">
        <f>SUM('Main Data'!$S30+'Main Data'!$U30+'Main Data'!$V30+'Main Data'!$X30+'Main Data'!$Z30+'Main Data'!$AB30)</f>
        <v>665.40000000000009</v>
      </c>
      <c r="AI30">
        <v>332.9</v>
      </c>
    </row>
    <row r="31" spans="1:35" x14ac:dyDescent="0.25">
      <c r="A31" s="2" t="s">
        <v>33</v>
      </c>
      <c r="B31" s="2">
        <v>2013</v>
      </c>
      <c r="C31" s="40" t="s">
        <v>50</v>
      </c>
      <c r="D31" s="2">
        <v>118.9</v>
      </c>
      <c r="E31" s="2">
        <v>118.1</v>
      </c>
      <c r="F31" s="2">
        <v>114.5</v>
      </c>
      <c r="G31" s="2">
        <v>110.4</v>
      </c>
      <c r="H31" s="2">
        <v>102.3</v>
      </c>
      <c r="I31" s="2">
        <v>106.2</v>
      </c>
      <c r="J31" s="2">
        <v>183.5</v>
      </c>
      <c r="K31" s="2">
        <v>105.3</v>
      </c>
      <c r="L31" s="2">
        <v>100.2</v>
      </c>
      <c r="M31" s="2">
        <v>109.6</v>
      </c>
      <c r="N31" s="2">
        <v>111.4</v>
      </c>
      <c r="O31" s="2">
        <v>116</v>
      </c>
      <c r="P31" s="2">
        <v>120.8</v>
      </c>
      <c r="Q31" s="2">
        <v>112.5</v>
      </c>
      <c r="R31" s="2">
        <v>109.7</v>
      </c>
      <c r="S31" s="2">
        <v>112</v>
      </c>
      <c r="T31" s="2">
        <v>107.3</v>
      </c>
      <c r="U31" s="14">
        <v>110.5</v>
      </c>
      <c r="V31" s="2">
        <v>110.2</v>
      </c>
      <c r="W31" s="2">
        <v>108.2</v>
      </c>
      <c r="X31" s="2">
        <v>109.7</v>
      </c>
      <c r="Y31" s="2">
        <v>108</v>
      </c>
      <c r="Z31" s="2">
        <v>111.3</v>
      </c>
      <c r="AA31" s="2">
        <v>113.5</v>
      </c>
      <c r="AB31" s="2">
        <v>109.7</v>
      </c>
      <c r="AC31" s="2">
        <v>109.4</v>
      </c>
      <c r="AD31" s="2">
        <v>114</v>
      </c>
      <c r="AE31">
        <v>1517.1999999999998</v>
      </c>
      <c r="AF31">
        <v>441.5</v>
      </c>
      <c r="AG31" s="18">
        <v>220.7</v>
      </c>
      <c r="AH31" s="18">
        <f>SUM('Main Data'!$S31+'Main Data'!$U31+'Main Data'!$V31+'Main Data'!$X31+'Main Data'!$Z31+'Main Data'!$AB31)</f>
        <v>663.4</v>
      </c>
      <c r="AI31">
        <v>332.6</v>
      </c>
    </row>
    <row r="32" spans="1:35" x14ac:dyDescent="0.25">
      <c r="A32" s="2" t="s">
        <v>35</v>
      </c>
      <c r="B32" s="2">
        <v>2013</v>
      </c>
      <c r="C32" s="40" t="s">
        <v>50</v>
      </c>
      <c r="D32" s="2">
        <v>117.1</v>
      </c>
      <c r="E32" s="2">
        <v>116.3</v>
      </c>
      <c r="F32" s="2">
        <v>113.3</v>
      </c>
      <c r="G32" s="2">
        <v>111.2</v>
      </c>
      <c r="H32" s="2">
        <v>105.7</v>
      </c>
      <c r="I32" s="2">
        <v>109.9</v>
      </c>
      <c r="J32" s="2">
        <v>171.2</v>
      </c>
      <c r="K32" s="2">
        <v>107.3</v>
      </c>
      <c r="L32" s="2">
        <v>102.7</v>
      </c>
      <c r="M32" s="2">
        <v>108.7</v>
      </c>
      <c r="N32" s="2">
        <v>111.2</v>
      </c>
      <c r="O32" s="2">
        <v>115.4</v>
      </c>
      <c r="P32" s="2">
        <v>120.2</v>
      </c>
      <c r="Q32" s="2">
        <v>113.2</v>
      </c>
      <c r="R32" s="2">
        <v>111.2</v>
      </c>
      <c r="S32" s="2">
        <v>112.8</v>
      </c>
      <c r="T32" s="2">
        <v>107.4</v>
      </c>
      <c r="U32" s="14">
        <v>110.5</v>
      </c>
      <c r="V32" s="2">
        <v>110.3</v>
      </c>
      <c r="W32" s="2">
        <v>108.6</v>
      </c>
      <c r="X32" s="2">
        <v>109.5</v>
      </c>
      <c r="Y32" s="2">
        <v>108.1</v>
      </c>
      <c r="Z32" s="2">
        <v>110.8</v>
      </c>
      <c r="AA32" s="2">
        <v>112.5</v>
      </c>
      <c r="AB32" s="2">
        <v>110.9</v>
      </c>
      <c r="AC32" s="2">
        <v>109.2</v>
      </c>
      <c r="AD32" s="2">
        <v>114.8</v>
      </c>
      <c r="AE32">
        <v>1510.2000000000003</v>
      </c>
      <c r="AF32">
        <v>444.6</v>
      </c>
      <c r="AG32" s="18">
        <v>220.8</v>
      </c>
      <c r="AH32" s="18">
        <f>SUM('Main Data'!$S32+'Main Data'!$U32+'Main Data'!$V32+'Main Data'!$X32+'Main Data'!$Z32+'Main Data'!$AB32)</f>
        <v>664.8</v>
      </c>
      <c r="AI32">
        <v>332.6</v>
      </c>
    </row>
    <row r="33" spans="1:35" x14ac:dyDescent="0.25">
      <c r="A33" s="2" t="s">
        <v>30</v>
      </c>
      <c r="B33" s="2">
        <v>2013</v>
      </c>
      <c r="C33" s="41" t="s">
        <v>53</v>
      </c>
      <c r="D33" s="2">
        <v>117.3</v>
      </c>
      <c r="E33" s="2">
        <v>114.9</v>
      </c>
      <c r="F33" s="2">
        <v>116.2</v>
      </c>
      <c r="G33" s="2">
        <v>112.8</v>
      </c>
      <c r="H33" s="2">
        <v>108.9</v>
      </c>
      <c r="I33" s="2">
        <v>116.6</v>
      </c>
      <c r="J33" s="2">
        <v>178.1</v>
      </c>
      <c r="K33" s="2">
        <v>109.1</v>
      </c>
      <c r="L33" s="2">
        <v>103.6</v>
      </c>
      <c r="M33" s="2">
        <v>109</v>
      </c>
      <c r="N33" s="2">
        <v>111.8</v>
      </c>
      <c r="O33" s="2">
        <v>116</v>
      </c>
      <c r="P33" s="2">
        <v>122.5</v>
      </c>
      <c r="Q33" s="2">
        <v>114.6</v>
      </c>
      <c r="R33" s="2">
        <v>113.1</v>
      </c>
      <c r="S33" s="2">
        <v>114.4</v>
      </c>
      <c r="T33" s="2">
        <v>108.2</v>
      </c>
      <c r="U33" s="14">
        <v>111.1</v>
      </c>
      <c r="V33" s="2">
        <v>111.3</v>
      </c>
      <c r="W33" s="2">
        <v>109.7</v>
      </c>
      <c r="X33" s="2">
        <v>109.6</v>
      </c>
      <c r="Y33" s="2">
        <v>108.7</v>
      </c>
      <c r="Z33" s="2">
        <v>111</v>
      </c>
      <c r="AA33" s="2">
        <v>112.8</v>
      </c>
      <c r="AB33" s="2">
        <v>112.6</v>
      </c>
      <c r="AC33" s="2">
        <v>109.8</v>
      </c>
      <c r="AD33" s="2">
        <v>117.4</v>
      </c>
      <c r="AE33">
        <v>1536.8</v>
      </c>
      <c r="AF33">
        <v>450.3</v>
      </c>
      <c r="AG33" s="18">
        <v>111.3</v>
      </c>
      <c r="AH33" s="18">
        <f>SUM('Main Data'!$S33+'Main Data'!$U33+'Main Data'!$V33+'Main Data'!$X33+'Main Data'!$Z33+'Main Data'!$AB33)</f>
        <v>670</v>
      </c>
      <c r="AI33">
        <v>335.2</v>
      </c>
    </row>
    <row r="34" spans="1:35" x14ac:dyDescent="0.25">
      <c r="A34" s="2" t="s">
        <v>33</v>
      </c>
      <c r="B34" s="2">
        <v>2013</v>
      </c>
      <c r="C34" s="41" t="s">
        <v>53</v>
      </c>
      <c r="D34" s="2">
        <v>119.8</v>
      </c>
      <c r="E34" s="2">
        <v>116.3</v>
      </c>
      <c r="F34" s="2">
        <v>122.6</v>
      </c>
      <c r="G34" s="2">
        <v>112</v>
      </c>
      <c r="H34" s="2">
        <v>103.2</v>
      </c>
      <c r="I34" s="2">
        <v>110</v>
      </c>
      <c r="J34" s="2">
        <v>192.8</v>
      </c>
      <c r="K34" s="2">
        <v>106.3</v>
      </c>
      <c r="L34" s="2">
        <v>99.5</v>
      </c>
      <c r="M34" s="2">
        <v>110.3</v>
      </c>
      <c r="N34" s="2">
        <v>111.8</v>
      </c>
      <c r="O34" s="2">
        <v>117.1</v>
      </c>
      <c r="P34" s="2">
        <v>122.9</v>
      </c>
      <c r="Q34" s="2">
        <v>113.5</v>
      </c>
      <c r="R34" s="2">
        <v>110.3</v>
      </c>
      <c r="S34" s="2">
        <v>113</v>
      </c>
      <c r="T34" s="2">
        <v>107.9</v>
      </c>
      <c r="U34" s="14">
        <v>111.1</v>
      </c>
      <c r="V34" s="2">
        <v>110.9</v>
      </c>
      <c r="W34" s="2">
        <v>108.6</v>
      </c>
      <c r="X34" s="2">
        <v>109.5</v>
      </c>
      <c r="Y34" s="2">
        <v>108.5</v>
      </c>
      <c r="Z34" s="2">
        <v>111.3</v>
      </c>
      <c r="AA34" s="2">
        <v>114.1</v>
      </c>
      <c r="AB34" s="2">
        <v>110</v>
      </c>
      <c r="AC34" s="2">
        <v>109.6</v>
      </c>
      <c r="AD34" s="2">
        <v>115</v>
      </c>
      <c r="AE34">
        <v>1544.6</v>
      </c>
      <c r="AF34">
        <v>444.70000000000005</v>
      </c>
      <c r="AG34" s="18">
        <v>222</v>
      </c>
      <c r="AH34" s="18">
        <f>SUM('Main Data'!$S34+'Main Data'!$U34+'Main Data'!$V34+'Main Data'!$X34+'Main Data'!$Z34+'Main Data'!$AB34)</f>
        <v>665.8</v>
      </c>
      <c r="AI34">
        <v>333.7</v>
      </c>
    </row>
    <row r="35" spans="1:35" x14ac:dyDescent="0.25">
      <c r="A35" s="2" t="s">
        <v>35</v>
      </c>
      <c r="B35" s="2">
        <v>2013</v>
      </c>
      <c r="C35" s="41" t="s">
        <v>53</v>
      </c>
      <c r="D35" s="2">
        <v>118.1</v>
      </c>
      <c r="E35" s="2">
        <v>115.4</v>
      </c>
      <c r="F35" s="2">
        <v>118.7</v>
      </c>
      <c r="G35" s="2">
        <v>112.5</v>
      </c>
      <c r="H35" s="2">
        <v>106.8</v>
      </c>
      <c r="I35" s="2">
        <v>113.5</v>
      </c>
      <c r="J35" s="2">
        <v>183.1</v>
      </c>
      <c r="K35" s="2">
        <v>108.2</v>
      </c>
      <c r="L35" s="2">
        <v>102.2</v>
      </c>
      <c r="M35" s="2">
        <v>109.4</v>
      </c>
      <c r="N35" s="2">
        <v>111.8</v>
      </c>
      <c r="O35" s="2">
        <v>116.5</v>
      </c>
      <c r="P35" s="2">
        <v>122.6</v>
      </c>
      <c r="Q35" s="2">
        <v>114.2</v>
      </c>
      <c r="R35" s="2">
        <v>111.9</v>
      </c>
      <c r="S35" s="2">
        <v>113.8</v>
      </c>
      <c r="T35" s="2">
        <v>108.1</v>
      </c>
      <c r="U35" s="14">
        <v>111.1</v>
      </c>
      <c r="V35" s="2">
        <v>111.1</v>
      </c>
      <c r="W35" s="2">
        <v>109.3</v>
      </c>
      <c r="X35" s="2">
        <v>109.5</v>
      </c>
      <c r="Y35" s="2">
        <v>108.6</v>
      </c>
      <c r="Z35" s="2">
        <v>111.2</v>
      </c>
      <c r="AA35" s="2">
        <v>113.1</v>
      </c>
      <c r="AB35" s="2">
        <v>111.6</v>
      </c>
      <c r="AC35" s="2">
        <v>109.7</v>
      </c>
      <c r="AD35" s="2">
        <v>116.3</v>
      </c>
      <c r="AE35">
        <v>1538.8</v>
      </c>
      <c r="AF35">
        <v>448</v>
      </c>
      <c r="AG35" s="18">
        <v>222.2</v>
      </c>
      <c r="AH35" s="18">
        <f>SUM('Main Data'!$S35+'Main Data'!$U35+'Main Data'!$V35+'Main Data'!$X35+'Main Data'!$Z35+'Main Data'!$AB35)</f>
        <v>668.30000000000007</v>
      </c>
      <c r="AI35">
        <v>334.4</v>
      </c>
    </row>
    <row r="36" spans="1:35" x14ac:dyDescent="0.25">
      <c r="A36" s="2" t="s">
        <v>30</v>
      </c>
      <c r="B36" s="2">
        <v>2013</v>
      </c>
      <c r="C36" s="40" t="s">
        <v>55</v>
      </c>
      <c r="D36" s="2">
        <v>118.4</v>
      </c>
      <c r="E36" s="2">
        <v>115.9</v>
      </c>
      <c r="F36" s="2">
        <v>120.4</v>
      </c>
      <c r="G36" s="2">
        <v>113.8</v>
      </c>
      <c r="H36" s="2">
        <v>109.5</v>
      </c>
      <c r="I36" s="2">
        <v>115.5</v>
      </c>
      <c r="J36" s="2">
        <v>145.69999999999999</v>
      </c>
      <c r="K36" s="2">
        <v>109.5</v>
      </c>
      <c r="L36" s="2">
        <v>102.9</v>
      </c>
      <c r="M36" s="2">
        <v>109.8</v>
      </c>
      <c r="N36" s="2">
        <v>112.1</v>
      </c>
      <c r="O36" s="2">
        <v>116.8</v>
      </c>
      <c r="P36" s="2">
        <v>118.7</v>
      </c>
      <c r="Q36" s="2">
        <v>115.8</v>
      </c>
      <c r="R36" s="2">
        <v>114</v>
      </c>
      <c r="S36" s="2">
        <v>115.5</v>
      </c>
      <c r="T36" s="2">
        <v>108.1</v>
      </c>
      <c r="U36" s="14">
        <v>110.7</v>
      </c>
      <c r="V36" s="2">
        <v>112.1</v>
      </c>
      <c r="W36" s="2">
        <v>110.1</v>
      </c>
      <c r="X36" s="2">
        <v>109.9</v>
      </c>
      <c r="Y36" s="2">
        <v>109.2</v>
      </c>
      <c r="Z36" s="2">
        <v>111.6</v>
      </c>
      <c r="AA36" s="2">
        <v>113.6</v>
      </c>
      <c r="AB36" s="2">
        <v>112.8</v>
      </c>
      <c r="AC36" s="2">
        <v>110.1</v>
      </c>
      <c r="AD36" s="2">
        <v>115.5</v>
      </c>
      <c r="AE36">
        <v>1509</v>
      </c>
      <c r="AF36">
        <v>453.4</v>
      </c>
      <c r="AG36" s="18">
        <v>112.1</v>
      </c>
      <c r="AH36" s="18">
        <f>SUM('Main Data'!$S36+'Main Data'!$U36+'Main Data'!$V36+'Main Data'!$X36+'Main Data'!$Z36+'Main Data'!$AB36)</f>
        <v>672.59999999999991</v>
      </c>
      <c r="AI36">
        <v>336.5</v>
      </c>
    </row>
    <row r="37" spans="1:35" x14ac:dyDescent="0.25">
      <c r="A37" s="2" t="s">
        <v>33</v>
      </c>
      <c r="B37" s="2">
        <v>2013</v>
      </c>
      <c r="C37" s="40" t="s">
        <v>55</v>
      </c>
      <c r="D37" s="2">
        <v>120.5</v>
      </c>
      <c r="E37" s="2">
        <v>118.1</v>
      </c>
      <c r="F37" s="2">
        <v>128.5</v>
      </c>
      <c r="G37" s="2">
        <v>112.8</v>
      </c>
      <c r="H37" s="2">
        <v>103.4</v>
      </c>
      <c r="I37" s="2">
        <v>110.7</v>
      </c>
      <c r="J37" s="2">
        <v>144.80000000000001</v>
      </c>
      <c r="K37" s="2">
        <v>107.1</v>
      </c>
      <c r="L37" s="2">
        <v>98.6</v>
      </c>
      <c r="M37" s="2">
        <v>111.9</v>
      </c>
      <c r="N37" s="2">
        <v>112.1</v>
      </c>
      <c r="O37" s="2">
        <v>118.1</v>
      </c>
      <c r="P37" s="2">
        <v>117.8</v>
      </c>
      <c r="Q37" s="2">
        <v>114.2</v>
      </c>
      <c r="R37" s="2">
        <v>110.9</v>
      </c>
      <c r="S37" s="2">
        <v>113.7</v>
      </c>
      <c r="T37" s="2">
        <v>107.7</v>
      </c>
      <c r="U37" s="14">
        <v>110.7</v>
      </c>
      <c r="V37" s="2">
        <v>111.3</v>
      </c>
      <c r="W37" s="2">
        <v>109</v>
      </c>
      <c r="X37" s="2">
        <v>109.7</v>
      </c>
      <c r="Y37" s="2">
        <v>108.9</v>
      </c>
      <c r="Z37" s="2">
        <v>111.4</v>
      </c>
      <c r="AA37" s="2">
        <v>115</v>
      </c>
      <c r="AB37" s="2">
        <v>110.4</v>
      </c>
      <c r="AC37" s="2">
        <v>109.8</v>
      </c>
      <c r="AD37" s="2">
        <v>113.3</v>
      </c>
      <c r="AE37">
        <v>1504.4</v>
      </c>
      <c r="AF37">
        <v>446.5</v>
      </c>
      <c r="AG37" s="18">
        <v>222</v>
      </c>
      <c r="AH37" s="18">
        <f>SUM('Main Data'!$S37+'Main Data'!$U37+'Main Data'!$V37+'Main Data'!$X37+'Main Data'!$Z37+'Main Data'!$AB37)</f>
        <v>667.19999999999993</v>
      </c>
      <c r="AI37">
        <v>335.2</v>
      </c>
    </row>
    <row r="38" spans="1:35" x14ac:dyDescent="0.25">
      <c r="A38" s="2" t="s">
        <v>35</v>
      </c>
      <c r="B38" s="2">
        <v>2013</v>
      </c>
      <c r="C38" s="40" t="s">
        <v>55</v>
      </c>
      <c r="D38" s="2">
        <v>119.1</v>
      </c>
      <c r="E38" s="2">
        <v>116.7</v>
      </c>
      <c r="F38" s="2">
        <v>123.5</v>
      </c>
      <c r="G38" s="2">
        <v>113.4</v>
      </c>
      <c r="H38" s="2">
        <v>107.3</v>
      </c>
      <c r="I38" s="2">
        <v>113.3</v>
      </c>
      <c r="J38" s="2">
        <v>145.4</v>
      </c>
      <c r="K38" s="2">
        <v>108.7</v>
      </c>
      <c r="L38" s="2">
        <v>101.5</v>
      </c>
      <c r="M38" s="2">
        <v>110.5</v>
      </c>
      <c r="N38" s="2">
        <v>112.1</v>
      </c>
      <c r="O38" s="2">
        <v>117.4</v>
      </c>
      <c r="P38" s="2">
        <v>118.4</v>
      </c>
      <c r="Q38" s="2">
        <v>115.2</v>
      </c>
      <c r="R38" s="2">
        <v>112.7</v>
      </c>
      <c r="S38" s="2">
        <v>114.8</v>
      </c>
      <c r="T38" s="2">
        <v>107.9</v>
      </c>
      <c r="U38" s="14">
        <v>110.7</v>
      </c>
      <c r="V38" s="2">
        <v>111.7</v>
      </c>
      <c r="W38" s="2">
        <v>109.7</v>
      </c>
      <c r="X38" s="2">
        <v>109.8</v>
      </c>
      <c r="Y38" s="2">
        <v>109</v>
      </c>
      <c r="Z38" s="2">
        <v>111.5</v>
      </c>
      <c r="AA38" s="2">
        <v>114</v>
      </c>
      <c r="AB38" s="2">
        <v>111.9</v>
      </c>
      <c r="AC38" s="2">
        <v>110</v>
      </c>
      <c r="AD38" s="2">
        <v>114.5</v>
      </c>
      <c r="AE38">
        <v>1507.3000000000002</v>
      </c>
      <c r="AF38">
        <v>450.6</v>
      </c>
      <c r="AG38" s="18">
        <v>222.4</v>
      </c>
      <c r="AH38" s="18">
        <f>SUM('Main Data'!$S38+'Main Data'!$U38+'Main Data'!$V38+'Main Data'!$X38+'Main Data'!$Z38+'Main Data'!$AB38)</f>
        <v>670.4</v>
      </c>
      <c r="AI38">
        <v>335.9</v>
      </c>
    </row>
    <row r="39" spans="1:35" x14ac:dyDescent="0.25">
      <c r="A39" s="2" t="s">
        <v>30</v>
      </c>
      <c r="B39" s="2">
        <v>2014</v>
      </c>
      <c r="C39" s="40" t="s">
        <v>31</v>
      </c>
      <c r="D39" s="2">
        <v>118.9</v>
      </c>
      <c r="E39" s="2">
        <v>117.1</v>
      </c>
      <c r="F39" s="2">
        <v>120.5</v>
      </c>
      <c r="G39" s="2">
        <v>114.4</v>
      </c>
      <c r="H39" s="2">
        <v>109</v>
      </c>
      <c r="I39" s="2">
        <v>115.5</v>
      </c>
      <c r="J39" s="2">
        <v>123.9</v>
      </c>
      <c r="K39" s="2">
        <v>109.6</v>
      </c>
      <c r="L39" s="2">
        <v>101.8</v>
      </c>
      <c r="M39" s="2">
        <v>110.2</v>
      </c>
      <c r="N39" s="2">
        <v>112.4</v>
      </c>
      <c r="O39" s="2">
        <v>117.3</v>
      </c>
      <c r="P39" s="2">
        <v>116</v>
      </c>
      <c r="Q39" s="2">
        <v>116.5</v>
      </c>
      <c r="R39" s="2">
        <v>114.5</v>
      </c>
      <c r="S39" s="2">
        <v>116.2</v>
      </c>
      <c r="T39" s="2">
        <v>108.3</v>
      </c>
      <c r="U39" s="14">
        <v>111.6</v>
      </c>
      <c r="V39" s="2">
        <v>112.6</v>
      </c>
      <c r="W39" s="2">
        <v>110.6</v>
      </c>
      <c r="X39" s="2">
        <v>110.5</v>
      </c>
      <c r="Y39" s="2">
        <v>109.6</v>
      </c>
      <c r="Z39" s="2">
        <v>111.8</v>
      </c>
      <c r="AA39" s="2">
        <v>114</v>
      </c>
      <c r="AB39" s="2">
        <v>113</v>
      </c>
      <c r="AC39" s="2">
        <v>110.6</v>
      </c>
      <c r="AD39" s="2">
        <v>114.2</v>
      </c>
      <c r="AE39">
        <v>1486.6000000000001</v>
      </c>
      <c r="AF39">
        <v>455.5</v>
      </c>
      <c r="AG39" s="18">
        <v>112.6</v>
      </c>
      <c r="AH39" s="18">
        <f>SUM('Main Data'!$S39+'Main Data'!$U39+'Main Data'!$V39+'Main Data'!$X39+'Main Data'!$Z39+'Main Data'!$AB39)</f>
        <v>675.69999999999993</v>
      </c>
      <c r="AI39">
        <v>337.6</v>
      </c>
    </row>
    <row r="40" spans="1:35" x14ac:dyDescent="0.25">
      <c r="A40" s="2" t="s">
        <v>33</v>
      </c>
      <c r="B40" s="2">
        <v>2014</v>
      </c>
      <c r="C40" s="40" t="s">
        <v>31</v>
      </c>
      <c r="D40" s="2">
        <v>121.2</v>
      </c>
      <c r="E40" s="2">
        <v>122</v>
      </c>
      <c r="F40" s="2">
        <v>129.9</v>
      </c>
      <c r="G40" s="2">
        <v>113.6</v>
      </c>
      <c r="H40" s="2">
        <v>102.9</v>
      </c>
      <c r="I40" s="2">
        <v>112.1</v>
      </c>
      <c r="J40" s="2">
        <v>118.9</v>
      </c>
      <c r="K40" s="2">
        <v>107.5</v>
      </c>
      <c r="L40" s="2">
        <v>96.9</v>
      </c>
      <c r="M40" s="2">
        <v>112.7</v>
      </c>
      <c r="N40" s="2">
        <v>112.1</v>
      </c>
      <c r="O40" s="2">
        <v>119</v>
      </c>
      <c r="P40" s="2">
        <v>115.5</v>
      </c>
      <c r="Q40" s="2">
        <v>114.8</v>
      </c>
      <c r="R40" s="2">
        <v>111.3</v>
      </c>
      <c r="S40" s="2">
        <v>114.3</v>
      </c>
      <c r="T40" s="2">
        <v>108</v>
      </c>
      <c r="U40" s="14">
        <v>111.6</v>
      </c>
      <c r="V40" s="2">
        <v>111.9</v>
      </c>
      <c r="W40" s="2">
        <v>109.7</v>
      </c>
      <c r="X40" s="2">
        <v>110.8</v>
      </c>
      <c r="Y40" s="2">
        <v>109.8</v>
      </c>
      <c r="Z40" s="2">
        <v>111.5</v>
      </c>
      <c r="AA40" s="2">
        <v>115.7</v>
      </c>
      <c r="AB40" s="2">
        <v>111</v>
      </c>
      <c r="AC40" s="2">
        <v>110.5</v>
      </c>
      <c r="AD40" s="2">
        <v>112.9</v>
      </c>
      <c r="AE40">
        <v>1484.3</v>
      </c>
      <c r="AF40">
        <v>448.4</v>
      </c>
      <c r="AG40" s="18">
        <v>223.5</v>
      </c>
      <c r="AH40" s="18">
        <f>SUM('Main Data'!$S40+'Main Data'!$U40+'Main Data'!$V40+'Main Data'!$X40+'Main Data'!$Z40+'Main Data'!$AB40)</f>
        <v>671.09999999999991</v>
      </c>
      <c r="AI40">
        <v>337.2</v>
      </c>
    </row>
    <row r="41" spans="1:35" x14ac:dyDescent="0.25">
      <c r="A41" s="2" t="s">
        <v>35</v>
      </c>
      <c r="B41" s="2">
        <v>2014</v>
      </c>
      <c r="C41" s="40" t="s">
        <v>31</v>
      </c>
      <c r="D41" s="2">
        <v>119.6</v>
      </c>
      <c r="E41" s="2">
        <v>118.8</v>
      </c>
      <c r="F41" s="2">
        <v>124.1</v>
      </c>
      <c r="G41" s="2">
        <v>114.1</v>
      </c>
      <c r="H41" s="2">
        <v>106.8</v>
      </c>
      <c r="I41" s="2">
        <v>113.9</v>
      </c>
      <c r="J41" s="2">
        <v>122.2</v>
      </c>
      <c r="K41" s="2">
        <v>108.9</v>
      </c>
      <c r="L41" s="2">
        <v>100.2</v>
      </c>
      <c r="M41" s="2">
        <v>111</v>
      </c>
      <c r="N41" s="2">
        <v>112.3</v>
      </c>
      <c r="O41" s="2">
        <v>118.1</v>
      </c>
      <c r="P41" s="2">
        <v>115.8</v>
      </c>
      <c r="Q41" s="2">
        <v>115.8</v>
      </c>
      <c r="R41" s="2">
        <v>113.2</v>
      </c>
      <c r="S41" s="2">
        <v>115.4</v>
      </c>
      <c r="T41" s="2">
        <v>108.2</v>
      </c>
      <c r="U41" s="14">
        <v>111.6</v>
      </c>
      <c r="V41" s="2">
        <v>112.3</v>
      </c>
      <c r="W41" s="2">
        <v>110.3</v>
      </c>
      <c r="X41" s="2">
        <v>110.7</v>
      </c>
      <c r="Y41" s="2">
        <v>109.7</v>
      </c>
      <c r="Z41" s="2">
        <v>111.6</v>
      </c>
      <c r="AA41" s="2">
        <v>114.5</v>
      </c>
      <c r="AB41" s="2">
        <v>112.2</v>
      </c>
      <c r="AC41" s="2">
        <v>110.6</v>
      </c>
      <c r="AD41" s="2">
        <v>113.6</v>
      </c>
      <c r="AE41">
        <v>1485.7999999999997</v>
      </c>
      <c r="AF41">
        <v>452.59999999999997</v>
      </c>
      <c r="AG41" s="18">
        <v>223.89999999999998</v>
      </c>
      <c r="AH41" s="18">
        <f>SUM('Main Data'!$S41+'Main Data'!$U41+'Main Data'!$V41+'Main Data'!$X41+'Main Data'!$Z41+'Main Data'!$AB41)</f>
        <v>673.80000000000007</v>
      </c>
      <c r="AI41">
        <v>337.29999999999995</v>
      </c>
    </row>
    <row r="42" spans="1:35" x14ac:dyDescent="0.25">
      <c r="A42" s="2" t="s">
        <v>30</v>
      </c>
      <c r="B42" s="2">
        <v>2014</v>
      </c>
      <c r="C42" s="40" t="s">
        <v>36</v>
      </c>
      <c r="D42" s="2">
        <v>119.4</v>
      </c>
      <c r="E42" s="2">
        <v>117.7</v>
      </c>
      <c r="F42" s="2">
        <v>121.2</v>
      </c>
      <c r="G42" s="2">
        <v>115</v>
      </c>
      <c r="H42" s="2">
        <v>109</v>
      </c>
      <c r="I42" s="2">
        <v>116.6</v>
      </c>
      <c r="J42" s="2">
        <v>116</v>
      </c>
      <c r="K42" s="2">
        <v>109.8</v>
      </c>
      <c r="L42" s="2">
        <v>101.1</v>
      </c>
      <c r="M42" s="2">
        <v>110.4</v>
      </c>
      <c r="N42" s="2">
        <v>112.9</v>
      </c>
      <c r="O42" s="2">
        <v>117.8</v>
      </c>
      <c r="P42" s="2">
        <v>115.3</v>
      </c>
      <c r="Q42" s="2">
        <v>117.1</v>
      </c>
      <c r="R42" s="2">
        <v>114.5</v>
      </c>
      <c r="S42" s="2">
        <v>116.7</v>
      </c>
      <c r="T42" s="2">
        <v>108.7</v>
      </c>
      <c r="U42" s="14">
        <v>112.5</v>
      </c>
      <c r="V42" s="2">
        <v>112.9</v>
      </c>
      <c r="W42" s="2">
        <v>110.9</v>
      </c>
      <c r="X42" s="2">
        <v>110.8</v>
      </c>
      <c r="Y42" s="2">
        <v>109.9</v>
      </c>
      <c r="Z42" s="2">
        <v>112</v>
      </c>
      <c r="AA42" s="2">
        <v>114.2</v>
      </c>
      <c r="AB42" s="2">
        <v>113.2</v>
      </c>
      <c r="AC42" s="2">
        <v>110.9</v>
      </c>
      <c r="AD42" s="2">
        <v>114</v>
      </c>
      <c r="AE42">
        <v>1482.2</v>
      </c>
      <c r="AF42">
        <v>457</v>
      </c>
      <c r="AG42" s="18">
        <v>112.9</v>
      </c>
      <c r="AH42" s="18">
        <f>SUM('Main Data'!$S42+'Main Data'!$U42+'Main Data'!$V42+'Main Data'!$X42+'Main Data'!$Z42+'Main Data'!$AB42)</f>
        <v>678.10000000000014</v>
      </c>
      <c r="AI42">
        <v>338.3</v>
      </c>
    </row>
    <row r="43" spans="1:35" x14ac:dyDescent="0.25">
      <c r="A43" s="2" t="s">
        <v>33</v>
      </c>
      <c r="B43" s="2">
        <v>2014</v>
      </c>
      <c r="C43" s="40" t="s">
        <v>36</v>
      </c>
      <c r="D43" s="2">
        <v>121.9</v>
      </c>
      <c r="E43" s="2">
        <v>122</v>
      </c>
      <c r="F43" s="2">
        <v>124.5</v>
      </c>
      <c r="G43" s="2">
        <v>115.2</v>
      </c>
      <c r="H43" s="2">
        <v>102.5</v>
      </c>
      <c r="I43" s="2">
        <v>114.1</v>
      </c>
      <c r="J43" s="2">
        <v>111.5</v>
      </c>
      <c r="K43" s="2">
        <v>108.2</v>
      </c>
      <c r="L43" s="2">
        <v>95.4</v>
      </c>
      <c r="M43" s="2">
        <v>113.5</v>
      </c>
      <c r="N43" s="2">
        <v>112.1</v>
      </c>
      <c r="O43" s="2">
        <v>119.9</v>
      </c>
      <c r="P43" s="2">
        <v>115.2</v>
      </c>
      <c r="Q43" s="2">
        <v>115.3</v>
      </c>
      <c r="R43" s="2">
        <v>111.7</v>
      </c>
      <c r="S43" s="2">
        <v>114.7</v>
      </c>
      <c r="T43" s="2">
        <v>108.7</v>
      </c>
      <c r="U43" s="14">
        <v>112.5</v>
      </c>
      <c r="V43" s="2">
        <v>112.6</v>
      </c>
      <c r="W43" s="2">
        <v>110.4</v>
      </c>
      <c r="X43" s="2">
        <v>111.3</v>
      </c>
      <c r="Y43" s="2">
        <v>110.3</v>
      </c>
      <c r="Z43" s="2">
        <v>111.6</v>
      </c>
      <c r="AA43" s="2">
        <v>116.2</v>
      </c>
      <c r="AB43" s="2">
        <v>111.1</v>
      </c>
      <c r="AC43" s="2">
        <v>111</v>
      </c>
      <c r="AD43" s="2">
        <v>113.1</v>
      </c>
      <c r="AE43">
        <v>1476</v>
      </c>
      <c r="AF43">
        <v>450.4</v>
      </c>
      <c r="AG43" s="18">
        <v>225.1</v>
      </c>
      <c r="AH43" s="18">
        <f>SUM('Main Data'!$S43+'Main Data'!$U43+'Main Data'!$V43+'Main Data'!$X43+'Main Data'!$Z43+'Main Data'!$AB43)</f>
        <v>673.8</v>
      </c>
      <c r="AI43">
        <v>338.3</v>
      </c>
    </row>
    <row r="44" spans="1:35" x14ac:dyDescent="0.25">
      <c r="A44" s="2" t="s">
        <v>35</v>
      </c>
      <c r="B44" s="2">
        <v>2014</v>
      </c>
      <c r="C44" s="40" t="s">
        <v>36</v>
      </c>
      <c r="D44" s="2">
        <v>120.2</v>
      </c>
      <c r="E44" s="2">
        <v>119.2</v>
      </c>
      <c r="F44" s="2">
        <v>122.5</v>
      </c>
      <c r="G44" s="2">
        <v>115.1</v>
      </c>
      <c r="H44" s="2">
        <v>106.6</v>
      </c>
      <c r="I44" s="2">
        <v>115.4</v>
      </c>
      <c r="J44" s="2">
        <v>114.5</v>
      </c>
      <c r="K44" s="2">
        <v>109.3</v>
      </c>
      <c r="L44" s="2">
        <v>99.2</v>
      </c>
      <c r="M44" s="2">
        <v>111.4</v>
      </c>
      <c r="N44" s="2">
        <v>112.6</v>
      </c>
      <c r="O44" s="2">
        <v>118.8</v>
      </c>
      <c r="P44" s="2">
        <v>115.3</v>
      </c>
      <c r="Q44" s="2">
        <v>116.4</v>
      </c>
      <c r="R44" s="2">
        <v>113.3</v>
      </c>
      <c r="S44" s="2">
        <v>115.9</v>
      </c>
      <c r="T44" s="2">
        <v>108.7</v>
      </c>
      <c r="U44" s="14">
        <v>112.5</v>
      </c>
      <c r="V44" s="2">
        <v>112.8</v>
      </c>
      <c r="W44" s="2">
        <v>110.7</v>
      </c>
      <c r="X44" s="2">
        <v>111.1</v>
      </c>
      <c r="Y44" s="2">
        <v>110.1</v>
      </c>
      <c r="Z44" s="2">
        <v>111.8</v>
      </c>
      <c r="AA44" s="2">
        <v>114.7</v>
      </c>
      <c r="AB44" s="2">
        <v>112.4</v>
      </c>
      <c r="AC44" s="2">
        <v>110.9</v>
      </c>
      <c r="AD44" s="2">
        <v>113.6</v>
      </c>
      <c r="AE44">
        <v>1480.1</v>
      </c>
      <c r="AF44">
        <v>454.3</v>
      </c>
      <c r="AG44" s="18">
        <v>225.3</v>
      </c>
      <c r="AH44" s="18">
        <f>SUM('Main Data'!$S44+'Main Data'!$U44+'Main Data'!$V44+'Main Data'!$X44+'Main Data'!$Z44+'Main Data'!$AB44)</f>
        <v>676.49999999999989</v>
      </c>
      <c r="AI44">
        <v>338</v>
      </c>
    </row>
    <row r="45" spans="1:35" x14ac:dyDescent="0.25">
      <c r="A45" s="2" t="s">
        <v>30</v>
      </c>
      <c r="B45" s="2">
        <v>2014</v>
      </c>
      <c r="C45" s="40" t="s">
        <v>38</v>
      </c>
      <c r="D45" s="2">
        <v>120.1</v>
      </c>
      <c r="E45" s="2">
        <v>118.1</v>
      </c>
      <c r="F45" s="2">
        <v>120.7</v>
      </c>
      <c r="G45" s="2">
        <v>116.1</v>
      </c>
      <c r="H45" s="2">
        <v>109.3</v>
      </c>
      <c r="I45" s="2">
        <v>119.6</v>
      </c>
      <c r="J45" s="2">
        <v>117.9</v>
      </c>
      <c r="K45" s="2">
        <v>110.2</v>
      </c>
      <c r="L45" s="2">
        <v>101.2</v>
      </c>
      <c r="M45" s="2">
        <v>110.7</v>
      </c>
      <c r="N45" s="2">
        <v>113</v>
      </c>
      <c r="O45" s="2">
        <v>118.3</v>
      </c>
      <c r="P45" s="2">
        <v>116.2</v>
      </c>
      <c r="Q45" s="2">
        <v>117.5</v>
      </c>
      <c r="R45" s="2">
        <v>114.9</v>
      </c>
      <c r="S45" s="2">
        <v>117.2</v>
      </c>
      <c r="T45" s="2">
        <v>108.9</v>
      </c>
      <c r="U45" s="14">
        <v>113.2</v>
      </c>
      <c r="V45" s="2">
        <v>113.4</v>
      </c>
      <c r="W45" s="2">
        <v>111.4</v>
      </c>
      <c r="X45" s="2">
        <v>111.2</v>
      </c>
      <c r="Y45" s="2">
        <v>110.2</v>
      </c>
      <c r="Z45" s="2">
        <v>112.4</v>
      </c>
      <c r="AA45" s="2">
        <v>114.6</v>
      </c>
      <c r="AB45" s="2">
        <v>113.4</v>
      </c>
      <c r="AC45" s="2">
        <v>111.3</v>
      </c>
      <c r="AD45" s="2">
        <v>114.6</v>
      </c>
      <c r="AE45">
        <v>1491.4</v>
      </c>
      <c r="AF45">
        <v>458.5</v>
      </c>
      <c r="AG45" s="18">
        <v>113.4</v>
      </c>
      <c r="AH45" s="18">
        <f>SUM('Main Data'!$S45+'Main Data'!$U45+'Main Data'!$V45+'Main Data'!$X45+'Main Data'!$Z45+'Main Data'!$AB45)</f>
        <v>680.8</v>
      </c>
      <c r="AI45">
        <v>339.3</v>
      </c>
    </row>
    <row r="46" spans="1:35" x14ac:dyDescent="0.25">
      <c r="A46" s="2" t="s">
        <v>33</v>
      </c>
      <c r="B46" s="2">
        <v>2014</v>
      </c>
      <c r="C46" s="40" t="s">
        <v>38</v>
      </c>
      <c r="D46" s="2">
        <v>122.1</v>
      </c>
      <c r="E46" s="2">
        <v>121.4</v>
      </c>
      <c r="F46" s="2">
        <v>121.5</v>
      </c>
      <c r="G46" s="2">
        <v>116.2</v>
      </c>
      <c r="H46" s="2">
        <v>102.8</v>
      </c>
      <c r="I46" s="2">
        <v>117.7</v>
      </c>
      <c r="J46" s="2">
        <v>113.3</v>
      </c>
      <c r="K46" s="2">
        <v>108.9</v>
      </c>
      <c r="L46" s="2">
        <v>96.3</v>
      </c>
      <c r="M46" s="2">
        <v>114.1</v>
      </c>
      <c r="N46" s="2">
        <v>112.2</v>
      </c>
      <c r="O46" s="2">
        <v>120.5</v>
      </c>
      <c r="P46" s="2">
        <v>116</v>
      </c>
      <c r="Q46" s="2">
        <v>115.8</v>
      </c>
      <c r="R46" s="2">
        <v>112.1</v>
      </c>
      <c r="S46" s="2">
        <v>115.2</v>
      </c>
      <c r="T46" s="2">
        <v>109.2</v>
      </c>
      <c r="U46" s="14">
        <v>113.2</v>
      </c>
      <c r="V46" s="2">
        <v>113</v>
      </c>
      <c r="W46" s="2">
        <v>110.8</v>
      </c>
      <c r="X46" s="2">
        <v>111.6</v>
      </c>
      <c r="Y46" s="2">
        <v>110.9</v>
      </c>
      <c r="Z46" s="2">
        <v>111.8</v>
      </c>
      <c r="AA46" s="2">
        <v>116.7</v>
      </c>
      <c r="AB46" s="2">
        <v>110.9</v>
      </c>
      <c r="AC46" s="2">
        <v>111.4</v>
      </c>
      <c r="AD46" s="2">
        <v>113.7</v>
      </c>
      <c r="AE46">
        <v>1483</v>
      </c>
      <c r="AF46">
        <v>452.29999999999995</v>
      </c>
      <c r="AG46" s="18">
        <v>226.2</v>
      </c>
      <c r="AH46" s="18">
        <f>SUM('Main Data'!$S46+'Main Data'!$U46+'Main Data'!$V46+'Main Data'!$X46+'Main Data'!$Z46+'Main Data'!$AB46)</f>
        <v>675.69999999999993</v>
      </c>
      <c r="AI46">
        <v>339</v>
      </c>
    </row>
    <row r="47" spans="1:35" x14ac:dyDescent="0.25">
      <c r="A47" s="2" t="s">
        <v>35</v>
      </c>
      <c r="B47" s="2">
        <v>2014</v>
      </c>
      <c r="C47" s="40" t="s">
        <v>38</v>
      </c>
      <c r="D47" s="2">
        <v>120.7</v>
      </c>
      <c r="E47" s="2">
        <v>119.3</v>
      </c>
      <c r="F47" s="2">
        <v>121</v>
      </c>
      <c r="G47" s="2">
        <v>116.1</v>
      </c>
      <c r="H47" s="2">
        <v>106.9</v>
      </c>
      <c r="I47" s="2">
        <v>118.7</v>
      </c>
      <c r="J47" s="2">
        <v>116.3</v>
      </c>
      <c r="K47" s="2">
        <v>109.8</v>
      </c>
      <c r="L47" s="2">
        <v>99.6</v>
      </c>
      <c r="M47" s="2">
        <v>111.8</v>
      </c>
      <c r="N47" s="2">
        <v>112.7</v>
      </c>
      <c r="O47" s="2">
        <v>119.3</v>
      </c>
      <c r="P47" s="2">
        <v>116.1</v>
      </c>
      <c r="Q47" s="2">
        <v>116.8</v>
      </c>
      <c r="R47" s="2">
        <v>113.7</v>
      </c>
      <c r="S47" s="2">
        <v>116.4</v>
      </c>
      <c r="T47" s="2">
        <v>109</v>
      </c>
      <c r="U47" s="14">
        <v>113.2</v>
      </c>
      <c r="V47" s="2">
        <v>113.2</v>
      </c>
      <c r="W47" s="2">
        <v>111.2</v>
      </c>
      <c r="X47" s="2">
        <v>111.4</v>
      </c>
      <c r="Y47" s="2">
        <v>110.6</v>
      </c>
      <c r="Z47" s="2">
        <v>112</v>
      </c>
      <c r="AA47" s="2">
        <v>115.2</v>
      </c>
      <c r="AB47" s="2">
        <v>112.5</v>
      </c>
      <c r="AC47" s="2">
        <v>111.3</v>
      </c>
      <c r="AD47" s="2">
        <v>114.2</v>
      </c>
      <c r="AE47">
        <v>1488.2999999999997</v>
      </c>
      <c r="AF47">
        <v>455.9</v>
      </c>
      <c r="AG47" s="18">
        <v>226.4</v>
      </c>
      <c r="AH47" s="18">
        <f>SUM('Main Data'!$S47+'Main Data'!$U47+'Main Data'!$V47+'Main Data'!$X47+'Main Data'!$Z47+'Main Data'!$AB47)</f>
        <v>678.7</v>
      </c>
      <c r="AI47">
        <v>339</v>
      </c>
    </row>
    <row r="48" spans="1:35" x14ac:dyDescent="0.25">
      <c r="A48" s="2" t="s">
        <v>30</v>
      </c>
      <c r="B48" s="2">
        <v>2014</v>
      </c>
      <c r="C48" s="40" t="s">
        <v>39</v>
      </c>
      <c r="D48" s="2">
        <v>120.2</v>
      </c>
      <c r="E48" s="2">
        <v>118.9</v>
      </c>
      <c r="F48" s="2">
        <v>118.1</v>
      </c>
      <c r="G48" s="2">
        <v>117</v>
      </c>
      <c r="H48" s="2">
        <v>109.7</v>
      </c>
      <c r="I48" s="2">
        <v>125.5</v>
      </c>
      <c r="J48" s="2">
        <v>120.5</v>
      </c>
      <c r="K48" s="2">
        <v>111</v>
      </c>
      <c r="L48" s="2">
        <v>102.6</v>
      </c>
      <c r="M48" s="2">
        <v>111.2</v>
      </c>
      <c r="N48" s="2">
        <v>113.5</v>
      </c>
      <c r="O48" s="2">
        <v>118.7</v>
      </c>
      <c r="P48" s="2">
        <v>117.2</v>
      </c>
      <c r="Q48" s="2">
        <v>118.1</v>
      </c>
      <c r="R48" s="2">
        <v>116.1</v>
      </c>
      <c r="S48" s="2">
        <v>117.8</v>
      </c>
      <c r="T48" s="2">
        <v>108.9</v>
      </c>
      <c r="U48" s="14">
        <v>113.9</v>
      </c>
      <c r="V48" s="2">
        <v>113.7</v>
      </c>
      <c r="W48" s="2">
        <v>111.8</v>
      </c>
      <c r="X48" s="2">
        <v>111.2</v>
      </c>
      <c r="Y48" s="2">
        <v>110.5</v>
      </c>
      <c r="Z48" s="2">
        <v>113</v>
      </c>
      <c r="AA48" s="2">
        <v>115.4</v>
      </c>
      <c r="AB48" s="2">
        <v>113.4</v>
      </c>
      <c r="AC48" s="2">
        <v>111.5</v>
      </c>
      <c r="AD48" s="2">
        <v>115.4</v>
      </c>
      <c r="AE48">
        <v>1504.1000000000001</v>
      </c>
      <c r="AF48">
        <v>460.9</v>
      </c>
      <c r="AG48" s="18">
        <v>113.7</v>
      </c>
      <c r="AH48" s="18">
        <f>SUM('Main Data'!$S48+'Main Data'!$U48+'Main Data'!$V48+'Main Data'!$X48+'Main Data'!$Z48+'Main Data'!$AB48)</f>
        <v>682.99999999999989</v>
      </c>
      <c r="AI48">
        <v>340.3</v>
      </c>
    </row>
    <row r="49" spans="1:35" x14ac:dyDescent="0.25">
      <c r="A49" s="2" t="s">
        <v>33</v>
      </c>
      <c r="B49" s="2">
        <v>2014</v>
      </c>
      <c r="C49" s="40" t="s">
        <v>39</v>
      </c>
      <c r="D49" s="2">
        <v>122.5</v>
      </c>
      <c r="E49" s="2">
        <v>121.7</v>
      </c>
      <c r="F49" s="2">
        <v>113.3</v>
      </c>
      <c r="G49" s="2">
        <v>117</v>
      </c>
      <c r="H49" s="2">
        <v>103.1</v>
      </c>
      <c r="I49" s="2">
        <v>126.7</v>
      </c>
      <c r="J49" s="2">
        <v>121.2</v>
      </c>
      <c r="K49" s="2">
        <v>111</v>
      </c>
      <c r="L49" s="2">
        <v>100.3</v>
      </c>
      <c r="M49" s="2">
        <v>115.3</v>
      </c>
      <c r="N49" s="2">
        <v>112.7</v>
      </c>
      <c r="O49" s="2">
        <v>121</v>
      </c>
      <c r="P49" s="2">
        <v>118.2</v>
      </c>
      <c r="Q49" s="2">
        <v>116.3</v>
      </c>
      <c r="R49" s="2">
        <v>112.5</v>
      </c>
      <c r="S49" s="2">
        <v>115.7</v>
      </c>
      <c r="T49" s="2">
        <v>109.1</v>
      </c>
      <c r="U49" s="14">
        <v>113.9</v>
      </c>
      <c r="V49" s="2">
        <v>113.4</v>
      </c>
      <c r="W49" s="2">
        <v>111</v>
      </c>
      <c r="X49" s="2">
        <v>111.2</v>
      </c>
      <c r="Y49" s="2">
        <v>111.2</v>
      </c>
      <c r="Z49" s="2">
        <v>112.5</v>
      </c>
      <c r="AA49" s="2">
        <v>117.6</v>
      </c>
      <c r="AB49" s="2">
        <v>110.9</v>
      </c>
      <c r="AC49" s="2">
        <v>111.4</v>
      </c>
      <c r="AD49" s="2">
        <v>114.7</v>
      </c>
      <c r="AE49">
        <v>1504.0000000000002</v>
      </c>
      <c r="AF49">
        <v>453.6</v>
      </c>
      <c r="AG49" s="18">
        <v>227.3</v>
      </c>
      <c r="AH49" s="18">
        <f>SUM('Main Data'!$S49+'Main Data'!$U49+'Main Data'!$V49+'Main Data'!$X49+'Main Data'!$Z49+'Main Data'!$AB49)</f>
        <v>677.6</v>
      </c>
      <c r="AI49">
        <v>339.9</v>
      </c>
    </row>
    <row r="50" spans="1:35" x14ac:dyDescent="0.25">
      <c r="A50" s="2" t="s">
        <v>35</v>
      </c>
      <c r="B50" s="2">
        <v>2014</v>
      </c>
      <c r="C50" s="40" t="s">
        <v>39</v>
      </c>
      <c r="D50" s="2">
        <v>120.9</v>
      </c>
      <c r="E50" s="2">
        <v>119.9</v>
      </c>
      <c r="F50" s="2">
        <v>116.2</v>
      </c>
      <c r="G50" s="2">
        <v>117</v>
      </c>
      <c r="H50" s="2">
        <v>107.3</v>
      </c>
      <c r="I50" s="2">
        <v>126.1</v>
      </c>
      <c r="J50" s="2">
        <v>120.7</v>
      </c>
      <c r="K50" s="2">
        <v>111</v>
      </c>
      <c r="L50" s="2">
        <v>101.8</v>
      </c>
      <c r="M50" s="2">
        <v>112.6</v>
      </c>
      <c r="N50" s="2">
        <v>113.2</v>
      </c>
      <c r="O50" s="2">
        <v>119.8</v>
      </c>
      <c r="P50" s="2">
        <v>117.6</v>
      </c>
      <c r="Q50" s="2">
        <v>117.4</v>
      </c>
      <c r="R50" s="2">
        <v>114.6</v>
      </c>
      <c r="S50" s="2">
        <v>117</v>
      </c>
      <c r="T50" s="2">
        <v>109</v>
      </c>
      <c r="U50" s="14">
        <v>113.9</v>
      </c>
      <c r="V50" s="2">
        <v>113.6</v>
      </c>
      <c r="W50" s="2">
        <v>111.5</v>
      </c>
      <c r="X50" s="2">
        <v>111.2</v>
      </c>
      <c r="Y50" s="2">
        <v>110.9</v>
      </c>
      <c r="Z50" s="2">
        <v>112.7</v>
      </c>
      <c r="AA50" s="2">
        <v>116</v>
      </c>
      <c r="AB50" s="2">
        <v>112.5</v>
      </c>
      <c r="AC50" s="2">
        <v>111.5</v>
      </c>
      <c r="AD50" s="2">
        <v>115.1</v>
      </c>
      <c r="AE50">
        <v>1504.1</v>
      </c>
      <c r="AF50">
        <v>458</v>
      </c>
      <c r="AG50" s="18">
        <v>227.5</v>
      </c>
      <c r="AH50" s="18">
        <f>SUM('Main Data'!$S50+'Main Data'!$U50+'Main Data'!$V50+'Main Data'!$X50+'Main Data'!$Z50+'Main Data'!$AB50)</f>
        <v>680.9</v>
      </c>
      <c r="AI50">
        <v>340</v>
      </c>
    </row>
    <row r="51" spans="1:35" x14ac:dyDescent="0.25">
      <c r="A51" s="2" t="s">
        <v>30</v>
      </c>
      <c r="B51" s="2">
        <v>2014</v>
      </c>
      <c r="C51" s="40" t="s">
        <v>41</v>
      </c>
      <c r="D51" s="2">
        <v>120.3</v>
      </c>
      <c r="E51" s="2">
        <v>120.2</v>
      </c>
      <c r="F51" s="2">
        <v>116.9</v>
      </c>
      <c r="G51" s="2">
        <v>118</v>
      </c>
      <c r="H51" s="2">
        <v>110.1</v>
      </c>
      <c r="I51" s="2">
        <v>126.3</v>
      </c>
      <c r="J51" s="2">
        <v>123.9</v>
      </c>
      <c r="K51" s="2">
        <v>111.5</v>
      </c>
      <c r="L51" s="2">
        <v>103.5</v>
      </c>
      <c r="M51" s="2">
        <v>111.6</v>
      </c>
      <c r="N51" s="2">
        <v>114.2</v>
      </c>
      <c r="O51" s="2">
        <v>119.2</v>
      </c>
      <c r="P51" s="2">
        <v>118.2</v>
      </c>
      <c r="Q51" s="2">
        <v>118.7</v>
      </c>
      <c r="R51" s="2">
        <v>116.8</v>
      </c>
      <c r="S51" s="2">
        <v>118.5</v>
      </c>
      <c r="T51" s="2">
        <v>108.9</v>
      </c>
      <c r="U51" s="14">
        <v>114.3</v>
      </c>
      <c r="V51" s="2">
        <v>114.1</v>
      </c>
      <c r="W51" s="2">
        <v>112.1</v>
      </c>
      <c r="X51" s="2">
        <v>111.4</v>
      </c>
      <c r="Y51" s="2">
        <v>110.9</v>
      </c>
      <c r="Z51" s="2">
        <v>113.1</v>
      </c>
      <c r="AA51" s="2">
        <v>116.3</v>
      </c>
      <c r="AB51" s="2">
        <v>113.4</v>
      </c>
      <c r="AC51" s="2">
        <v>111.8</v>
      </c>
      <c r="AD51" s="2">
        <v>116</v>
      </c>
      <c r="AE51">
        <v>1513.8999999999999</v>
      </c>
      <c r="AF51">
        <v>462.9</v>
      </c>
      <c r="AG51" s="18">
        <v>114.1</v>
      </c>
      <c r="AH51" s="18">
        <f>SUM('Main Data'!$S51+'Main Data'!$U51+'Main Data'!$V51+'Main Data'!$X51+'Main Data'!$Z51+'Main Data'!$AB51)</f>
        <v>684.8</v>
      </c>
      <c r="AI51">
        <v>341.5</v>
      </c>
    </row>
    <row r="52" spans="1:35" x14ac:dyDescent="0.25">
      <c r="A52" s="2" t="s">
        <v>33</v>
      </c>
      <c r="B52" s="2">
        <v>2014</v>
      </c>
      <c r="C52" s="40" t="s">
        <v>41</v>
      </c>
      <c r="D52" s="2">
        <v>122.7</v>
      </c>
      <c r="E52" s="2">
        <v>124.1</v>
      </c>
      <c r="F52" s="2">
        <v>114.2</v>
      </c>
      <c r="G52" s="2">
        <v>119.1</v>
      </c>
      <c r="H52" s="2">
        <v>103.5</v>
      </c>
      <c r="I52" s="2">
        <v>129.19999999999999</v>
      </c>
      <c r="J52" s="2">
        <v>127</v>
      </c>
      <c r="K52" s="2">
        <v>112.6</v>
      </c>
      <c r="L52" s="2">
        <v>101.3</v>
      </c>
      <c r="M52" s="2">
        <v>117</v>
      </c>
      <c r="N52" s="2">
        <v>112.9</v>
      </c>
      <c r="O52" s="2">
        <v>121.7</v>
      </c>
      <c r="P52" s="2">
        <v>120</v>
      </c>
      <c r="Q52" s="2">
        <v>116.8</v>
      </c>
      <c r="R52" s="2">
        <v>112.9</v>
      </c>
      <c r="S52" s="2">
        <v>116.2</v>
      </c>
      <c r="T52" s="2">
        <v>109.3</v>
      </c>
      <c r="U52" s="14">
        <v>114.3</v>
      </c>
      <c r="V52" s="2">
        <v>114.1</v>
      </c>
      <c r="W52" s="2">
        <v>111.2</v>
      </c>
      <c r="X52" s="2">
        <v>111.3</v>
      </c>
      <c r="Y52" s="2">
        <v>111.5</v>
      </c>
      <c r="Z52" s="2">
        <v>112.9</v>
      </c>
      <c r="AA52" s="2">
        <v>118.3</v>
      </c>
      <c r="AB52" s="2">
        <v>111.1</v>
      </c>
      <c r="AC52" s="2">
        <v>111.7</v>
      </c>
      <c r="AD52" s="2">
        <v>115.6</v>
      </c>
      <c r="AE52">
        <v>1525.3000000000002</v>
      </c>
      <c r="AF52">
        <v>455.2</v>
      </c>
      <c r="AG52" s="18">
        <v>228.39999999999998</v>
      </c>
      <c r="AH52" s="18">
        <f>SUM('Main Data'!$S52+'Main Data'!$U52+'Main Data'!$V52+'Main Data'!$X52+'Main Data'!$Z52+'Main Data'!$AB52)</f>
        <v>679.90000000000009</v>
      </c>
      <c r="AI52">
        <v>341.09999999999997</v>
      </c>
    </row>
    <row r="53" spans="1:35" x14ac:dyDescent="0.25">
      <c r="A53" s="2" t="s">
        <v>35</v>
      </c>
      <c r="B53" s="2">
        <v>2014</v>
      </c>
      <c r="C53" s="40" t="s">
        <v>41</v>
      </c>
      <c r="D53" s="2">
        <v>121.1</v>
      </c>
      <c r="E53" s="2">
        <v>121.6</v>
      </c>
      <c r="F53" s="2">
        <v>115.9</v>
      </c>
      <c r="G53" s="2">
        <v>118.4</v>
      </c>
      <c r="H53" s="2">
        <v>107.7</v>
      </c>
      <c r="I53" s="2">
        <v>127.7</v>
      </c>
      <c r="J53" s="2">
        <v>125</v>
      </c>
      <c r="K53" s="2">
        <v>111.9</v>
      </c>
      <c r="L53" s="2">
        <v>102.8</v>
      </c>
      <c r="M53" s="2">
        <v>113.4</v>
      </c>
      <c r="N53" s="2">
        <v>113.7</v>
      </c>
      <c r="O53" s="2">
        <v>120.4</v>
      </c>
      <c r="P53" s="2">
        <v>118.9</v>
      </c>
      <c r="Q53" s="2">
        <v>118</v>
      </c>
      <c r="R53" s="2">
        <v>115.2</v>
      </c>
      <c r="S53" s="2">
        <v>117.6</v>
      </c>
      <c r="T53" s="2">
        <v>109.1</v>
      </c>
      <c r="U53" s="14">
        <v>114.3</v>
      </c>
      <c r="V53" s="2">
        <v>114.1</v>
      </c>
      <c r="W53" s="2">
        <v>111.8</v>
      </c>
      <c r="X53" s="2">
        <v>111.3</v>
      </c>
      <c r="Y53" s="2">
        <v>111.2</v>
      </c>
      <c r="Z53" s="2">
        <v>113</v>
      </c>
      <c r="AA53" s="2">
        <v>116.8</v>
      </c>
      <c r="AB53" s="2">
        <v>112.5</v>
      </c>
      <c r="AC53" s="2">
        <v>111.8</v>
      </c>
      <c r="AD53" s="2">
        <v>115.8</v>
      </c>
      <c r="AE53">
        <v>1518.5000000000005</v>
      </c>
      <c r="AF53">
        <v>459.9</v>
      </c>
      <c r="AG53" s="18">
        <v>228.39999999999998</v>
      </c>
      <c r="AH53" s="18">
        <f>SUM('Main Data'!$S53+'Main Data'!$U53+'Main Data'!$V53+'Main Data'!$X53+'Main Data'!$Z53+'Main Data'!$AB53)</f>
        <v>682.8</v>
      </c>
      <c r="AI53">
        <v>341.1</v>
      </c>
    </row>
    <row r="54" spans="1:35" x14ac:dyDescent="0.25">
      <c r="A54" s="2" t="s">
        <v>30</v>
      </c>
      <c r="B54" s="2">
        <v>2014</v>
      </c>
      <c r="C54" s="40" t="s">
        <v>42</v>
      </c>
      <c r="D54" s="2">
        <v>120.7</v>
      </c>
      <c r="E54" s="2">
        <v>121.6</v>
      </c>
      <c r="F54" s="2">
        <v>116.1</v>
      </c>
      <c r="G54" s="2">
        <v>119.3</v>
      </c>
      <c r="H54" s="2">
        <v>110.3</v>
      </c>
      <c r="I54" s="2">
        <v>125.8</v>
      </c>
      <c r="J54" s="2">
        <v>129.30000000000001</v>
      </c>
      <c r="K54" s="2">
        <v>112.2</v>
      </c>
      <c r="L54" s="2">
        <v>103.6</v>
      </c>
      <c r="M54" s="2">
        <v>112.3</v>
      </c>
      <c r="N54" s="2">
        <v>114.9</v>
      </c>
      <c r="O54" s="2">
        <v>120.1</v>
      </c>
      <c r="P54" s="2">
        <v>119.5</v>
      </c>
      <c r="Q54" s="2">
        <v>119.7</v>
      </c>
      <c r="R54" s="2">
        <v>117.3</v>
      </c>
      <c r="S54" s="2">
        <v>119.3</v>
      </c>
      <c r="T54" s="2">
        <v>108</v>
      </c>
      <c r="U54" s="14">
        <v>113.9</v>
      </c>
      <c r="V54" s="2">
        <v>114.9</v>
      </c>
      <c r="W54" s="2">
        <v>112.8</v>
      </c>
      <c r="X54" s="2">
        <v>112.2</v>
      </c>
      <c r="Y54" s="2">
        <v>111.4</v>
      </c>
      <c r="Z54" s="2">
        <v>114.3</v>
      </c>
      <c r="AA54" s="2">
        <v>117.3</v>
      </c>
      <c r="AB54" s="2">
        <v>114.4</v>
      </c>
      <c r="AC54" s="2">
        <v>112.3</v>
      </c>
      <c r="AD54" s="2">
        <v>117</v>
      </c>
      <c r="AE54">
        <v>1525.6999999999998</v>
      </c>
      <c r="AF54">
        <v>464.3</v>
      </c>
      <c r="AG54" s="18">
        <v>114.9</v>
      </c>
      <c r="AH54" s="18">
        <f>SUM('Main Data'!$S54+'Main Data'!$U54+'Main Data'!$V54+'Main Data'!$X54+'Main Data'!$Z54+'Main Data'!$AB54)</f>
        <v>689</v>
      </c>
      <c r="AI54">
        <v>344</v>
      </c>
    </row>
    <row r="55" spans="1:35" x14ac:dyDescent="0.25">
      <c r="A55" s="2" t="s">
        <v>33</v>
      </c>
      <c r="B55" s="2">
        <v>2014</v>
      </c>
      <c r="C55" s="40" t="s">
        <v>42</v>
      </c>
      <c r="D55" s="2">
        <v>123.1</v>
      </c>
      <c r="E55" s="2">
        <v>125.9</v>
      </c>
      <c r="F55" s="2">
        <v>115.4</v>
      </c>
      <c r="G55" s="2">
        <v>120.4</v>
      </c>
      <c r="H55" s="2">
        <v>103.4</v>
      </c>
      <c r="I55" s="2">
        <v>131.19999999999999</v>
      </c>
      <c r="J55" s="2">
        <v>137.5</v>
      </c>
      <c r="K55" s="2">
        <v>112.8</v>
      </c>
      <c r="L55" s="2">
        <v>101.4</v>
      </c>
      <c r="M55" s="2">
        <v>118.3</v>
      </c>
      <c r="N55" s="2">
        <v>113.2</v>
      </c>
      <c r="O55" s="2">
        <v>122.4</v>
      </c>
      <c r="P55" s="2">
        <v>122</v>
      </c>
      <c r="Q55" s="2">
        <v>117.4</v>
      </c>
      <c r="R55" s="2">
        <v>113.2</v>
      </c>
      <c r="S55" s="2">
        <v>116.7</v>
      </c>
      <c r="T55" s="2">
        <v>108.7</v>
      </c>
      <c r="U55" s="14">
        <v>113.9</v>
      </c>
      <c r="V55" s="2">
        <v>114.3</v>
      </c>
      <c r="W55" s="2">
        <v>111.4</v>
      </c>
      <c r="X55" s="2">
        <v>111.5</v>
      </c>
      <c r="Y55" s="2">
        <v>111.8</v>
      </c>
      <c r="Z55" s="2">
        <v>115.1</v>
      </c>
      <c r="AA55" s="2">
        <v>119</v>
      </c>
      <c r="AB55" s="2">
        <v>111.2</v>
      </c>
      <c r="AC55" s="2">
        <v>112.2</v>
      </c>
      <c r="AD55" s="2">
        <v>116.4</v>
      </c>
      <c r="AE55">
        <v>1547</v>
      </c>
      <c r="AF55">
        <v>456</v>
      </c>
      <c r="AG55" s="18">
        <v>228.2</v>
      </c>
      <c r="AH55" s="18">
        <f>SUM('Main Data'!$S55+'Main Data'!$U55+'Main Data'!$V55+'Main Data'!$X55+'Main Data'!$Z55+'Main Data'!$AB55)</f>
        <v>682.7</v>
      </c>
      <c r="AI55">
        <v>342.4</v>
      </c>
    </row>
    <row r="56" spans="1:35" x14ac:dyDescent="0.25">
      <c r="A56" s="2" t="s">
        <v>35</v>
      </c>
      <c r="B56" s="2">
        <v>2014</v>
      </c>
      <c r="C56" s="40" t="s">
        <v>42</v>
      </c>
      <c r="D56" s="2">
        <v>121.5</v>
      </c>
      <c r="E56" s="2">
        <v>123.1</v>
      </c>
      <c r="F56" s="2">
        <v>115.8</v>
      </c>
      <c r="G56" s="2">
        <v>119.7</v>
      </c>
      <c r="H56" s="2">
        <v>107.8</v>
      </c>
      <c r="I56" s="2">
        <v>128.30000000000001</v>
      </c>
      <c r="J56" s="2">
        <v>132.1</v>
      </c>
      <c r="K56" s="2">
        <v>112.4</v>
      </c>
      <c r="L56" s="2">
        <v>102.9</v>
      </c>
      <c r="M56" s="2">
        <v>114.3</v>
      </c>
      <c r="N56" s="2">
        <v>114.2</v>
      </c>
      <c r="O56" s="2">
        <v>121.2</v>
      </c>
      <c r="P56" s="2">
        <v>120.4</v>
      </c>
      <c r="Q56" s="2">
        <v>118.8</v>
      </c>
      <c r="R56" s="2">
        <v>115.6</v>
      </c>
      <c r="S56" s="2">
        <v>118.3</v>
      </c>
      <c r="T56" s="2">
        <v>108.3</v>
      </c>
      <c r="U56" s="14">
        <v>113.9</v>
      </c>
      <c r="V56" s="2">
        <v>114.6</v>
      </c>
      <c r="W56" s="2">
        <v>112.3</v>
      </c>
      <c r="X56" s="2">
        <v>111.8</v>
      </c>
      <c r="Y56" s="2">
        <v>111.6</v>
      </c>
      <c r="Z56" s="2">
        <v>114.8</v>
      </c>
      <c r="AA56" s="2">
        <v>117.8</v>
      </c>
      <c r="AB56" s="2">
        <v>113.2</v>
      </c>
      <c r="AC56" s="2">
        <v>112.3</v>
      </c>
      <c r="AD56" s="2">
        <v>116.7</v>
      </c>
      <c r="AE56">
        <v>1533.7000000000003</v>
      </c>
      <c r="AF56">
        <v>461</v>
      </c>
      <c r="AG56" s="18">
        <v>228.5</v>
      </c>
      <c r="AH56" s="18">
        <f>SUM('Main Data'!$S56+'Main Data'!$U56+'Main Data'!$V56+'Main Data'!$X56+'Main Data'!$Z56+'Main Data'!$AB56)</f>
        <v>686.6</v>
      </c>
      <c r="AI56">
        <v>343.3</v>
      </c>
    </row>
    <row r="57" spans="1:35" x14ac:dyDescent="0.25">
      <c r="A57" s="2" t="s">
        <v>30</v>
      </c>
      <c r="B57" s="2">
        <v>2014</v>
      </c>
      <c r="C57" s="40" t="s">
        <v>44</v>
      </c>
      <c r="D57" s="2">
        <v>121.7</v>
      </c>
      <c r="E57" s="2">
        <v>122.5</v>
      </c>
      <c r="F57" s="2">
        <v>117.7</v>
      </c>
      <c r="G57" s="2">
        <v>120.6</v>
      </c>
      <c r="H57" s="2">
        <v>110.4</v>
      </c>
      <c r="I57" s="2">
        <v>129.1</v>
      </c>
      <c r="J57" s="2">
        <v>150.1</v>
      </c>
      <c r="K57" s="2">
        <v>113.2</v>
      </c>
      <c r="L57" s="2">
        <v>104.8</v>
      </c>
      <c r="M57" s="2">
        <v>113.3</v>
      </c>
      <c r="N57" s="2">
        <v>115.6</v>
      </c>
      <c r="O57" s="2">
        <v>120.9</v>
      </c>
      <c r="P57" s="2">
        <v>123.3</v>
      </c>
      <c r="Q57" s="2">
        <v>120.7</v>
      </c>
      <c r="R57" s="2">
        <v>118.3</v>
      </c>
      <c r="S57" s="2">
        <v>120.3</v>
      </c>
      <c r="T57" s="2">
        <v>108.8</v>
      </c>
      <c r="U57" s="14">
        <v>114.8</v>
      </c>
      <c r="V57" s="2">
        <v>115.4</v>
      </c>
      <c r="W57" s="2">
        <v>113.4</v>
      </c>
      <c r="X57" s="2">
        <v>113.2</v>
      </c>
      <c r="Y57" s="2">
        <v>111.8</v>
      </c>
      <c r="Z57" s="2">
        <v>115.5</v>
      </c>
      <c r="AA57" s="2">
        <v>118</v>
      </c>
      <c r="AB57" s="2">
        <v>115.3</v>
      </c>
      <c r="AC57" s="2">
        <v>113.1</v>
      </c>
      <c r="AD57" s="2">
        <v>119.5</v>
      </c>
      <c r="AE57">
        <v>1563.2</v>
      </c>
      <c r="AF57">
        <v>468.1</v>
      </c>
      <c r="AG57" s="18">
        <v>115.4</v>
      </c>
      <c r="AH57" s="18">
        <f>SUM('Main Data'!$S57+'Main Data'!$U57+'Main Data'!$V57+'Main Data'!$X57+'Main Data'!$Z57+'Main Data'!$AB57)</f>
        <v>694.5</v>
      </c>
      <c r="AI57">
        <v>346.4</v>
      </c>
    </row>
    <row r="58" spans="1:35" x14ac:dyDescent="0.25">
      <c r="A58" s="2" t="s">
        <v>33</v>
      </c>
      <c r="B58" s="2">
        <v>2014</v>
      </c>
      <c r="C58" s="40" t="s">
        <v>44</v>
      </c>
      <c r="D58" s="2">
        <v>123.8</v>
      </c>
      <c r="E58" s="2">
        <v>126.4</v>
      </c>
      <c r="F58" s="2">
        <v>118</v>
      </c>
      <c r="G58" s="2">
        <v>121.6</v>
      </c>
      <c r="H58" s="2">
        <v>103.5</v>
      </c>
      <c r="I58" s="2">
        <v>133.69999999999999</v>
      </c>
      <c r="J58" s="2">
        <v>172.4</v>
      </c>
      <c r="K58" s="2">
        <v>113.1</v>
      </c>
      <c r="L58" s="2">
        <v>102.7</v>
      </c>
      <c r="M58" s="2">
        <v>120</v>
      </c>
      <c r="N58" s="2">
        <v>113.8</v>
      </c>
      <c r="O58" s="2">
        <v>123.4</v>
      </c>
      <c r="P58" s="2">
        <v>127.1</v>
      </c>
      <c r="Q58" s="2">
        <v>118</v>
      </c>
      <c r="R58" s="2">
        <v>113.6</v>
      </c>
      <c r="S58" s="2">
        <v>117.4</v>
      </c>
      <c r="T58" s="2">
        <v>109.7</v>
      </c>
      <c r="U58" s="14">
        <v>114.8</v>
      </c>
      <c r="V58" s="2">
        <v>114.9</v>
      </c>
      <c r="W58" s="2">
        <v>111.5</v>
      </c>
      <c r="X58" s="2">
        <v>113</v>
      </c>
      <c r="Y58" s="2">
        <v>112.4</v>
      </c>
      <c r="Z58" s="2">
        <v>117.8</v>
      </c>
      <c r="AA58" s="2">
        <v>121</v>
      </c>
      <c r="AB58" s="2">
        <v>111.6</v>
      </c>
      <c r="AC58" s="2">
        <v>113.5</v>
      </c>
      <c r="AD58" s="2">
        <v>118.9</v>
      </c>
      <c r="AE58">
        <v>1599.5</v>
      </c>
      <c r="AF58">
        <v>458.7</v>
      </c>
      <c r="AG58" s="18">
        <v>229.7</v>
      </c>
      <c r="AH58" s="18">
        <f>SUM('Main Data'!$S58+'Main Data'!$U58+'Main Data'!$V58+'Main Data'!$X58+'Main Data'!$Z58+'Main Data'!$AB58)</f>
        <v>689.5</v>
      </c>
      <c r="AI58">
        <v>346.1</v>
      </c>
    </row>
    <row r="59" spans="1:35" x14ac:dyDescent="0.25">
      <c r="A59" s="2" t="s">
        <v>35</v>
      </c>
      <c r="B59" s="2">
        <v>2014</v>
      </c>
      <c r="C59" s="40" t="s">
        <v>44</v>
      </c>
      <c r="D59" s="2">
        <v>122.4</v>
      </c>
      <c r="E59" s="2">
        <v>123.9</v>
      </c>
      <c r="F59" s="2">
        <v>117.8</v>
      </c>
      <c r="G59" s="2">
        <v>121</v>
      </c>
      <c r="H59" s="2">
        <v>107.9</v>
      </c>
      <c r="I59" s="2">
        <v>131.19999999999999</v>
      </c>
      <c r="J59" s="2">
        <v>157.69999999999999</v>
      </c>
      <c r="K59" s="2">
        <v>113.2</v>
      </c>
      <c r="L59" s="2">
        <v>104.1</v>
      </c>
      <c r="M59" s="2">
        <v>115.5</v>
      </c>
      <c r="N59" s="2">
        <v>114.8</v>
      </c>
      <c r="O59" s="2">
        <v>122.1</v>
      </c>
      <c r="P59" s="2">
        <v>124.7</v>
      </c>
      <c r="Q59" s="2">
        <v>119.6</v>
      </c>
      <c r="R59" s="2">
        <v>116.3</v>
      </c>
      <c r="S59" s="2">
        <v>119.1</v>
      </c>
      <c r="T59" s="2">
        <v>109.2</v>
      </c>
      <c r="U59" s="14">
        <v>114.8</v>
      </c>
      <c r="V59" s="2">
        <v>115.2</v>
      </c>
      <c r="W59" s="2">
        <v>112.7</v>
      </c>
      <c r="X59" s="2">
        <v>113.1</v>
      </c>
      <c r="Y59" s="2">
        <v>112.1</v>
      </c>
      <c r="Z59" s="2">
        <v>116.8</v>
      </c>
      <c r="AA59" s="2">
        <v>118.8</v>
      </c>
      <c r="AB59" s="2">
        <v>113.9</v>
      </c>
      <c r="AC59" s="2">
        <v>113.3</v>
      </c>
      <c r="AD59" s="2">
        <v>119.2</v>
      </c>
      <c r="AE59">
        <v>1576.3</v>
      </c>
      <c r="AF59">
        <v>464.2</v>
      </c>
      <c r="AG59" s="18">
        <v>230</v>
      </c>
      <c r="AH59" s="18">
        <f>SUM('Main Data'!$S59+'Main Data'!$U59+'Main Data'!$V59+'Main Data'!$X59+'Main Data'!$Z59+'Main Data'!$AB59)</f>
        <v>692.89999999999986</v>
      </c>
      <c r="AI59">
        <v>346</v>
      </c>
    </row>
    <row r="60" spans="1:35" x14ac:dyDescent="0.25">
      <c r="A60" s="2" t="s">
        <v>30</v>
      </c>
      <c r="B60" s="2">
        <v>2014</v>
      </c>
      <c r="C60" s="40" t="s">
        <v>46</v>
      </c>
      <c r="D60" s="2">
        <v>121.8</v>
      </c>
      <c r="E60" s="2">
        <v>122.8</v>
      </c>
      <c r="F60" s="2">
        <v>117.8</v>
      </c>
      <c r="G60" s="2">
        <v>121.9</v>
      </c>
      <c r="H60" s="2">
        <v>110.6</v>
      </c>
      <c r="I60" s="2">
        <v>129.69999999999999</v>
      </c>
      <c r="J60" s="2">
        <v>161.1</v>
      </c>
      <c r="K60" s="2">
        <v>114.1</v>
      </c>
      <c r="L60" s="2">
        <v>105.1</v>
      </c>
      <c r="M60" s="2">
        <v>114.6</v>
      </c>
      <c r="N60" s="2">
        <v>115.8</v>
      </c>
      <c r="O60" s="2">
        <v>121.7</v>
      </c>
      <c r="P60" s="2">
        <v>125.3</v>
      </c>
      <c r="Q60" s="2">
        <v>120.9</v>
      </c>
      <c r="R60" s="2">
        <v>118.8</v>
      </c>
      <c r="S60" s="2">
        <v>120.7</v>
      </c>
      <c r="T60" s="2">
        <v>109.4</v>
      </c>
      <c r="U60" s="14">
        <v>115.5</v>
      </c>
      <c r="V60" s="2">
        <v>115.9</v>
      </c>
      <c r="W60" s="2">
        <v>114</v>
      </c>
      <c r="X60" s="2">
        <v>113.2</v>
      </c>
      <c r="Y60" s="2">
        <v>112.2</v>
      </c>
      <c r="Z60" s="2">
        <v>116.2</v>
      </c>
      <c r="AA60" s="2">
        <v>118.8</v>
      </c>
      <c r="AB60" s="2">
        <v>115.4</v>
      </c>
      <c r="AC60" s="2">
        <v>113.5</v>
      </c>
      <c r="AD60" s="2">
        <v>120.7</v>
      </c>
      <c r="AE60">
        <v>1582.2999999999997</v>
      </c>
      <c r="AF60">
        <v>469.79999999999995</v>
      </c>
      <c r="AG60" s="18">
        <v>115.9</v>
      </c>
      <c r="AH60" s="18">
        <f>SUM('Main Data'!$S60+'Main Data'!$U60+'Main Data'!$V60+'Main Data'!$X60+'Main Data'!$Z60+'Main Data'!$AB60)</f>
        <v>696.9</v>
      </c>
      <c r="AI60">
        <v>347.7</v>
      </c>
    </row>
    <row r="61" spans="1:35" x14ac:dyDescent="0.25">
      <c r="A61" s="2" t="s">
        <v>33</v>
      </c>
      <c r="B61" s="2">
        <v>2014</v>
      </c>
      <c r="C61" s="40" t="s">
        <v>46</v>
      </c>
      <c r="D61" s="2">
        <v>124.8</v>
      </c>
      <c r="E61" s="2">
        <v>127.3</v>
      </c>
      <c r="F61" s="2">
        <v>116.5</v>
      </c>
      <c r="G61" s="2">
        <v>122.2</v>
      </c>
      <c r="H61" s="2">
        <v>103.6</v>
      </c>
      <c r="I61" s="2">
        <v>132.69999999999999</v>
      </c>
      <c r="J61" s="2">
        <v>181.9</v>
      </c>
      <c r="K61" s="2">
        <v>115.2</v>
      </c>
      <c r="L61" s="2">
        <v>102.7</v>
      </c>
      <c r="M61" s="2">
        <v>122.1</v>
      </c>
      <c r="N61" s="2">
        <v>114.4</v>
      </c>
      <c r="O61" s="2">
        <v>124.7</v>
      </c>
      <c r="P61" s="2">
        <v>128.9</v>
      </c>
      <c r="Q61" s="2">
        <v>118.6</v>
      </c>
      <c r="R61" s="2">
        <v>114.1</v>
      </c>
      <c r="S61" s="2">
        <v>117.9</v>
      </c>
      <c r="T61" s="2">
        <v>110.5</v>
      </c>
      <c r="U61" s="14">
        <v>115.5</v>
      </c>
      <c r="V61" s="2">
        <v>115.3</v>
      </c>
      <c r="W61" s="2">
        <v>112.2</v>
      </c>
      <c r="X61" s="2">
        <v>112.5</v>
      </c>
      <c r="Y61" s="2">
        <v>112.9</v>
      </c>
      <c r="Z61" s="2">
        <v>119.2</v>
      </c>
      <c r="AA61" s="2">
        <v>123</v>
      </c>
      <c r="AB61" s="2">
        <v>111.8</v>
      </c>
      <c r="AC61" s="2">
        <v>113.9</v>
      </c>
      <c r="AD61" s="2">
        <v>119.9</v>
      </c>
      <c r="AE61">
        <v>1617</v>
      </c>
      <c r="AF61">
        <v>461.1</v>
      </c>
      <c r="AG61" s="18">
        <v>230.8</v>
      </c>
      <c r="AH61" s="18">
        <f>SUM('Main Data'!$S61+'Main Data'!$U61+'Main Data'!$V61+'Main Data'!$X61+'Main Data'!$Z61+'Main Data'!$AB61)</f>
        <v>692.19999999999993</v>
      </c>
      <c r="AI61">
        <v>348.70000000000005</v>
      </c>
    </row>
    <row r="62" spans="1:35" x14ac:dyDescent="0.25">
      <c r="A62" s="2" t="s">
        <v>35</v>
      </c>
      <c r="B62" s="2">
        <v>2014</v>
      </c>
      <c r="C62" s="40" t="s">
        <v>46</v>
      </c>
      <c r="D62" s="2">
        <v>122.7</v>
      </c>
      <c r="E62" s="2">
        <v>124.4</v>
      </c>
      <c r="F62" s="2">
        <v>117.3</v>
      </c>
      <c r="G62" s="2">
        <v>122</v>
      </c>
      <c r="H62" s="2">
        <v>108</v>
      </c>
      <c r="I62" s="2">
        <v>131.1</v>
      </c>
      <c r="J62" s="2">
        <v>168.2</v>
      </c>
      <c r="K62" s="2">
        <v>114.5</v>
      </c>
      <c r="L62" s="2">
        <v>104.3</v>
      </c>
      <c r="M62" s="2">
        <v>117.1</v>
      </c>
      <c r="N62" s="2">
        <v>115.2</v>
      </c>
      <c r="O62" s="2">
        <v>123.1</v>
      </c>
      <c r="P62" s="2">
        <v>126.6</v>
      </c>
      <c r="Q62" s="2">
        <v>120</v>
      </c>
      <c r="R62" s="2">
        <v>116.8</v>
      </c>
      <c r="S62" s="2">
        <v>119.6</v>
      </c>
      <c r="T62" s="2">
        <v>109.9</v>
      </c>
      <c r="U62" s="14">
        <v>115.5</v>
      </c>
      <c r="V62" s="2">
        <v>115.6</v>
      </c>
      <c r="W62" s="2">
        <v>113.3</v>
      </c>
      <c r="X62" s="2">
        <v>112.8</v>
      </c>
      <c r="Y62" s="2">
        <v>112.6</v>
      </c>
      <c r="Z62" s="2">
        <v>118</v>
      </c>
      <c r="AA62" s="2">
        <v>119.9</v>
      </c>
      <c r="AB62" s="2">
        <v>114</v>
      </c>
      <c r="AC62" s="2">
        <v>113.7</v>
      </c>
      <c r="AD62" s="2">
        <v>120.3</v>
      </c>
      <c r="AE62">
        <v>1594.4999999999998</v>
      </c>
      <c r="AF62">
        <v>466.29999999999995</v>
      </c>
      <c r="AG62" s="18">
        <v>231.1</v>
      </c>
      <c r="AH62" s="18">
        <f>SUM('Main Data'!$S62+'Main Data'!$U62+'Main Data'!$V62+'Main Data'!$X62+'Main Data'!$Z62+'Main Data'!$AB62)</f>
        <v>695.5</v>
      </c>
      <c r="AI62">
        <v>347.6</v>
      </c>
    </row>
    <row r="63" spans="1:35" x14ac:dyDescent="0.25">
      <c r="A63" s="2" t="s">
        <v>30</v>
      </c>
      <c r="B63" s="2">
        <v>2014</v>
      </c>
      <c r="C63" s="40" t="s">
        <v>48</v>
      </c>
      <c r="D63" s="2">
        <v>122.3</v>
      </c>
      <c r="E63" s="2">
        <v>122.4</v>
      </c>
      <c r="F63" s="2">
        <v>117.8</v>
      </c>
      <c r="G63" s="2">
        <v>122.7</v>
      </c>
      <c r="H63" s="2">
        <v>110.4</v>
      </c>
      <c r="I63" s="2">
        <v>129.80000000000001</v>
      </c>
      <c r="J63" s="2">
        <v>158.80000000000001</v>
      </c>
      <c r="K63" s="2">
        <v>115</v>
      </c>
      <c r="L63" s="2">
        <v>104.7</v>
      </c>
      <c r="M63" s="2">
        <v>114.9</v>
      </c>
      <c r="N63" s="2">
        <v>116.5</v>
      </c>
      <c r="O63" s="2">
        <v>122.6</v>
      </c>
      <c r="P63" s="2">
        <v>125.3</v>
      </c>
      <c r="Q63" s="2">
        <v>121.7</v>
      </c>
      <c r="R63" s="2">
        <v>119.2</v>
      </c>
      <c r="S63" s="2">
        <v>121.3</v>
      </c>
      <c r="T63" s="2">
        <v>109.1</v>
      </c>
      <c r="U63" s="14">
        <v>116.1</v>
      </c>
      <c r="V63" s="2">
        <v>116.7</v>
      </c>
      <c r="W63" s="2">
        <v>114.5</v>
      </c>
      <c r="X63" s="2">
        <v>112.8</v>
      </c>
      <c r="Y63" s="2">
        <v>112.6</v>
      </c>
      <c r="Z63" s="2">
        <v>116.6</v>
      </c>
      <c r="AA63" s="2">
        <v>119.5</v>
      </c>
      <c r="AB63" s="2">
        <v>115.8</v>
      </c>
      <c r="AC63" s="2">
        <v>113.7</v>
      </c>
      <c r="AD63" s="2">
        <v>120.9</v>
      </c>
      <c r="AE63">
        <v>1583.2</v>
      </c>
      <c r="AF63">
        <v>471.29999999999995</v>
      </c>
      <c r="AG63" s="18">
        <v>116.7</v>
      </c>
      <c r="AH63" s="18">
        <f>SUM('Main Data'!$S63+'Main Data'!$U63+'Main Data'!$V63+'Main Data'!$X63+'Main Data'!$Z63+'Main Data'!$AB63)</f>
        <v>699.3</v>
      </c>
      <c r="AI63">
        <v>349</v>
      </c>
    </row>
    <row r="64" spans="1:35" x14ac:dyDescent="0.25">
      <c r="A64" s="2" t="s">
        <v>33</v>
      </c>
      <c r="B64" s="2">
        <v>2014</v>
      </c>
      <c r="C64" s="40" t="s">
        <v>48</v>
      </c>
      <c r="D64" s="2">
        <v>124.2</v>
      </c>
      <c r="E64" s="2">
        <v>125.4</v>
      </c>
      <c r="F64" s="2">
        <v>116.4</v>
      </c>
      <c r="G64" s="2">
        <v>122.7</v>
      </c>
      <c r="H64" s="2">
        <v>103.5</v>
      </c>
      <c r="I64" s="2">
        <v>124.5</v>
      </c>
      <c r="J64" s="2">
        <v>168.6</v>
      </c>
      <c r="K64" s="2">
        <v>116.9</v>
      </c>
      <c r="L64" s="2">
        <v>101.9</v>
      </c>
      <c r="M64" s="2">
        <v>122.9</v>
      </c>
      <c r="N64" s="2">
        <v>114.8</v>
      </c>
      <c r="O64" s="2">
        <v>125.2</v>
      </c>
      <c r="P64" s="2">
        <v>126.7</v>
      </c>
      <c r="Q64" s="2">
        <v>119.2</v>
      </c>
      <c r="R64" s="2">
        <v>114.5</v>
      </c>
      <c r="S64" s="2">
        <v>118.4</v>
      </c>
      <c r="T64" s="2">
        <v>110</v>
      </c>
      <c r="U64" s="14">
        <v>116.1</v>
      </c>
      <c r="V64" s="2">
        <v>115.5</v>
      </c>
      <c r="W64" s="2">
        <v>112.3</v>
      </c>
      <c r="X64" s="2">
        <v>111.2</v>
      </c>
      <c r="Y64" s="2">
        <v>113.4</v>
      </c>
      <c r="Z64" s="2">
        <v>120</v>
      </c>
      <c r="AA64" s="2">
        <v>124.3</v>
      </c>
      <c r="AB64" s="2">
        <v>111.8</v>
      </c>
      <c r="AC64" s="2">
        <v>113.6</v>
      </c>
      <c r="AD64" s="2">
        <v>119.2</v>
      </c>
      <c r="AE64">
        <v>1593.7000000000003</v>
      </c>
      <c r="AF64">
        <v>462.1</v>
      </c>
      <c r="AG64" s="18">
        <v>231.6</v>
      </c>
      <c r="AH64" s="18">
        <f>SUM('Main Data'!$S64+'Main Data'!$U64+'Main Data'!$V64+'Main Data'!$X64+'Main Data'!$Z64+'Main Data'!$AB64)</f>
        <v>693</v>
      </c>
      <c r="AI64">
        <v>349.7</v>
      </c>
    </row>
    <row r="65" spans="1:35" x14ac:dyDescent="0.25">
      <c r="A65" s="2" t="s">
        <v>35</v>
      </c>
      <c r="B65" s="2">
        <v>2014</v>
      </c>
      <c r="C65" s="40" t="s">
        <v>48</v>
      </c>
      <c r="D65" s="2">
        <v>122.9</v>
      </c>
      <c r="E65" s="2">
        <v>123.5</v>
      </c>
      <c r="F65" s="2">
        <v>117.3</v>
      </c>
      <c r="G65" s="2">
        <v>122.7</v>
      </c>
      <c r="H65" s="2">
        <v>107.9</v>
      </c>
      <c r="I65" s="2">
        <v>127.3</v>
      </c>
      <c r="J65" s="2">
        <v>162.1</v>
      </c>
      <c r="K65" s="2">
        <v>115.6</v>
      </c>
      <c r="L65" s="2">
        <v>103.8</v>
      </c>
      <c r="M65" s="2">
        <v>117.6</v>
      </c>
      <c r="N65" s="2">
        <v>115.8</v>
      </c>
      <c r="O65" s="2">
        <v>123.8</v>
      </c>
      <c r="P65" s="2">
        <v>125.8</v>
      </c>
      <c r="Q65" s="2">
        <v>120.7</v>
      </c>
      <c r="R65" s="2">
        <v>117.2</v>
      </c>
      <c r="S65" s="2">
        <v>120.1</v>
      </c>
      <c r="T65" s="2">
        <v>109.5</v>
      </c>
      <c r="U65" s="14">
        <v>116.1</v>
      </c>
      <c r="V65" s="2">
        <v>116.1</v>
      </c>
      <c r="W65" s="2">
        <v>113.7</v>
      </c>
      <c r="X65" s="2">
        <v>112</v>
      </c>
      <c r="Y65" s="2">
        <v>113.1</v>
      </c>
      <c r="Z65" s="2">
        <v>118.6</v>
      </c>
      <c r="AA65" s="2">
        <v>120.8</v>
      </c>
      <c r="AB65" s="2">
        <v>114.3</v>
      </c>
      <c r="AC65" s="2">
        <v>113.7</v>
      </c>
      <c r="AD65" s="2">
        <v>120.1</v>
      </c>
      <c r="AE65">
        <v>1586.0999999999997</v>
      </c>
      <c r="AF65">
        <v>467.5</v>
      </c>
      <c r="AG65" s="18">
        <v>232.2</v>
      </c>
      <c r="AH65" s="18">
        <f>SUM('Main Data'!$S65+'Main Data'!$U65+'Main Data'!$V65+'Main Data'!$X65+'Main Data'!$Z65+'Main Data'!$AB65)</f>
        <v>697.19999999999993</v>
      </c>
      <c r="AI65">
        <v>348.8</v>
      </c>
    </row>
    <row r="66" spans="1:35" x14ac:dyDescent="0.25">
      <c r="A66" s="2" t="s">
        <v>30</v>
      </c>
      <c r="B66" s="2">
        <v>2014</v>
      </c>
      <c r="C66" s="40" t="s">
        <v>50</v>
      </c>
      <c r="D66" s="2">
        <v>122.6</v>
      </c>
      <c r="E66" s="2">
        <v>122.5</v>
      </c>
      <c r="F66" s="2">
        <v>118.3</v>
      </c>
      <c r="G66" s="2">
        <v>123.2</v>
      </c>
      <c r="H66" s="2">
        <v>110.5</v>
      </c>
      <c r="I66" s="2">
        <v>128.9</v>
      </c>
      <c r="J66" s="2">
        <v>155.30000000000001</v>
      </c>
      <c r="K66" s="2">
        <v>115.5</v>
      </c>
      <c r="L66" s="2">
        <v>104</v>
      </c>
      <c r="M66" s="2">
        <v>115.3</v>
      </c>
      <c r="N66" s="2">
        <v>116.8</v>
      </c>
      <c r="O66" s="2">
        <v>123.2</v>
      </c>
      <c r="P66" s="2">
        <v>125.1</v>
      </c>
      <c r="Q66" s="2">
        <v>122.7</v>
      </c>
      <c r="R66" s="2">
        <v>120.3</v>
      </c>
      <c r="S66" s="2">
        <v>122.3</v>
      </c>
      <c r="T66" s="2">
        <v>109.3</v>
      </c>
      <c r="U66" s="14">
        <v>116.7</v>
      </c>
      <c r="V66" s="2">
        <v>117.5</v>
      </c>
      <c r="W66" s="2">
        <v>115.3</v>
      </c>
      <c r="X66" s="2">
        <v>112.6</v>
      </c>
      <c r="Y66" s="2">
        <v>113</v>
      </c>
      <c r="Z66" s="2">
        <v>116.9</v>
      </c>
      <c r="AA66" s="2">
        <v>120</v>
      </c>
      <c r="AB66" s="2">
        <v>116.4</v>
      </c>
      <c r="AC66" s="2">
        <v>114</v>
      </c>
      <c r="AD66" s="2">
        <v>121</v>
      </c>
      <c r="AE66">
        <v>1581.1999999999998</v>
      </c>
      <c r="AF66">
        <v>474.6</v>
      </c>
      <c r="AG66" s="18">
        <v>117.5</v>
      </c>
      <c r="AH66" s="18">
        <f>SUM('Main Data'!$S66+'Main Data'!$U66+'Main Data'!$V66+'Main Data'!$X66+'Main Data'!$Z66+'Main Data'!$AB66)</f>
        <v>702.4</v>
      </c>
      <c r="AI66">
        <v>350.4</v>
      </c>
    </row>
    <row r="67" spans="1:35" x14ac:dyDescent="0.25">
      <c r="A67" s="2" t="s">
        <v>33</v>
      </c>
      <c r="B67" s="2">
        <v>2014</v>
      </c>
      <c r="C67" s="40" t="s">
        <v>50</v>
      </c>
      <c r="D67" s="2">
        <v>124.6</v>
      </c>
      <c r="E67" s="2">
        <v>126.1</v>
      </c>
      <c r="F67" s="2">
        <v>117.8</v>
      </c>
      <c r="G67" s="2">
        <v>123.1</v>
      </c>
      <c r="H67" s="2">
        <v>103.5</v>
      </c>
      <c r="I67" s="2">
        <v>123.5</v>
      </c>
      <c r="J67" s="2">
        <v>159.6</v>
      </c>
      <c r="K67" s="2">
        <v>117.4</v>
      </c>
      <c r="L67" s="2">
        <v>101.2</v>
      </c>
      <c r="M67" s="2">
        <v>123.8</v>
      </c>
      <c r="N67" s="2">
        <v>115.2</v>
      </c>
      <c r="O67" s="2">
        <v>125.9</v>
      </c>
      <c r="P67" s="2">
        <v>125.8</v>
      </c>
      <c r="Q67" s="2">
        <v>119.6</v>
      </c>
      <c r="R67" s="2">
        <v>114.9</v>
      </c>
      <c r="S67" s="2">
        <v>118.9</v>
      </c>
      <c r="T67" s="2">
        <v>110.1</v>
      </c>
      <c r="U67" s="14">
        <v>116.7</v>
      </c>
      <c r="V67" s="2">
        <v>115.8</v>
      </c>
      <c r="W67" s="2">
        <v>112.6</v>
      </c>
      <c r="X67" s="2">
        <v>111</v>
      </c>
      <c r="Y67" s="2">
        <v>113.6</v>
      </c>
      <c r="Z67" s="2">
        <v>120.2</v>
      </c>
      <c r="AA67" s="2">
        <v>124.3</v>
      </c>
      <c r="AB67" s="2">
        <v>112</v>
      </c>
      <c r="AC67" s="2">
        <v>113.7</v>
      </c>
      <c r="AD67" s="2">
        <v>119.1</v>
      </c>
      <c r="AE67">
        <v>1587.5</v>
      </c>
      <c r="AF67">
        <v>463.5</v>
      </c>
      <c r="AG67" s="18">
        <v>232.5</v>
      </c>
      <c r="AH67" s="18">
        <f>SUM('Main Data'!$S67+'Main Data'!$U67+'Main Data'!$V67+'Main Data'!$X67+'Main Data'!$Z67+'Main Data'!$AB67)</f>
        <v>694.6</v>
      </c>
      <c r="AI67">
        <v>350</v>
      </c>
    </row>
    <row r="68" spans="1:35" x14ac:dyDescent="0.25">
      <c r="A68" s="2" t="s">
        <v>35</v>
      </c>
      <c r="B68" s="2">
        <v>2014</v>
      </c>
      <c r="C68" s="40" t="s">
        <v>50</v>
      </c>
      <c r="D68" s="2">
        <v>123.2</v>
      </c>
      <c r="E68" s="2">
        <v>123.8</v>
      </c>
      <c r="F68" s="2">
        <v>118.1</v>
      </c>
      <c r="G68" s="2">
        <v>123.2</v>
      </c>
      <c r="H68" s="2">
        <v>107.9</v>
      </c>
      <c r="I68" s="2">
        <v>126.4</v>
      </c>
      <c r="J68" s="2">
        <v>156.80000000000001</v>
      </c>
      <c r="K68" s="2">
        <v>116.1</v>
      </c>
      <c r="L68" s="2">
        <v>103.1</v>
      </c>
      <c r="M68" s="2">
        <v>118.1</v>
      </c>
      <c r="N68" s="2">
        <v>116.1</v>
      </c>
      <c r="O68" s="2">
        <v>124.5</v>
      </c>
      <c r="P68" s="2">
        <v>125.4</v>
      </c>
      <c r="Q68" s="2">
        <v>121.5</v>
      </c>
      <c r="R68" s="2">
        <v>118.1</v>
      </c>
      <c r="S68" s="2">
        <v>121</v>
      </c>
      <c r="T68" s="2">
        <v>109.6</v>
      </c>
      <c r="U68" s="14">
        <v>116.7</v>
      </c>
      <c r="V68" s="2">
        <v>116.7</v>
      </c>
      <c r="W68" s="2">
        <v>114.3</v>
      </c>
      <c r="X68" s="2">
        <v>111.8</v>
      </c>
      <c r="Y68" s="2">
        <v>113.3</v>
      </c>
      <c r="Z68" s="2">
        <v>118.8</v>
      </c>
      <c r="AA68" s="2">
        <v>121.1</v>
      </c>
      <c r="AB68" s="2">
        <v>114.7</v>
      </c>
      <c r="AC68" s="2">
        <v>113.9</v>
      </c>
      <c r="AD68" s="2">
        <v>120.1</v>
      </c>
      <c r="AE68">
        <v>1582.7</v>
      </c>
      <c r="AF68">
        <v>470.20000000000005</v>
      </c>
      <c r="AG68" s="18">
        <v>233.4</v>
      </c>
      <c r="AH68" s="18">
        <f>SUM('Main Data'!$S68+'Main Data'!$U68+'Main Data'!$V68+'Main Data'!$X68+'Main Data'!$Z68+'Main Data'!$AB68)</f>
        <v>699.7</v>
      </c>
      <c r="AI68">
        <v>349.70000000000005</v>
      </c>
    </row>
    <row r="69" spans="1:35" x14ac:dyDescent="0.25">
      <c r="A69" s="2" t="s">
        <v>30</v>
      </c>
      <c r="B69" s="2">
        <v>2014</v>
      </c>
      <c r="C69" s="41" t="s">
        <v>53</v>
      </c>
      <c r="D69" s="2">
        <v>122.7</v>
      </c>
      <c r="E69" s="2">
        <v>122.6</v>
      </c>
      <c r="F69" s="2">
        <v>119.9</v>
      </c>
      <c r="G69" s="2">
        <v>124</v>
      </c>
      <c r="H69" s="2">
        <v>110.5</v>
      </c>
      <c r="I69" s="2">
        <v>128.80000000000001</v>
      </c>
      <c r="J69" s="2">
        <v>152</v>
      </c>
      <c r="K69" s="2">
        <v>116.2</v>
      </c>
      <c r="L69" s="2">
        <v>103.3</v>
      </c>
      <c r="M69" s="2">
        <v>115.8</v>
      </c>
      <c r="N69" s="2">
        <v>116.8</v>
      </c>
      <c r="O69" s="2">
        <v>124.5</v>
      </c>
      <c r="P69" s="2">
        <v>124.9</v>
      </c>
      <c r="Q69" s="2">
        <v>123.3</v>
      </c>
      <c r="R69" s="2">
        <v>120.5</v>
      </c>
      <c r="S69" s="2">
        <v>122.9</v>
      </c>
      <c r="T69" s="2">
        <v>108.8</v>
      </c>
      <c r="U69" s="14">
        <v>117.1</v>
      </c>
      <c r="V69" s="2">
        <v>118.1</v>
      </c>
      <c r="W69" s="2">
        <v>115.9</v>
      </c>
      <c r="X69" s="2">
        <v>112</v>
      </c>
      <c r="Y69" s="2">
        <v>113.3</v>
      </c>
      <c r="Z69" s="2">
        <v>117.2</v>
      </c>
      <c r="AA69" s="2">
        <v>120.8</v>
      </c>
      <c r="AB69" s="2">
        <v>117.3</v>
      </c>
      <c r="AC69" s="2">
        <v>114.1</v>
      </c>
      <c r="AD69" s="2">
        <v>121.1</v>
      </c>
      <c r="AE69">
        <v>1582</v>
      </c>
      <c r="AF69">
        <v>475.50000000000006</v>
      </c>
      <c r="AG69" s="18">
        <v>118.1</v>
      </c>
      <c r="AH69" s="18">
        <f>SUM('Main Data'!$S69+'Main Data'!$U69+'Main Data'!$V69+'Main Data'!$X69+'Main Data'!$Z69+'Main Data'!$AB69)</f>
        <v>704.6</v>
      </c>
      <c r="AI69">
        <v>352.2</v>
      </c>
    </row>
    <row r="70" spans="1:35" x14ac:dyDescent="0.25">
      <c r="A70" s="2" t="s">
        <v>33</v>
      </c>
      <c r="B70" s="2">
        <v>2014</v>
      </c>
      <c r="C70" s="41" t="s">
        <v>53</v>
      </c>
      <c r="D70" s="2">
        <v>124.5</v>
      </c>
      <c r="E70" s="2">
        <v>125.6</v>
      </c>
      <c r="F70" s="2">
        <v>122.7</v>
      </c>
      <c r="G70" s="2">
        <v>124.6</v>
      </c>
      <c r="H70" s="2">
        <v>103.2</v>
      </c>
      <c r="I70" s="2">
        <v>122.2</v>
      </c>
      <c r="J70" s="2">
        <v>153.19999999999999</v>
      </c>
      <c r="K70" s="2">
        <v>119.3</v>
      </c>
      <c r="L70" s="2">
        <v>99.8</v>
      </c>
      <c r="M70" s="2">
        <v>124.6</v>
      </c>
      <c r="N70" s="2">
        <v>115.8</v>
      </c>
      <c r="O70" s="2">
        <v>126.9</v>
      </c>
      <c r="P70" s="2">
        <v>125.4</v>
      </c>
      <c r="Q70" s="2">
        <v>120.3</v>
      </c>
      <c r="R70" s="2">
        <v>115.4</v>
      </c>
      <c r="S70" s="2">
        <v>119.5</v>
      </c>
      <c r="T70" s="2">
        <v>109.6</v>
      </c>
      <c r="U70" s="14">
        <v>117.1</v>
      </c>
      <c r="V70" s="2">
        <v>116.4</v>
      </c>
      <c r="W70" s="2">
        <v>113</v>
      </c>
      <c r="X70" s="2">
        <v>109.7</v>
      </c>
      <c r="Y70" s="2">
        <v>114</v>
      </c>
      <c r="Z70" s="2">
        <v>120.3</v>
      </c>
      <c r="AA70" s="2">
        <v>125.8</v>
      </c>
      <c r="AB70" s="2">
        <v>112.6</v>
      </c>
      <c r="AC70" s="2">
        <v>113.4</v>
      </c>
      <c r="AD70" s="2">
        <v>119</v>
      </c>
      <c r="AE70">
        <v>1587.8</v>
      </c>
      <c r="AF70">
        <v>464.79999999999995</v>
      </c>
      <c r="AG70" s="18">
        <v>233.5</v>
      </c>
      <c r="AH70" s="18">
        <f>SUM('Main Data'!$S70+'Main Data'!$U70+'Main Data'!$V70+'Main Data'!$X70+'Main Data'!$Z70+'Main Data'!$AB70)</f>
        <v>695.6</v>
      </c>
      <c r="AI70">
        <v>351.79999999999995</v>
      </c>
    </row>
    <row r="71" spans="1:35" x14ac:dyDescent="0.25">
      <c r="A71" s="2" t="s">
        <v>35</v>
      </c>
      <c r="B71" s="2">
        <v>2014</v>
      </c>
      <c r="C71" s="41" t="s">
        <v>53</v>
      </c>
      <c r="D71" s="2">
        <v>123.3</v>
      </c>
      <c r="E71" s="2">
        <v>123.7</v>
      </c>
      <c r="F71" s="2">
        <v>121</v>
      </c>
      <c r="G71" s="2">
        <v>124.2</v>
      </c>
      <c r="H71" s="2">
        <v>107.8</v>
      </c>
      <c r="I71" s="2">
        <v>125.7</v>
      </c>
      <c r="J71" s="2">
        <v>152.4</v>
      </c>
      <c r="K71" s="2">
        <v>117.2</v>
      </c>
      <c r="L71" s="2">
        <v>102.1</v>
      </c>
      <c r="M71" s="2">
        <v>118.7</v>
      </c>
      <c r="N71" s="2">
        <v>116.4</v>
      </c>
      <c r="O71" s="2">
        <v>125.6</v>
      </c>
      <c r="P71" s="2">
        <v>125.1</v>
      </c>
      <c r="Q71" s="2">
        <v>122.1</v>
      </c>
      <c r="R71" s="2">
        <v>118.4</v>
      </c>
      <c r="S71" s="2">
        <v>121.6</v>
      </c>
      <c r="T71" s="2">
        <v>109.1</v>
      </c>
      <c r="U71" s="14">
        <v>117.1</v>
      </c>
      <c r="V71" s="2">
        <v>117.3</v>
      </c>
      <c r="W71" s="2">
        <v>114.8</v>
      </c>
      <c r="X71" s="2">
        <v>110.8</v>
      </c>
      <c r="Y71" s="2">
        <v>113.7</v>
      </c>
      <c r="Z71" s="2">
        <v>119</v>
      </c>
      <c r="AA71" s="2">
        <v>122.1</v>
      </c>
      <c r="AB71" s="2">
        <v>115.5</v>
      </c>
      <c r="AC71" s="2">
        <v>113.8</v>
      </c>
      <c r="AD71" s="2">
        <v>120.1</v>
      </c>
      <c r="AE71">
        <v>1583.2</v>
      </c>
      <c r="AF71">
        <v>471.20000000000005</v>
      </c>
      <c r="AG71" s="18">
        <v>234.39999999999998</v>
      </c>
      <c r="AH71" s="18">
        <f>SUM('Main Data'!$S71+'Main Data'!$U71+'Main Data'!$V71+'Main Data'!$X71+'Main Data'!$Z71+'Main Data'!$AB71)</f>
        <v>701.3</v>
      </c>
      <c r="AI71">
        <v>351.4</v>
      </c>
    </row>
    <row r="72" spans="1:35" x14ac:dyDescent="0.25">
      <c r="A72" s="2" t="s">
        <v>30</v>
      </c>
      <c r="B72" s="2">
        <v>2014</v>
      </c>
      <c r="C72" s="40" t="s">
        <v>55</v>
      </c>
      <c r="D72" s="2">
        <v>122.4</v>
      </c>
      <c r="E72" s="2">
        <v>122.4</v>
      </c>
      <c r="F72" s="2">
        <v>121.8</v>
      </c>
      <c r="G72" s="2">
        <v>124.2</v>
      </c>
      <c r="H72" s="2">
        <v>110.2</v>
      </c>
      <c r="I72" s="2">
        <v>128.6</v>
      </c>
      <c r="J72" s="2">
        <v>140.30000000000001</v>
      </c>
      <c r="K72" s="2">
        <v>116.3</v>
      </c>
      <c r="L72" s="2">
        <v>102</v>
      </c>
      <c r="M72" s="2">
        <v>116</v>
      </c>
      <c r="N72" s="2">
        <v>117.3</v>
      </c>
      <c r="O72" s="2">
        <v>124.8</v>
      </c>
      <c r="P72" s="2">
        <v>123.3</v>
      </c>
      <c r="Q72" s="2">
        <v>123.8</v>
      </c>
      <c r="R72" s="2">
        <v>120.6</v>
      </c>
      <c r="S72" s="2">
        <v>123.3</v>
      </c>
      <c r="T72" s="2">
        <v>109.4</v>
      </c>
      <c r="U72" s="14">
        <v>116.5</v>
      </c>
      <c r="V72" s="2">
        <v>118.2</v>
      </c>
      <c r="W72" s="2">
        <v>116.2</v>
      </c>
      <c r="X72" s="2">
        <v>111.5</v>
      </c>
      <c r="Y72" s="2">
        <v>113.3</v>
      </c>
      <c r="Z72" s="2">
        <v>117.7</v>
      </c>
      <c r="AA72" s="2">
        <v>121.7</v>
      </c>
      <c r="AB72" s="2">
        <v>117.4</v>
      </c>
      <c r="AC72" s="2">
        <v>114.2</v>
      </c>
      <c r="AD72" s="2">
        <v>120.3</v>
      </c>
      <c r="AE72">
        <v>1569.6</v>
      </c>
      <c r="AF72">
        <v>477.1</v>
      </c>
      <c r="AG72" s="18">
        <v>118.2</v>
      </c>
      <c r="AH72" s="18">
        <f>SUM('Main Data'!$S72+'Main Data'!$U72+'Main Data'!$V72+'Main Data'!$X72+'Main Data'!$Z72+'Main Data'!$AB72)</f>
        <v>704.6</v>
      </c>
      <c r="AI72">
        <v>353.3</v>
      </c>
    </row>
    <row r="73" spans="1:35" x14ac:dyDescent="0.25">
      <c r="A73" s="2" t="s">
        <v>33</v>
      </c>
      <c r="B73" s="2">
        <v>2014</v>
      </c>
      <c r="C73" s="40" t="s">
        <v>55</v>
      </c>
      <c r="D73" s="2">
        <v>124</v>
      </c>
      <c r="E73" s="2">
        <v>124.7</v>
      </c>
      <c r="F73" s="2">
        <v>126.3</v>
      </c>
      <c r="G73" s="2">
        <v>124.9</v>
      </c>
      <c r="H73" s="2">
        <v>103</v>
      </c>
      <c r="I73" s="2">
        <v>122.3</v>
      </c>
      <c r="J73" s="2">
        <v>141</v>
      </c>
      <c r="K73" s="2">
        <v>120.1</v>
      </c>
      <c r="L73" s="2">
        <v>97.8</v>
      </c>
      <c r="M73" s="2">
        <v>125.4</v>
      </c>
      <c r="N73" s="2">
        <v>116.1</v>
      </c>
      <c r="O73" s="2">
        <v>127.6</v>
      </c>
      <c r="P73" s="2">
        <v>124</v>
      </c>
      <c r="Q73" s="2">
        <v>120.7</v>
      </c>
      <c r="R73" s="2">
        <v>115.8</v>
      </c>
      <c r="S73" s="2">
        <v>120</v>
      </c>
      <c r="T73" s="2">
        <v>110.4</v>
      </c>
      <c r="U73" s="14">
        <v>116.5</v>
      </c>
      <c r="V73" s="2">
        <v>116.8</v>
      </c>
      <c r="W73" s="2">
        <v>113.2</v>
      </c>
      <c r="X73" s="2">
        <v>108.8</v>
      </c>
      <c r="Y73" s="2">
        <v>114.3</v>
      </c>
      <c r="Z73" s="2">
        <v>120.7</v>
      </c>
      <c r="AA73" s="2">
        <v>126.4</v>
      </c>
      <c r="AB73" s="2">
        <v>113</v>
      </c>
      <c r="AC73" s="2">
        <v>113.4</v>
      </c>
      <c r="AD73" s="2">
        <v>118.4</v>
      </c>
      <c r="AE73">
        <v>1577.1999999999998</v>
      </c>
      <c r="AF73">
        <v>466.9</v>
      </c>
      <c r="AG73" s="18">
        <v>233.3</v>
      </c>
      <c r="AH73" s="18">
        <f>SUM('Main Data'!$S73+'Main Data'!$U73+'Main Data'!$V73+'Main Data'!$X73+'Main Data'!$Z73+'Main Data'!$AB73)</f>
        <v>695.80000000000007</v>
      </c>
      <c r="AI73">
        <v>352.8</v>
      </c>
    </row>
    <row r="74" spans="1:35" x14ac:dyDescent="0.25">
      <c r="A74" s="2" t="s">
        <v>35</v>
      </c>
      <c r="B74" s="2">
        <v>2014</v>
      </c>
      <c r="C74" s="40" t="s">
        <v>55</v>
      </c>
      <c r="D74" s="2">
        <v>122.9</v>
      </c>
      <c r="E74" s="2">
        <v>123.2</v>
      </c>
      <c r="F74" s="2">
        <v>123.5</v>
      </c>
      <c r="G74" s="2">
        <v>124.5</v>
      </c>
      <c r="H74" s="2">
        <v>107.6</v>
      </c>
      <c r="I74" s="2">
        <v>125.7</v>
      </c>
      <c r="J74" s="2">
        <v>140.5</v>
      </c>
      <c r="K74" s="2">
        <v>117.6</v>
      </c>
      <c r="L74" s="2">
        <v>100.6</v>
      </c>
      <c r="M74" s="2">
        <v>119.1</v>
      </c>
      <c r="N74" s="2">
        <v>116.8</v>
      </c>
      <c r="O74" s="2">
        <v>126.1</v>
      </c>
      <c r="P74" s="2">
        <v>123.6</v>
      </c>
      <c r="Q74" s="2">
        <v>122.6</v>
      </c>
      <c r="R74" s="2">
        <v>118.6</v>
      </c>
      <c r="S74" s="2">
        <v>122</v>
      </c>
      <c r="T74" s="2">
        <v>109.8</v>
      </c>
      <c r="U74" s="14">
        <v>116.5</v>
      </c>
      <c r="V74" s="2">
        <v>117.5</v>
      </c>
      <c r="W74" s="2">
        <v>115.1</v>
      </c>
      <c r="X74" s="2">
        <v>110.1</v>
      </c>
      <c r="Y74" s="2">
        <v>113.9</v>
      </c>
      <c r="Z74" s="2">
        <v>119.5</v>
      </c>
      <c r="AA74" s="2">
        <v>123</v>
      </c>
      <c r="AB74" s="2">
        <v>115.7</v>
      </c>
      <c r="AC74" s="2">
        <v>113.8</v>
      </c>
      <c r="AD74" s="2">
        <v>119.4</v>
      </c>
      <c r="AE74">
        <v>1571.6999999999998</v>
      </c>
      <c r="AF74">
        <v>473</v>
      </c>
      <c r="AG74" s="18">
        <v>234</v>
      </c>
      <c r="AH74" s="18">
        <f>SUM('Main Data'!$S74+'Main Data'!$U74+'Main Data'!$V74+'Main Data'!$X74+'Main Data'!$Z74+'Main Data'!$AB74)</f>
        <v>701.30000000000007</v>
      </c>
      <c r="AI74">
        <v>352.5</v>
      </c>
    </row>
    <row r="75" spans="1:35" x14ac:dyDescent="0.25">
      <c r="A75" s="2" t="s">
        <v>30</v>
      </c>
      <c r="B75" s="2">
        <v>2015</v>
      </c>
      <c r="C75" s="40" t="s">
        <v>31</v>
      </c>
      <c r="D75" s="2">
        <v>123.1</v>
      </c>
      <c r="E75" s="2">
        <v>123.1</v>
      </c>
      <c r="F75" s="2">
        <v>122.1</v>
      </c>
      <c r="G75" s="2">
        <v>124.9</v>
      </c>
      <c r="H75" s="2">
        <v>111</v>
      </c>
      <c r="I75" s="2">
        <v>130.4</v>
      </c>
      <c r="J75" s="2">
        <v>132.30000000000001</v>
      </c>
      <c r="K75" s="2">
        <v>117.2</v>
      </c>
      <c r="L75" s="2">
        <v>100.5</v>
      </c>
      <c r="M75" s="2">
        <v>117.2</v>
      </c>
      <c r="N75" s="2">
        <v>117.9</v>
      </c>
      <c r="O75" s="2">
        <v>125.6</v>
      </c>
      <c r="P75" s="2">
        <v>122.8</v>
      </c>
      <c r="Q75" s="2">
        <v>124.4</v>
      </c>
      <c r="R75" s="2">
        <v>121.6</v>
      </c>
      <c r="S75" s="2">
        <v>124</v>
      </c>
      <c r="T75" s="2">
        <v>110.2</v>
      </c>
      <c r="U75" s="14">
        <v>117.3</v>
      </c>
      <c r="V75" s="2">
        <v>118.9</v>
      </c>
      <c r="W75" s="2">
        <v>116.6</v>
      </c>
      <c r="X75" s="2">
        <v>111</v>
      </c>
      <c r="Y75" s="2">
        <v>114</v>
      </c>
      <c r="Z75" s="2">
        <v>118.2</v>
      </c>
      <c r="AA75" s="2">
        <v>122.7</v>
      </c>
      <c r="AB75" s="2">
        <v>118.4</v>
      </c>
      <c r="AC75" s="2">
        <v>114.5</v>
      </c>
      <c r="AD75" s="2">
        <v>120.3</v>
      </c>
      <c r="AE75">
        <v>1568.1</v>
      </c>
      <c r="AF75">
        <v>480.2</v>
      </c>
      <c r="AG75" s="18">
        <v>118.9</v>
      </c>
      <c r="AH75" s="18">
        <f>SUM('Main Data'!$S75+'Main Data'!$U75+'Main Data'!$V75+'Main Data'!$X75+'Main Data'!$Z75+'Main Data'!$AB75)</f>
        <v>707.80000000000007</v>
      </c>
      <c r="AI75">
        <v>355.6</v>
      </c>
    </row>
    <row r="76" spans="1:35" x14ac:dyDescent="0.25">
      <c r="A76" s="2" t="s">
        <v>33</v>
      </c>
      <c r="B76" s="2">
        <v>2015</v>
      </c>
      <c r="C76" s="40" t="s">
        <v>31</v>
      </c>
      <c r="D76" s="2">
        <v>124</v>
      </c>
      <c r="E76" s="2">
        <v>125.5</v>
      </c>
      <c r="F76" s="2">
        <v>126.6</v>
      </c>
      <c r="G76" s="2">
        <v>125.2</v>
      </c>
      <c r="H76" s="2">
        <v>104.3</v>
      </c>
      <c r="I76" s="2">
        <v>121.3</v>
      </c>
      <c r="J76" s="2">
        <v>134.4</v>
      </c>
      <c r="K76" s="2">
        <v>122.9</v>
      </c>
      <c r="L76" s="2">
        <v>96.1</v>
      </c>
      <c r="M76" s="2">
        <v>126.6</v>
      </c>
      <c r="N76" s="2">
        <v>116.5</v>
      </c>
      <c r="O76" s="2">
        <v>128</v>
      </c>
      <c r="P76" s="2">
        <v>123.5</v>
      </c>
      <c r="Q76" s="2">
        <v>121</v>
      </c>
      <c r="R76" s="2">
        <v>116.1</v>
      </c>
      <c r="S76" s="2">
        <v>120.2</v>
      </c>
      <c r="T76" s="2">
        <v>111.4</v>
      </c>
      <c r="U76" s="14">
        <v>117.3</v>
      </c>
      <c r="V76" s="2">
        <v>117.2</v>
      </c>
      <c r="W76" s="2">
        <v>113.7</v>
      </c>
      <c r="X76" s="2">
        <v>107.9</v>
      </c>
      <c r="Y76" s="2">
        <v>114.6</v>
      </c>
      <c r="Z76" s="2">
        <v>120.8</v>
      </c>
      <c r="AA76" s="2">
        <v>127.4</v>
      </c>
      <c r="AB76" s="2">
        <v>113.4</v>
      </c>
      <c r="AC76" s="2">
        <v>113.4</v>
      </c>
      <c r="AD76" s="2">
        <v>118.5</v>
      </c>
      <c r="AE76">
        <v>1574.8999999999999</v>
      </c>
      <c r="AF76">
        <v>468.70000000000005</v>
      </c>
      <c r="AG76" s="18">
        <v>234.5</v>
      </c>
      <c r="AH76" s="18">
        <f>SUM('Main Data'!$S76+'Main Data'!$U76+'Main Data'!$V76+'Main Data'!$X76+'Main Data'!$Z76+'Main Data'!$AB76)</f>
        <v>696.8</v>
      </c>
      <c r="AI76">
        <v>354.20000000000005</v>
      </c>
    </row>
    <row r="77" spans="1:35" x14ac:dyDescent="0.25">
      <c r="A77" s="2" t="s">
        <v>35</v>
      </c>
      <c r="B77" s="2">
        <v>2015</v>
      </c>
      <c r="C77" s="40" t="s">
        <v>31</v>
      </c>
      <c r="D77" s="2">
        <v>123.4</v>
      </c>
      <c r="E77" s="2">
        <v>123.9</v>
      </c>
      <c r="F77" s="2">
        <v>123.8</v>
      </c>
      <c r="G77" s="2">
        <v>125</v>
      </c>
      <c r="H77" s="2">
        <v>108.5</v>
      </c>
      <c r="I77" s="2">
        <v>126.2</v>
      </c>
      <c r="J77" s="2">
        <v>133</v>
      </c>
      <c r="K77" s="2">
        <v>119.1</v>
      </c>
      <c r="L77" s="2">
        <v>99</v>
      </c>
      <c r="M77" s="2">
        <v>120.3</v>
      </c>
      <c r="N77" s="2">
        <v>117.3</v>
      </c>
      <c r="O77" s="2">
        <v>126.7</v>
      </c>
      <c r="P77" s="2">
        <v>123.1</v>
      </c>
      <c r="Q77" s="2">
        <v>123.1</v>
      </c>
      <c r="R77" s="2">
        <v>119.3</v>
      </c>
      <c r="S77" s="2">
        <v>122.5</v>
      </c>
      <c r="T77" s="2">
        <v>110.7</v>
      </c>
      <c r="U77" s="14">
        <v>117.3</v>
      </c>
      <c r="V77" s="2">
        <v>118.1</v>
      </c>
      <c r="W77" s="2">
        <v>115.5</v>
      </c>
      <c r="X77" s="2">
        <v>109.4</v>
      </c>
      <c r="Y77" s="2">
        <v>114.3</v>
      </c>
      <c r="Z77" s="2">
        <v>119.7</v>
      </c>
      <c r="AA77" s="2">
        <v>124</v>
      </c>
      <c r="AB77" s="2">
        <v>116.5</v>
      </c>
      <c r="AC77" s="2">
        <v>114</v>
      </c>
      <c r="AD77" s="2">
        <v>119.5</v>
      </c>
      <c r="AE77">
        <v>1569.3</v>
      </c>
      <c r="AF77">
        <v>475.59999999999997</v>
      </c>
      <c r="AG77" s="18">
        <v>235.39999999999998</v>
      </c>
      <c r="AH77" s="18">
        <f>SUM('Main Data'!$S77+'Main Data'!$U77+'Main Data'!$V77+'Main Data'!$X77+'Main Data'!$Z77+'Main Data'!$AB77)</f>
        <v>703.5</v>
      </c>
      <c r="AI77">
        <v>354.5</v>
      </c>
    </row>
    <row r="78" spans="1:35" x14ac:dyDescent="0.25">
      <c r="A78" s="2" t="s">
        <v>30</v>
      </c>
      <c r="B78" s="2">
        <v>2015</v>
      </c>
      <c r="C78" s="40" t="s">
        <v>36</v>
      </c>
      <c r="D78" s="2">
        <v>123.4</v>
      </c>
      <c r="E78" s="2">
        <v>124.4</v>
      </c>
      <c r="F78" s="2">
        <v>122.1</v>
      </c>
      <c r="G78" s="2">
        <v>125.8</v>
      </c>
      <c r="H78" s="2">
        <v>111.5</v>
      </c>
      <c r="I78" s="2">
        <v>129.4</v>
      </c>
      <c r="J78" s="2">
        <v>128.19999999999999</v>
      </c>
      <c r="K78" s="2">
        <v>118.8</v>
      </c>
      <c r="L78" s="2">
        <v>100</v>
      </c>
      <c r="M78" s="2">
        <v>118.6</v>
      </c>
      <c r="N78" s="2">
        <v>118.8</v>
      </c>
      <c r="O78" s="2">
        <v>126.8</v>
      </c>
      <c r="P78" s="2">
        <v>122.8</v>
      </c>
      <c r="Q78" s="2">
        <v>125.4</v>
      </c>
      <c r="R78" s="2">
        <v>122.7</v>
      </c>
      <c r="S78" s="2">
        <v>125</v>
      </c>
      <c r="T78" s="2">
        <v>110.8</v>
      </c>
      <c r="U78" s="14">
        <v>118.1</v>
      </c>
      <c r="V78" s="2">
        <v>119.6</v>
      </c>
      <c r="W78" s="2">
        <v>117.7</v>
      </c>
      <c r="X78" s="2">
        <v>110.9</v>
      </c>
      <c r="Y78" s="2">
        <v>114.8</v>
      </c>
      <c r="Z78" s="2">
        <v>118.7</v>
      </c>
      <c r="AA78" s="2">
        <v>124.2</v>
      </c>
      <c r="AB78" s="2">
        <v>120</v>
      </c>
      <c r="AC78" s="2">
        <v>115</v>
      </c>
      <c r="AD78" s="2">
        <v>120.6</v>
      </c>
      <c r="AE78">
        <v>1570.5999999999997</v>
      </c>
      <c r="AF78">
        <v>483.90000000000003</v>
      </c>
      <c r="AG78" s="18">
        <v>119.6</v>
      </c>
      <c r="AH78" s="18">
        <f>SUM('Main Data'!$S78+'Main Data'!$U78+'Main Data'!$V78+'Main Data'!$X78+'Main Data'!$Z78+'Main Data'!$AB78)</f>
        <v>712.30000000000007</v>
      </c>
      <c r="AI78">
        <v>359.2</v>
      </c>
    </row>
    <row r="79" spans="1:35" x14ac:dyDescent="0.25">
      <c r="A79" s="2" t="s">
        <v>33</v>
      </c>
      <c r="B79" s="2">
        <v>2015</v>
      </c>
      <c r="C79" s="40" t="s">
        <v>36</v>
      </c>
      <c r="D79" s="2">
        <v>124.3</v>
      </c>
      <c r="E79" s="2">
        <v>126.5</v>
      </c>
      <c r="F79" s="2">
        <v>119.5</v>
      </c>
      <c r="G79" s="2">
        <v>125.6</v>
      </c>
      <c r="H79" s="2">
        <v>104.9</v>
      </c>
      <c r="I79" s="2">
        <v>121.6</v>
      </c>
      <c r="J79" s="2">
        <v>131.80000000000001</v>
      </c>
      <c r="K79" s="2">
        <v>125.1</v>
      </c>
      <c r="L79" s="2">
        <v>95</v>
      </c>
      <c r="M79" s="2">
        <v>127.7</v>
      </c>
      <c r="N79" s="2">
        <v>116.8</v>
      </c>
      <c r="O79" s="2">
        <v>128.6</v>
      </c>
      <c r="P79" s="2">
        <v>123.7</v>
      </c>
      <c r="Q79" s="2">
        <v>121.3</v>
      </c>
      <c r="R79" s="2">
        <v>116.5</v>
      </c>
      <c r="S79" s="2">
        <v>120.6</v>
      </c>
      <c r="T79" s="2">
        <v>111.7</v>
      </c>
      <c r="U79" s="14">
        <v>118.1</v>
      </c>
      <c r="V79" s="2">
        <v>117.7</v>
      </c>
      <c r="W79" s="2">
        <v>114.1</v>
      </c>
      <c r="X79" s="2">
        <v>106.8</v>
      </c>
      <c r="Y79" s="2">
        <v>114.9</v>
      </c>
      <c r="Z79" s="2">
        <v>120.4</v>
      </c>
      <c r="AA79" s="2">
        <v>128.1</v>
      </c>
      <c r="AB79" s="2">
        <v>114</v>
      </c>
      <c r="AC79" s="2">
        <v>113.2</v>
      </c>
      <c r="AD79" s="2">
        <v>118.7</v>
      </c>
      <c r="AE79">
        <v>1571.1000000000001</v>
      </c>
      <c r="AF79">
        <v>470.09999999999997</v>
      </c>
      <c r="AG79" s="18">
        <v>235.8</v>
      </c>
      <c r="AH79" s="18">
        <f>SUM('Main Data'!$S79+'Main Data'!$U79+'Main Data'!$V79+'Main Data'!$X79+'Main Data'!$Z79+'Main Data'!$AB79)</f>
        <v>697.6</v>
      </c>
      <c r="AI79">
        <v>355.3</v>
      </c>
    </row>
    <row r="80" spans="1:35" x14ac:dyDescent="0.25">
      <c r="A80" s="2" t="s">
        <v>35</v>
      </c>
      <c r="B80" s="2">
        <v>2015</v>
      </c>
      <c r="C80" s="40" t="s">
        <v>36</v>
      </c>
      <c r="D80" s="2">
        <v>123.7</v>
      </c>
      <c r="E80" s="2">
        <v>125.1</v>
      </c>
      <c r="F80" s="2">
        <v>121.1</v>
      </c>
      <c r="G80" s="2">
        <v>125.7</v>
      </c>
      <c r="H80" s="2">
        <v>109.1</v>
      </c>
      <c r="I80" s="2">
        <v>125.8</v>
      </c>
      <c r="J80" s="2">
        <v>129.4</v>
      </c>
      <c r="K80" s="2">
        <v>120.9</v>
      </c>
      <c r="L80" s="2">
        <v>98.3</v>
      </c>
      <c r="M80" s="2">
        <v>121.6</v>
      </c>
      <c r="N80" s="2">
        <v>118</v>
      </c>
      <c r="O80" s="2">
        <v>127.6</v>
      </c>
      <c r="P80" s="2">
        <v>123.1</v>
      </c>
      <c r="Q80" s="2">
        <v>123.8</v>
      </c>
      <c r="R80" s="2">
        <v>120.1</v>
      </c>
      <c r="S80" s="2">
        <v>123.3</v>
      </c>
      <c r="T80" s="2">
        <v>111.2</v>
      </c>
      <c r="U80" s="14">
        <v>118.1</v>
      </c>
      <c r="V80" s="2">
        <v>118.7</v>
      </c>
      <c r="W80" s="2">
        <v>116.3</v>
      </c>
      <c r="X80" s="2">
        <v>108.7</v>
      </c>
      <c r="Y80" s="2">
        <v>114.9</v>
      </c>
      <c r="Z80" s="2">
        <v>119.7</v>
      </c>
      <c r="AA80" s="2">
        <v>125.2</v>
      </c>
      <c r="AB80" s="2">
        <v>117.7</v>
      </c>
      <c r="AC80" s="2">
        <v>114.1</v>
      </c>
      <c r="AD80" s="2">
        <v>119.7</v>
      </c>
      <c r="AE80">
        <v>1569.3999999999996</v>
      </c>
      <c r="AF80">
        <v>478.4</v>
      </c>
      <c r="AG80" s="18">
        <v>236.8</v>
      </c>
      <c r="AH80" s="18">
        <f>SUM('Main Data'!$S80+'Main Data'!$U80+'Main Data'!$V80+'Main Data'!$X80+'Main Data'!$Z80+'Main Data'!$AB80)</f>
        <v>706.2</v>
      </c>
      <c r="AI80">
        <v>357</v>
      </c>
    </row>
    <row r="81" spans="1:35" x14ac:dyDescent="0.25">
      <c r="A81" s="2" t="s">
        <v>30</v>
      </c>
      <c r="B81" s="2">
        <v>2015</v>
      </c>
      <c r="C81" s="40" t="s">
        <v>38</v>
      </c>
      <c r="D81" s="2">
        <v>123.3</v>
      </c>
      <c r="E81" s="2">
        <v>124.7</v>
      </c>
      <c r="F81" s="2">
        <v>118.9</v>
      </c>
      <c r="G81" s="2">
        <v>126</v>
      </c>
      <c r="H81" s="2">
        <v>111.8</v>
      </c>
      <c r="I81" s="2">
        <v>130.9</v>
      </c>
      <c r="J81" s="2">
        <v>128</v>
      </c>
      <c r="K81" s="2">
        <v>119.9</v>
      </c>
      <c r="L81" s="2">
        <v>98.9</v>
      </c>
      <c r="M81" s="2">
        <v>119.4</v>
      </c>
      <c r="N81" s="2">
        <v>118.9</v>
      </c>
      <c r="O81" s="2">
        <v>127.7</v>
      </c>
      <c r="P81" s="2">
        <v>123.1</v>
      </c>
      <c r="Q81" s="2">
        <v>126</v>
      </c>
      <c r="R81" s="2">
        <v>122.9</v>
      </c>
      <c r="S81" s="2">
        <v>125.5</v>
      </c>
      <c r="T81" s="2">
        <v>110.8</v>
      </c>
      <c r="U81" s="14">
        <v>118.6</v>
      </c>
      <c r="V81" s="2">
        <v>120.2</v>
      </c>
      <c r="W81" s="2">
        <v>118.2</v>
      </c>
      <c r="X81" s="2">
        <v>111.6</v>
      </c>
      <c r="Y81" s="2">
        <v>115.5</v>
      </c>
      <c r="Z81" s="2">
        <v>119.4</v>
      </c>
      <c r="AA81" s="2">
        <v>124.7</v>
      </c>
      <c r="AB81" s="2">
        <v>120.6</v>
      </c>
      <c r="AC81" s="2">
        <v>115.5</v>
      </c>
      <c r="AD81" s="2">
        <v>121.1</v>
      </c>
      <c r="AE81">
        <v>1571.5</v>
      </c>
      <c r="AF81">
        <v>485.2</v>
      </c>
      <c r="AG81" s="18">
        <v>120.2</v>
      </c>
      <c r="AH81" s="18">
        <f>SUM('Main Data'!$S81+'Main Data'!$U81+'Main Data'!$V81+'Main Data'!$X81+'Main Data'!$Z81+'Main Data'!$AB81)</f>
        <v>715.9</v>
      </c>
      <c r="AI81">
        <v>360.8</v>
      </c>
    </row>
    <row r="82" spans="1:35" x14ac:dyDescent="0.25">
      <c r="A82" s="2" t="s">
        <v>33</v>
      </c>
      <c r="B82" s="2">
        <v>2015</v>
      </c>
      <c r="C82" s="40" t="s">
        <v>38</v>
      </c>
      <c r="D82" s="2">
        <v>124</v>
      </c>
      <c r="E82" s="2">
        <v>126.7</v>
      </c>
      <c r="F82" s="2">
        <v>113.5</v>
      </c>
      <c r="G82" s="2">
        <v>125.9</v>
      </c>
      <c r="H82" s="2">
        <v>104.8</v>
      </c>
      <c r="I82" s="2">
        <v>123.8</v>
      </c>
      <c r="J82" s="2">
        <v>131.4</v>
      </c>
      <c r="K82" s="2">
        <v>127.2</v>
      </c>
      <c r="L82" s="2">
        <v>93.2</v>
      </c>
      <c r="M82" s="2">
        <v>127.4</v>
      </c>
      <c r="N82" s="2">
        <v>117</v>
      </c>
      <c r="O82" s="2">
        <v>129.19999999999999</v>
      </c>
      <c r="P82" s="2">
        <v>123.9</v>
      </c>
      <c r="Q82" s="2">
        <v>121.7</v>
      </c>
      <c r="R82" s="2">
        <v>116.9</v>
      </c>
      <c r="S82" s="2">
        <v>120.9</v>
      </c>
      <c r="T82" s="2">
        <v>111.3</v>
      </c>
      <c r="U82" s="14">
        <v>118.6</v>
      </c>
      <c r="V82" s="2">
        <v>118</v>
      </c>
      <c r="W82" s="2">
        <v>114.3</v>
      </c>
      <c r="X82" s="2">
        <v>108.4</v>
      </c>
      <c r="Y82" s="2">
        <v>115.4</v>
      </c>
      <c r="Z82" s="2">
        <v>120.6</v>
      </c>
      <c r="AA82" s="2">
        <v>128.80000000000001</v>
      </c>
      <c r="AB82" s="2">
        <v>114.4</v>
      </c>
      <c r="AC82" s="2">
        <v>113.8</v>
      </c>
      <c r="AD82" s="2">
        <v>119.1</v>
      </c>
      <c r="AE82">
        <v>1568.0000000000002</v>
      </c>
      <c r="AF82">
        <v>470.8</v>
      </c>
      <c r="AG82" s="18">
        <v>236.6</v>
      </c>
      <c r="AH82" s="18">
        <f>SUM('Main Data'!$S82+'Main Data'!$U82+'Main Data'!$V82+'Main Data'!$X82+'Main Data'!$Z82+'Main Data'!$AB82)</f>
        <v>700.9</v>
      </c>
      <c r="AI82">
        <v>357</v>
      </c>
    </row>
    <row r="83" spans="1:35" x14ac:dyDescent="0.25">
      <c r="A83" s="2" t="s">
        <v>35</v>
      </c>
      <c r="B83" s="2">
        <v>2015</v>
      </c>
      <c r="C83" s="40" t="s">
        <v>38</v>
      </c>
      <c r="D83" s="2">
        <v>123.5</v>
      </c>
      <c r="E83" s="2">
        <v>125.4</v>
      </c>
      <c r="F83" s="2">
        <v>116.8</v>
      </c>
      <c r="G83" s="2">
        <v>126</v>
      </c>
      <c r="H83" s="2">
        <v>109.2</v>
      </c>
      <c r="I83" s="2">
        <v>127.6</v>
      </c>
      <c r="J83" s="2">
        <v>129.19999999999999</v>
      </c>
      <c r="K83" s="2">
        <v>122.4</v>
      </c>
      <c r="L83" s="2">
        <v>97</v>
      </c>
      <c r="M83" s="2">
        <v>122.1</v>
      </c>
      <c r="N83" s="2">
        <v>118.1</v>
      </c>
      <c r="O83" s="2">
        <v>128.4</v>
      </c>
      <c r="P83" s="2">
        <v>123.4</v>
      </c>
      <c r="Q83" s="2">
        <v>124.3</v>
      </c>
      <c r="R83" s="2">
        <v>120.4</v>
      </c>
      <c r="S83" s="2">
        <v>123.7</v>
      </c>
      <c r="T83" s="2">
        <v>111</v>
      </c>
      <c r="U83" s="14">
        <v>118.6</v>
      </c>
      <c r="V83" s="2">
        <v>119.2</v>
      </c>
      <c r="W83" s="2">
        <v>116.7</v>
      </c>
      <c r="X83" s="2">
        <v>109.9</v>
      </c>
      <c r="Y83" s="2">
        <v>115.4</v>
      </c>
      <c r="Z83" s="2">
        <v>120.1</v>
      </c>
      <c r="AA83" s="2">
        <v>125.8</v>
      </c>
      <c r="AB83" s="2">
        <v>118.3</v>
      </c>
      <c r="AC83" s="2">
        <v>114.7</v>
      </c>
      <c r="AD83" s="2">
        <v>120.2</v>
      </c>
      <c r="AE83">
        <v>1569.1</v>
      </c>
      <c r="AF83">
        <v>479.4</v>
      </c>
      <c r="AG83" s="18">
        <v>237.8</v>
      </c>
      <c r="AH83" s="18">
        <f>SUM('Main Data'!$S83+'Main Data'!$U83+'Main Data'!$V83+'Main Data'!$X83+'Main Data'!$Z83+'Main Data'!$AB83)</f>
        <v>709.8</v>
      </c>
      <c r="AI83">
        <v>358.8</v>
      </c>
    </row>
    <row r="84" spans="1:35" x14ac:dyDescent="0.25">
      <c r="A84" s="2" t="s">
        <v>30</v>
      </c>
      <c r="B84" s="2">
        <v>2015</v>
      </c>
      <c r="C84" s="40" t="s">
        <v>39</v>
      </c>
      <c r="D84" s="2">
        <v>123.3</v>
      </c>
      <c r="E84" s="2">
        <v>125.5</v>
      </c>
      <c r="F84" s="2">
        <v>117.2</v>
      </c>
      <c r="G84" s="2">
        <v>126.8</v>
      </c>
      <c r="H84" s="2">
        <v>111.9</v>
      </c>
      <c r="I84" s="2">
        <v>134.19999999999999</v>
      </c>
      <c r="J84" s="2">
        <v>127.5</v>
      </c>
      <c r="K84" s="2">
        <v>121.5</v>
      </c>
      <c r="L84" s="2">
        <v>97.8</v>
      </c>
      <c r="M84" s="2">
        <v>119.8</v>
      </c>
      <c r="N84" s="2">
        <v>119.4</v>
      </c>
      <c r="O84" s="2">
        <v>128.69999999999999</v>
      </c>
      <c r="P84" s="2">
        <v>123.6</v>
      </c>
      <c r="Q84" s="2">
        <v>126.4</v>
      </c>
      <c r="R84" s="2">
        <v>123.3</v>
      </c>
      <c r="S84" s="2">
        <v>126</v>
      </c>
      <c r="T84" s="2">
        <v>111.6</v>
      </c>
      <c r="U84" s="14">
        <v>119.2</v>
      </c>
      <c r="V84" s="2">
        <v>120.9</v>
      </c>
      <c r="W84" s="2">
        <v>118.6</v>
      </c>
      <c r="X84" s="2">
        <v>111.9</v>
      </c>
      <c r="Y84" s="2">
        <v>116.2</v>
      </c>
      <c r="Z84" s="2">
        <v>119.9</v>
      </c>
      <c r="AA84" s="2">
        <v>125.7</v>
      </c>
      <c r="AB84" s="2">
        <v>121.2</v>
      </c>
      <c r="AC84" s="2">
        <v>116</v>
      </c>
      <c r="AD84" s="2">
        <v>121.5</v>
      </c>
      <c r="AE84">
        <v>1577.2</v>
      </c>
      <c r="AF84">
        <v>487.29999999999995</v>
      </c>
      <c r="AG84" s="18">
        <v>120.9</v>
      </c>
      <c r="AH84" s="18">
        <f>SUM('Main Data'!$S84+'Main Data'!$U84+'Main Data'!$V84+'Main Data'!$X84+'Main Data'!$Z84+'Main Data'!$AB84)</f>
        <v>719.1</v>
      </c>
      <c r="AI84">
        <v>362.9</v>
      </c>
    </row>
    <row r="85" spans="1:35" x14ac:dyDescent="0.25">
      <c r="A85" s="2" t="s">
        <v>33</v>
      </c>
      <c r="B85" s="2">
        <v>2015</v>
      </c>
      <c r="C85" s="40" t="s">
        <v>39</v>
      </c>
      <c r="D85" s="2">
        <v>123.8</v>
      </c>
      <c r="E85" s="2">
        <v>128.19999999999999</v>
      </c>
      <c r="F85" s="2">
        <v>110</v>
      </c>
      <c r="G85" s="2">
        <v>126.3</v>
      </c>
      <c r="H85" s="2">
        <v>104.5</v>
      </c>
      <c r="I85" s="2">
        <v>130.6</v>
      </c>
      <c r="J85" s="2">
        <v>130.80000000000001</v>
      </c>
      <c r="K85" s="2">
        <v>131.30000000000001</v>
      </c>
      <c r="L85" s="2">
        <v>91.6</v>
      </c>
      <c r="M85" s="2">
        <v>127.7</v>
      </c>
      <c r="N85" s="2">
        <v>117.2</v>
      </c>
      <c r="O85" s="2">
        <v>129.5</v>
      </c>
      <c r="P85" s="2">
        <v>124.6</v>
      </c>
      <c r="Q85" s="2">
        <v>122.1</v>
      </c>
      <c r="R85" s="2">
        <v>117.2</v>
      </c>
      <c r="S85" s="2">
        <v>121.3</v>
      </c>
      <c r="T85" s="2">
        <v>111.8</v>
      </c>
      <c r="U85" s="14">
        <v>119.2</v>
      </c>
      <c r="V85" s="2">
        <v>118.4</v>
      </c>
      <c r="W85" s="2">
        <v>114.6</v>
      </c>
      <c r="X85" s="2">
        <v>108.4</v>
      </c>
      <c r="Y85" s="2">
        <v>115.6</v>
      </c>
      <c r="Z85" s="2">
        <v>121.7</v>
      </c>
      <c r="AA85" s="2">
        <v>130.1</v>
      </c>
      <c r="AB85" s="2">
        <v>114.7</v>
      </c>
      <c r="AC85" s="2">
        <v>114.2</v>
      </c>
      <c r="AD85" s="2">
        <v>119.7</v>
      </c>
      <c r="AE85">
        <v>1576.1</v>
      </c>
      <c r="AF85">
        <v>472.40000000000003</v>
      </c>
      <c r="AG85" s="18">
        <v>237.60000000000002</v>
      </c>
      <c r="AH85" s="18">
        <f>SUM('Main Data'!$S85+'Main Data'!$U85+'Main Data'!$V85+'Main Data'!$X85+'Main Data'!$Z85+'Main Data'!$AB85)</f>
        <v>703.7</v>
      </c>
      <c r="AI85">
        <v>359</v>
      </c>
    </row>
    <row r="86" spans="1:35" x14ac:dyDescent="0.25">
      <c r="A86" s="2" t="s">
        <v>35</v>
      </c>
      <c r="B86" s="2">
        <v>2015</v>
      </c>
      <c r="C86" s="40" t="s">
        <v>39</v>
      </c>
      <c r="D86" s="2">
        <v>123.5</v>
      </c>
      <c r="E86" s="2">
        <v>126.4</v>
      </c>
      <c r="F86" s="2">
        <v>114.4</v>
      </c>
      <c r="G86" s="2">
        <v>126.6</v>
      </c>
      <c r="H86" s="2">
        <v>109.2</v>
      </c>
      <c r="I86" s="2">
        <v>132.5</v>
      </c>
      <c r="J86" s="2">
        <v>128.6</v>
      </c>
      <c r="K86" s="2">
        <v>124.8</v>
      </c>
      <c r="L86" s="2">
        <v>95.7</v>
      </c>
      <c r="M86" s="2">
        <v>122.4</v>
      </c>
      <c r="N86" s="2">
        <v>118.5</v>
      </c>
      <c r="O86" s="2">
        <v>129.1</v>
      </c>
      <c r="P86" s="2">
        <v>124</v>
      </c>
      <c r="Q86" s="2">
        <v>124.7</v>
      </c>
      <c r="R86" s="2">
        <v>120.8</v>
      </c>
      <c r="S86" s="2">
        <v>124.1</v>
      </c>
      <c r="T86" s="2">
        <v>111.7</v>
      </c>
      <c r="U86" s="14">
        <v>119.2</v>
      </c>
      <c r="V86" s="2">
        <v>119.7</v>
      </c>
      <c r="W86" s="2">
        <v>117.1</v>
      </c>
      <c r="X86" s="2">
        <v>110.1</v>
      </c>
      <c r="Y86" s="2">
        <v>115.9</v>
      </c>
      <c r="Z86" s="2">
        <v>121</v>
      </c>
      <c r="AA86" s="2">
        <v>126.9</v>
      </c>
      <c r="AB86" s="2">
        <v>118.7</v>
      </c>
      <c r="AC86" s="2">
        <v>115.1</v>
      </c>
      <c r="AD86" s="2">
        <v>120.7</v>
      </c>
      <c r="AE86">
        <v>1575.7</v>
      </c>
      <c r="AF86">
        <v>481.3</v>
      </c>
      <c r="AG86" s="18">
        <v>238.9</v>
      </c>
      <c r="AH86" s="18">
        <f>SUM('Main Data'!$S86+'Main Data'!$U86+'Main Data'!$V86+'Main Data'!$X86+'Main Data'!$Z86+'Main Data'!$AB86)</f>
        <v>712.80000000000007</v>
      </c>
      <c r="AI86">
        <v>360.70000000000005</v>
      </c>
    </row>
    <row r="87" spans="1:35" x14ac:dyDescent="0.25">
      <c r="A87" s="2" t="s">
        <v>30</v>
      </c>
      <c r="B87" s="2">
        <v>2015</v>
      </c>
      <c r="C87" s="40" t="s">
        <v>41</v>
      </c>
      <c r="D87" s="2">
        <v>123.5</v>
      </c>
      <c r="E87" s="2">
        <v>127.1</v>
      </c>
      <c r="F87" s="2">
        <v>117.3</v>
      </c>
      <c r="G87" s="2">
        <v>127.7</v>
      </c>
      <c r="H87" s="2">
        <v>112.5</v>
      </c>
      <c r="I87" s="2">
        <v>134.1</v>
      </c>
      <c r="J87" s="2">
        <v>128.5</v>
      </c>
      <c r="K87" s="2">
        <v>124.3</v>
      </c>
      <c r="L87" s="2">
        <v>97.6</v>
      </c>
      <c r="M87" s="2">
        <v>120.7</v>
      </c>
      <c r="N87" s="2">
        <v>120.2</v>
      </c>
      <c r="O87" s="2">
        <v>129.80000000000001</v>
      </c>
      <c r="P87" s="2">
        <v>124.4</v>
      </c>
      <c r="Q87" s="2">
        <v>127.3</v>
      </c>
      <c r="R87" s="2">
        <v>124.1</v>
      </c>
      <c r="S87" s="2">
        <v>126.8</v>
      </c>
      <c r="T87" s="2">
        <v>112.3</v>
      </c>
      <c r="U87" s="14">
        <v>119.6</v>
      </c>
      <c r="V87" s="2">
        <v>121.5</v>
      </c>
      <c r="W87" s="2">
        <v>119.4</v>
      </c>
      <c r="X87" s="2">
        <v>113.3</v>
      </c>
      <c r="Y87" s="2">
        <v>116.7</v>
      </c>
      <c r="Z87" s="2">
        <v>120.5</v>
      </c>
      <c r="AA87" s="2">
        <v>126.7</v>
      </c>
      <c r="AB87" s="2">
        <v>121.9</v>
      </c>
      <c r="AC87" s="2">
        <v>116.9</v>
      </c>
      <c r="AD87" s="2">
        <v>122.4</v>
      </c>
      <c r="AE87">
        <v>1587.7</v>
      </c>
      <c r="AF87">
        <v>490.5</v>
      </c>
      <c r="AG87" s="18">
        <v>121.5</v>
      </c>
      <c r="AH87" s="18">
        <f>SUM('Main Data'!$S87+'Main Data'!$U87+'Main Data'!$V87+'Main Data'!$X87+'Main Data'!$Z87+'Main Data'!$AB87)</f>
        <v>723.6</v>
      </c>
      <c r="AI87">
        <v>365.5</v>
      </c>
    </row>
    <row r="88" spans="1:35" x14ac:dyDescent="0.25">
      <c r="A88" s="2" t="s">
        <v>33</v>
      </c>
      <c r="B88" s="2">
        <v>2015</v>
      </c>
      <c r="C88" s="40" t="s">
        <v>41</v>
      </c>
      <c r="D88" s="2">
        <v>123.8</v>
      </c>
      <c r="E88" s="2">
        <v>129.69999999999999</v>
      </c>
      <c r="F88" s="2">
        <v>111.3</v>
      </c>
      <c r="G88" s="2">
        <v>126.6</v>
      </c>
      <c r="H88" s="2">
        <v>105.2</v>
      </c>
      <c r="I88" s="2">
        <v>130.80000000000001</v>
      </c>
      <c r="J88" s="2">
        <v>135.6</v>
      </c>
      <c r="K88" s="2">
        <v>142.6</v>
      </c>
      <c r="L88" s="2">
        <v>90.8</v>
      </c>
      <c r="M88" s="2">
        <v>128.80000000000001</v>
      </c>
      <c r="N88" s="2">
        <v>117.7</v>
      </c>
      <c r="O88" s="2">
        <v>129.9</v>
      </c>
      <c r="P88" s="2">
        <v>126.1</v>
      </c>
      <c r="Q88" s="2">
        <v>122.4</v>
      </c>
      <c r="R88" s="2">
        <v>117.4</v>
      </c>
      <c r="S88" s="2">
        <v>121.6</v>
      </c>
      <c r="T88" s="2">
        <v>112.4</v>
      </c>
      <c r="U88" s="14">
        <v>119.6</v>
      </c>
      <c r="V88" s="2">
        <v>118.7</v>
      </c>
      <c r="W88" s="2">
        <v>114.9</v>
      </c>
      <c r="X88" s="2">
        <v>110.8</v>
      </c>
      <c r="Y88" s="2">
        <v>116</v>
      </c>
      <c r="Z88" s="2">
        <v>122</v>
      </c>
      <c r="AA88" s="2">
        <v>131.30000000000001</v>
      </c>
      <c r="AB88" s="2">
        <v>114.9</v>
      </c>
      <c r="AC88" s="2">
        <v>115.2</v>
      </c>
      <c r="AD88" s="2">
        <v>120.7</v>
      </c>
      <c r="AE88">
        <v>1598.9</v>
      </c>
      <c r="AF88">
        <v>473.79999999999995</v>
      </c>
      <c r="AG88" s="18">
        <v>238.3</v>
      </c>
      <c r="AH88" s="18">
        <f>SUM('Main Data'!$S88+'Main Data'!$U88+'Main Data'!$V88+'Main Data'!$X88+'Main Data'!$Z88+'Main Data'!$AB88)</f>
        <v>707.6</v>
      </c>
      <c r="AI88">
        <v>361.40000000000003</v>
      </c>
    </row>
    <row r="89" spans="1:35" x14ac:dyDescent="0.25">
      <c r="A89" s="2" t="s">
        <v>35</v>
      </c>
      <c r="B89" s="2">
        <v>2015</v>
      </c>
      <c r="C89" s="40" t="s">
        <v>41</v>
      </c>
      <c r="D89" s="2">
        <v>123.6</v>
      </c>
      <c r="E89" s="2">
        <v>128</v>
      </c>
      <c r="F89" s="2">
        <v>115</v>
      </c>
      <c r="G89" s="2">
        <v>127.3</v>
      </c>
      <c r="H89" s="2">
        <v>109.8</v>
      </c>
      <c r="I89" s="2">
        <v>132.6</v>
      </c>
      <c r="J89" s="2">
        <v>130.9</v>
      </c>
      <c r="K89" s="2">
        <v>130.5</v>
      </c>
      <c r="L89" s="2">
        <v>95.3</v>
      </c>
      <c r="M89" s="2">
        <v>123.4</v>
      </c>
      <c r="N89" s="2">
        <v>119.2</v>
      </c>
      <c r="O89" s="2">
        <v>129.80000000000001</v>
      </c>
      <c r="P89" s="2">
        <v>125</v>
      </c>
      <c r="Q89" s="2">
        <v>125.4</v>
      </c>
      <c r="R89" s="2">
        <v>121.3</v>
      </c>
      <c r="S89" s="2">
        <v>124.7</v>
      </c>
      <c r="T89" s="2">
        <v>112.3</v>
      </c>
      <c r="U89" s="14">
        <v>119.6</v>
      </c>
      <c r="V89" s="2">
        <v>120.2</v>
      </c>
      <c r="W89" s="2">
        <v>117.7</v>
      </c>
      <c r="X89" s="2">
        <v>112</v>
      </c>
      <c r="Y89" s="2">
        <v>116.3</v>
      </c>
      <c r="Z89" s="2">
        <v>121.4</v>
      </c>
      <c r="AA89" s="2">
        <v>127.9</v>
      </c>
      <c r="AB89" s="2">
        <v>119.2</v>
      </c>
      <c r="AC89" s="2">
        <v>116.1</v>
      </c>
      <c r="AD89" s="2">
        <v>121.6</v>
      </c>
      <c r="AE89">
        <v>1590.4</v>
      </c>
      <c r="AF89">
        <v>483.7</v>
      </c>
      <c r="AG89" s="18">
        <v>239.8</v>
      </c>
      <c r="AH89" s="18">
        <f>SUM('Main Data'!$S89+'Main Data'!$U89+'Main Data'!$V89+'Main Data'!$X89+'Main Data'!$Z89+'Main Data'!$AB89)</f>
        <v>717.1</v>
      </c>
      <c r="AI89">
        <v>363.20000000000005</v>
      </c>
    </row>
    <row r="90" spans="1:35" x14ac:dyDescent="0.25">
      <c r="A90" s="2" t="s">
        <v>30</v>
      </c>
      <c r="B90" s="2">
        <v>2015</v>
      </c>
      <c r="C90" s="40" t="s">
        <v>42</v>
      </c>
      <c r="D90" s="2">
        <v>124.1</v>
      </c>
      <c r="E90" s="2">
        <v>130.4</v>
      </c>
      <c r="F90" s="2">
        <v>122.1</v>
      </c>
      <c r="G90" s="2">
        <v>128.69999999999999</v>
      </c>
      <c r="H90" s="2">
        <v>114.1</v>
      </c>
      <c r="I90" s="2">
        <v>133.19999999999999</v>
      </c>
      <c r="J90" s="2">
        <v>135.19999999999999</v>
      </c>
      <c r="K90" s="2">
        <v>131.9</v>
      </c>
      <c r="L90" s="2">
        <v>96.3</v>
      </c>
      <c r="M90" s="2">
        <v>123</v>
      </c>
      <c r="N90" s="2">
        <v>121.1</v>
      </c>
      <c r="O90" s="2">
        <v>131.19999999999999</v>
      </c>
      <c r="P90" s="2">
        <v>126.6</v>
      </c>
      <c r="Q90" s="2">
        <v>128.4</v>
      </c>
      <c r="R90" s="2">
        <v>125.1</v>
      </c>
      <c r="S90" s="2">
        <v>128</v>
      </c>
      <c r="T90" s="2">
        <v>113</v>
      </c>
      <c r="U90" s="14">
        <v>119</v>
      </c>
      <c r="V90" s="2">
        <v>122.8</v>
      </c>
      <c r="W90" s="2">
        <v>120.4</v>
      </c>
      <c r="X90" s="2">
        <v>114.2</v>
      </c>
      <c r="Y90" s="2">
        <v>117.9</v>
      </c>
      <c r="Z90" s="2">
        <v>122</v>
      </c>
      <c r="AA90" s="2">
        <v>128.19999999999999</v>
      </c>
      <c r="AB90" s="2">
        <v>122.6</v>
      </c>
      <c r="AC90" s="2">
        <v>117.9</v>
      </c>
      <c r="AD90" s="2">
        <v>124.1</v>
      </c>
      <c r="AE90">
        <v>1617.8999999999999</v>
      </c>
      <c r="AF90">
        <v>494.5</v>
      </c>
      <c r="AG90" s="18">
        <v>122.8</v>
      </c>
      <c r="AH90" s="18">
        <f>SUM('Main Data'!$S90+'Main Data'!$U90+'Main Data'!$V90+'Main Data'!$X90+'Main Data'!$Z90+'Main Data'!$AB90)</f>
        <v>728.6</v>
      </c>
      <c r="AI90">
        <v>368.7</v>
      </c>
    </row>
    <row r="91" spans="1:35" x14ac:dyDescent="0.25">
      <c r="A91" s="2" t="s">
        <v>33</v>
      </c>
      <c r="B91" s="2">
        <v>2015</v>
      </c>
      <c r="C91" s="40" t="s">
        <v>42</v>
      </c>
      <c r="D91" s="2">
        <v>123.6</v>
      </c>
      <c r="E91" s="2">
        <v>134.4</v>
      </c>
      <c r="F91" s="2">
        <v>120.9</v>
      </c>
      <c r="G91" s="2">
        <v>127.3</v>
      </c>
      <c r="H91" s="2">
        <v>106</v>
      </c>
      <c r="I91" s="2">
        <v>132.30000000000001</v>
      </c>
      <c r="J91" s="2">
        <v>146.69999999999999</v>
      </c>
      <c r="K91" s="2">
        <v>148.1</v>
      </c>
      <c r="L91" s="2">
        <v>89.8</v>
      </c>
      <c r="M91" s="2">
        <v>130.5</v>
      </c>
      <c r="N91" s="2">
        <v>118</v>
      </c>
      <c r="O91" s="2">
        <v>130.5</v>
      </c>
      <c r="P91" s="2">
        <v>128.5</v>
      </c>
      <c r="Q91" s="2">
        <v>123.2</v>
      </c>
      <c r="R91" s="2">
        <v>117.6</v>
      </c>
      <c r="S91" s="2">
        <v>122.3</v>
      </c>
      <c r="T91" s="2">
        <v>112.5</v>
      </c>
      <c r="U91" s="14">
        <v>119</v>
      </c>
      <c r="V91" s="2">
        <v>119.2</v>
      </c>
      <c r="W91" s="2">
        <v>115.4</v>
      </c>
      <c r="X91" s="2">
        <v>111.7</v>
      </c>
      <c r="Y91" s="2">
        <v>116.2</v>
      </c>
      <c r="Z91" s="2">
        <v>123.8</v>
      </c>
      <c r="AA91" s="2">
        <v>132.1</v>
      </c>
      <c r="AB91" s="2">
        <v>115.1</v>
      </c>
      <c r="AC91" s="2">
        <v>116</v>
      </c>
      <c r="AD91" s="2">
        <v>121.7</v>
      </c>
      <c r="AE91">
        <v>1636.6</v>
      </c>
      <c r="AF91">
        <v>475.6</v>
      </c>
      <c r="AG91" s="18">
        <v>238.2</v>
      </c>
      <c r="AH91" s="18">
        <f>SUM('Main Data'!$S91+'Main Data'!$U91+'Main Data'!$V91+'Main Data'!$X91+'Main Data'!$Z91+'Main Data'!$AB91)</f>
        <v>711.1</v>
      </c>
      <c r="AI91">
        <v>363.2</v>
      </c>
    </row>
    <row r="92" spans="1:35" x14ac:dyDescent="0.25">
      <c r="A92" s="2" t="s">
        <v>35</v>
      </c>
      <c r="B92" s="2">
        <v>2015</v>
      </c>
      <c r="C92" s="40" t="s">
        <v>42</v>
      </c>
      <c r="D92" s="2">
        <v>123.9</v>
      </c>
      <c r="E92" s="2">
        <v>131.80000000000001</v>
      </c>
      <c r="F92" s="2">
        <v>121.6</v>
      </c>
      <c r="G92" s="2">
        <v>128.19999999999999</v>
      </c>
      <c r="H92" s="2">
        <v>111.1</v>
      </c>
      <c r="I92" s="2">
        <v>132.80000000000001</v>
      </c>
      <c r="J92" s="2">
        <v>139.1</v>
      </c>
      <c r="K92" s="2">
        <v>137.4</v>
      </c>
      <c r="L92" s="2">
        <v>94.1</v>
      </c>
      <c r="M92" s="2">
        <v>125.5</v>
      </c>
      <c r="N92" s="2">
        <v>119.8</v>
      </c>
      <c r="O92" s="2">
        <v>130.9</v>
      </c>
      <c r="P92" s="2">
        <v>127.3</v>
      </c>
      <c r="Q92" s="2">
        <v>126.4</v>
      </c>
      <c r="R92" s="2">
        <v>122</v>
      </c>
      <c r="S92" s="2">
        <v>125.7</v>
      </c>
      <c r="T92" s="2">
        <v>112.8</v>
      </c>
      <c r="U92" s="14">
        <v>119</v>
      </c>
      <c r="V92" s="2">
        <v>121.1</v>
      </c>
      <c r="W92" s="2">
        <v>118.5</v>
      </c>
      <c r="X92" s="2">
        <v>112.9</v>
      </c>
      <c r="Y92" s="2">
        <v>116.9</v>
      </c>
      <c r="Z92" s="2">
        <v>123.1</v>
      </c>
      <c r="AA92" s="2">
        <v>129.19999999999999</v>
      </c>
      <c r="AB92" s="2">
        <v>119.8</v>
      </c>
      <c r="AC92" s="2">
        <v>117</v>
      </c>
      <c r="AD92" s="2">
        <v>123</v>
      </c>
      <c r="AE92">
        <v>1623.5</v>
      </c>
      <c r="AF92">
        <v>486.90000000000003</v>
      </c>
      <c r="AG92" s="18">
        <v>240.1</v>
      </c>
      <c r="AH92" s="18">
        <f>SUM('Main Data'!$S92+'Main Data'!$U92+'Main Data'!$V92+'Main Data'!$X92+'Main Data'!$Z92+'Main Data'!$AB92)</f>
        <v>721.59999999999991</v>
      </c>
      <c r="AI92">
        <v>366</v>
      </c>
    </row>
    <row r="93" spans="1:35" x14ac:dyDescent="0.25">
      <c r="A93" s="2" t="s">
        <v>30</v>
      </c>
      <c r="B93" s="2">
        <v>2015</v>
      </c>
      <c r="C93" s="40" t="s">
        <v>44</v>
      </c>
      <c r="D93" s="2">
        <v>124</v>
      </c>
      <c r="E93" s="2">
        <v>131.5</v>
      </c>
      <c r="F93" s="2">
        <v>122</v>
      </c>
      <c r="G93" s="2">
        <v>128.69999999999999</v>
      </c>
      <c r="H93" s="2">
        <v>113.5</v>
      </c>
      <c r="I93" s="2">
        <v>133.30000000000001</v>
      </c>
      <c r="J93" s="2">
        <v>140.80000000000001</v>
      </c>
      <c r="K93" s="2">
        <v>133.80000000000001</v>
      </c>
      <c r="L93" s="2">
        <v>94.1</v>
      </c>
      <c r="M93" s="2">
        <v>123.4</v>
      </c>
      <c r="N93" s="2">
        <v>121</v>
      </c>
      <c r="O93" s="2">
        <v>131.69999999999999</v>
      </c>
      <c r="P93" s="2">
        <v>127.5</v>
      </c>
      <c r="Q93" s="2">
        <v>128.80000000000001</v>
      </c>
      <c r="R93" s="2">
        <v>125.5</v>
      </c>
      <c r="S93" s="2">
        <v>128.30000000000001</v>
      </c>
      <c r="T93" s="2">
        <v>112.7</v>
      </c>
      <c r="U93" s="14">
        <v>119.9</v>
      </c>
      <c r="V93" s="2">
        <v>123</v>
      </c>
      <c r="W93" s="2">
        <v>120.8</v>
      </c>
      <c r="X93" s="2">
        <v>114.1</v>
      </c>
      <c r="Y93" s="2">
        <v>118</v>
      </c>
      <c r="Z93" s="2">
        <v>122.9</v>
      </c>
      <c r="AA93" s="2">
        <v>129.4</v>
      </c>
      <c r="AB93" s="2">
        <v>123</v>
      </c>
      <c r="AC93" s="2">
        <v>118.1</v>
      </c>
      <c r="AD93" s="2">
        <v>124.7</v>
      </c>
      <c r="AE93">
        <v>1625.3</v>
      </c>
      <c r="AF93">
        <v>495.3</v>
      </c>
      <c r="AG93" s="18">
        <v>123</v>
      </c>
      <c r="AH93" s="18">
        <f>SUM('Main Data'!$S93+'Main Data'!$U93+'Main Data'!$V93+'Main Data'!$X93+'Main Data'!$Z93+'Main Data'!$AB93)</f>
        <v>731.2</v>
      </c>
      <c r="AI93">
        <v>370.5</v>
      </c>
    </row>
    <row r="94" spans="1:35" x14ac:dyDescent="0.25">
      <c r="A94" s="2" t="s">
        <v>33</v>
      </c>
      <c r="B94" s="2">
        <v>2015</v>
      </c>
      <c r="C94" s="40" t="s">
        <v>44</v>
      </c>
      <c r="D94" s="2">
        <v>123.2</v>
      </c>
      <c r="E94" s="2">
        <v>134.30000000000001</v>
      </c>
      <c r="F94" s="2">
        <v>119.5</v>
      </c>
      <c r="G94" s="2">
        <v>127.7</v>
      </c>
      <c r="H94" s="2">
        <v>106.3</v>
      </c>
      <c r="I94" s="2">
        <v>132.80000000000001</v>
      </c>
      <c r="J94" s="2">
        <v>153.5</v>
      </c>
      <c r="K94" s="2">
        <v>149.5</v>
      </c>
      <c r="L94" s="2">
        <v>85.7</v>
      </c>
      <c r="M94" s="2">
        <v>131.5</v>
      </c>
      <c r="N94" s="2">
        <v>118.3</v>
      </c>
      <c r="O94" s="2">
        <v>131.1</v>
      </c>
      <c r="P94" s="2">
        <v>129.5</v>
      </c>
      <c r="Q94" s="2">
        <v>123.5</v>
      </c>
      <c r="R94" s="2">
        <v>117.9</v>
      </c>
      <c r="S94" s="2">
        <v>122.7</v>
      </c>
      <c r="T94" s="2">
        <v>111.7</v>
      </c>
      <c r="U94" s="14">
        <v>119.9</v>
      </c>
      <c r="V94" s="2">
        <v>119.5</v>
      </c>
      <c r="W94" s="2">
        <v>116</v>
      </c>
      <c r="X94" s="2">
        <v>111.5</v>
      </c>
      <c r="Y94" s="2">
        <v>116.6</v>
      </c>
      <c r="Z94" s="2">
        <v>125.4</v>
      </c>
      <c r="AA94" s="2">
        <v>133.1</v>
      </c>
      <c r="AB94" s="2">
        <v>115.3</v>
      </c>
      <c r="AC94" s="2">
        <v>116.3</v>
      </c>
      <c r="AD94" s="2">
        <v>122.4</v>
      </c>
      <c r="AE94">
        <v>1642.8999999999999</v>
      </c>
      <c r="AF94">
        <v>475.8</v>
      </c>
      <c r="AG94" s="18">
        <v>239.4</v>
      </c>
      <c r="AH94" s="18">
        <f>SUM('Main Data'!$S94+'Main Data'!$U94+'Main Data'!$V94+'Main Data'!$X94+'Main Data'!$Z94+'Main Data'!$AB94)</f>
        <v>714.3</v>
      </c>
      <c r="AI94">
        <v>364.7</v>
      </c>
    </row>
    <row r="95" spans="1:35" x14ac:dyDescent="0.25">
      <c r="A95" s="2" t="s">
        <v>35</v>
      </c>
      <c r="B95" s="2">
        <v>2015</v>
      </c>
      <c r="C95" s="40" t="s">
        <v>44</v>
      </c>
      <c r="D95" s="2">
        <v>123.7</v>
      </c>
      <c r="E95" s="2">
        <v>132.5</v>
      </c>
      <c r="F95" s="2">
        <v>121</v>
      </c>
      <c r="G95" s="2">
        <v>128.30000000000001</v>
      </c>
      <c r="H95" s="2">
        <v>110.9</v>
      </c>
      <c r="I95" s="2">
        <v>133.1</v>
      </c>
      <c r="J95" s="2">
        <v>145.1</v>
      </c>
      <c r="K95" s="2">
        <v>139.1</v>
      </c>
      <c r="L95" s="2">
        <v>91.3</v>
      </c>
      <c r="M95" s="2">
        <v>126.1</v>
      </c>
      <c r="N95" s="2">
        <v>119.9</v>
      </c>
      <c r="O95" s="2">
        <v>131.4</v>
      </c>
      <c r="P95" s="2">
        <v>128.19999999999999</v>
      </c>
      <c r="Q95" s="2">
        <v>126.7</v>
      </c>
      <c r="R95" s="2">
        <v>122.3</v>
      </c>
      <c r="S95" s="2">
        <v>126.1</v>
      </c>
      <c r="T95" s="2">
        <v>112.3</v>
      </c>
      <c r="U95" s="14">
        <v>119.9</v>
      </c>
      <c r="V95" s="2">
        <v>121.3</v>
      </c>
      <c r="W95" s="2">
        <v>119</v>
      </c>
      <c r="X95" s="2">
        <v>112.7</v>
      </c>
      <c r="Y95" s="2">
        <v>117.2</v>
      </c>
      <c r="Z95" s="2">
        <v>124.4</v>
      </c>
      <c r="AA95" s="2">
        <v>130.4</v>
      </c>
      <c r="AB95" s="2">
        <v>120.1</v>
      </c>
      <c r="AC95" s="2">
        <v>117.2</v>
      </c>
      <c r="AD95" s="2">
        <v>123.6</v>
      </c>
      <c r="AE95">
        <v>1630.6000000000001</v>
      </c>
      <c r="AF95">
        <v>487.40000000000003</v>
      </c>
      <c r="AG95" s="18">
        <v>241.2</v>
      </c>
      <c r="AH95" s="18">
        <f>SUM('Main Data'!$S95+'Main Data'!$U95+'Main Data'!$V95+'Main Data'!$X95+'Main Data'!$Z95+'Main Data'!$AB95)</f>
        <v>724.5</v>
      </c>
      <c r="AI95">
        <v>367.7</v>
      </c>
    </row>
    <row r="96" spans="1:35" x14ac:dyDescent="0.25">
      <c r="A96" s="2" t="s">
        <v>30</v>
      </c>
      <c r="B96" s="2">
        <v>2015</v>
      </c>
      <c r="C96" s="40" t="s">
        <v>46</v>
      </c>
      <c r="D96" s="2">
        <v>124.7</v>
      </c>
      <c r="E96" s="2">
        <v>131.30000000000001</v>
      </c>
      <c r="F96" s="2">
        <v>121.3</v>
      </c>
      <c r="G96" s="2">
        <v>128.80000000000001</v>
      </c>
      <c r="H96" s="2">
        <v>114</v>
      </c>
      <c r="I96" s="2">
        <v>134.19999999999999</v>
      </c>
      <c r="J96" s="2">
        <v>153.6</v>
      </c>
      <c r="K96" s="2">
        <v>137.9</v>
      </c>
      <c r="L96" s="2">
        <v>93.1</v>
      </c>
      <c r="M96" s="2">
        <v>123.9</v>
      </c>
      <c r="N96" s="2">
        <v>121.5</v>
      </c>
      <c r="O96" s="2">
        <v>132.5</v>
      </c>
      <c r="P96" s="2">
        <v>129.80000000000001</v>
      </c>
      <c r="Q96" s="2">
        <v>129.5</v>
      </c>
      <c r="R96" s="2">
        <v>126.3</v>
      </c>
      <c r="S96" s="2">
        <v>129</v>
      </c>
      <c r="T96" s="2">
        <v>112.5</v>
      </c>
      <c r="U96" s="14">
        <v>120.9</v>
      </c>
      <c r="V96" s="2">
        <v>123.7</v>
      </c>
      <c r="W96" s="2">
        <v>121.1</v>
      </c>
      <c r="X96" s="2">
        <v>113.6</v>
      </c>
      <c r="Y96" s="2">
        <v>118.5</v>
      </c>
      <c r="Z96" s="2">
        <v>123.6</v>
      </c>
      <c r="AA96" s="2">
        <v>130.1</v>
      </c>
      <c r="AB96" s="2">
        <v>123.8</v>
      </c>
      <c r="AC96" s="2">
        <v>118.2</v>
      </c>
      <c r="AD96" s="2">
        <v>126.1</v>
      </c>
      <c r="AE96">
        <v>1646.6</v>
      </c>
      <c r="AF96">
        <v>497.3</v>
      </c>
      <c r="AG96" s="18">
        <v>123.7</v>
      </c>
      <c r="AH96" s="18">
        <f>SUM('Main Data'!$S96+'Main Data'!$U96+'Main Data'!$V96+'Main Data'!$X96+'Main Data'!$Z96+'Main Data'!$AB96)</f>
        <v>734.6</v>
      </c>
      <c r="AI96">
        <v>372.09999999999997</v>
      </c>
    </row>
    <row r="97" spans="1:35" x14ac:dyDescent="0.25">
      <c r="A97" s="2" t="s">
        <v>33</v>
      </c>
      <c r="B97" s="2">
        <v>2015</v>
      </c>
      <c r="C97" s="40" t="s">
        <v>46</v>
      </c>
      <c r="D97" s="2">
        <v>123.1</v>
      </c>
      <c r="E97" s="2">
        <v>131.69999999999999</v>
      </c>
      <c r="F97" s="2">
        <v>118.1</v>
      </c>
      <c r="G97" s="2">
        <v>128</v>
      </c>
      <c r="H97" s="2">
        <v>106.8</v>
      </c>
      <c r="I97" s="2">
        <v>130.1</v>
      </c>
      <c r="J97" s="2">
        <v>165.5</v>
      </c>
      <c r="K97" s="2">
        <v>156</v>
      </c>
      <c r="L97" s="2">
        <v>85.3</v>
      </c>
      <c r="M97" s="2">
        <v>132.69999999999999</v>
      </c>
      <c r="N97" s="2">
        <v>118.8</v>
      </c>
      <c r="O97" s="2">
        <v>131.69999999999999</v>
      </c>
      <c r="P97" s="2">
        <v>131.1</v>
      </c>
      <c r="Q97" s="2">
        <v>123.7</v>
      </c>
      <c r="R97" s="2">
        <v>118.2</v>
      </c>
      <c r="S97" s="2">
        <v>122.9</v>
      </c>
      <c r="T97" s="2">
        <v>112</v>
      </c>
      <c r="U97" s="14">
        <v>120.9</v>
      </c>
      <c r="V97" s="2">
        <v>120</v>
      </c>
      <c r="W97" s="2">
        <v>116.6</v>
      </c>
      <c r="X97" s="2">
        <v>109.9</v>
      </c>
      <c r="Y97" s="2">
        <v>117.2</v>
      </c>
      <c r="Z97" s="2">
        <v>126.2</v>
      </c>
      <c r="AA97" s="2">
        <v>134.19999999999999</v>
      </c>
      <c r="AB97" s="2">
        <v>115.3</v>
      </c>
      <c r="AC97" s="2">
        <v>116.2</v>
      </c>
      <c r="AD97" s="2">
        <v>123.2</v>
      </c>
      <c r="AE97">
        <v>1658.8999999999999</v>
      </c>
      <c r="AF97">
        <v>476.8</v>
      </c>
      <c r="AG97" s="18">
        <v>240.9</v>
      </c>
      <c r="AH97" s="18">
        <f>SUM('Main Data'!$S97+'Main Data'!$U97+'Main Data'!$V97+'Main Data'!$X97+'Main Data'!$Z97+'Main Data'!$AB97)</f>
        <v>715.2</v>
      </c>
      <c r="AI97">
        <v>365.7</v>
      </c>
    </row>
    <row r="98" spans="1:35" x14ac:dyDescent="0.25">
      <c r="A98" s="2" t="s">
        <v>35</v>
      </c>
      <c r="B98" s="2">
        <v>2015</v>
      </c>
      <c r="C98" s="40" t="s">
        <v>46</v>
      </c>
      <c r="D98" s="2">
        <v>124.2</v>
      </c>
      <c r="E98" s="2">
        <v>131.4</v>
      </c>
      <c r="F98" s="2">
        <v>120.1</v>
      </c>
      <c r="G98" s="2">
        <v>128.5</v>
      </c>
      <c r="H98" s="2">
        <v>111.4</v>
      </c>
      <c r="I98" s="2">
        <v>132.30000000000001</v>
      </c>
      <c r="J98" s="2">
        <v>157.6</v>
      </c>
      <c r="K98" s="2">
        <v>144</v>
      </c>
      <c r="L98" s="2">
        <v>90.5</v>
      </c>
      <c r="M98" s="2">
        <v>126.8</v>
      </c>
      <c r="N98" s="2">
        <v>120.4</v>
      </c>
      <c r="O98" s="2">
        <v>132.1</v>
      </c>
      <c r="P98" s="2">
        <v>130.30000000000001</v>
      </c>
      <c r="Q98" s="2">
        <v>127.2</v>
      </c>
      <c r="R98" s="2">
        <v>122.9</v>
      </c>
      <c r="S98" s="2">
        <v>126.6</v>
      </c>
      <c r="T98" s="2">
        <v>112.3</v>
      </c>
      <c r="U98" s="14">
        <v>120.9</v>
      </c>
      <c r="V98" s="2">
        <v>122</v>
      </c>
      <c r="W98" s="2">
        <v>119.4</v>
      </c>
      <c r="X98" s="2">
        <v>111.7</v>
      </c>
      <c r="Y98" s="2">
        <v>117.8</v>
      </c>
      <c r="Z98" s="2">
        <v>125.1</v>
      </c>
      <c r="AA98" s="2">
        <v>131.19999999999999</v>
      </c>
      <c r="AB98" s="2">
        <v>120.6</v>
      </c>
      <c r="AC98" s="2">
        <v>117.2</v>
      </c>
      <c r="AD98" s="2">
        <v>124.8</v>
      </c>
      <c r="AE98">
        <v>1649.6</v>
      </c>
      <c r="AF98">
        <v>489.00000000000006</v>
      </c>
      <c r="AG98" s="18">
        <v>242.9</v>
      </c>
      <c r="AH98" s="18">
        <f>SUM('Main Data'!$S98+'Main Data'!$U98+'Main Data'!$V98+'Main Data'!$X98+'Main Data'!$Z98+'Main Data'!$AB98)</f>
        <v>726.9</v>
      </c>
      <c r="AI98">
        <v>369</v>
      </c>
    </row>
    <row r="99" spans="1:35" x14ac:dyDescent="0.25">
      <c r="A99" s="2" t="s">
        <v>30</v>
      </c>
      <c r="B99" s="2">
        <v>2015</v>
      </c>
      <c r="C99" s="40" t="s">
        <v>48</v>
      </c>
      <c r="D99" s="2">
        <v>125.1</v>
      </c>
      <c r="E99" s="2">
        <v>131.1</v>
      </c>
      <c r="F99" s="2">
        <v>120.7</v>
      </c>
      <c r="G99" s="2">
        <v>129.19999999999999</v>
      </c>
      <c r="H99" s="2">
        <v>114.7</v>
      </c>
      <c r="I99" s="2">
        <v>132.30000000000001</v>
      </c>
      <c r="J99" s="2">
        <v>158.9</v>
      </c>
      <c r="K99" s="2">
        <v>142.1</v>
      </c>
      <c r="L99" s="2">
        <v>92.5</v>
      </c>
      <c r="M99" s="2">
        <v>125.4</v>
      </c>
      <c r="N99" s="2">
        <v>121.9</v>
      </c>
      <c r="O99" s="2">
        <v>132.69999999999999</v>
      </c>
      <c r="P99" s="2">
        <v>131</v>
      </c>
      <c r="Q99" s="2">
        <v>130.4</v>
      </c>
      <c r="R99" s="2">
        <v>126.8</v>
      </c>
      <c r="S99" s="2">
        <v>129.9</v>
      </c>
      <c r="T99" s="2">
        <v>113.7</v>
      </c>
      <c r="U99" s="14">
        <v>121.6</v>
      </c>
      <c r="V99" s="2">
        <v>124.5</v>
      </c>
      <c r="W99" s="2">
        <v>121.4</v>
      </c>
      <c r="X99" s="2">
        <v>113.8</v>
      </c>
      <c r="Y99" s="2">
        <v>119.6</v>
      </c>
      <c r="Z99" s="2">
        <v>124.5</v>
      </c>
      <c r="AA99" s="2">
        <v>131</v>
      </c>
      <c r="AB99" s="2">
        <v>123.7</v>
      </c>
      <c r="AC99" s="2">
        <v>118.8</v>
      </c>
      <c r="AD99" s="2">
        <v>127</v>
      </c>
      <c r="AE99">
        <v>1657.6000000000001</v>
      </c>
      <c r="AF99">
        <v>500.8</v>
      </c>
      <c r="AG99" s="18">
        <v>124.5</v>
      </c>
      <c r="AH99" s="18">
        <f>SUM('Main Data'!$S99+'Main Data'!$U99+'Main Data'!$V99+'Main Data'!$X99+'Main Data'!$Z99+'Main Data'!$AB99)</f>
        <v>738</v>
      </c>
      <c r="AI99">
        <v>373.5</v>
      </c>
    </row>
    <row r="100" spans="1:35" x14ac:dyDescent="0.25">
      <c r="A100" s="2" t="s">
        <v>33</v>
      </c>
      <c r="B100" s="2">
        <v>2015</v>
      </c>
      <c r="C100" s="40" t="s">
        <v>48</v>
      </c>
      <c r="D100" s="2">
        <v>123.4</v>
      </c>
      <c r="E100" s="2">
        <v>129</v>
      </c>
      <c r="F100" s="2">
        <v>115.6</v>
      </c>
      <c r="G100" s="2">
        <v>128.30000000000001</v>
      </c>
      <c r="H100" s="2">
        <v>107</v>
      </c>
      <c r="I100" s="2">
        <v>124</v>
      </c>
      <c r="J100" s="2">
        <v>168.5</v>
      </c>
      <c r="K100" s="2">
        <v>165.4</v>
      </c>
      <c r="L100" s="2">
        <v>86.3</v>
      </c>
      <c r="M100" s="2">
        <v>134.4</v>
      </c>
      <c r="N100" s="2">
        <v>119.1</v>
      </c>
      <c r="O100" s="2">
        <v>132.30000000000001</v>
      </c>
      <c r="P100" s="2">
        <v>131.5</v>
      </c>
      <c r="Q100" s="2">
        <v>124</v>
      </c>
      <c r="R100" s="2">
        <v>118.6</v>
      </c>
      <c r="S100" s="2">
        <v>123.2</v>
      </c>
      <c r="T100" s="2">
        <v>112.9</v>
      </c>
      <c r="U100" s="14">
        <v>121.6</v>
      </c>
      <c r="V100" s="2">
        <v>120.4</v>
      </c>
      <c r="W100" s="2">
        <v>117.1</v>
      </c>
      <c r="X100" s="2">
        <v>109.1</v>
      </c>
      <c r="Y100" s="2">
        <v>117.3</v>
      </c>
      <c r="Z100" s="2">
        <v>126.5</v>
      </c>
      <c r="AA100" s="2">
        <v>134.69999999999999</v>
      </c>
      <c r="AB100" s="2">
        <v>115.1</v>
      </c>
      <c r="AC100" s="2">
        <v>116.2</v>
      </c>
      <c r="AD100" s="2">
        <v>123.5</v>
      </c>
      <c r="AE100">
        <v>1664.8</v>
      </c>
      <c r="AF100">
        <v>478.70000000000005</v>
      </c>
      <c r="AG100" s="18">
        <v>242</v>
      </c>
      <c r="AH100" s="18">
        <f>SUM('Main Data'!$S100+'Main Data'!$U100+'Main Data'!$V100+'Main Data'!$X100+'Main Data'!$Z100+'Main Data'!$AB100)</f>
        <v>715.90000000000009</v>
      </c>
      <c r="AI100">
        <v>366</v>
      </c>
    </row>
    <row r="101" spans="1:35" x14ac:dyDescent="0.25">
      <c r="A101" s="2" t="s">
        <v>35</v>
      </c>
      <c r="B101" s="2">
        <v>2015</v>
      </c>
      <c r="C101" s="40" t="s">
        <v>48</v>
      </c>
      <c r="D101" s="2">
        <v>124.6</v>
      </c>
      <c r="E101" s="2">
        <v>130.4</v>
      </c>
      <c r="F101" s="2">
        <v>118.7</v>
      </c>
      <c r="G101" s="2">
        <v>128.9</v>
      </c>
      <c r="H101" s="2">
        <v>111.9</v>
      </c>
      <c r="I101" s="2">
        <v>128.4</v>
      </c>
      <c r="J101" s="2">
        <v>162.19999999999999</v>
      </c>
      <c r="K101" s="2">
        <v>150</v>
      </c>
      <c r="L101" s="2">
        <v>90.4</v>
      </c>
      <c r="M101" s="2">
        <v>128.4</v>
      </c>
      <c r="N101" s="2">
        <v>120.7</v>
      </c>
      <c r="O101" s="2">
        <v>132.5</v>
      </c>
      <c r="P101" s="2">
        <v>131.19999999999999</v>
      </c>
      <c r="Q101" s="2">
        <v>127.9</v>
      </c>
      <c r="R101" s="2">
        <v>123.4</v>
      </c>
      <c r="S101" s="2">
        <v>127.2</v>
      </c>
      <c r="T101" s="2">
        <v>113.4</v>
      </c>
      <c r="U101" s="14">
        <v>121.6</v>
      </c>
      <c r="V101" s="2">
        <v>122.6</v>
      </c>
      <c r="W101" s="2">
        <v>119.8</v>
      </c>
      <c r="X101" s="2">
        <v>111.3</v>
      </c>
      <c r="Y101" s="2">
        <v>118.3</v>
      </c>
      <c r="Z101" s="2">
        <v>125.7</v>
      </c>
      <c r="AA101" s="2">
        <v>132</v>
      </c>
      <c r="AB101" s="2">
        <v>120.4</v>
      </c>
      <c r="AC101" s="2">
        <v>117.5</v>
      </c>
      <c r="AD101" s="2">
        <v>125.4</v>
      </c>
      <c r="AE101">
        <v>1658.3000000000002</v>
      </c>
      <c r="AF101">
        <v>491.9</v>
      </c>
      <c r="AG101" s="18">
        <v>244.2</v>
      </c>
      <c r="AH101" s="18">
        <f>SUM('Main Data'!$S101+'Main Data'!$U101+'Main Data'!$V101+'Main Data'!$X101+'Main Data'!$Z101+'Main Data'!$AB101)</f>
        <v>728.8</v>
      </c>
      <c r="AI101">
        <v>369.9</v>
      </c>
    </row>
    <row r="102" spans="1:35" x14ac:dyDescent="0.25">
      <c r="A102" s="2" t="s">
        <v>30</v>
      </c>
      <c r="B102" s="2">
        <v>2015</v>
      </c>
      <c r="C102" s="40" t="s">
        <v>50</v>
      </c>
      <c r="D102" s="2">
        <v>125.6</v>
      </c>
      <c r="E102" s="2">
        <v>130.4</v>
      </c>
      <c r="F102" s="2">
        <v>120.8</v>
      </c>
      <c r="G102" s="2">
        <v>129.4</v>
      </c>
      <c r="H102" s="2">
        <v>115.8</v>
      </c>
      <c r="I102" s="2">
        <v>133.19999999999999</v>
      </c>
      <c r="J102" s="2">
        <v>157.69999999999999</v>
      </c>
      <c r="K102" s="2">
        <v>154.19999999999999</v>
      </c>
      <c r="L102" s="2">
        <v>93.7</v>
      </c>
      <c r="M102" s="2">
        <v>126.6</v>
      </c>
      <c r="N102" s="2">
        <v>122.3</v>
      </c>
      <c r="O102" s="2">
        <v>133.1</v>
      </c>
      <c r="P102" s="2">
        <v>131.80000000000001</v>
      </c>
      <c r="Q102" s="2">
        <v>131.1</v>
      </c>
      <c r="R102" s="2">
        <v>127.3</v>
      </c>
      <c r="S102" s="2">
        <v>130.6</v>
      </c>
      <c r="T102" s="2">
        <v>114.2</v>
      </c>
      <c r="U102" s="14">
        <v>122.4</v>
      </c>
      <c r="V102" s="2">
        <v>125.1</v>
      </c>
      <c r="W102" s="2">
        <v>122</v>
      </c>
      <c r="X102" s="2">
        <v>113.8</v>
      </c>
      <c r="Y102" s="2">
        <v>120.1</v>
      </c>
      <c r="Z102" s="2">
        <v>125.1</v>
      </c>
      <c r="AA102" s="2">
        <v>131.5</v>
      </c>
      <c r="AB102" s="2">
        <v>124.4</v>
      </c>
      <c r="AC102" s="2">
        <v>119.2</v>
      </c>
      <c r="AD102" s="2">
        <v>127.7</v>
      </c>
      <c r="AE102">
        <v>1674.6</v>
      </c>
      <c r="AF102">
        <v>503.2</v>
      </c>
      <c r="AG102" s="18">
        <v>125.1</v>
      </c>
      <c r="AH102" s="18">
        <f>SUM('Main Data'!$S102+'Main Data'!$U102+'Main Data'!$V102+'Main Data'!$X102+'Main Data'!$Z102+'Main Data'!$AB102)</f>
        <v>741.4</v>
      </c>
      <c r="AI102">
        <v>375.1</v>
      </c>
    </row>
    <row r="103" spans="1:35" x14ac:dyDescent="0.25">
      <c r="A103" s="2" t="s">
        <v>33</v>
      </c>
      <c r="B103" s="2">
        <v>2015</v>
      </c>
      <c r="C103" s="40" t="s">
        <v>50</v>
      </c>
      <c r="D103" s="2">
        <v>123.6</v>
      </c>
      <c r="E103" s="2">
        <v>128.6</v>
      </c>
      <c r="F103" s="2">
        <v>115.9</v>
      </c>
      <c r="G103" s="2">
        <v>128.5</v>
      </c>
      <c r="H103" s="2">
        <v>109</v>
      </c>
      <c r="I103" s="2">
        <v>124.1</v>
      </c>
      <c r="J103" s="2">
        <v>165.8</v>
      </c>
      <c r="K103" s="2">
        <v>187.2</v>
      </c>
      <c r="L103" s="2">
        <v>89.4</v>
      </c>
      <c r="M103" s="2">
        <v>135.80000000000001</v>
      </c>
      <c r="N103" s="2">
        <v>119.4</v>
      </c>
      <c r="O103" s="2">
        <v>132.9</v>
      </c>
      <c r="P103" s="2">
        <v>132.6</v>
      </c>
      <c r="Q103" s="2">
        <v>124.4</v>
      </c>
      <c r="R103" s="2">
        <v>118.8</v>
      </c>
      <c r="S103" s="2">
        <v>123.6</v>
      </c>
      <c r="T103" s="2">
        <v>113.5</v>
      </c>
      <c r="U103" s="14">
        <v>122.4</v>
      </c>
      <c r="V103" s="2">
        <v>120.7</v>
      </c>
      <c r="W103" s="2">
        <v>117.7</v>
      </c>
      <c r="X103" s="2">
        <v>109.3</v>
      </c>
      <c r="Y103" s="2">
        <v>117.7</v>
      </c>
      <c r="Z103" s="2">
        <v>126.5</v>
      </c>
      <c r="AA103" s="2">
        <v>135.30000000000001</v>
      </c>
      <c r="AB103" s="2">
        <v>114.9</v>
      </c>
      <c r="AC103" s="2">
        <v>116.5</v>
      </c>
      <c r="AD103" s="2">
        <v>124.2</v>
      </c>
      <c r="AE103">
        <v>1692.8000000000002</v>
      </c>
      <c r="AF103">
        <v>480.29999999999995</v>
      </c>
      <c r="AG103" s="18">
        <v>243.10000000000002</v>
      </c>
      <c r="AH103" s="18">
        <f>SUM('Main Data'!$S103+'Main Data'!$U103+'Main Data'!$V103+'Main Data'!$X103+'Main Data'!$Z103+'Main Data'!$AB103)</f>
        <v>717.4</v>
      </c>
      <c r="AI103">
        <v>366.70000000000005</v>
      </c>
    </row>
    <row r="104" spans="1:35" x14ac:dyDescent="0.25">
      <c r="A104" s="2" t="s">
        <v>35</v>
      </c>
      <c r="B104" s="2">
        <v>2015</v>
      </c>
      <c r="C104" s="40" t="s">
        <v>50</v>
      </c>
      <c r="D104" s="2">
        <v>125</v>
      </c>
      <c r="E104" s="2">
        <v>129.80000000000001</v>
      </c>
      <c r="F104" s="2">
        <v>118.9</v>
      </c>
      <c r="G104" s="2">
        <v>129.1</v>
      </c>
      <c r="H104" s="2">
        <v>113.3</v>
      </c>
      <c r="I104" s="2">
        <v>129</v>
      </c>
      <c r="J104" s="2">
        <v>160.4</v>
      </c>
      <c r="K104" s="2">
        <v>165.3</v>
      </c>
      <c r="L104" s="2">
        <v>92.3</v>
      </c>
      <c r="M104" s="2">
        <v>129.69999999999999</v>
      </c>
      <c r="N104" s="2">
        <v>121.1</v>
      </c>
      <c r="O104" s="2">
        <v>133</v>
      </c>
      <c r="P104" s="2">
        <v>132.1</v>
      </c>
      <c r="Q104" s="2">
        <v>128.5</v>
      </c>
      <c r="R104" s="2">
        <v>123.8</v>
      </c>
      <c r="S104" s="2">
        <v>127.8</v>
      </c>
      <c r="T104" s="2">
        <v>113.9</v>
      </c>
      <c r="U104" s="14">
        <v>122.4</v>
      </c>
      <c r="V104" s="2">
        <v>123</v>
      </c>
      <c r="W104" s="2">
        <v>120.4</v>
      </c>
      <c r="X104" s="2">
        <v>111.4</v>
      </c>
      <c r="Y104" s="2">
        <v>118.7</v>
      </c>
      <c r="Z104" s="2">
        <v>125.9</v>
      </c>
      <c r="AA104" s="2">
        <v>132.5</v>
      </c>
      <c r="AB104" s="2">
        <v>120.8</v>
      </c>
      <c r="AC104" s="2">
        <v>117.9</v>
      </c>
      <c r="AD104" s="2">
        <v>126.1</v>
      </c>
      <c r="AE104">
        <v>1678.9999999999998</v>
      </c>
      <c r="AF104">
        <v>494</v>
      </c>
      <c r="AG104" s="18">
        <v>245.4</v>
      </c>
      <c r="AH104" s="18">
        <f>SUM('Main Data'!$S104+'Main Data'!$U104+'Main Data'!$V104+'Main Data'!$X104+'Main Data'!$Z104+'Main Data'!$AB104)</f>
        <v>731.3</v>
      </c>
      <c r="AI104">
        <v>371.20000000000005</v>
      </c>
    </row>
    <row r="105" spans="1:35" x14ac:dyDescent="0.25">
      <c r="A105" s="2" t="s">
        <v>30</v>
      </c>
      <c r="B105" s="2">
        <v>2015</v>
      </c>
      <c r="C105" s="41" t="s">
        <v>53</v>
      </c>
      <c r="D105" s="2">
        <v>126.1</v>
      </c>
      <c r="E105" s="2">
        <v>130.6</v>
      </c>
      <c r="F105" s="2">
        <v>121.7</v>
      </c>
      <c r="G105" s="2">
        <v>129.5</v>
      </c>
      <c r="H105" s="2">
        <v>117.8</v>
      </c>
      <c r="I105" s="2">
        <v>132.1</v>
      </c>
      <c r="J105" s="2">
        <v>155.19999999999999</v>
      </c>
      <c r="K105" s="2">
        <v>160.80000000000001</v>
      </c>
      <c r="L105" s="2">
        <v>94.5</v>
      </c>
      <c r="M105" s="2">
        <v>128.30000000000001</v>
      </c>
      <c r="N105" s="2">
        <v>123.1</v>
      </c>
      <c r="O105" s="2">
        <v>134.19999999999999</v>
      </c>
      <c r="P105" s="2">
        <v>132.4</v>
      </c>
      <c r="Q105" s="2">
        <v>132.1</v>
      </c>
      <c r="R105" s="2">
        <v>128.19999999999999</v>
      </c>
      <c r="S105" s="2">
        <v>131.5</v>
      </c>
      <c r="T105" s="2">
        <v>114.2</v>
      </c>
      <c r="U105" s="14">
        <v>122.9</v>
      </c>
      <c r="V105" s="2">
        <v>125.6</v>
      </c>
      <c r="W105" s="2">
        <v>122.6</v>
      </c>
      <c r="X105" s="2">
        <v>114</v>
      </c>
      <c r="Y105" s="2">
        <v>120.9</v>
      </c>
      <c r="Z105" s="2">
        <v>125.8</v>
      </c>
      <c r="AA105" s="2">
        <v>132.19999999999999</v>
      </c>
      <c r="AB105" s="2">
        <v>125.6</v>
      </c>
      <c r="AC105" s="2">
        <v>119.6</v>
      </c>
      <c r="AD105" s="2">
        <v>128.30000000000001</v>
      </c>
      <c r="AE105">
        <v>1686.3</v>
      </c>
      <c r="AF105">
        <v>505.99999999999994</v>
      </c>
      <c r="AG105" s="18">
        <v>125.6</v>
      </c>
      <c r="AH105" s="18">
        <f>SUM('Main Data'!$S105+'Main Data'!$U105+'Main Data'!$V105+'Main Data'!$X105+'Main Data'!$Z105+'Main Data'!$AB105)</f>
        <v>745.4</v>
      </c>
      <c r="AI105">
        <v>377.4</v>
      </c>
    </row>
    <row r="106" spans="1:35" x14ac:dyDescent="0.25">
      <c r="A106" s="2" t="s">
        <v>33</v>
      </c>
      <c r="B106" s="2">
        <v>2015</v>
      </c>
      <c r="C106" s="41" t="s">
        <v>53</v>
      </c>
      <c r="D106" s="2">
        <v>124</v>
      </c>
      <c r="E106" s="2">
        <v>129.80000000000001</v>
      </c>
      <c r="F106" s="2">
        <v>121.5</v>
      </c>
      <c r="G106" s="2">
        <v>128.6</v>
      </c>
      <c r="H106" s="2">
        <v>110</v>
      </c>
      <c r="I106" s="2">
        <v>123.7</v>
      </c>
      <c r="J106" s="2">
        <v>164.6</v>
      </c>
      <c r="K106" s="2">
        <v>191.6</v>
      </c>
      <c r="L106" s="2">
        <v>90.8</v>
      </c>
      <c r="M106" s="2">
        <v>137.1</v>
      </c>
      <c r="N106" s="2">
        <v>119.8</v>
      </c>
      <c r="O106" s="2">
        <v>133.69999999999999</v>
      </c>
      <c r="P106" s="2">
        <v>133.30000000000001</v>
      </c>
      <c r="Q106" s="2">
        <v>125</v>
      </c>
      <c r="R106" s="2">
        <v>119.3</v>
      </c>
      <c r="S106" s="2">
        <v>124.2</v>
      </c>
      <c r="T106" s="2">
        <v>113.3</v>
      </c>
      <c r="U106" s="14">
        <v>122.9</v>
      </c>
      <c r="V106" s="2">
        <v>121</v>
      </c>
      <c r="W106" s="2">
        <v>118.1</v>
      </c>
      <c r="X106" s="2">
        <v>109.3</v>
      </c>
      <c r="Y106" s="2">
        <v>117.9</v>
      </c>
      <c r="Z106" s="2">
        <v>126.6</v>
      </c>
      <c r="AA106" s="2">
        <v>137.6</v>
      </c>
      <c r="AB106" s="2">
        <v>115.1</v>
      </c>
      <c r="AC106" s="2">
        <v>116.6</v>
      </c>
      <c r="AD106" s="2">
        <v>124.6</v>
      </c>
      <c r="AE106">
        <v>1708.4999999999998</v>
      </c>
      <c r="AF106">
        <v>481.8</v>
      </c>
      <c r="AG106" s="18">
        <v>243.9</v>
      </c>
      <c r="AH106" s="18">
        <f>SUM('Main Data'!$S106+'Main Data'!$U106+'Main Data'!$V106+'Main Data'!$X106+'Main Data'!$Z106+'Main Data'!$AB106)</f>
        <v>719.1</v>
      </c>
      <c r="AI106">
        <v>369.29999999999995</v>
      </c>
    </row>
    <row r="107" spans="1:35" x14ac:dyDescent="0.25">
      <c r="A107" s="2" t="s">
        <v>35</v>
      </c>
      <c r="B107" s="2">
        <v>2015</v>
      </c>
      <c r="C107" s="41" t="s">
        <v>53</v>
      </c>
      <c r="D107" s="2">
        <v>125.4</v>
      </c>
      <c r="E107" s="2">
        <v>130.30000000000001</v>
      </c>
      <c r="F107" s="2">
        <v>121.6</v>
      </c>
      <c r="G107" s="2">
        <v>129.19999999999999</v>
      </c>
      <c r="H107" s="2">
        <v>114.9</v>
      </c>
      <c r="I107" s="2">
        <v>128.19999999999999</v>
      </c>
      <c r="J107" s="2">
        <v>158.4</v>
      </c>
      <c r="K107" s="2">
        <v>171.2</v>
      </c>
      <c r="L107" s="2">
        <v>93.3</v>
      </c>
      <c r="M107" s="2">
        <v>131.19999999999999</v>
      </c>
      <c r="N107" s="2">
        <v>121.7</v>
      </c>
      <c r="O107" s="2">
        <v>134</v>
      </c>
      <c r="P107" s="2">
        <v>132.69999999999999</v>
      </c>
      <c r="Q107" s="2">
        <v>129.30000000000001</v>
      </c>
      <c r="R107" s="2">
        <v>124.5</v>
      </c>
      <c r="S107" s="2">
        <v>128.6</v>
      </c>
      <c r="T107" s="2">
        <v>113.8</v>
      </c>
      <c r="U107" s="14">
        <v>122.9</v>
      </c>
      <c r="V107" s="2">
        <v>123.4</v>
      </c>
      <c r="W107" s="2">
        <v>120.9</v>
      </c>
      <c r="X107" s="2">
        <v>111.5</v>
      </c>
      <c r="Y107" s="2">
        <v>119.2</v>
      </c>
      <c r="Z107" s="2">
        <v>126.3</v>
      </c>
      <c r="AA107" s="2">
        <v>133.6</v>
      </c>
      <c r="AB107" s="2">
        <v>121.6</v>
      </c>
      <c r="AC107" s="2">
        <v>118.1</v>
      </c>
      <c r="AD107" s="2">
        <v>126.6</v>
      </c>
      <c r="AE107">
        <v>1692.1</v>
      </c>
      <c r="AF107">
        <v>496.2</v>
      </c>
      <c r="AG107" s="18">
        <v>246.3</v>
      </c>
      <c r="AH107" s="18">
        <f>SUM('Main Data'!$S107+'Main Data'!$U107+'Main Data'!$V107+'Main Data'!$X107+'Main Data'!$Z107+'Main Data'!$AB107)</f>
        <v>734.3</v>
      </c>
      <c r="AI107">
        <v>373.29999999999995</v>
      </c>
    </row>
    <row r="108" spans="1:35" x14ac:dyDescent="0.25">
      <c r="A108" s="2" t="s">
        <v>30</v>
      </c>
      <c r="B108" s="2">
        <v>2015</v>
      </c>
      <c r="C108" s="40" t="s">
        <v>55</v>
      </c>
      <c r="D108" s="2">
        <v>126.3</v>
      </c>
      <c r="E108" s="2">
        <v>131.30000000000001</v>
      </c>
      <c r="F108" s="2">
        <v>123.3</v>
      </c>
      <c r="G108" s="2">
        <v>129.80000000000001</v>
      </c>
      <c r="H108" s="2">
        <v>118.3</v>
      </c>
      <c r="I108" s="2">
        <v>131.6</v>
      </c>
      <c r="J108" s="2">
        <v>145.5</v>
      </c>
      <c r="K108" s="2">
        <v>162.1</v>
      </c>
      <c r="L108" s="2">
        <v>95.4</v>
      </c>
      <c r="M108" s="2">
        <v>128.9</v>
      </c>
      <c r="N108" s="2">
        <v>123.3</v>
      </c>
      <c r="O108" s="2">
        <v>135.1</v>
      </c>
      <c r="P108" s="2">
        <v>131.4</v>
      </c>
      <c r="Q108" s="2">
        <v>132.5</v>
      </c>
      <c r="R108" s="2">
        <v>128.5</v>
      </c>
      <c r="S108" s="2">
        <v>131.9</v>
      </c>
      <c r="T108" s="2">
        <v>114.1</v>
      </c>
      <c r="U108" s="14">
        <v>122.4</v>
      </c>
      <c r="V108" s="2">
        <v>126</v>
      </c>
      <c r="W108" s="2">
        <v>123.1</v>
      </c>
      <c r="X108" s="2">
        <v>114</v>
      </c>
      <c r="Y108" s="2">
        <v>121.6</v>
      </c>
      <c r="Z108" s="2">
        <v>125.6</v>
      </c>
      <c r="AA108" s="2">
        <v>133.1</v>
      </c>
      <c r="AB108" s="2">
        <v>125.7</v>
      </c>
      <c r="AC108" s="2">
        <v>119.8</v>
      </c>
      <c r="AD108" s="2">
        <v>127.9</v>
      </c>
      <c r="AE108">
        <v>1682.3000000000002</v>
      </c>
      <c r="AF108">
        <v>507</v>
      </c>
      <c r="AG108" s="18">
        <v>126</v>
      </c>
      <c r="AH108" s="18">
        <f>SUM('Main Data'!$S108+'Main Data'!$U108+'Main Data'!$V108+'Main Data'!$X108+'Main Data'!$Z108+'Main Data'!$AB108)</f>
        <v>745.6</v>
      </c>
      <c r="AI108">
        <v>378.6</v>
      </c>
    </row>
    <row r="109" spans="1:35" x14ac:dyDescent="0.25">
      <c r="A109" s="2" t="s">
        <v>33</v>
      </c>
      <c r="B109" s="2">
        <v>2015</v>
      </c>
      <c r="C109" s="40" t="s">
        <v>55</v>
      </c>
      <c r="D109" s="2">
        <v>124.3</v>
      </c>
      <c r="E109" s="2">
        <v>131.69999999999999</v>
      </c>
      <c r="F109" s="2">
        <v>127.1</v>
      </c>
      <c r="G109" s="2">
        <v>128.6</v>
      </c>
      <c r="H109" s="2">
        <v>110</v>
      </c>
      <c r="I109" s="2">
        <v>120.8</v>
      </c>
      <c r="J109" s="2">
        <v>149</v>
      </c>
      <c r="K109" s="2">
        <v>190.1</v>
      </c>
      <c r="L109" s="2">
        <v>92.7</v>
      </c>
      <c r="M109" s="2">
        <v>138.6</v>
      </c>
      <c r="N109" s="2">
        <v>120.2</v>
      </c>
      <c r="O109" s="2">
        <v>134.19999999999999</v>
      </c>
      <c r="P109" s="2">
        <v>131.5</v>
      </c>
      <c r="Q109" s="2">
        <v>125.4</v>
      </c>
      <c r="R109" s="2">
        <v>119.5</v>
      </c>
      <c r="S109" s="2">
        <v>124.5</v>
      </c>
      <c r="T109" s="2">
        <v>113.2</v>
      </c>
      <c r="U109" s="14">
        <v>122.4</v>
      </c>
      <c r="V109" s="2">
        <v>121</v>
      </c>
      <c r="W109" s="2">
        <v>118.6</v>
      </c>
      <c r="X109" s="2">
        <v>109.3</v>
      </c>
      <c r="Y109" s="2">
        <v>118.1</v>
      </c>
      <c r="Z109" s="2">
        <v>126.6</v>
      </c>
      <c r="AA109" s="2">
        <v>138.19999999999999</v>
      </c>
      <c r="AB109" s="2">
        <v>116</v>
      </c>
      <c r="AC109" s="2">
        <v>116.7</v>
      </c>
      <c r="AD109" s="2">
        <v>124</v>
      </c>
      <c r="AE109">
        <v>1698.8</v>
      </c>
      <c r="AF109">
        <v>482.59999999999997</v>
      </c>
      <c r="AG109" s="18">
        <v>243.4</v>
      </c>
      <c r="AH109" s="18">
        <f>SUM('Main Data'!$S109+'Main Data'!$U109+'Main Data'!$V109+'Main Data'!$X109+'Main Data'!$Z109+'Main Data'!$AB109)</f>
        <v>719.8</v>
      </c>
      <c r="AI109">
        <v>370.9</v>
      </c>
    </row>
    <row r="110" spans="1:35" x14ac:dyDescent="0.25">
      <c r="A110" s="2" t="s">
        <v>35</v>
      </c>
      <c r="B110" s="2">
        <v>2015</v>
      </c>
      <c r="C110" s="40" t="s">
        <v>55</v>
      </c>
      <c r="D110" s="2">
        <v>125.7</v>
      </c>
      <c r="E110" s="2">
        <v>131.4</v>
      </c>
      <c r="F110" s="2">
        <v>124.8</v>
      </c>
      <c r="G110" s="2">
        <v>129.4</v>
      </c>
      <c r="H110" s="2">
        <v>115.3</v>
      </c>
      <c r="I110" s="2">
        <v>126.6</v>
      </c>
      <c r="J110" s="2">
        <v>146.69999999999999</v>
      </c>
      <c r="K110" s="2">
        <v>171.5</v>
      </c>
      <c r="L110" s="2">
        <v>94.5</v>
      </c>
      <c r="M110" s="2">
        <v>132.1</v>
      </c>
      <c r="N110" s="2">
        <v>122</v>
      </c>
      <c r="O110" s="2">
        <v>134.69999999999999</v>
      </c>
      <c r="P110" s="2">
        <v>131.4</v>
      </c>
      <c r="Q110" s="2">
        <v>129.69999999999999</v>
      </c>
      <c r="R110" s="2">
        <v>124.8</v>
      </c>
      <c r="S110" s="2">
        <v>129</v>
      </c>
      <c r="T110" s="2">
        <v>113.7</v>
      </c>
      <c r="U110" s="14">
        <v>122.4</v>
      </c>
      <c r="V110" s="2">
        <v>123.6</v>
      </c>
      <c r="W110" s="2">
        <v>121.4</v>
      </c>
      <c r="X110" s="2">
        <v>111.5</v>
      </c>
      <c r="Y110" s="2">
        <v>119.6</v>
      </c>
      <c r="Z110" s="2">
        <v>126.2</v>
      </c>
      <c r="AA110" s="2">
        <v>134.5</v>
      </c>
      <c r="AB110" s="2">
        <v>122</v>
      </c>
      <c r="AC110" s="2">
        <v>118.3</v>
      </c>
      <c r="AD110" s="2">
        <v>126.1</v>
      </c>
      <c r="AE110">
        <v>1686.1000000000001</v>
      </c>
      <c r="AF110">
        <v>497.2</v>
      </c>
      <c r="AG110" s="18">
        <v>246</v>
      </c>
      <c r="AH110" s="18">
        <f>SUM('Main Data'!$S110+'Main Data'!$U110+'Main Data'!$V110+'Main Data'!$X110+'Main Data'!$Z110+'Main Data'!$AB110)</f>
        <v>734.7</v>
      </c>
      <c r="AI110">
        <v>374.8</v>
      </c>
    </row>
    <row r="111" spans="1:35" x14ac:dyDescent="0.25">
      <c r="A111" s="2" t="s">
        <v>30</v>
      </c>
      <c r="B111" s="2">
        <v>2016</v>
      </c>
      <c r="C111" s="40" t="s">
        <v>31</v>
      </c>
      <c r="D111" s="2">
        <v>126.8</v>
      </c>
      <c r="E111" s="2">
        <v>133.19999999999999</v>
      </c>
      <c r="F111" s="2">
        <v>126.5</v>
      </c>
      <c r="G111" s="2">
        <v>130.30000000000001</v>
      </c>
      <c r="H111" s="2">
        <v>118.9</v>
      </c>
      <c r="I111" s="2">
        <v>131.6</v>
      </c>
      <c r="J111" s="2">
        <v>140.1</v>
      </c>
      <c r="K111" s="2">
        <v>163.80000000000001</v>
      </c>
      <c r="L111" s="2">
        <v>97.7</v>
      </c>
      <c r="M111" s="2">
        <v>129.6</v>
      </c>
      <c r="N111" s="2">
        <v>124.3</v>
      </c>
      <c r="O111" s="2">
        <v>135.9</v>
      </c>
      <c r="P111" s="2">
        <v>131.4</v>
      </c>
      <c r="Q111" s="2">
        <v>133.19999999999999</v>
      </c>
      <c r="R111" s="2">
        <v>128.9</v>
      </c>
      <c r="S111" s="2">
        <v>132.6</v>
      </c>
      <c r="T111" s="2">
        <v>114.9</v>
      </c>
      <c r="U111" s="14">
        <v>123.4</v>
      </c>
      <c r="V111" s="2">
        <v>126.6</v>
      </c>
      <c r="W111" s="2">
        <v>123.7</v>
      </c>
      <c r="X111" s="2">
        <v>113.6</v>
      </c>
      <c r="Y111" s="2">
        <v>121.4</v>
      </c>
      <c r="Z111" s="2">
        <v>126.2</v>
      </c>
      <c r="AA111" s="2">
        <v>133.6</v>
      </c>
      <c r="AB111" s="2">
        <v>126.2</v>
      </c>
      <c r="AC111" s="2">
        <v>120.1</v>
      </c>
      <c r="AD111" s="2">
        <v>128.1</v>
      </c>
      <c r="AE111">
        <v>1690.1000000000001</v>
      </c>
      <c r="AF111">
        <v>509.6</v>
      </c>
      <c r="AG111" s="18">
        <v>126.6</v>
      </c>
      <c r="AH111" s="18">
        <f>SUM('Main Data'!$S111+'Main Data'!$U111+'Main Data'!$V111+'Main Data'!$X111+'Main Data'!$Z111+'Main Data'!$AB111)</f>
        <v>748.60000000000014</v>
      </c>
      <c r="AI111">
        <v>379.9</v>
      </c>
    </row>
    <row r="112" spans="1:35" x14ac:dyDescent="0.25">
      <c r="A112" s="2" t="s">
        <v>33</v>
      </c>
      <c r="B112" s="2">
        <v>2016</v>
      </c>
      <c r="C112" s="40" t="s">
        <v>31</v>
      </c>
      <c r="D112" s="2">
        <v>124.7</v>
      </c>
      <c r="E112" s="2">
        <v>135.9</v>
      </c>
      <c r="F112" s="2">
        <v>132</v>
      </c>
      <c r="G112" s="2">
        <v>129.19999999999999</v>
      </c>
      <c r="H112" s="2">
        <v>109.7</v>
      </c>
      <c r="I112" s="2">
        <v>119</v>
      </c>
      <c r="J112" s="2">
        <v>144.1</v>
      </c>
      <c r="K112" s="2">
        <v>184.2</v>
      </c>
      <c r="L112" s="2">
        <v>96.7</v>
      </c>
      <c r="M112" s="2">
        <v>139.5</v>
      </c>
      <c r="N112" s="2">
        <v>120.5</v>
      </c>
      <c r="O112" s="2">
        <v>134.69999999999999</v>
      </c>
      <c r="P112" s="2">
        <v>131.19999999999999</v>
      </c>
      <c r="Q112" s="2">
        <v>125.8</v>
      </c>
      <c r="R112" s="2">
        <v>119.8</v>
      </c>
      <c r="S112" s="2">
        <v>124.9</v>
      </c>
      <c r="T112" s="2">
        <v>114</v>
      </c>
      <c r="U112" s="14">
        <v>123.4</v>
      </c>
      <c r="V112" s="2">
        <v>121.6</v>
      </c>
      <c r="W112" s="2">
        <v>119.1</v>
      </c>
      <c r="X112" s="2">
        <v>108.9</v>
      </c>
      <c r="Y112" s="2">
        <v>118.5</v>
      </c>
      <c r="Z112" s="2">
        <v>126.4</v>
      </c>
      <c r="AA112" s="2">
        <v>139.5</v>
      </c>
      <c r="AB112" s="2">
        <v>116.9</v>
      </c>
      <c r="AC112" s="2">
        <v>116.8</v>
      </c>
      <c r="AD112" s="2">
        <v>124.2</v>
      </c>
      <c r="AE112">
        <v>1701.4</v>
      </c>
      <c r="AF112">
        <v>484.5</v>
      </c>
      <c r="AG112" s="18">
        <v>245</v>
      </c>
      <c r="AH112" s="18">
        <f>SUM('Main Data'!$S112+'Main Data'!$U112+'Main Data'!$V112+'Main Data'!$X112+'Main Data'!$Z112+'Main Data'!$AB112)</f>
        <v>722.09999999999991</v>
      </c>
      <c r="AI112">
        <v>373.2</v>
      </c>
    </row>
    <row r="113" spans="1:35" x14ac:dyDescent="0.25">
      <c r="A113" s="2" t="s">
        <v>35</v>
      </c>
      <c r="B113" s="2">
        <v>2016</v>
      </c>
      <c r="C113" s="40" t="s">
        <v>31</v>
      </c>
      <c r="D113" s="2">
        <v>126.1</v>
      </c>
      <c r="E113" s="2">
        <v>134.1</v>
      </c>
      <c r="F113" s="2">
        <v>128.6</v>
      </c>
      <c r="G113" s="2">
        <v>129.9</v>
      </c>
      <c r="H113" s="2">
        <v>115.5</v>
      </c>
      <c r="I113" s="2">
        <v>125.7</v>
      </c>
      <c r="J113" s="2">
        <v>141.5</v>
      </c>
      <c r="K113" s="2">
        <v>170.7</v>
      </c>
      <c r="L113" s="2">
        <v>97.4</v>
      </c>
      <c r="M113" s="2">
        <v>132.9</v>
      </c>
      <c r="N113" s="2">
        <v>122.7</v>
      </c>
      <c r="O113" s="2">
        <v>135.30000000000001</v>
      </c>
      <c r="P113" s="2">
        <v>131.30000000000001</v>
      </c>
      <c r="Q113" s="2">
        <v>130.30000000000001</v>
      </c>
      <c r="R113" s="2">
        <v>125.1</v>
      </c>
      <c r="S113" s="2">
        <v>129.5</v>
      </c>
      <c r="T113" s="2">
        <v>114.5</v>
      </c>
      <c r="U113" s="14">
        <v>123.4</v>
      </c>
      <c r="V113" s="2">
        <v>124.2</v>
      </c>
      <c r="W113" s="2">
        <v>122</v>
      </c>
      <c r="X113" s="2">
        <v>111.1</v>
      </c>
      <c r="Y113" s="2">
        <v>119.8</v>
      </c>
      <c r="Z113" s="2">
        <v>126.3</v>
      </c>
      <c r="AA113" s="2">
        <v>135.19999999999999</v>
      </c>
      <c r="AB113" s="2">
        <v>122.7</v>
      </c>
      <c r="AC113" s="2">
        <v>118.5</v>
      </c>
      <c r="AD113" s="2">
        <v>126.3</v>
      </c>
      <c r="AE113">
        <v>1691.7</v>
      </c>
      <c r="AF113">
        <v>499.4</v>
      </c>
      <c r="AG113" s="18">
        <v>247.60000000000002</v>
      </c>
      <c r="AH113" s="18">
        <f>SUM('Main Data'!$S113+'Main Data'!$U113+'Main Data'!$V113+'Main Data'!$X113+'Main Data'!$Z113+'Main Data'!$AB113)</f>
        <v>737.2</v>
      </c>
      <c r="AI113">
        <v>376.4</v>
      </c>
    </row>
    <row r="114" spans="1:35" x14ac:dyDescent="0.25">
      <c r="A114" s="2" t="s">
        <v>30</v>
      </c>
      <c r="B114" s="2">
        <v>2016</v>
      </c>
      <c r="C114" s="40" t="s">
        <v>36</v>
      </c>
      <c r="D114" s="2">
        <v>127.1</v>
      </c>
      <c r="E114" s="2">
        <v>133.69999999999999</v>
      </c>
      <c r="F114" s="2">
        <v>127.7</v>
      </c>
      <c r="G114" s="2">
        <v>130.69999999999999</v>
      </c>
      <c r="H114" s="2">
        <v>118.5</v>
      </c>
      <c r="I114" s="2">
        <v>130.4</v>
      </c>
      <c r="J114" s="2">
        <v>130.9</v>
      </c>
      <c r="K114" s="2">
        <v>162.80000000000001</v>
      </c>
      <c r="L114" s="2">
        <v>98.7</v>
      </c>
      <c r="M114" s="2">
        <v>130.6</v>
      </c>
      <c r="N114" s="2">
        <v>124.8</v>
      </c>
      <c r="O114" s="2">
        <v>136.4</v>
      </c>
      <c r="P114" s="2">
        <v>130.30000000000001</v>
      </c>
      <c r="Q114" s="2">
        <v>133.9</v>
      </c>
      <c r="R114" s="2">
        <v>129.80000000000001</v>
      </c>
      <c r="S114" s="2">
        <v>133.4</v>
      </c>
      <c r="T114" s="2">
        <v>116.8</v>
      </c>
      <c r="U114" s="14">
        <v>124.4</v>
      </c>
      <c r="V114" s="2">
        <v>127.1</v>
      </c>
      <c r="W114" s="2">
        <v>124.3</v>
      </c>
      <c r="X114" s="2">
        <v>113.9</v>
      </c>
      <c r="Y114" s="2">
        <v>122.3</v>
      </c>
      <c r="Z114" s="2">
        <v>127.1</v>
      </c>
      <c r="AA114" s="2">
        <v>134.4</v>
      </c>
      <c r="AB114" s="2">
        <v>127.5</v>
      </c>
      <c r="AC114" s="2">
        <v>120.9</v>
      </c>
      <c r="AD114" s="2">
        <v>127.9</v>
      </c>
      <c r="AE114">
        <v>1682.6</v>
      </c>
      <c r="AF114">
        <v>513.9</v>
      </c>
      <c r="AG114" s="18">
        <v>127.1</v>
      </c>
      <c r="AH114" s="18">
        <f>SUM('Main Data'!$S114+'Main Data'!$U114+'Main Data'!$V114+'Main Data'!$X114+'Main Data'!$Z114+'Main Data'!$AB114)</f>
        <v>753.4</v>
      </c>
      <c r="AI114">
        <v>382.79999999999995</v>
      </c>
    </row>
    <row r="115" spans="1:35" x14ac:dyDescent="0.25">
      <c r="A115" s="2" t="s">
        <v>33</v>
      </c>
      <c r="B115" s="2">
        <v>2016</v>
      </c>
      <c r="C115" s="40" t="s">
        <v>36</v>
      </c>
      <c r="D115" s="2">
        <v>124.8</v>
      </c>
      <c r="E115" s="2">
        <v>135.1</v>
      </c>
      <c r="F115" s="2">
        <v>130.30000000000001</v>
      </c>
      <c r="G115" s="2">
        <v>129.6</v>
      </c>
      <c r="H115" s="2">
        <v>108.4</v>
      </c>
      <c r="I115" s="2">
        <v>118.6</v>
      </c>
      <c r="J115" s="2">
        <v>129.19999999999999</v>
      </c>
      <c r="K115" s="2">
        <v>176.4</v>
      </c>
      <c r="L115" s="2">
        <v>99.1</v>
      </c>
      <c r="M115" s="2">
        <v>139.69999999999999</v>
      </c>
      <c r="N115" s="2">
        <v>120.6</v>
      </c>
      <c r="O115" s="2">
        <v>135.19999999999999</v>
      </c>
      <c r="P115" s="2">
        <v>129.1</v>
      </c>
      <c r="Q115" s="2">
        <v>126.2</v>
      </c>
      <c r="R115" s="2">
        <v>120.1</v>
      </c>
      <c r="S115" s="2">
        <v>125.3</v>
      </c>
      <c r="T115" s="2">
        <v>116.2</v>
      </c>
      <c r="U115" s="14">
        <v>124.4</v>
      </c>
      <c r="V115" s="2">
        <v>121.8</v>
      </c>
      <c r="W115" s="2">
        <v>119.5</v>
      </c>
      <c r="X115" s="2">
        <v>109.1</v>
      </c>
      <c r="Y115" s="2">
        <v>118.8</v>
      </c>
      <c r="Z115" s="2">
        <v>126.3</v>
      </c>
      <c r="AA115" s="2">
        <v>140</v>
      </c>
      <c r="AB115" s="2">
        <v>116</v>
      </c>
      <c r="AC115" s="2">
        <v>117.2</v>
      </c>
      <c r="AD115" s="2">
        <v>123.8</v>
      </c>
      <c r="AE115">
        <v>1676.1</v>
      </c>
      <c r="AF115">
        <v>487.8</v>
      </c>
      <c r="AG115" s="18">
        <v>246.2</v>
      </c>
      <c r="AH115" s="18">
        <f>SUM('Main Data'!$S115+'Main Data'!$U115+'Main Data'!$V115+'Main Data'!$X115+'Main Data'!$Z115+'Main Data'!$AB115)</f>
        <v>722.9</v>
      </c>
      <c r="AI115">
        <v>373.2</v>
      </c>
    </row>
    <row r="116" spans="1:35" x14ac:dyDescent="0.25">
      <c r="A116" s="2" t="s">
        <v>35</v>
      </c>
      <c r="B116" s="2">
        <v>2016</v>
      </c>
      <c r="C116" s="40" t="s">
        <v>36</v>
      </c>
      <c r="D116" s="2">
        <v>126.4</v>
      </c>
      <c r="E116" s="2">
        <v>134.19999999999999</v>
      </c>
      <c r="F116" s="2">
        <v>128.69999999999999</v>
      </c>
      <c r="G116" s="2">
        <v>130.30000000000001</v>
      </c>
      <c r="H116" s="2">
        <v>114.8</v>
      </c>
      <c r="I116" s="2">
        <v>124.9</v>
      </c>
      <c r="J116" s="2">
        <v>130.30000000000001</v>
      </c>
      <c r="K116" s="2">
        <v>167.4</v>
      </c>
      <c r="L116" s="2">
        <v>98.8</v>
      </c>
      <c r="M116" s="2">
        <v>133.6</v>
      </c>
      <c r="N116" s="2">
        <v>123</v>
      </c>
      <c r="O116" s="2">
        <v>135.80000000000001</v>
      </c>
      <c r="P116" s="2">
        <v>129.9</v>
      </c>
      <c r="Q116" s="2">
        <v>130.9</v>
      </c>
      <c r="R116" s="2">
        <v>125.8</v>
      </c>
      <c r="S116" s="2">
        <v>130.19999999999999</v>
      </c>
      <c r="T116" s="2">
        <v>116.6</v>
      </c>
      <c r="U116" s="14">
        <v>124.4</v>
      </c>
      <c r="V116" s="2">
        <v>124.6</v>
      </c>
      <c r="W116" s="2">
        <v>122.5</v>
      </c>
      <c r="X116" s="2">
        <v>111.4</v>
      </c>
      <c r="Y116" s="2">
        <v>120.3</v>
      </c>
      <c r="Z116" s="2">
        <v>126.6</v>
      </c>
      <c r="AA116" s="2">
        <v>135.9</v>
      </c>
      <c r="AB116" s="2">
        <v>123.1</v>
      </c>
      <c r="AC116" s="2">
        <v>119.1</v>
      </c>
      <c r="AD116" s="2">
        <v>126</v>
      </c>
      <c r="AE116">
        <v>1678.1</v>
      </c>
      <c r="AF116">
        <v>503.5</v>
      </c>
      <c r="AG116" s="18">
        <v>249</v>
      </c>
      <c r="AH116" s="18">
        <f>SUM('Main Data'!$S116+'Main Data'!$U116+'Main Data'!$V116+'Main Data'!$X116+'Main Data'!$Z116+'Main Data'!$AB116)</f>
        <v>740.30000000000007</v>
      </c>
      <c r="AI116">
        <v>378.1</v>
      </c>
    </row>
    <row r="117" spans="1:35" x14ac:dyDescent="0.25">
      <c r="A117" s="2" t="s">
        <v>30</v>
      </c>
      <c r="B117" s="2">
        <v>2016</v>
      </c>
      <c r="C117" s="40" t="s">
        <v>38</v>
      </c>
      <c r="D117" s="2">
        <v>127.3</v>
      </c>
      <c r="E117" s="2">
        <v>134.4</v>
      </c>
      <c r="F117" s="2">
        <v>125.1</v>
      </c>
      <c r="G117" s="2">
        <v>130.5</v>
      </c>
      <c r="H117" s="2">
        <v>118.3</v>
      </c>
      <c r="I117" s="2">
        <v>131.69999999999999</v>
      </c>
      <c r="J117" s="2">
        <v>130.69999999999999</v>
      </c>
      <c r="K117" s="2">
        <v>161.19999999999999</v>
      </c>
      <c r="L117" s="2">
        <v>100.4</v>
      </c>
      <c r="M117" s="2">
        <v>130.80000000000001</v>
      </c>
      <c r="N117" s="2">
        <v>124.9</v>
      </c>
      <c r="O117" s="2">
        <v>137</v>
      </c>
      <c r="P117" s="2">
        <v>130.4</v>
      </c>
      <c r="Q117" s="2">
        <v>134.4</v>
      </c>
      <c r="R117" s="2">
        <v>130.19999999999999</v>
      </c>
      <c r="S117" s="2">
        <v>133.80000000000001</v>
      </c>
      <c r="T117" s="2">
        <v>117.4</v>
      </c>
      <c r="U117" s="14">
        <v>124.9</v>
      </c>
      <c r="V117" s="2">
        <v>127.7</v>
      </c>
      <c r="W117" s="2">
        <v>124.8</v>
      </c>
      <c r="X117" s="2">
        <v>113.6</v>
      </c>
      <c r="Y117" s="2">
        <v>122.5</v>
      </c>
      <c r="Z117" s="2">
        <v>127.5</v>
      </c>
      <c r="AA117" s="2">
        <v>135</v>
      </c>
      <c r="AB117" s="2">
        <v>127</v>
      </c>
      <c r="AC117" s="2">
        <v>121.1</v>
      </c>
      <c r="AD117" s="2">
        <v>128</v>
      </c>
      <c r="AE117">
        <v>1682.7000000000003</v>
      </c>
      <c r="AF117">
        <v>515.80000000000007</v>
      </c>
      <c r="AG117" s="18">
        <v>127.7</v>
      </c>
      <c r="AH117" s="18">
        <f>SUM('Main Data'!$S117+'Main Data'!$U117+'Main Data'!$V117+'Main Data'!$X117+'Main Data'!$Z117+'Main Data'!$AB117)</f>
        <v>754.5</v>
      </c>
      <c r="AI117">
        <v>383.1</v>
      </c>
    </row>
    <row r="118" spans="1:35" x14ac:dyDescent="0.25">
      <c r="A118" s="2" t="s">
        <v>33</v>
      </c>
      <c r="B118" s="2">
        <v>2016</v>
      </c>
      <c r="C118" s="40" t="s">
        <v>38</v>
      </c>
      <c r="D118" s="2">
        <v>124.8</v>
      </c>
      <c r="E118" s="2">
        <v>136.30000000000001</v>
      </c>
      <c r="F118" s="2">
        <v>123.7</v>
      </c>
      <c r="G118" s="2">
        <v>129.69999999999999</v>
      </c>
      <c r="H118" s="2">
        <v>107.9</v>
      </c>
      <c r="I118" s="2">
        <v>119.9</v>
      </c>
      <c r="J118" s="2">
        <v>128.1</v>
      </c>
      <c r="K118" s="2">
        <v>170.3</v>
      </c>
      <c r="L118" s="2">
        <v>101.8</v>
      </c>
      <c r="M118" s="2">
        <v>140.1</v>
      </c>
      <c r="N118" s="2">
        <v>120.7</v>
      </c>
      <c r="O118" s="2">
        <v>135.4</v>
      </c>
      <c r="P118" s="2">
        <v>128.9</v>
      </c>
      <c r="Q118" s="2">
        <v>126.4</v>
      </c>
      <c r="R118" s="2">
        <v>120.3</v>
      </c>
      <c r="S118" s="2">
        <v>125.5</v>
      </c>
      <c r="T118" s="2">
        <v>117.1</v>
      </c>
      <c r="U118" s="14">
        <v>124.9</v>
      </c>
      <c r="V118" s="2">
        <v>122.3</v>
      </c>
      <c r="W118" s="2">
        <v>119.7</v>
      </c>
      <c r="X118" s="2">
        <v>108.5</v>
      </c>
      <c r="Y118" s="2">
        <v>119.1</v>
      </c>
      <c r="Z118" s="2">
        <v>126.4</v>
      </c>
      <c r="AA118" s="2">
        <v>140.6</v>
      </c>
      <c r="AB118" s="2">
        <v>114.8</v>
      </c>
      <c r="AC118" s="2">
        <v>117.3</v>
      </c>
      <c r="AD118" s="2">
        <v>123.8</v>
      </c>
      <c r="AE118">
        <v>1667.6000000000001</v>
      </c>
      <c r="AF118">
        <v>489.29999999999995</v>
      </c>
      <c r="AG118" s="18">
        <v>247.2</v>
      </c>
      <c r="AH118" s="18">
        <f>SUM('Main Data'!$S118+'Main Data'!$U118+'Main Data'!$V118+'Main Data'!$X118+'Main Data'!$Z118+'Main Data'!$AB118)</f>
        <v>722.4</v>
      </c>
      <c r="AI118">
        <v>372.7</v>
      </c>
    </row>
    <row r="119" spans="1:35" x14ac:dyDescent="0.25">
      <c r="A119" s="2" t="s">
        <v>35</v>
      </c>
      <c r="B119" s="2">
        <v>2016</v>
      </c>
      <c r="C119" s="40" t="s">
        <v>38</v>
      </c>
      <c r="D119" s="2">
        <v>126.5</v>
      </c>
      <c r="E119" s="2">
        <v>135.1</v>
      </c>
      <c r="F119" s="2">
        <v>124.6</v>
      </c>
      <c r="G119" s="2">
        <v>130.19999999999999</v>
      </c>
      <c r="H119" s="2">
        <v>114.5</v>
      </c>
      <c r="I119" s="2">
        <v>126.2</v>
      </c>
      <c r="J119" s="2">
        <v>129.80000000000001</v>
      </c>
      <c r="K119" s="2">
        <v>164.3</v>
      </c>
      <c r="L119" s="2">
        <v>100.9</v>
      </c>
      <c r="M119" s="2">
        <v>133.9</v>
      </c>
      <c r="N119" s="2">
        <v>123.1</v>
      </c>
      <c r="O119" s="2">
        <v>136.30000000000001</v>
      </c>
      <c r="P119" s="2">
        <v>129.80000000000001</v>
      </c>
      <c r="Q119" s="2">
        <v>131.30000000000001</v>
      </c>
      <c r="R119" s="2">
        <v>126.1</v>
      </c>
      <c r="S119" s="2">
        <v>130.5</v>
      </c>
      <c r="T119" s="2">
        <v>117.3</v>
      </c>
      <c r="U119" s="14">
        <v>124.9</v>
      </c>
      <c r="V119" s="2">
        <v>125.1</v>
      </c>
      <c r="W119" s="2">
        <v>122.9</v>
      </c>
      <c r="X119" s="2">
        <v>110.9</v>
      </c>
      <c r="Y119" s="2">
        <v>120.6</v>
      </c>
      <c r="Z119" s="2">
        <v>126.9</v>
      </c>
      <c r="AA119" s="2">
        <v>136.5</v>
      </c>
      <c r="AB119" s="2">
        <v>122.4</v>
      </c>
      <c r="AC119" s="2">
        <v>119.3</v>
      </c>
      <c r="AD119" s="2">
        <v>126</v>
      </c>
      <c r="AE119">
        <v>1675.2</v>
      </c>
      <c r="AF119">
        <v>505.2</v>
      </c>
      <c r="AG119" s="18">
        <v>250</v>
      </c>
      <c r="AH119" s="18">
        <f>SUM('Main Data'!$S119+'Main Data'!$U119+'Main Data'!$V119+'Main Data'!$X119+'Main Data'!$Z119+'Main Data'!$AB119)</f>
        <v>740.69999999999993</v>
      </c>
      <c r="AI119">
        <v>378.2</v>
      </c>
    </row>
    <row r="120" spans="1:35" x14ac:dyDescent="0.25">
      <c r="A120" s="2" t="s">
        <v>30</v>
      </c>
      <c r="B120" s="2">
        <v>2016</v>
      </c>
      <c r="C120" s="40" t="s">
        <v>39</v>
      </c>
      <c r="D120" s="2">
        <v>127.4</v>
      </c>
      <c r="E120" s="2">
        <v>135.4</v>
      </c>
      <c r="F120" s="2">
        <v>123.4</v>
      </c>
      <c r="G120" s="2">
        <v>131.30000000000001</v>
      </c>
      <c r="H120" s="2">
        <v>118.2</v>
      </c>
      <c r="I120" s="2">
        <v>138.1</v>
      </c>
      <c r="J120" s="2">
        <v>134.1</v>
      </c>
      <c r="K120" s="2">
        <v>162.69999999999999</v>
      </c>
      <c r="L120" s="2">
        <v>105</v>
      </c>
      <c r="M120" s="2">
        <v>131.4</v>
      </c>
      <c r="N120" s="2">
        <v>125.4</v>
      </c>
      <c r="O120" s="2">
        <v>137.4</v>
      </c>
      <c r="P120" s="2">
        <v>131.80000000000001</v>
      </c>
      <c r="Q120" s="2">
        <v>135</v>
      </c>
      <c r="R120" s="2">
        <v>130.6</v>
      </c>
      <c r="S120" s="2">
        <v>134.4</v>
      </c>
      <c r="T120" s="2">
        <v>118.4</v>
      </c>
      <c r="U120" s="14">
        <v>125.6</v>
      </c>
      <c r="V120" s="2">
        <v>128</v>
      </c>
      <c r="W120" s="2">
        <v>125.2</v>
      </c>
      <c r="X120" s="2">
        <v>114.4</v>
      </c>
      <c r="Y120" s="2">
        <v>123.2</v>
      </c>
      <c r="Z120" s="2">
        <v>127.9</v>
      </c>
      <c r="AA120" s="2">
        <v>135.5</v>
      </c>
      <c r="AB120" s="2">
        <v>127</v>
      </c>
      <c r="AC120" s="2">
        <v>121.7</v>
      </c>
      <c r="AD120" s="2">
        <v>129</v>
      </c>
      <c r="AE120">
        <v>1701.6000000000004</v>
      </c>
      <c r="AF120">
        <v>518.4</v>
      </c>
      <c r="AG120" s="18">
        <v>128</v>
      </c>
      <c r="AH120" s="18">
        <f>SUM('Main Data'!$S120+'Main Data'!$U120+'Main Data'!$V120+'Main Data'!$X120+'Main Data'!$Z120+'Main Data'!$AB120)</f>
        <v>757.3</v>
      </c>
      <c r="AI120">
        <v>384.2</v>
      </c>
    </row>
    <row r="121" spans="1:35" x14ac:dyDescent="0.25">
      <c r="A121" s="2" t="s">
        <v>33</v>
      </c>
      <c r="B121" s="2">
        <v>2016</v>
      </c>
      <c r="C121" s="40" t="s">
        <v>39</v>
      </c>
      <c r="D121" s="2">
        <v>124.9</v>
      </c>
      <c r="E121" s="2">
        <v>139.30000000000001</v>
      </c>
      <c r="F121" s="2">
        <v>119.9</v>
      </c>
      <c r="G121" s="2">
        <v>130.19999999999999</v>
      </c>
      <c r="H121" s="2">
        <v>108.9</v>
      </c>
      <c r="I121" s="2">
        <v>131.1</v>
      </c>
      <c r="J121" s="2">
        <v>136.80000000000001</v>
      </c>
      <c r="K121" s="2">
        <v>176.9</v>
      </c>
      <c r="L121" s="2">
        <v>109.1</v>
      </c>
      <c r="M121" s="2">
        <v>140.4</v>
      </c>
      <c r="N121" s="2">
        <v>121.1</v>
      </c>
      <c r="O121" s="2">
        <v>135.9</v>
      </c>
      <c r="P121" s="2">
        <v>131.80000000000001</v>
      </c>
      <c r="Q121" s="2">
        <v>126.8</v>
      </c>
      <c r="R121" s="2">
        <v>120.5</v>
      </c>
      <c r="S121" s="2">
        <v>125.8</v>
      </c>
      <c r="T121" s="2">
        <v>117.6</v>
      </c>
      <c r="U121" s="14">
        <v>125.6</v>
      </c>
      <c r="V121" s="2">
        <v>122.8</v>
      </c>
      <c r="W121" s="2">
        <v>120</v>
      </c>
      <c r="X121" s="2">
        <v>110</v>
      </c>
      <c r="Y121" s="2">
        <v>119.5</v>
      </c>
      <c r="Z121" s="2">
        <v>127.6</v>
      </c>
      <c r="AA121" s="2">
        <v>141.5</v>
      </c>
      <c r="AB121" s="2">
        <v>114.6</v>
      </c>
      <c r="AC121" s="2">
        <v>118.2</v>
      </c>
      <c r="AD121" s="2">
        <v>125.3</v>
      </c>
      <c r="AE121">
        <v>1706.3</v>
      </c>
      <c r="AF121">
        <v>490.70000000000005</v>
      </c>
      <c r="AG121" s="18">
        <v>248.39999999999998</v>
      </c>
      <c r="AH121" s="18">
        <f>SUM('Main Data'!$S121+'Main Data'!$U121+'Main Data'!$V121+'Main Data'!$X121+'Main Data'!$Z121+'Main Data'!$AB121)</f>
        <v>726.4</v>
      </c>
      <c r="AI121">
        <v>374.3</v>
      </c>
    </row>
    <row r="122" spans="1:35" x14ac:dyDescent="0.25">
      <c r="A122" s="2" t="s">
        <v>35</v>
      </c>
      <c r="B122" s="2">
        <v>2016</v>
      </c>
      <c r="C122" s="40" t="s">
        <v>39</v>
      </c>
      <c r="D122" s="2">
        <v>126.6</v>
      </c>
      <c r="E122" s="2">
        <v>136.80000000000001</v>
      </c>
      <c r="F122" s="2">
        <v>122</v>
      </c>
      <c r="G122" s="2">
        <v>130.9</v>
      </c>
      <c r="H122" s="2">
        <v>114.8</v>
      </c>
      <c r="I122" s="2">
        <v>134.80000000000001</v>
      </c>
      <c r="J122" s="2">
        <v>135</v>
      </c>
      <c r="K122" s="2">
        <v>167.5</v>
      </c>
      <c r="L122" s="2">
        <v>106.4</v>
      </c>
      <c r="M122" s="2">
        <v>134.4</v>
      </c>
      <c r="N122" s="2">
        <v>123.6</v>
      </c>
      <c r="O122" s="2">
        <v>136.69999999999999</v>
      </c>
      <c r="P122" s="2">
        <v>131.80000000000001</v>
      </c>
      <c r="Q122" s="2">
        <v>131.80000000000001</v>
      </c>
      <c r="R122" s="2">
        <v>126.4</v>
      </c>
      <c r="S122" s="2">
        <v>131</v>
      </c>
      <c r="T122" s="2">
        <v>118.1</v>
      </c>
      <c r="U122" s="14">
        <v>125.6</v>
      </c>
      <c r="V122" s="2">
        <v>125.5</v>
      </c>
      <c r="W122" s="2">
        <v>123.2</v>
      </c>
      <c r="X122" s="2">
        <v>112.1</v>
      </c>
      <c r="Y122" s="2">
        <v>121.1</v>
      </c>
      <c r="Z122" s="2">
        <v>127.7</v>
      </c>
      <c r="AA122" s="2">
        <v>137.1</v>
      </c>
      <c r="AB122" s="2">
        <v>122.3</v>
      </c>
      <c r="AC122" s="2">
        <v>120</v>
      </c>
      <c r="AD122" s="2">
        <v>127.3</v>
      </c>
      <c r="AE122">
        <v>1701.3</v>
      </c>
      <c r="AF122">
        <v>507.30000000000007</v>
      </c>
      <c r="AG122" s="18">
        <v>251.1</v>
      </c>
      <c r="AH122" s="18">
        <f>SUM('Main Data'!$S122+'Main Data'!$U122+'Main Data'!$V122+'Main Data'!$X122+'Main Data'!$Z122+'Main Data'!$AB122)</f>
        <v>744.2</v>
      </c>
      <c r="AI122">
        <v>379.4</v>
      </c>
    </row>
    <row r="123" spans="1:35" x14ac:dyDescent="0.25">
      <c r="A123" s="2" t="s">
        <v>30</v>
      </c>
      <c r="B123" s="2">
        <v>2016</v>
      </c>
      <c r="C123" s="40" t="s">
        <v>41</v>
      </c>
      <c r="D123" s="2">
        <v>127.6</v>
      </c>
      <c r="E123" s="2">
        <v>137.5</v>
      </c>
      <c r="F123" s="2">
        <v>124.4</v>
      </c>
      <c r="G123" s="2">
        <v>132.4</v>
      </c>
      <c r="H123" s="2">
        <v>118.2</v>
      </c>
      <c r="I123" s="2">
        <v>138.1</v>
      </c>
      <c r="J123" s="2">
        <v>141.80000000000001</v>
      </c>
      <c r="K123" s="2">
        <v>166</v>
      </c>
      <c r="L123" s="2">
        <v>107.5</v>
      </c>
      <c r="M123" s="2">
        <v>132.19999999999999</v>
      </c>
      <c r="N123" s="2">
        <v>126.1</v>
      </c>
      <c r="O123" s="2">
        <v>138.30000000000001</v>
      </c>
      <c r="P123" s="2">
        <v>133.6</v>
      </c>
      <c r="Q123" s="2">
        <v>135.4</v>
      </c>
      <c r="R123" s="2">
        <v>131.1</v>
      </c>
      <c r="S123" s="2">
        <v>134.80000000000001</v>
      </c>
      <c r="T123" s="2">
        <v>119.7</v>
      </c>
      <c r="U123" s="14">
        <v>126</v>
      </c>
      <c r="V123" s="2">
        <v>128.5</v>
      </c>
      <c r="W123" s="2">
        <v>125.8</v>
      </c>
      <c r="X123" s="2">
        <v>115.1</v>
      </c>
      <c r="Y123" s="2">
        <v>123.6</v>
      </c>
      <c r="Z123" s="2">
        <v>129.1</v>
      </c>
      <c r="AA123" s="2">
        <v>136</v>
      </c>
      <c r="AB123" s="2">
        <v>127.4</v>
      </c>
      <c r="AC123" s="2">
        <v>122.5</v>
      </c>
      <c r="AD123" s="2">
        <v>130.30000000000001</v>
      </c>
      <c r="AE123">
        <v>1723.6999999999998</v>
      </c>
      <c r="AF123">
        <v>521</v>
      </c>
      <c r="AG123" s="18">
        <v>128.5</v>
      </c>
      <c r="AH123" s="18">
        <f>SUM('Main Data'!$S123+'Main Data'!$U123+'Main Data'!$V123+'Main Data'!$X123+'Main Data'!$Z123+'Main Data'!$AB123)</f>
        <v>760.9</v>
      </c>
      <c r="AI123">
        <v>385.9</v>
      </c>
    </row>
    <row r="124" spans="1:35" x14ac:dyDescent="0.25">
      <c r="A124" s="2" t="s">
        <v>33</v>
      </c>
      <c r="B124" s="2">
        <v>2016</v>
      </c>
      <c r="C124" s="40" t="s">
        <v>41</v>
      </c>
      <c r="D124" s="2">
        <v>125</v>
      </c>
      <c r="E124" s="2">
        <v>142.1</v>
      </c>
      <c r="F124" s="2">
        <v>127</v>
      </c>
      <c r="G124" s="2">
        <v>130.4</v>
      </c>
      <c r="H124" s="2">
        <v>109.6</v>
      </c>
      <c r="I124" s="2">
        <v>133.5</v>
      </c>
      <c r="J124" s="2">
        <v>151.4</v>
      </c>
      <c r="K124" s="2">
        <v>182.8</v>
      </c>
      <c r="L124" s="2">
        <v>111.1</v>
      </c>
      <c r="M124" s="2">
        <v>141.5</v>
      </c>
      <c r="N124" s="2">
        <v>121.5</v>
      </c>
      <c r="O124" s="2">
        <v>136.30000000000001</v>
      </c>
      <c r="P124" s="2">
        <v>134.6</v>
      </c>
      <c r="Q124" s="2">
        <v>127.2</v>
      </c>
      <c r="R124" s="2">
        <v>120.7</v>
      </c>
      <c r="S124" s="2">
        <v>126.2</v>
      </c>
      <c r="T124" s="2">
        <v>118.5</v>
      </c>
      <c r="U124" s="14">
        <v>126</v>
      </c>
      <c r="V124" s="2">
        <v>123.2</v>
      </c>
      <c r="W124" s="2">
        <v>120.3</v>
      </c>
      <c r="X124" s="2">
        <v>110.7</v>
      </c>
      <c r="Y124" s="2">
        <v>119.8</v>
      </c>
      <c r="Z124" s="2">
        <v>128</v>
      </c>
      <c r="AA124" s="2">
        <v>142.19999999999999</v>
      </c>
      <c r="AB124" s="2">
        <v>115</v>
      </c>
      <c r="AC124" s="2">
        <v>118.7</v>
      </c>
      <c r="AD124" s="2">
        <v>126.6</v>
      </c>
      <c r="AE124">
        <v>1746.7999999999997</v>
      </c>
      <c r="AF124">
        <v>492.6</v>
      </c>
      <c r="AG124" s="18">
        <v>249.2</v>
      </c>
      <c r="AH124" s="18">
        <f>SUM('Main Data'!$S124+'Main Data'!$U124+'Main Data'!$V124+'Main Data'!$X124+'Main Data'!$Z124+'Main Data'!$AB124)</f>
        <v>729.09999999999991</v>
      </c>
      <c r="AI124">
        <v>375.9</v>
      </c>
    </row>
    <row r="125" spans="1:35" x14ac:dyDescent="0.25">
      <c r="A125" s="2" t="s">
        <v>35</v>
      </c>
      <c r="B125" s="2">
        <v>2016</v>
      </c>
      <c r="C125" s="40" t="s">
        <v>41</v>
      </c>
      <c r="D125" s="2">
        <v>126.8</v>
      </c>
      <c r="E125" s="2">
        <v>139.1</v>
      </c>
      <c r="F125" s="2">
        <v>125.4</v>
      </c>
      <c r="G125" s="2">
        <v>131.69999999999999</v>
      </c>
      <c r="H125" s="2">
        <v>115</v>
      </c>
      <c r="I125" s="2">
        <v>136</v>
      </c>
      <c r="J125" s="2">
        <v>145.1</v>
      </c>
      <c r="K125" s="2">
        <v>171.7</v>
      </c>
      <c r="L125" s="2">
        <v>108.7</v>
      </c>
      <c r="M125" s="2">
        <v>135.30000000000001</v>
      </c>
      <c r="N125" s="2">
        <v>124.2</v>
      </c>
      <c r="O125" s="2">
        <v>137.4</v>
      </c>
      <c r="P125" s="2">
        <v>134</v>
      </c>
      <c r="Q125" s="2">
        <v>132.19999999999999</v>
      </c>
      <c r="R125" s="2">
        <v>126.8</v>
      </c>
      <c r="S125" s="2">
        <v>131.4</v>
      </c>
      <c r="T125" s="2">
        <v>119.2</v>
      </c>
      <c r="U125" s="14">
        <v>126</v>
      </c>
      <c r="V125" s="2">
        <v>126</v>
      </c>
      <c r="W125" s="2">
        <v>123.7</v>
      </c>
      <c r="X125" s="2">
        <v>112.8</v>
      </c>
      <c r="Y125" s="2">
        <v>121.5</v>
      </c>
      <c r="Z125" s="2">
        <v>128.5</v>
      </c>
      <c r="AA125" s="2">
        <v>137.69999999999999</v>
      </c>
      <c r="AB125" s="2">
        <v>122.7</v>
      </c>
      <c r="AC125" s="2">
        <v>120.7</v>
      </c>
      <c r="AD125" s="2">
        <v>128.6</v>
      </c>
      <c r="AE125">
        <v>1730.4</v>
      </c>
      <c r="AF125">
        <v>509.59999999999997</v>
      </c>
      <c r="AG125" s="18">
        <v>252</v>
      </c>
      <c r="AH125" s="18">
        <f>SUM('Main Data'!$S125+'Main Data'!$U125+'Main Data'!$V125+'Main Data'!$X125+'Main Data'!$Z125+'Main Data'!$AB125)</f>
        <v>747.40000000000009</v>
      </c>
      <c r="AI125">
        <v>381.09999999999997</v>
      </c>
    </row>
    <row r="126" spans="1:35" x14ac:dyDescent="0.25">
      <c r="A126" s="2" t="s">
        <v>30</v>
      </c>
      <c r="B126" s="2">
        <v>2016</v>
      </c>
      <c r="C126" s="40" t="s">
        <v>42</v>
      </c>
      <c r="D126" s="2">
        <v>128.6</v>
      </c>
      <c r="E126" s="2">
        <v>138.6</v>
      </c>
      <c r="F126" s="2">
        <v>126.6</v>
      </c>
      <c r="G126" s="2">
        <v>133.6</v>
      </c>
      <c r="H126" s="2">
        <v>118.6</v>
      </c>
      <c r="I126" s="2">
        <v>137.4</v>
      </c>
      <c r="J126" s="2">
        <v>152.5</v>
      </c>
      <c r="K126" s="2">
        <v>169.2</v>
      </c>
      <c r="L126" s="2">
        <v>108.8</v>
      </c>
      <c r="M126" s="2">
        <v>133.1</v>
      </c>
      <c r="N126" s="2">
        <v>126.4</v>
      </c>
      <c r="O126" s="2">
        <v>139.19999999999999</v>
      </c>
      <c r="P126" s="2">
        <v>136</v>
      </c>
      <c r="Q126" s="2">
        <v>136.30000000000001</v>
      </c>
      <c r="R126" s="2">
        <v>131.6</v>
      </c>
      <c r="S126" s="2">
        <v>135.6</v>
      </c>
      <c r="T126" s="2">
        <v>119.9</v>
      </c>
      <c r="U126" s="14">
        <v>125.5</v>
      </c>
      <c r="V126" s="2">
        <v>129.30000000000001</v>
      </c>
      <c r="W126" s="2">
        <v>126.2</v>
      </c>
      <c r="X126" s="2">
        <v>116.3</v>
      </c>
      <c r="Y126" s="2">
        <v>124.1</v>
      </c>
      <c r="Z126" s="2">
        <v>130.19999999999999</v>
      </c>
      <c r="AA126" s="2">
        <v>137.19999999999999</v>
      </c>
      <c r="AB126" s="2">
        <v>128</v>
      </c>
      <c r="AC126" s="2">
        <v>123.3</v>
      </c>
      <c r="AD126" s="2">
        <v>131.9</v>
      </c>
      <c r="AE126">
        <v>1748.6</v>
      </c>
      <c r="AF126">
        <v>523.4</v>
      </c>
      <c r="AG126" s="18">
        <v>129.30000000000001</v>
      </c>
      <c r="AH126" s="18">
        <f>SUM('Main Data'!$S126+'Main Data'!$U126+'Main Data'!$V126+'Main Data'!$X126+'Main Data'!$Z126+'Main Data'!$AB126)</f>
        <v>764.90000000000009</v>
      </c>
      <c r="AI126">
        <v>388.5</v>
      </c>
    </row>
    <row r="127" spans="1:35" x14ac:dyDescent="0.25">
      <c r="A127" s="2" t="s">
        <v>33</v>
      </c>
      <c r="B127" s="2">
        <v>2016</v>
      </c>
      <c r="C127" s="40" t="s">
        <v>42</v>
      </c>
      <c r="D127" s="2">
        <v>125.9</v>
      </c>
      <c r="E127" s="2">
        <v>143.9</v>
      </c>
      <c r="F127" s="2">
        <v>130.9</v>
      </c>
      <c r="G127" s="2">
        <v>131</v>
      </c>
      <c r="H127" s="2">
        <v>110.2</v>
      </c>
      <c r="I127" s="2">
        <v>135.5</v>
      </c>
      <c r="J127" s="2">
        <v>173.7</v>
      </c>
      <c r="K127" s="2">
        <v>184.4</v>
      </c>
      <c r="L127" s="2">
        <v>112</v>
      </c>
      <c r="M127" s="2">
        <v>142.80000000000001</v>
      </c>
      <c r="N127" s="2">
        <v>121.6</v>
      </c>
      <c r="O127" s="2">
        <v>136.9</v>
      </c>
      <c r="P127" s="2">
        <v>138.19999999999999</v>
      </c>
      <c r="Q127" s="2">
        <v>127.6</v>
      </c>
      <c r="R127" s="2">
        <v>121.1</v>
      </c>
      <c r="S127" s="2">
        <v>126.6</v>
      </c>
      <c r="T127" s="2">
        <v>118.8</v>
      </c>
      <c r="U127" s="14">
        <v>125.5</v>
      </c>
      <c r="V127" s="2">
        <v>123.2</v>
      </c>
      <c r="W127" s="2">
        <v>120.6</v>
      </c>
      <c r="X127" s="2">
        <v>112.3</v>
      </c>
      <c r="Y127" s="2">
        <v>119.9</v>
      </c>
      <c r="Z127" s="2">
        <v>129.30000000000001</v>
      </c>
      <c r="AA127" s="2">
        <v>142.69999999999999</v>
      </c>
      <c r="AB127" s="2">
        <v>115.5</v>
      </c>
      <c r="AC127" s="2">
        <v>119.6</v>
      </c>
      <c r="AD127" s="2">
        <v>128.1</v>
      </c>
      <c r="AE127">
        <v>1787.0000000000002</v>
      </c>
      <c r="AF127">
        <v>494.09999999999997</v>
      </c>
      <c r="AG127" s="18">
        <v>248.7</v>
      </c>
      <c r="AH127" s="18">
        <f>SUM('Main Data'!$S127+'Main Data'!$U127+'Main Data'!$V127+'Main Data'!$X127+'Main Data'!$Z127+'Main Data'!$AB127)</f>
        <v>732.40000000000009</v>
      </c>
      <c r="AI127">
        <v>377.79999999999995</v>
      </c>
    </row>
    <row r="128" spans="1:35" x14ac:dyDescent="0.25">
      <c r="A128" s="2" t="s">
        <v>35</v>
      </c>
      <c r="B128" s="2">
        <v>2016</v>
      </c>
      <c r="C128" s="40" t="s">
        <v>42</v>
      </c>
      <c r="D128" s="2">
        <v>127.7</v>
      </c>
      <c r="E128" s="2">
        <v>140.5</v>
      </c>
      <c r="F128" s="2">
        <v>128.30000000000001</v>
      </c>
      <c r="G128" s="2">
        <v>132.6</v>
      </c>
      <c r="H128" s="2">
        <v>115.5</v>
      </c>
      <c r="I128" s="2">
        <v>136.5</v>
      </c>
      <c r="J128" s="2">
        <v>159.69999999999999</v>
      </c>
      <c r="K128" s="2">
        <v>174.3</v>
      </c>
      <c r="L128" s="2">
        <v>109.9</v>
      </c>
      <c r="M128" s="2">
        <v>136.30000000000001</v>
      </c>
      <c r="N128" s="2">
        <v>124.4</v>
      </c>
      <c r="O128" s="2">
        <v>138.1</v>
      </c>
      <c r="P128" s="2">
        <v>136.80000000000001</v>
      </c>
      <c r="Q128" s="2">
        <v>132.9</v>
      </c>
      <c r="R128" s="2">
        <v>127.2</v>
      </c>
      <c r="S128" s="2">
        <v>132</v>
      </c>
      <c r="T128" s="2">
        <v>119.4</v>
      </c>
      <c r="U128" s="14">
        <v>125.5</v>
      </c>
      <c r="V128" s="2">
        <v>126.4</v>
      </c>
      <c r="W128" s="2">
        <v>124.1</v>
      </c>
      <c r="X128" s="2">
        <v>114.2</v>
      </c>
      <c r="Y128" s="2">
        <v>121.7</v>
      </c>
      <c r="Z128" s="2">
        <v>129.69999999999999</v>
      </c>
      <c r="AA128" s="2">
        <v>138.69999999999999</v>
      </c>
      <c r="AB128" s="2">
        <v>123.3</v>
      </c>
      <c r="AC128" s="2">
        <v>121.5</v>
      </c>
      <c r="AD128" s="2">
        <v>130.1</v>
      </c>
      <c r="AE128">
        <v>1760.6</v>
      </c>
      <c r="AF128">
        <v>511.5</v>
      </c>
      <c r="AG128" s="18">
        <v>251.9</v>
      </c>
      <c r="AH128" s="18">
        <f>SUM('Main Data'!$S128+'Main Data'!$U128+'Main Data'!$V128+'Main Data'!$X128+'Main Data'!$Z128+'Main Data'!$AB128)</f>
        <v>751.09999999999991</v>
      </c>
      <c r="AI128">
        <v>383.5</v>
      </c>
    </row>
    <row r="129" spans="1:35" x14ac:dyDescent="0.25">
      <c r="A129" s="2" t="s">
        <v>30</v>
      </c>
      <c r="B129" s="2">
        <v>2016</v>
      </c>
      <c r="C129" s="40" t="s">
        <v>44</v>
      </c>
      <c r="D129" s="2">
        <v>129.30000000000001</v>
      </c>
      <c r="E129" s="2">
        <v>139.5</v>
      </c>
      <c r="F129" s="2">
        <v>129.6</v>
      </c>
      <c r="G129" s="2">
        <v>134.5</v>
      </c>
      <c r="H129" s="2">
        <v>119.5</v>
      </c>
      <c r="I129" s="2">
        <v>138.5</v>
      </c>
      <c r="J129" s="2">
        <v>158.19999999999999</v>
      </c>
      <c r="K129" s="2">
        <v>171.8</v>
      </c>
      <c r="L129" s="2">
        <v>110.3</v>
      </c>
      <c r="M129" s="2">
        <v>134.30000000000001</v>
      </c>
      <c r="N129" s="2">
        <v>127.3</v>
      </c>
      <c r="O129" s="2">
        <v>139.9</v>
      </c>
      <c r="P129" s="2">
        <v>137.6</v>
      </c>
      <c r="Q129" s="2">
        <v>137.19999999999999</v>
      </c>
      <c r="R129" s="2">
        <v>132.19999999999999</v>
      </c>
      <c r="S129" s="2">
        <v>136.5</v>
      </c>
      <c r="T129" s="2">
        <v>120.9</v>
      </c>
      <c r="U129" s="14">
        <v>126.4</v>
      </c>
      <c r="V129" s="2">
        <v>130</v>
      </c>
      <c r="W129" s="2">
        <v>126.7</v>
      </c>
      <c r="X129" s="2">
        <v>116.4</v>
      </c>
      <c r="Y129" s="2">
        <v>125.2</v>
      </c>
      <c r="Z129" s="2">
        <v>130.80000000000001</v>
      </c>
      <c r="AA129" s="2">
        <v>138</v>
      </c>
      <c r="AB129" s="2">
        <v>128.19999999999999</v>
      </c>
      <c r="AC129" s="2">
        <v>123.8</v>
      </c>
      <c r="AD129" s="2">
        <v>133</v>
      </c>
      <c r="AE129">
        <v>1770.2999999999997</v>
      </c>
      <c r="AF129">
        <v>526.79999999999995</v>
      </c>
      <c r="AG129" s="18">
        <v>130</v>
      </c>
      <c r="AH129" s="18">
        <f>SUM('Main Data'!$S129+'Main Data'!$U129+'Main Data'!$V129+'Main Data'!$X129+'Main Data'!$Z129+'Main Data'!$AB129)</f>
        <v>768.3</v>
      </c>
      <c r="AI129">
        <v>390</v>
      </c>
    </row>
    <row r="130" spans="1:35" x14ac:dyDescent="0.25">
      <c r="A130" s="2" t="s">
        <v>33</v>
      </c>
      <c r="B130" s="2">
        <v>2016</v>
      </c>
      <c r="C130" s="40" t="s">
        <v>44</v>
      </c>
      <c r="D130" s="2">
        <v>126.8</v>
      </c>
      <c r="E130" s="2">
        <v>144.19999999999999</v>
      </c>
      <c r="F130" s="2">
        <v>136.6</v>
      </c>
      <c r="G130" s="2">
        <v>131.80000000000001</v>
      </c>
      <c r="H130" s="2">
        <v>111</v>
      </c>
      <c r="I130" s="2">
        <v>137</v>
      </c>
      <c r="J130" s="2">
        <v>179.5</v>
      </c>
      <c r="K130" s="2">
        <v>188.4</v>
      </c>
      <c r="L130" s="2">
        <v>113.3</v>
      </c>
      <c r="M130" s="2">
        <v>143.9</v>
      </c>
      <c r="N130" s="2">
        <v>121.7</v>
      </c>
      <c r="O130" s="2">
        <v>137.5</v>
      </c>
      <c r="P130" s="2">
        <v>139.80000000000001</v>
      </c>
      <c r="Q130" s="2">
        <v>127.9</v>
      </c>
      <c r="R130" s="2">
        <v>121.1</v>
      </c>
      <c r="S130" s="2">
        <v>126.9</v>
      </c>
      <c r="T130" s="2">
        <v>120</v>
      </c>
      <c r="U130" s="14">
        <v>126.4</v>
      </c>
      <c r="V130" s="2">
        <v>123.5</v>
      </c>
      <c r="W130" s="2">
        <v>120.9</v>
      </c>
      <c r="X130" s="2">
        <v>111.7</v>
      </c>
      <c r="Y130" s="2">
        <v>120.3</v>
      </c>
      <c r="Z130" s="2">
        <v>130.80000000000001</v>
      </c>
      <c r="AA130" s="2">
        <v>142.9</v>
      </c>
      <c r="AB130" s="2">
        <v>115.5</v>
      </c>
      <c r="AC130" s="2">
        <v>119.9</v>
      </c>
      <c r="AD130" s="2">
        <v>129</v>
      </c>
      <c r="AE130">
        <v>1811.5000000000002</v>
      </c>
      <c r="AF130">
        <v>495.9</v>
      </c>
      <c r="AG130" s="18">
        <v>249.9</v>
      </c>
      <c r="AH130" s="18">
        <f>SUM('Main Data'!$S130+'Main Data'!$U130+'Main Data'!$V130+'Main Data'!$X130+'Main Data'!$Z130+'Main Data'!$AB130)</f>
        <v>734.8</v>
      </c>
      <c r="AI130">
        <v>378.29999999999995</v>
      </c>
    </row>
    <row r="131" spans="1:35" x14ac:dyDescent="0.25">
      <c r="A131" s="2" t="s">
        <v>35</v>
      </c>
      <c r="B131" s="2">
        <v>2016</v>
      </c>
      <c r="C131" s="40" t="s">
        <v>44</v>
      </c>
      <c r="D131" s="2">
        <v>128.5</v>
      </c>
      <c r="E131" s="2">
        <v>141.19999999999999</v>
      </c>
      <c r="F131" s="2">
        <v>132.30000000000001</v>
      </c>
      <c r="G131" s="2">
        <v>133.5</v>
      </c>
      <c r="H131" s="2">
        <v>116.4</v>
      </c>
      <c r="I131" s="2">
        <v>137.80000000000001</v>
      </c>
      <c r="J131" s="2">
        <v>165.4</v>
      </c>
      <c r="K131" s="2">
        <v>177.4</v>
      </c>
      <c r="L131" s="2">
        <v>111.3</v>
      </c>
      <c r="M131" s="2">
        <v>137.5</v>
      </c>
      <c r="N131" s="2">
        <v>125</v>
      </c>
      <c r="O131" s="2">
        <v>138.80000000000001</v>
      </c>
      <c r="P131" s="2">
        <v>138.4</v>
      </c>
      <c r="Q131" s="2">
        <v>133.5</v>
      </c>
      <c r="R131" s="2">
        <v>127.6</v>
      </c>
      <c r="S131" s="2">
        <v>132.69999999999999</v>
      </c>
      <c r="T131" s="2">
        <v>120.5</v>
      </c>
      <c r="U131" s="14">
        <v>126.4</v>
      </c>
      <c r="V131" s="2">
        <v>126.9</v>
      </c>
      <c r="W131" s="2">
        <v>124.5</v>
      </c>
      <c r="X131" s="2">
        <v>113.9</v>
      </c>
      <c r="Y131" s="2">
        <v>122.4</v>
      </c>
      <c r="Z131" s="2">
        <v>130.80000000000001</v>
      </c>
      <c r="AA131" s="2">
        <v>139.30000000000001</v>
      </c>
      <c r="AB131" s="2">
        <v>123.4</v>
      </c>
      <c r="AC131" s="2">
        <v>121.9</v>
      </c>
      <c r="AD131" s="2">
        <v>131.1</v>
      </c>
      <c r="AE131">
        <v>1783.5</v>
      </c>
      <c r="AF131">
        <v>514.29999999999995</v>
      </c>
      <c r="AG131" s="18">
        <v>253.3</v>
      </c>
      <c r="AH131" s="18">
        <f>SUM('Main Data'!$S131+'Main Data'!$U131+'Main Data'!$V131+'Main Data'!$X131+'Main Data'!$Z131+'Main Data'!$AB131)</f>
        <v>754.1</v>
      </c>
      <c r="AI131">
        <v>384.6</v>
      </c>
    </row>
    <row r="132" spans="1:35" x14ac:dyDescent="0.25">
      <c r="A132" s="2" t="s">
        <v>30</v>
      </c>
      <c r="B132" s="2">
        <v>2016</v>
      </c>
      <c r="C132" s="40" t="s">
        <v>46</v>
      </c>
      <c r="D132" s="2">
        <v>130.1</v>
      </c>
      <c r="E132" s="2">
        <v>138.80000000000001</v>
      </c>
      <c r="F132" s="2">
        <v>130.30000000000001</v>
      </c>
      <c r="G132" s="2">
        <v>135.30000000000001</v>
      </c>
      <c r="H132" s="2">
        <v>119.9</v>
      </c>
      <c r="I132" s="2">
        <v>140.19999999999999</v>
      </c>
      <c r="J132" s="2">
        <v>156.9</v>
      </c>
      <c r="K132" s="2">
        <v>172.2</v>
      </c>
      <c r="L132" s="2">
        <v>112.1</v>
      </c>
      <c r="M132" s="2">
        <v>134.9</v>
      </c>
      <c r="N132" s="2">
        <v>128.1</v>
      </c>
      <c r="O132" s="2">
        <v>140.69999999999999</v>
      </c>
      <c r="P132" s="2">
        <v>138</v>
      </c>
      <c r="Q132" s="2">
        <v>137.80000000000001</v>
      </c>
      <c r="R132" s="2">
        <v>133</v>
      </c>
      <c r="S132" s="2">
        <v>137.1</v>
      </c>
      <c r="T132" s="2">
        <v>122</v>
      </c>
      <c r="U132" s="14">
        <v>127.3</v>
      </c>
      <c r="V132" s="2">
        <v>130.6</v>
      </c>
      <c r="W132" s="2">
        <v>127</v>
      </c>
      <c r="X132" s="2">
        <v>116</v>
      </c>
      <c r="Y132" s="2">
        <v>125.5</v>
      </c>
      <c r="Z132" s="2">
        <v>131.9</v>
      </c>
      <c r="AA132" s="2">
        <v>138.9</v>
      </c>
      <c r="AB132" s="2">
        <v>129.1</v>
      </c>
      <c r="AC132" s="2">
        <v>124.2</v>
      </c>
      <c r="AD132" s="2">
        <v>133.5</v>
      </c>
      <c r="AE132">
        <v>1777.4999999999998</v>
      </c>
      <c r="AF132">
        <v>529.9</v>
      </c>
      <c r="AG132" s="18">
        <v>130.6</v>
      </c>
      <c r="AH132" s="18">
        <f>SUM('Main Data'!$S132+'Main Data'!$U132+'Main Data'!$V132+'Main Data'!$X132+'Main Data'!$Z132+'Main Data'!$AB132)</f>
        <v>772</v>
      </c>
      <c r="AI132">
        <v>392.2</v>
      </c>
    </row>
    <row r="133" spans="1:35" x14ac:dyDescent="0.25">
      <c r="A133" s="2" t="s">
        <v>33</v>
      </c>
      <c r="B133" s="2">
        <v>2016</v>
      </c>
      <c r="C133" s="40" t="s">
        <v>46</v>
      </c>
      <c r="D133" s="2">
        <v>127.6</v>
      </c>
      <c r="E133" s="2">
        <v>140.30000000000001</v>
      </c>
      <c r="F133" s="2">
        <v>133.69999999999999</v>
      </c>
      <c r="G133" s="2">
        <v>132.19999999999999</v>
      </c>
      <c r="H133" s="2">
        <v>111.8</v>
      </c>
      <c r="I133" s="2">
        <v>135.80000000000001</v>
      </c>
      <c r="J133" s="2">
        <v>163.5</v>
      </c>
      <c r="K133" s="2">
        <v>182.3</v>
      </c>
      <c r="L133" s="2">
        <v>114.6</v>
      </c>
      <c r="M133" s="2">
        <v>144.6</v>
      </c>
      <c r="N133" s="2">
        <v>121.9</v>
      </c>
      <c r="O133" s="2">
        <v>138.1</v>
      </c>
      <c r="P133" s="2">
        <v>137.6</v>
      </c>
      <c r="Q133" s="2">
        <v>128.30000000000001</v>
      </c>
      <c r="R133" s="2">
        <v>121.4</v>
      </c>
      <c r="S133" s="2">
        <v>127.3</v>
      </c>
      <c r="T133" s="2">
        <v>120.9</v>
      </c>
      <c r="U133" s="14">
        <v>127.3</v>
      </c>
      <c r="V133" s="2">
        <v>123.9</v>
      </c>
      <c r="W133" s="2">
        <v>121.2</v>
      </c>
      <c r="X133" s="2">
        <v>110.4</v>
      </c>
      <c r="Y133" s="2">
        <v>120.6</v>
      </c>
      <c r="Z133" s="2">
        <v>131.5</v>
      </c>
      <c r="AA133" s="2">
        <v>143.6</v>
      </c>
      <c r="AB133" s="2">
        <v>114.7</v>
      </c>
      <c r="AC133" s="2">
        <v>119.9</v>
      </c>
      <c r="AD133" s="2">
        <v>128.4</v>
      </c>
      <c r="AE133">
        <v>1783.9999999999995</v>
      </c>
      <c r="AF133">
        <v>497.9</v>
      </c>
      <c r="AG133" s="18">
        <v>251.2</v>
      </c>
      <c r="AH133" s="18">
        <f>SUM('Main Data'!$S133+'Main Data'!$U133+'Main Data'!$V133+'Main Data'!$X133+'Main Data'!$Z133+'Main Data'!$AB133)</f>
        <v>735.1</v>
      </c>
      <c r="AI133">
        <v>378.20000000000005</v>
      </c>
    </row>
    <row r="134" spans="1:35" x14ac:dyDescent="0.25">
      <c r="A134" s="2" t="s">
        <v>35</v>
      </c>
      <c r="B134" s="2">
        <v>2016</v>
      </c>
      <c r="C134" s="40" t="s">
        <v>46</v>
      </c>
      <c r="D134" s="2">
        <v>129.30000000000001</v>
      </c>
      <c r="E134" s="2">
        <v>139.30000000000001</v>
      </c>
      <c r="F134" s="2">
        <v>131.6</v>
      </c>
      <c r="G134" s="2">
        <v>134.1</v>
      </c>
      <c r="H134" s="2">
        <v>116.9</v>
      </c>
      <c r="I134" s="2">
        <v>138.1</v>
      </c>
      <c r="J134" s="2">
        <v>159.1</v>
      </c>
      <c r="K134" s="2">
        <v>175.6</v>
      </c>
      <c r="L134" s="2">
        <v>112.9</v>
      </c>
      <c r="M134" s="2">
        <v>138.1</v>
      </c>
      <c r="N134" s="2">
        <v>125.5</v>
      </c>
      <c r="O134" s="2">
        <v>139.5</v>
      </c>
      <c r="P134" s="2">
        <v>137.9</v>
      </c>
      <c r="Q134" s="2">
        <v>134.1</v>
      </c>
      <c r="R134" s="2">
        <v>128.19999999999999</v>
      </c>
      <c r="S134" s="2">
        <v>133.19999999999999</v>
      </c>
      <c r="T134" s="2">
        <v>121.5</v>
      </c>
      <c r="U134" s="14">
        <v>127.3</v>
      </c>
      <c r="V134" s="2">
        <v>127.4</v>
      </c>
      <c r="W134" s="2">
        <v>124.8</v>
      </c>
      <c r="X134" s="2">
        <v>113.1</v>
      </c>
      <c r="Y134" s="2">
        <v>122.7</v>
      </c>
      <c r="Z134" s="2">
        <v>131.69999999999999</v>
      </c>
      <c r="AA134" s="2">
        <v>140.19999999999999</v>
      </c>
      <c r="AB134" s="2">
        <v>123.6</v>
      </c>
      <c r="AC134" s="2">
        <v>122.1</v>
      </c>
      <c r="AD134" s="2">
        <v>131.1</v>
      </c>
      <c r="AE134">
        <v>1777.9</v>
      </c>
      <c r="AF134">
        <v>517</v>
      </c>
      <c r="AG134" s="18">
        <v>254.7</v>
      </c>
      <c r="AH134" s="18">
        <f>SUM('Main Data'!$S134+'Main Data'!$U134+'Main Data'!$V134+'Main Data'!$X134+'Main Data'!$Z134+'Main Data'!$AB134)</f>
        <v>756.30000000000007</v>
      </c>
      <c r="AI134">
        <v>385.9</v>
      </c>
    </row>
    <row r="135" spans="1:35" x14ac:dyDescent="0.25">
      <c r="A135" s="2" t="s">
        <v>30</v>
      </c>
      <c r="B135" s="2">
        <v>2016</v>
      </c>
      <c r="C135" s="40" t="s">
        <v>48</v>
      </c>
      <c r="D135" s="2">
        <v>130.80000000000001</v>
      </c>
      <c r="E135" s="2">
        <v>138.19999999999999</v>
      </c>
      <c r="F135" s="2">
        <v>130.5</v>
      </c>
      <c r="G135" s="2">
        <v>135.5</v>
      </c>
      <c r="H135" s="2">
        <v>120.2</v>
      </c>
      <c r="I135" s="2">
        <v>139.19999999999999</v>
      </c>
      <c r="J135" s="2">
        <v>149.5</v>
      </c>
      <c r="K135" s="2">
        <v>170.4</v>
      </c>
      <c r="L135" s="2">
        <v>113.1</v>
      </c>
      <c r="M135" s="2">
        <v>135.80000000000001</v>
      </c>
      <c r="N135" s="2">
        <v>128.80000000000001</v>
      </c>
      <c r="O135" s="2">
        <v>141.5</v>
      </c>
      <c r="P135" s="2">
        <v>137.19999999999999</v>
      </c>
      <c r="Q135" s="2">
        <v>138.5</v>
      </c>
      <c r="R135" s="2">
        <v>133.5</v>
      </c>
      <c r="S135" s="2">
        <v>137.80000000000001</v>
      </c>
      <c r="T135" s="2">
        <v>122.8</v>
      </c>
      <c r="U135" s="14">
        <v>127.9</v>
      </c>
      <c r="V135" s="2">
        <v>131.1</v>
      </c>
      <c r="W135" s="2">
        <v>127.8</v>
      </c>
      <c r="X135" s="2">
        <v>117</v>
      </c>
      <c r="Y135" s="2">
        <v>125.7</v>
      </c>
      <c r="Z135" s="2">
        <v>132.19999999999999</v>
      </c>
      <c r="AA135" s="2">
        <v>139.9</v>
      </c>
      <c r="AB135" s="2">
        <v>129.69999999999999</v>
      </c>
      <c r="AC135" s="2">
        <v>124.9</v>
      </c>
      <c r="AD135" s="2">
        <v>133.4</v>
      </c>
      <c r="AE135">
        <v>1770.7</v>
      </c>
      <c r="AF135">
        <v>532.6</v>
      </c>
      <c r="AG135" s="18">
        <v>131.1</v>
      </c>
      <c r="AH135" s="18">
        <f>SUM('Main Data'!$S135+'Main Data'!$U135+'Main Data'!$V135+'Main Data'!$X135+'Main Data'!$Z135+'Main Data'!$AB135)</f>
        <v>775.7</v>
      </c>
      <c r="AI135">
        <v>394.5</v>
      </c>
    </row>
    <row r="136" spans="1:35" x14ac:dyDescent="0.25">
      <c r="A136" s="2" t="s">
        <v>33</v>
      </c>
      <c r="B136" s="2">
        <v>2016</v>
      </c>
      <c r="C136" s="40" t="s">
        <v>48</v>
      </c>
      <c r="D136" s="2">
        <v>128.1</v>
      </c>
      <c r="E136" s="2">
        <v>137.69999999999999</v>
      </c>
      <c r="F136" s="2">
        <v>130.6</v>
      </c>
      <c r="G136" s="2">
        <v>132.6</v>
      </c>
      <c r="H136" s="2">
        <v>111.9</v>
      </c>
      <c r="I136" s="2">
        <v>132.5</v>
      </c>
      <c r="J136" s="2">
        <v>152.9</v>
      </c>
      <c r="K136" s="2">
        <v>173.6</v>
      </c>
      <c r="L136" s="2">
        <v>115.1</v>
      </c>
      <c r="M136" s="2">
        <v>144.80000000000001</v>
      </c>
      <c r="N136" s="2">
        <v>122.1</v>
      </c>
      <c r="O136" s="2">
        <v>138.80000000000001</v>
      </c>
      <c r="P136" s="2">
        <v>135.69999999999999</v>
      </c>
      <c r="Q136" s="2">
        <v>128.69999999999999</v>
      </c>
      <c r="R136" s="2">
        <v>121.6</v>
      </c>
      <c r="S136" s="2">
        <v>127.7</v>
      </c>
      <c r="T136" s="2">
        <v>121.2</v>
      </c>
      <c r="U136" s="14">
        <v>127.9</v>
      </c>
      <c r="V136" s="2">
        <v>124.3</v>
      </c>
      <c r="W136" s="2">
        <v>121.4</v>
      </c>
      <c r="X136" s="2">
        <v>111.8</v>
      </c>
      <c r="Y136" s="2">
        <v>120.8</v>
      </c>
      <c r="Z136" s="2">
        <v>131.6</v>
      </c>
      <c r="AA136" s="2">
        <v>143.9</v>
      </c>
      <c r="AB136" s="2">
        <v>114.8</v>
      </c>
      <c r="AC136" s="2">
        <v>120.5</v>
      </c>
      <c r="AD136" s="2">
        <v>128</v>
      </c>
      <c r="AE136">
        <v>1756.3999999999996</v>
      </c>
      <c r="AF136">
        <v>499.2</v>
      </c>
      <c r="AG136" s="18">
        <v>252.2</v>
      </c>
      <c r="AH136" s="18">
        <f>SUM('Main Data'!$S136+'Main Data'!$U136+'Main Data'!$V136+'Main Data'!$X136+'Main Data'!$Z136+'Main Data'!$AB136)</f>
        <v>738.1</v>
      </c>
      <c r="AI136">
        <v>379.2</v>
      </c>
    </row>
    <row r="137" spans="1:35" x14ac:dyDescent="0.25">
      <c r="A137" s="2" t="s">
        <v>35</v>
      </c>
      <c r="B137" s="2">
        <v>2016</v>
      </c>
      <c r="C137" s="40" t="s">
        <v>48</v>
      </c>
      <c r="D137" s="2">
        <v>129.9</v>
      </c>
      <c r="E137" s="2">
        <v>138</v>
      </c>
      <c r="F137" s="2">
        <v>130.5</v>
      </c>
      <c r="G137" s="2">
        <v>134.4</v>
      </c>
      <c r="H137" s="2">
        <v>117.2</v>
      </c>
      <c r="I137" s="2">
        <v>136.1</v>
      </c>
      <c r="J137" s="2">
        <v>150.69999999999999</v>
      </c>
      <c r="K137" s="2">
        <v>171.5</v>
      </c>
      <c r="L137" s="2">
        <v>113.8</v>
      </c>
      <c r="M137" s="2">
        <v>138.80000000000001</v>
      </c>
      <c r="N137" s="2">
        <v>126</v>
      </c>
      <c r="O137" s="2">
        <v>140.19999999999999</v>
      </c>
      <c r="P137" s="2">
        <v>136.6</v>
      </c>
      <c r="Q137" s="2">
        <v>134.6</v>
      </c>
      <c r="R137" s="2">
        <v>128.6</v>
      </c>
      <c r="S137" s="2">
        <v>133.80000000000001</v>
      </c>
      <c r="T137" s="2">
        <v>122.1</v>
      </c>
      <c r="U137" s="14">
        <v>127.9</v>
      </c>
      <c r="V137" s="2">
        <v>127.9</v>
      </c>
      <c r="W137" s="2">
        <v>125.4</v>
      </c>
      <c r="X137" s="2">
        <v>114.3</v>
      </c>
      <c r="Y137" s="2">
        <v>122.9</v>
      </c>
      <c r="Z137" s="2">
        <v>131.80000000000001</v>
      </c>
      <c r="AA137" s="2">
        <v>141</v>
      </c>
      <c r="AB137" s="2">
        <v>124.1</v>
      </c>
      <c r="AC137" s="2">
        <v>122.8</v>
      </c>
      <c r="AD137" s="2">
        <v>130.9</v>
      </c>
      <c r="AE137">
        <v>1763.6999999999998</v>
      </c>
      <c r="AF137">
        <v>519.1</v>
      </c>
      <c r="AG137" s="18">
        <v>255.8</v>
      </c>
      <c r="AH137" s="18">
        <f>SUM('Main Data'!$S137+'Main Data'!$U137+'Main Data'!$V137+'Main Data'!$X137+'Main Data'!$Z137+'Main Data'!$AB137)</f>
        <v>759.80000000000007</v>
      </c>
      <c r="AI137">
        <v>387.90000000000003</v>
      </c>
    </row>
    <row r="138" spans="1:35" x14ac:dyDescent="0.25">
      <c r="A138" s="2" t="s">
        <v>30</v>
      </c>
      <c r="B138" s="2">
        <v>2016</v>
      </c>
      <c r="C138" s="40" t="s">
        <v>50</v>
      </c>
      <c r="D138" s="2">
        <v>131.30000000000001</v>
      </c>
      <c r="E138" s="2">
        <v>137.6</v>
      </c>
      <c r="F138" s="2">
        <v>130.1</v>
      </c>
      <c r="G138" s="2">
        <v>136</v>
      </c>
      <c r="H138" s="2">
        <v>120.8</v>
      </c>
      <c r="I138" s="2">
        <v>138.4</v>
      </c>
      <c r="J138" s="2">
        <v>149.19999999999999</v>
      </c>
      <c r="K138" s="2">
        <v>170.2</v>
      </c>
      <c r="L138" s="2">
        <v>113.4</v>
      </c>
      <c r="M138" s="2">
        <v>136.30000000000001</v>
      </c>
      <c r="N138" s="2">
        <v>128.69999999999999</v>
      </c>
      <c r="O138" s="2">
        <v>142.4</v>
      </c>
      <c r="P138" s="2">
        <v>137.4</v>
      </c>
      <c r="Q138" s="2">
        <v>139.6</v>
      </c>
      <c r="R138" s="2">
        <v>134.30000000000001</v>
      </c>
      <c r="S138" s="2">
        <v>138.80000000000001</v>
      </c>
      <c r="T138" s="2">
        <v>123</v>
      </c>
      <c r="U138" s="14">
        <v>128.69999999999999</v>
      </c>
      <c r="V138" s="2">
        <v>131.80000000000001</v>
      </c>
      <c r="W138" s="2">
        <v>128.69999999999999</v>
      </c>
      <c r="X138" s="2">
        <v>117.8</v>
      </c>
      <c r="Y138" s="2">
        <v>126.5</v>
      </c>
      <c r="Z138" s="2">
        <v>133</v>
      </c>
      <c r="AA138" s="2">
        <v>140.9</v>
      </c>
      <c r="AB138" s="2">
        <v>129.80000000000001</v>
      </c>
      <c r="AC138" s="2">
        <v>125.7</v>
      </c>
      <c r="AD138" s="2">
        <v>133.80000000000001</v>
      </c>
      <c r="AE138">
        <v>1771.8000000000002</v>
      </c>
      <c r="AF138">
        <v>535.70000000000005</v>
      </c>
      <c r="AG138" s="18">
        <v>131.80000000000001</v>
      </c>
      <c r="AH138" s="18">
        <f>SUM('Main Data'!$S138+'Main Data'!$U138+'Main Data'!$V138+'Main Data'!$X138+'Main Data'!$Z138+'Main Data'!$AB138)</f>
        <v>779.90000000000009</v>
      </c>
      <c r="AI138">
        <v>396.40000000000003</v>
      </c>
    </row>
    <row r="139" spans="1:35" x14ac:dyDescent="0.25">
      <c r="A139" s="2" t="s">
        <v>33</v>
      </c>
      <c r="B139" s="2">
        <v>2016</v>
      </c>
      <c r="C139" s="40" t="s">
        <v>50</v>
      </c>
      <c r="D139" s="2">
        <v>128.69999999999999</v>
      </c>
      <c r="E139" s="2">
        <v>138.4</v>
      </c>
      <c r="F139" s="2">
        <v>130.30000000000001</v>
      </c>
      <c r="G139" s="2">
        <v>132.69999999999999</v>
      </c>
      <c r="H139" s="2">
        <v>112.5</v>
      </c>
      <c r="I139" s="2">
        <v>130.4</v>
      </c>
      <c r="J139" s="2">
        <v>155.1</v>
      </c>
      <c r="K139" s="2">
        <v>175.7</v>
      </c>
      <c r="L139" s="2">
        <v>115.4</v>
      </c>
      <c r="M139" s="2">
        <v>145.30000000000001</v>
      </c>
      <c r="N139" s="2">
        <v>122.5</v>
      </c>
      <c r="O139" s="2">
        <v>139.6</v>
      </c>
      <c r="P139" s="2">
        <v>136.30000000000001</v>
      </c>
      <c r="Q139" s="2">
        <v>129.1</v>
      </c>
      <c r="R139" s="2">
        <v>121.9</v>
      </c>
      <c r="S139" s="2">
        <v>128</v>
      </c>
      <c r="T139" s="2">
        <v>120.8</v>
      </c>
      <c r="U139" s="14">
        <v>128.69999999999999</v>
      </c>
      <c r="V139" s="2">
        <v>124.5</v>
      </c>
      <c r="W139" s="2">
        <v>121.8</v>
      </c>
      <c r="X139" s="2">
        <v>112.8</v>
      </c>
      <c r="Y139" s="2">
        <v>121.2</v>
      </c>
      <c r="Z139" s="2">
        <v>131.9</v>
      </c>
      <c r="AA139" s="2">
        <v>144.30000000000001</v>
      </c>
      <c r="AB139" s="2">
        <v>115.2</v>
      </c>
      <c r="AC139" s="2">
        <v>120.9</v>
      </c>
      <c r="AD139" s="2">
        <v>128.6</v>
      </c>
      <c r="AE139">
        <v>1762.8999999999999</v>
      </c>
      <c r="AF139">
        <v>499.8</v>
      </c>
      <c r="AG139" s="18">
        <v>253.2</v>
      </c>
      <c r="AH139" s="18">
        <f>SUM('Main Data'!$S139+'Main Data'!$U139+'Main Data'!$V139+'Main Data'!$X139+'Main Data'!$Z139+'Main Data'!$AB139)</f>
        <v>741.1</v>
      </c>
      <c r="AI139">
        <v>380.4</v>
      </c>
    </row>
    <row r="140" spans="1:35" x14ac:dyDescent="0.25">
      <c r="A140" s="2" t="s">
        <v>35</v>
      </c>
      <c r="B140" s="2">
        <v>2016</v>
      </c>
      <c r="C140" s="40" t="s">
        <v>50</v>
      </c>
      <c r="D140" s="2">
        <v>130.5</v>
      </c>
      <c r="E140" s="2">
        <v>137.9</v>
      </c>
      <c r="F140" s="2">
        <v>130.19999999999999</v>
      </c>
      <c r="G140" s="2">
        <v>134.80000000000001</v>
      </c>
      <c r="H140" s="2">
        <v>117.8</v>
      </c>
      <c r="I140" s="2">
        <v>134.69999999999999</v>
      </c>
      <c r="J140" s="2">
        <v>151.19999999999999</v>
      </c>
      <c r="K140" s="2">
        <v>172.1</v>
      </c>
      <c r="L140" s="2">
        <v>114.1</v>
      </c>
      <c r="M140" s="2">
        <v>139.30000000000001</v>
      </c>
      <c r="N140" s="2">
        <v>126.1</v>
      </c>
      <c r="O140" s="2">
        <v>141.1</v>
      </c>
      <c r="P140" s="2">
        <v>137</v>
      </c>
      <c r="Q140" s="2">
        <v>135.5</v>
      </c>
      <c r="R140" s="2">
        <v>129.1</v>
      </c>
      <c r="S140" s="2">
        <v>134.5</v>
      </c>
      <c r="T140" s="2">
        <v>122.1</v>
      </c>
      <c r="U140" s="14">
        <v>128.69999999999999</v>
      </c>
      <c r="V140" s="2">
        <v>128.4</v>
      </c>
      <c r="W140" s="2">
        <v>126.1</v>
      </c>
      <c r="X140" s="2">
        <v>115.2</v>
      </c>
      <c r="Y140" s="2">
        <v>123.5</v>
      </c>
      <c r="Z140" s="2">
        <v>132.4</v>
      </c>
      <c r="AA140" s="2">
        <v>141.80000000000001</v>
      </c>
      <c r="AB140" s="2">
        <v>124.3</v>
      </c>
      <c r="AC140" s="2">
        <v>123.4</v>
      </c>
      <c r="AD140" s="2">
        <v>131.4</v>
      </c>
      <c r="AE140">
        <v>1766.7999999999995</v>
      </c>
      <c r="AF140">
        <v>521.20000000000005</v>
      </c>
      <c r="AG140" s="18">
        <v>257.10000000000002</v>
      </c>
      <c r="AH140" s="18">
        <f>SUM('Main Data'!$S140+'Main Data'!$U140+'Main Data'!$V140+'Main Data'!$X140+'Main Data'!$Z140+'Main Data'!$AB140)</f>
        <v>763.5</v>
      </c>
      <c r="AI140">
        <v>389.5</v>
      </c>
    </row>
    <row r="141" spans="1:35" x14ac:dyDescent="0.25">
      <c r="A141" s="2" t="s">
        <v>30</v>
      </c>
      <c r="B141" s="2">
        <v>2016</v>
      </c>
      <c r="C141" s="41" t="s">
        <v>53</v>
      </c>
      <c r="D141" s="2">
        <v>132</v>
      </c>
      <c r="E141" s="2">
        <v>137.4</v>
      </c>
      <c r="F141" s="2">
        <v>130.6</v>
      </c>
      <c r="G141" s="2">
        <v>136.19999999999999</v>
      </c>
      <c r="H141" s="2">
        <v>121.1</v>
      </c>
      <c r="I141" s="2">
        <v>136.9</v>
      </c>
      <c r="J141" s="2">
        <v>141.80000000000001</v>
      </c>
      <c r="K141" s="2">
        <v>170</v>
      </c>
      <c r="L141" s="2">
        <v>113.4</v>
      </c>
      <c r="M141" s="2">
        <v>136.80000000000001</v>
      </c>
      <c r="N141" s="2">
        <v>128.69999999999999</v>
      </c>
      <c r="O141" s="2">
        <v>143.1</v>
      </c>
      <c r="P141" s="2">
        <v>136.6</v>
      </c>
      <c r="Q141" s="2">
        <v>139.9</v>
      </c>
      <c r="R141" s="2">
        <v>134.5</v>
      </c>
      <c r="S141" s="2">
        <v>139.19999999999999</v>
      </c>
      <c r="T141" s="2">
        <v>123.5</v>
      </c>
      <c r="U141" s="14">
        <v>129.1</v>
      </c>
      <c r="V141" s="2">
        <v>132.1</v>
      </c>
      <c r="W141" s="2">
        <v>129.1</v>
      </c>
      <c r="X141" s="2">
        <v>118.2</v>
      </c>
      <c r="Y141" s="2">
        <v>126.9</v>
      </c>
      <c r="Z141" s="2">
        <v>133.69999999999999</v>
      </c>
      <c r="AA141" s="2">
        <v>141.19999999999999</v>
      </c>
      <c r="AB141" s="2">
        <v>130.30000000000001</v>
      </c>
      <c r="AC141" s="2">
        <v>126.1</v>
      </c>
      <c r="AD141" s="2">
        <v>133.6</v>
      </c>
      <c r="AE141">
        <v>1764.6</v>
      </c>
      <c r="AF141">
        <v>537.09999999999991</v>
      </c>
      <c r="AG141" s="18">
        <v>132.1</v>
      </c>
      <c r="AH141" s="18">
        <f>SUM('Main Data'!$S141+'Main Data'!$U141+'Main Data'!$V141+'Main Data'!$X141+'Main Data'!$Z141+'Main Data'!$AB141)</f>
        <v>782.59999999999991</v>
      </c>
      <c r="AI141">
        <v>397.6</v>
      </c>
    </row>
    <row r="142" spans="1:35" x14ac:dyDescent="0.25">
      <c r="A142" s="2" t="s">
        <v>33</v>
      </c>
      <c r="B142" s="2">
        <v>2016</v>
      </c>
      <c r="C142" s="41" t="s">
        <v>53</v>
      </c>
      <c r="D142" s="2">
        <v>130.19999999999999</v>
      </c>
      <c r="E142" s="2">
        <v>138.5</v>
      </c>
      <c r="F142" s="2">
        <v>134.1</v>
      </c>
      <c r="G142" s="2">
        <v>132.9</v>
      </c>
      <c r="H142" s="2">
        <v>112.6</v>
      </c>
      <c r="I142" s="2">
        <v>130.80000000000001</v>
      </c>
      <c r="J142" s="2">
        <v>142</v>
      </c>
      <c r="K142" s="2">
        <v>174.9</v>
      </c>
      <c r="L142" s="2">
        <v>115.6</v>
      </c>
      <c r="M142" s="2">
        <v>145.4</v>
      </c>
      <c r="N142" s="2">
        <v>122.7</v>
      </c>
      <c r="O142" s="2">
        <v>140.30000000000001</v>
      </c>
      <c r="P142" s="2">
        <v>135.19999999999999</v>
      </c>
      <c r="Q142" s="2">
        <v>129.6</v>
      </c>
      <c r="R142" s="2">
        <v>122.1</v>
      </c>
      <c r="S142" s="2">
        <v>128.5</v>
      </c>
      <c r="T142" s="2">
        <v>121.3</v>
      </c>
      <c r="U142" s="14">
        <v>129.1</v>
      </c>
      <c r="V142" s="2">
        <v>124.7</v>
      </c>
      <c r="W142" s="2">
        <v>122.1</v>
      </c>
      <c r="X142" s="2">
        <v>113.4</v>
      </c>
      <c r="Y142" s="2">
        <v>121.7</v>
      </c>
      <c r="Z142" s="2">
        <v>132.1</v>
      </c>
      <c r="AA142" s="2">
        <v>144.30000000000001</v>
      </c>
      <c r="AB142" s="2">
        <v>116.2</v>
      </c>
      <c r="AC142" s="2">
        <v>121.3</v>
      </c>
      <c r="AD142" s="2">
        <v>128.5</v>
      </c>
      <c r="AE142">
        <v>1755.2</v>
      </c>
      <c r="AF142">
        <v>501.5</v>
      </c>
      <c r="AG142" s="18">
        <v>253.8</v>
      </c>
      <c r="AH142" s="18">
        <f>SUM('Main Data'!$S142+'Main Data'!$U142+'Main Data'!$V142+'Main Data'!$X142+'Main Data'!$Z142+'Main Data'!$AB142)</f>
        <v>744.00000000000011</v>
      </c>
      <c r="AI142">
        <v>381.8</v>
      </c>
    </row>
    <row r="143" spans="1:35" x14ac:dyDescent="0.25">
      <c r="A143" s="2" t="s">
        <v>35</v>
      </c>
      <c r="B143" s="2">
        <v>2016</v>
      </c>
      <c r="C143" s="41" t="s">
        <v>53</v>
      </c>
      <c r="D143" s="2">
        <v>131.4</v>
      </c>
      <c r="E143" s="2">
        <v>137.80000000000001</v>
      </c>
      <c r="F143" s="2">
        <v>132</v>
      </c>
      <c r="G143" s="2">
        <v>135</v>
      </c>
      <c r="H143" s="2">
        <v>118</v>
      </c>
      <c r="I143" s="2">
        <v>134.1</v>
      </c>
      <c r="J143" s="2">
        <v>141.9</v>
      </c>
      <c r="K143" s="2">
        <v>171.7</v>
      </c>
      <c r="L143" s="2">
        <v>114.1</v>
      </c>
      <c r="M143" s="2">
        <v>139.69999999999999</v>
      </c>
      <c r="N143" s="2">
        <v>126.2</v>
      </c>
      <c r="O143" s="2">
        <v>141.80000000000001</v>
      </c>
      <c r="P143" s="2">
        <v>136.1</v>
      </c>
      <c r="Q143" s="2">
        <v>135.80000000000001</v>
      </c>
      <c r="R143" s="2">
        <v>129.30000000000001</v>
      </c>
      <c r="S143" s="2">
        <v>135</v>
      </c>
      <c r="T143" s="2">
        <v>122.6</v>
      </c>
      <c r="U143" s="14">
        <v>129.1</v>
      </c>
      <c r="V143" s="2">
        <v>128.6</v>
      </c>
      <c r="W143" s="2">
        <v>126.4</v>
      </c>
      <c r="X143" s="2">
        <v>115.7</v>
      </c>
      <c r="Y143" s="2">
        <v>124</v>
      </c>
      <c r="Z143" s="2">
        <v>132.80000000000001</v>
      </c>
      <c r="AA143" s="2">
        <v>142</v>
      </c>
      <c r="AB143" s="2">
        <v>125</v>
      </c>
      <c r="AC143" s="2">
        <v>123.8</v>
      </c>
      <c r="AD143" s="2">
        <v>131.19999999999999</v>
      </c>
      <c r="AE143">
        <v>1759.8</v>
      </c>
      <c r="AF143">
        <v>522.70000000000005</v>
      </c>
      <c r="AG143" s="18">
        <v>257.7</v>
      </c>
      <c r="AH143" s="18">
        <f>SUM('Main Data'!$S143+'Main Data'!$U143+'Main Data'!$V143+'Main Data'!$X143+'Main Data'!$Z143+'Main Data'!$AB143)</f>
        <v>766.2</v>
      </c>
      <c r="AI143">
        <v>390.8</v>
      </c>
    </row>
    <row r="144" spans="1:35" x14ac:dyDescent="0.25">
      <c r="A144" s="2" t="s">
        <v>30</v>
      </c>
      <c r="B144" s="2">
        <v>2016</v>
      </c>
      <c r="C144" s="40" t="s">
        <v>55</v>
      </c>
      <c r="D144" s="2">
        <v>132.6</v>
      </c>
      <c r="E144" s="2">
        <v>137.30000000000001</v>
      </c>
      <c r="F144" s="2">
        <v>131.6</v>
      </c>
      <c r="G144" s="2">
        <v>136.30000000000001</v>
      </c>
      <c r="H144" s="2">
        <v>121.6</v>
      </c>
      <c r="I144" s="2">
        <v>135.6</v>
      </c>
      <c r="J144" s="2">
        <v>127.5</v>
      </c>
      <c r="K144" s="2">
        <v>167.9</v>
      </c>
      <c r="L144" s="2">
        <v>113.8</v>
      </c>
      <c r="M144" s="2">
        <v>137.5</v>
      </c>
      <c r="N144" s="2">
        <v>129.1</v>
      </c>
      <c r="O144" s="2">
        <v>143.6</v>
      </c>
      <c r="P144" s="2">
        <v>134.69999999999999</v>
      </c>
      <c r="Q144" s="2">
        <v>140.4</v>
      </c>
      <c r="R144" s="2">
        <v>135.19999999999999</v>
      </c>
      <c r="S144" s="2">
        <v>139.69999999999999</v>
      </c>
      <c r="T144" s="2">
        <v>121.9</v>
      </c>
      <c r="U144" s="14">
        <v>128.5</v>
      </c>
      <c r="V144" s="2">
        <v>132.9</v>
      </c>
      <c r="W144" s="2">
        <v>129.69999999999999</v>
      </c>
      <c r="X144" s="2">
        <v>118.6</v>
      </c>
      <c r="Y144" s="2">
        <v>127.3</v>
      </c>
      <c r="Z144" s="2">
        <v>134.19999999999999</v>
      </c>
      <c r="AA144" s="2">
        <v>142.4</v>
      </c>
      <c r="AB144" s="2">
        <v>132</v>
      </c>
      <c r="AC144" s="2">
        <v>126.3</v>
      </c>
      <c r="AD144" s="2">
        <v>132.80000000000001</v>
      </c>
      <c r="AE144">
        <v>1749.1</v>
      </c>
      <c r="AF144">
        <v>537.20000000000005</v>
      </c>
      <c r="AG144" s="18">
        <v>132.9</v>
      </c>
      <c r="AH144" s="18">
        <f>SUM('Main Data'!$S144+'Main Data'!$U144+'Main Data'!$V144+'Main Data'!$X144+'Main Data'!$Z144+'Main Data'!$AB144)</f>
        <v>785.90000000000009</v>
      </c>
      <c r="AI144">
        <v>400.7</v>
      </c>
    </row>
    <row r="145" spans="1:35" x14ac:dyDescent="0.25">
      <c r="A145" s="2" t="s">
        <v>33</v>
      </c>
      <c r="B145" s="2">
        <v>2016</v>
      </c>
      <c r="C145" s="40" t="s">
        <v>55</v>
      </c>
      <c r="D145" s="2">
        <v>131.6</v>
      </c>
      <c r="E145" s="2">
        <v>138.19999999999999</v>
      </c>
      <c r="F145" s="2">
        <v>134.9</v>
      </c>
      <c r="G145" s="2">
        <v>133.1</v>
      </c>
      <c r="H145" s="2">
        <v>113.5</v>
      </c>
      <c r="I145" s="2">
        <v>129.30000000000001</v>
      </c>
      <c r="J145" s="2">
        <v>121.1</v>
      </c>
      <c r="K145" s="2">
        <v>170.3</v>
      </c>
      <c r="L145" s="2">
        <v>115.5</v>
      </c>
      <c r="M145" s="2">
        <v>145.5</v>
      </c>
      <c r="N145" s="2">
        <v>123.1</v>
      </c>
      <c r="O145" s="2">
        <v>140.9</v>
      </c>
      <c r="P145" s="2">
        <v>132.80000000000001</v>
      </c>
      <c r="Q145" s="2">
        <v>130</v>
      </c>
      <c r="R145" s="2">
        <v>122.2</v>
      </c>
      <c r="S145" s="2">
        <v>128.80000000000001</v>
      </c>
      <c r="T145" s="2">
        <v>119.9</v>
      </c>
      <c r="U145" s="14">
        <v>128.5</v>
      </c>
      <c r="V145" s="2">
        <v>125</v>
      </c>
      <c r="W145" s="2">
        <v>122.3</v>
      </c>
      <c r="X145" s="2">
        <v>113.7</v>
      </c>
      <c r="Y145" s="2">
        <v>121.8</v>
      </c>
      <c r="Z145" s="2">
        <v>132.30000000000001</v>
      </c>
      <c r="AA145" s="2">
        <v>145</v>
      </c>
      <c r="AB145" s="2">
        <v>117.8</v>
      </c>
      <c r="AC145" s="2">
        <v>121.4</v>
      </c>
      <c r="AD145" s="2">
        <v>127.6</v>
      </c>
      <c r="AE145">
        <v>1729.8</v>
      </c>
      <c r="AF145">
        <v>500.9</v>
      </c>
      <c r="AG145" s="18">
        <v>253.5</v>
      </c>
      <c r="AH145" s="18">
        <f>SUM('Main Data'!$S145+'Main Data'!$U145+'Main Data'!$V145+'Main Data'!$X145+'Main Data'!$Z145+'Main Data'!$AB145)</f>
        <v>746.09999999999991</v>
      </c>
      <c r="AI145">
        <v>384.20000000000005</v>
      </c>
    </row>
    <row r="146" spans="1:35" x14ac:dyDescent="0.25">
      <c r="A146" s="2" t="s">
        <v>35</v>
      </c>
      <c r="B146" s="2">
        <v>2016</v>
      </c>
      <c r="C146" s="40" t="s">
        <v>55</v>
      </c>
      <c r="D146" s="2">
        <v>132.30000000000001</v>
      </c>
      <c r="E146" s="2">
        <v>137.6</v>
      </c>
      <c r="F146" s="2">
        <v>132.9</v>
      </c>
      <c r="G146" s="2">
        <v>135.1</v>
      </c>
      <c r="H146" s="2">
        <v>118.6</v>
      </c>
      <c r="I146" s="2">
        <v>132.69999999999999</v>
      </c>
      <c r="J146" s="2">
        <v>125.3</v>
      </c>
      <c r="K146" s="2">
        <v>168.7</v>
      </c>
      <c r="L146" s="2">
        <v>114.4</v>
      </c>
      <c r="M146" s="2">
        <v>140.19999999999999</v>
      </c>
      <c r="N146" s="2">
        <v>126.6</v>
      </c>
      <c r="O146" s="2">
        <v>142.30000000000001</v>
      </c>
      <c r="P146" s="2">
        <v>134</v>
      </c>
      <c r="Q146" s="2">
        <v>136.30000000000001</v>
      </c>
      <c r="R146" s="2">
        <v>129.80000000000001</v>
      </c>
      <c r="S146" s="2">
        <v>135.4</v>
      </c>
      <c r="T146" s="2">
        <v>121.1</v>
      </c>
      <c r="U146" s="14">
        <v>128.5</v>
      </c>
      <c r="V146" s="2">
        <v>129.19999999999999</v>
      </c>
      <c r="W146" s="2">
        <v>126.9</v>
      </c>
      <c r="X146" s="2">
        <v>116</v>
      </c>
      <c r="Y146" s="2">
        <v>124.2</v>
      </c>
      <c r="Z146" s="2">
        <v>133.1</v>
      </c>
      <c r="AA146" s="2">
        <v>143.1</v>
      </c>
      <c r="AB146" s="2">
        <v>126.6</v>
      </c>
      <c r="AC146" s="2">
        <v>123.9</v>
      </c>
      <c r="AD146" s="2">
        <v>130.4</v>
      </c>
      <c r="AE146">
        <v>1740.7</v>
      </c>
      <c r="AF146">
        <v>522.6</v>
      </c>
      <c r="AG146" s="18">
        <v>257.7</v>
      </c>
      <c r="AH146" s="18">
        <f>SUM('Main Data'!$S146+'Main Data'!$U146+'Main Data'!$V146+'Main Data'!$X146+'Main Data'!$Z146+'Main Data'!$AB146)</f>
        <v>768.8</v>
      </c>
      <c r="AI146">
        <v>393.6</v>
      </c>
    </row>
    <row r="147" spans="1:35" x14ac:dyDescent="0.25">
      <c r="A147" s="2" t="s">
        <v>30</v>
      </c>
      <c r="B147" s="2">
        <v>2017</v>
      </c>
      <c r="C147" s="40" t="s">
        <v>31</v>
      </c>
      <c r="D147" s="2">
        <v>133.1</v>
      </c>
      <c r="E147" s="2">
        <v>137.80000000000001</v>
      </c>
      <c r="F147" s="2">
        <v>131.9</v>
      </c>
      <c r="G147" s="2">
        <v>136.69999999999999</v>
      </c>
      <c r="H147" s="2">
        <v>122</v>
      </c>
      <c r="I147" s="2">
        <v>136</v>
      </c>
      <c r="J147" s="2">
        <v>119.8</v>
      </c>
      <c r="K147" s="2">
        <v>161.69999999999999</v>
      </c>
      <c r="L147" s="2">
        <v>114.8</v>
      </c>
      <c r="M147" s="2">
        <v>136.9</v>
      </c>
      <c r="N147" s="2">
        <v>129</v>
      </c>
      <c r="O147" s="2">
        <v>143.9</v>
      </c>
      <c r="P147" s="2">
        <v>133.69999999999999</v>
      </c>
      <c r="Q147" s="2">
        <v>140.69999999999999</v>
      </c>
      <c r="R147" s="2">
        <v>135.80000000000001</v>
      </c>
      <c r="S147" s="2">
        <v>140</v>
      </c>
      <c r="T147" s="2">
        <v>122.3</v>
      </c>
      <c r="U147" s="14">
        <v>129.6</v>
      </c>
      <c r="V147" s="2">
        <v>133.19999999999999</v>
      </c>
      <c r="W147" s="2">
        <v>129.9</v>
      </c>
      <c r="X147" s="2">
        <v>119.1</v>
      </c>
      <c r="Y147" s="2">
        <v>127</v>
      </c>
      <c r="Z147" s="2">
        <v>134.6</v>
      </c>
      <c r="AA147" s="2">
        <v>143.1</v>
      </c>
      <c r="AB147" s="2">
        <v>132.1</v>
      </c>
      <c r="AC147" s="2">
        <v>126.6</v>
      </c>
      <c r="AD147" s="2">
        <v>132.4</v>
      </c>
      <c r="AE147">
        <v>1737.3000000000002</v>
      </c>
      <c r="AF147">
        <v>538.79999999999995</v>
      </c>
      <c r="AG147" s="18">
        <v>133.19999999999999</v>
      </c>
      <c r="AH147" s="18">
        <f>SUM('Main Data'!$S147+'Main Data'!$U147+'Main Data'!$V147+'Main Data'!$X147+'Main Data'!$Z147+'Main Data'!$AB147)</f>
        <v>788.6</v>
      </c>
      <c r="AI147">
        <v>401.79999999999995</v>
      </c>
    </row>
    <row r="148" spans="1:35" x14ac:dyDescent="0.25">
      <c r="A148" s="2" t="s">
        <v>33</v>
      </c>
      <c r="B148" s="2">
        <v>2017</v>
      </c>
      <c r="C148" s="40" t="s">
        <v>31</v>
      </c>
      <c r="D148" s="2">
        <v>132.19999999999999</v>
      </c>
      <c r="E148" s="2">
        <v>138.9</v>
      </c>
      <c r="F148" s="2">
        <v>132.6</v>
      </c>
      <c r="G148" s="2">
        <v>133.1</v>
      </c>
      <c r="H148" s="2">
        <v>114</v>
      </c>
      <c r="I148" s="2">
        <v>129.6</v>
      </c>
      <c r="J148" s="2">
        <v>118.7</v>
      </c>
      <c r="K148" s="2">
        <v>155.1</v>
      </c>
      <c r="L148" s="2">
        <v>117.3</v>
      </c>
      <c r="M148" s="2">
        <v>144.9</v>
      </c>
      <c r="N148" s="2">
        <v>123.2</v>
      </c>
      <c r="O148" s="2">
        <v>141.6</v>
      </c>
      <c r="P148" s="2">
        <v>132</v>
      </c>
      <c r="Q148" s="2">
        <v>130.19999999999999</v>
      </c>
      <c r="R148" s="2">
        <v>122.3</v>
      </c>
      <c r="S148" s="2">
        <v>129</v>
      </c>
      <c r="T148" s="2">
        <v>120.9</v>
      </c>
      <c r="U148" s="14">
        <v>129.6</v>
      </c>
      <c r="V148" s="2">
        <v>125.1</v>
      </c>
      <c r="W148" s="2">
        <v>122.6</v>
      </c>
      <c r="X148" s="2">
        <v>115.2</v>
      </c>
      <c r="Y148" s="2">
        <v>122</v>
      </c>
      <c r="Z148" s="2">
        <v>132.4</v>
      </c>
      <c r="AA148" s="2">
        <v>145.6</v>
      </c>
      <c r="AB148" s="2">
        <v>118</v>
      </c>
      <c r="AC148" s="2">
        <v>122.1</v>
      </c>
      <c r="AD148" s="2">
        <v>127.8</v>
      </c>
      <c r="AE148">
        <v>1713.2</v>
      </c>
      <c r="AF148">
        <v>502.4</v>
      </c>
      <c r="AG148" s="18">
        <v>254.7</v>
      </c>
      <c r="AH148" s="18">
        <f>SUM('Main Data'!$S148+'Main Data'!$U148+'Main Data'!$V148+'Main Data'!$X148+'Main Data'!$Z148+'Main Data'!$AB148)</f>
        <v>749.30000000000007</v>
      </c>
      <c r="AI148">
        <v>385.70000000000005</v>
      </c>
    </row>
    <row r="149" spans="1:35" x14ac:dyDescent="0.25">
      <c r="A149" s="2" t="s">
        <v>35</v>
      </c>
      <c r="B149" s="2">
        <v>2017</v>
      </c>
      <c r="C149" s="40" t="s">
        <v>31</v>
      </c>
      <c r="D149" s="2">
        <v>132.80000000000001</v>
      </c>
      <c r="E149" s="2">
        <v>138.19999999999999</v>
      </c>
      <c r="F149" s="2">
        <v>132.19999999999999</v>
      </c>
      <c r="G149" s="2">
        <v>135.4</v>
      </c>
      <c r="H149" s="2">
        <v>119.1</v>
      </c>
      <c r="I149" s="2">
        <v>133</v>
      </c>
      <c r="J149" s="2">
        <v>119.4</v>
      </c>
      <c r="K149" s="2">
        <v>159.5</v>
      </c>
      <c r="L149" s="2">
        <v>115.6</v>
      </c>
      <c r="M149" s="2">
        <v>139.6</v>
      </c>
      <c r="N149" s="2">
        <v>126.6</v>
      </c>
      <c r="O149" s="2">
        <v>142.80000000000001</v>
      </c>
      <c r="P149" s="2">
        <v>133.1</v>
      </c>
      <c r="Q149" s="2">
        <v>136.6</v>
      </c>
      <c r="R149" s="2">
        <v>130.19999999999999</v>
      </c>
      <c r="S149" s="2">
        <v>135.6</v>
      </c>
      <c r="T149" s="2">
        <v>121.7</v>
      </c>
      <c r="U149" s="14">
        <v>129.6</v>
      </c>
      <c r="V149" s="2">
        <v>129.4</v>
      </c>
      <c r="W149" s="2">
        <v>127.1</v>
      </c>
      <c r="X149" s="2">
        <v>117</v>
      </c>
      <c r="Y149" s="2">
        <v>124.2</v>
      </c>
      <c r="Z149" s="2">
        <v>133.30000000000001</v>
      </c>
      <c r="AA149" s="2">
        <v>143.80000000000001</v>
      </c>
      <c r="AB149" s="2">
        <v>126.8</v>
      </c>
      <c r="AC149" s="2">
        <v>124.4</v>
      </c>
      <c r="AD149" s="2">
        <v>130.30000000000001</v>
      </c>
      <c r="AE149">
        <v>1727.2999999999995</v>
      </c>
      <c r="AF149">
        <v>524.1</v>
      </c>
      <c r="AG149" s="18">
        <v>259</v>
      </c>
      <c r="AH149" s="18">
        <f>SUM('Main Data'!$S149+'Main Data'!$U149+'Main Data'!$V149+'Main Data'!$X149+'Main Data'!$Z149+'Main Data'!$AB149)</f>
        <v>771.7</v>
      </c>
      <c r="AI149">
        <v>395</v>
      </c>
    </row>
    <row r="150" spans="1:35" x14ac:dyDescent="0.25">
      <c r="A150" s="2" t="s">
        <v>30</v>
      </c>
      <c r="B150" s="2">
        <v>2017</v>
      </c>
      <c r="C150" s="40" t="s">
        <v>36</v>
      </c>
      <c r="D150" s="2">
        <v>133.30000000000001</v>
      </c>
      <c r="E150" s="2">
        <v>138.30000000000001</v>
      </c>
      <c r="F150" s="2">
        <v>129.30000000000001</v>
      </c>
      <c r="G150" s="2">
        <v>137.19999999999999</v>
      </c>
      <c r="H150" s="2">
        <v>122.1</v>
      </c>
      <c r="I150" s="2">
        <v>138.69999999999999</v>
      </c>
      <c r="J150" s="2">
        <v>119.1</v>
      </c>
      <c r="K150" s="2">
        <v>156.9</v>
      </c>
      <c r="L150" s="2">
        <v>116.2</v>
      </c>
      <c r="M150" s="2">
        <v>136</v>
      </c>
      <c r="N150" s="2">
        <v>129.4</v>
      </c>
      <c r="O150" s="2">
        <v>144.4</v>
      </c>
      <c r="P150" s="2">
        <v>133.6</v>
      </c>
      <c r="Q150" s="2">
        <v>140.9</v>
      </c>
      <c r="R150" s="2">
        <v>135.80000000000001</v>
      </c>
      <c r="S150" s="2">
        <v>140.19999999999999</v>
      </c>
      <c r="T150" s="2">
        <v>123.2</v>
      </c>
      <c r="U150" s="14">
        <v>130.5</v>
      </c>
      <c r="V150" s="2">
        <v>133.6</v>
      </c>
      <c r="W150" s="2">
        <v>130.1</v>
      </c>
      <c r="X150" s="2">
        <v>119.5</v>
      </c>
      <c r="Y150" s="2">
        <v>127.7</v>
      </c>
      <c r="Z150" s="2">
        <v>134.9</v>
      </c>
      <c r="AA150" s="2">
        <v>143.69999999999999</v>
      </c>
      <c r="AB150" s="2">
        <v>133.19999999999999</v>
      </c>
      <c r="AC150" s="2">
        <v>127</v>
      </c>
      <c r="AD150" s="2">
        <v>132.6</v>
      </c>
      <c r="AE150">
        <v>1734.5000000000002</v>
      </c>
      <c r="AF150">
        <v>540.1</v>
      </c>
      <c r="AG150" s="18">
        <v>133.6</v>
      </c>
      <c r="AH150" s="18">
        <f>SUM('Main Data'!$S150+'Main Data'!$U150+'Main Data'!$V150+'Main Data'!$X150+'Main Data'!$Z150+'Main Data'!$AB150)</f>
        <v>791.89999999999986</v>
      </c>
      <c r="AI150">
        <v>403.9</v>
      </c>
    </row>
    <row r="151" spans="1:35" x14ac:dyDescent="0.25">
      <c r="A151" s="2" t="s">
        <v>33</v>
      </c>
      <c r="B151" s="2">
        <v>2017</v>
      </c>
      <c r="C151" s="40" t="s">
        <v>36</v>
      </c>
      <c r="D151" s="2">
        <v>132.80000000000001</v>
      </c>
      <c r="E151" s="2">
        <v>139.80000000000001</v>
      </c>
      <c r="F151" s="2">
        <v>129.30000000000001</v>
      </c>
      <c r="G151" s="2">
        <v>133.5</v>
      </c>
      <c r="H151" s="2">
        <v>114.3</v>
      </c>
      <c r="I151" s="2">
        <v>131.4</v>
      </c>
      <c r="J151" s="2">
        <v>120.2</v>
      </c>
      <c r="K151" s="2">
        <v>143.1</v>
      </c>
      <c r="L151" s="2">
        <v>119.5</v>
      </c>
      <c r="M151" s="2">
        <v>144</v>
      </c>
      <c r="N151" s="2">
        <v>123.4</v>
      </c>
      <c r="O151" s="2">
        <v>141.9</v>
      </c>
      <c r="P151" s="2">
        <v>132.1</v>
      </c>
      <c r="Q151" s="2">
        <v>130.5</v>
      </c>
      <c r="R151" s="2">
        <v>122.5</v>
      </c>
      <c r="S151" s="2">
        <v>129.30000000000001</v>
      </c>
      <c r="T151" s="2">
        <v>121.7</v>
      </c>
      <c r="U151" s="14">
        <v>130.5</v>
      </c>
      <c r="V151" s="2">
        <v>125.3</v>
      </c>
      <c r="W151" s="2">
        <v>122.9</v>
      </c>
      <c r="X151" s="2">
        <v>115.5</v>
      </c>
      <c r="Y151" s="2">
        <v>122.2</v>
      </c>
      <c r="Z151" s="2">
        <v>132.4</v>
      </c>
      <c r="AA151" s="2">
        <v>146.30000000000001</v>
      </c>
      <c r="AB151" s="2">
        <v>119.2</v>
      </c>
      <c r="AC151" s="2">
        <v>122.4</v>
      </c>
      <c r="AD151" s="2">
        <v>128.19999999999999</v>
      </c>
      <c r="AE151">
        <v>1705.3000000000002</v>
      </c>
      <c r="AF151">
        <v>504</v>
      </c>
      <c r="AG151" s="18">
        <v>255.8</v>
      </c>
      <c r="AH151" s="18">
        <f>SUM('Main Data'!$S151+'Main Data'!$U151+'Main Data'!$V151+'Main Data'!$X151+'Main Data'!$Z151+'Main Data'!$AB151)</f>
        <v>752.2</v>
      </c>
      <c r="AI151">
        <v>387.9</v>
      </c>
    </row>
    <row r="152" spans="1:35" x14ac:dyDescent="0.25">
      <c r="A152" s="2" t="s">
        <v>35</v>
      </c>
      <c r="B152" s="2">
        <v>2017</v>
      </c>
      <c r="C152" s="40" t="s">
        <v>36</v>
      </c>
      <c r="D152" s="2">
        <v>133.1</v>
      </c>
      <c r="E152" s="2">
        <v>138.80000000000001</v>
      </c>
      <c r="F152" s="2">
        <v>129.30000000000001</v>
      </c>
      <c r="G152" s="2">
        <v>135.80000000000001</v>
      </c>
      <c r="H152" s="2">
        <v>119.2</v>
      </c>
      <c r="I152" s="2">
        <v>135.30000000000001</v>
      </c>
      <c r="J152" s="2">
        <v>119.5</v>
      </c>
      <c r="K152" s="2">
        <v>152.19999999999999</v>
      </c>
      <c r="L152" s="2">
        <v>117.3</v>
      </c>
      <c r="M152" s="2">
        <v>138.69999999999999</v>
      </c>
      <c r="N152" s="2">
        <v>126.9</v>
      </c>
      <c r="O152" s="2">
        <v>143.19999999999999</v>
      </c>
      <c r="P152" s="2">
        <v>133</v>
      </c>
      <c r="Q152" s="2">
        <v>136.80000000000001</v>
      </c>
      <c r="R152" s="2">
        <v>130.30000000000001</v>
      </c>
      <c r="S152" s="2">
        <v>135.9</v>
      </c>
      <c r="T152" s="2">
        <v>122.6</v>
      </c>
      <c r="U152" s="14">
        <v>130.5</v>
      </c>
      <c r="V152" s="2">
        <v>129.69999999999999</v>
      </c>
      <c r="W152" s="2">
        <v>127.4</v>
      </c>
      <c r="X152" s="2">
        <v>117.4</v>
      </c>
      <c r="Y152" s="2">
        <v>124.6</v>
      </c>
      <c r="Z152" s="2">
        <v>133.4</v>
      </c>
      <c r="AA152" s="2">
        <v>144.4</v>
      </c>
      <c r="AB152" s="2">
        <v>127.9</v>
      </c>
      <c r="AC152" s="2">
        <v>124.8</v>
      </c>
      <c r="AD152" s="2">
        <v>130.6</v>
      </c>
      <c r="AE152">
        <v>1722.3000000000002</v>
      </c>
      <c r="AF152">
        <v>525.6</v>
      </c>
      <c r="AG152" s="18">
        <v>260.2</v>
      </c>
      <c r="AH152" s="18">
        <f>SUM('Main Data'!$S152+'Main Data'!$U152+'Main Data'!$V152+'Main Data'!$X152+'Main Data'!$Z152+'Main Data'!$AB152)</f>
        <v>774.8</v>
      </c>
      <c r="AI152">
        <v>397.1</v>
      </c>
    </row>
    <row r="153" spans="1:35" x14ac:dyDescent="0.25">
      <c r="A153" s="2" t="s">
        <v>30</v>
      </c>
      <c r="B153" s="2">
        <v>2017</v>
      </c>
      <c r="C153" s="40" t="s">
        <v>38</v>
      </c>
      <c r="D153" s="2">
        <v>133.6</v>
      </c>
      <c r="E153" s="2">
        <v>138.80000000000001</v>
      </c>
      <c r="F153" s="2">
        <v>128.80000000000001</v>
      </c>
      <c r="G153" s="2">
        <v>137.19999999999999</v>
      </c>
      <c r="H153" s="2">
        <v>121.6</v>
      </c>
      <c r="I153" s="2">
        <v>139.69999999999999</v>
      </c>
      <c r="J153" s="2">
        <v>119.7</v>
      </c>
      <c r="K153" s="2">
        <v>148</v>
      </c>
      <c r="L153" s="2">
        <v>116.9</v>
      </c>
      <c r="M153" s="2">
        <v>135.6</v>
      </c>
      <c r="N153" s="2">
        <v>129.80000000000001</v>
      </c>
      <c r="O153" s="2">
        <v>145.4</v>
      </c>
      <c r="P153" s="2">
        <v>133.4</v>
      </c>
      <c r="Q153" s="2">
        <v>141.6</v>
      </c>
      <c r="R153" s="2">
        <v>136.19999999999999</v>
      </c>
      <c r="S153" s="2">
        <v>140.80000000000001</v>
      </c>
      <c r="T153" s="2">
        <v>123.3</v>
      </c>
      <c r="U153" s="14">
        <v>131.1</v>
      </c>
      <c r="V153" s="2">
        <v>134.1</v>
      </c>
      <c r="W153" s="2">
        <v>130.6</v>
      </c>
      <c r="X153" s="2">
        <v>119.8</v>
      </c>
      <c r="Y153" s="2">
        <v>128.30000000000001</v>
      </c>
      <c r="Z153" s="2">
        <v>135.19999999999999</v>
      </c>
      <c r="AA153" s="2">
        <v>144.19999999999999</v>
      </c>
      <c r="AB153" s="2">
        <v>134.19999999999999</v>
      </c>
      <c r="AC153" s="2">
        <v>127.4</v>
      </c>
      <c r="AD153" s="2">
        <v>132.80000000000001</v>
      </c>
      <c r="AE153">
        <v>1728.5000000000002</v>
      </c>
      <c r="AF153">
        <v>541.9</v>
      </c>
      <c r="AG153" s="18">
        <v>134.1</v>
      </c>
      <c r="AH153" s="18">
        <f>SUM('Main Data'!$S153+'Main Data'!$U153+'Main Data'!$V153+'Main Data'!$X153+'Main Data'!$Z153+'Main Data'!$AB153)</f>
        <v>795.2</v>
      </c>
      <c r="AI153">
        <v>405.79999999999995</v>
      </c>
    </row>
    <row r="154" spans="1:35" x14ac:dyDescent="0.25">
      <c r="A154" s="2" t="s">
        <v>33</v>
      </c>
      <c r="B154" s="2">
        <v>2017</v>
      </c>
      <c r="C154" s="40" t="s">
        <v>38</v>
      </c>
      <c r="D154" s="2">
        <v>132.69999999999999</v>
      </c>
      <c r="E154" s="2">
        <v>139.4</v>
      </c>
      <c r="F154" s="2">
        <v>128.4</v>
      </c>
      <c r="G154" s="2">
        <v>134.9</v>
      </c>
      <c r="H154" s="2">
        <v>114</v>
      </c>
      <c r="I154" s="2">
        <v>136.80000000000001</v>
      </c>
      <c r="J154" s="2">
        <v>122.2</v>
      </c>
      <c r="K154" s="2">
        <v>135.80000000000001</v>
      </c>
      <c r="L154" s="2">
        <v>120.3</v>
      </c>
      <c r="M154" s="2">
        <v>142.6</v>
      </c>
      <c r="N154" s="2">
        <v>123.6</v>
      </c>
      <c r="O154" s="2">
        <v>142.4</v>
      </c>
      <c r="P154" s="2">
        <v>132.6</v>
      </c>
      <c r="Q154" s="2">
        <v>130.80000000000001</v>
      </c>
      <c r="R154" s="2">
        <v>122.8</v>
      </c>
      <c r="S154" s="2">
        <v>129.6</v>
      </c>
      <c r="T154" s="2">
        <v>121.7</v>
      </c>
      <c r="U154" s="14">
        <v>131.1</v>
      </c>
      <c r="V154" s="2">
        <v>125.6</v>
      </c>
      <c r="W154" s="2">
        <v>123.1</v>
      </c>
      <c r="X154" s="2">
        <v>115.6</v>
      </c>
      <c r="Y154" s="2">
        <v>122.4</v>
      </c>
      <c r="Z154" s="2">
        <v>132.80000000000001</v>
      </c>
      <c r="AA154" s="2">
        <v>147.5</v>
      </c>
      <c r="AB154" s="2">
        <v>120.8</v>
      </c>
      <c r="AC154" s="2">
        <v>122.6</v>
      </c>
      <c r="AD154" s="2">
        <v>128.69999999999999</v>
      </c>
      <c r="AE154">
        <v>1705.6999999999998</v>
      </c>
      <c r="AF154">
        <v>504.90000000000003</v>
      </c>
      <c r="AG154" s="18">
        <v>256.7</v>
      </c>
      <c r="AH154" s="18">
        <f>SUM('Main Data'!$S154+'Main Data'!$U154+'Main Data'!$V154+'Main Data'!$X154+'Main Data'!$Z154+'Main Data'!$AB154)</f>
        <v>755.5</v>
      </c>
      <c r="AI154">
        <v>390.9</v>
      </c>
    </row>
    <row r="155" spans="1:35" x14ac:dyDescent="0.25">
      <c r="A155" s="2" t="s">
        <v>35</v>
      </c>
      <c r="B155" s="2">
        <v>2017</v>
      </c>
      <c r="C155" s="40" t="s">
        <v>38</v>
      </c>
      <c r="D155" s="2">
        <v>133.30000000000001</v>
      </c>
      <c r="E155" s="2">
        <v>139</v>
      </c>
      <c r="F155" s="2">
        <v>128.6</v>
      </c>
      <c r="G155" s="2">
        <v>136.30000000000001</v>
      </c>
      <c r="H155" s="2">
        <v>118.8</v>
      </c>
      <c r="I155" s="2">
        <v>138.30000000000001</v>
      </c>
      <c r="J155" s="2">
        <v>120.5</v>
      </c>
      <c r="K155" s="2">
        <v>143.9</v>
      </c>
      <c r="L155" s="2">
        <v>118</v>
      </c>
      <c r="M155" s="2">
        <v>137.9</v>
      </c>
      <c r="N155" s="2">
        <v>127.2</v>
      </c>
      <c r="O155" s="2">
        <v>144</v>
      </c>
      <c r="P155" s="2">
        <v>133.1</v>
      </c>
      <c r="Q155" s="2">
        <v>137.30000000000001</v>
      </c>
      <c r="R155" s="2">
        <v>130.6</v>
      </c>
      <c r="S155" s="2">
        <v>136.4</v>
      </c>
      <c r="T155" s="2">
        <v>122.6</v>
      </c>
      <c r="U155" s="14">
        <v>131.1</v>
      </c>
      <c r="V155" s="2">
        <v>130.1</v>
      </c>
      <c r="W155" s="2">
        <v>127.8</v>
      </c>
      <c r="X155" s="2">
        <v>117.6</v>
      </c>
      <c r="Y155" s="2">
        <v>125</v>
      </c>
      <c r="Z155" s="2">
        <v>133.80000000000001</v>
      </c>
      <c r="AA155" s="2">
        <v>145.1</v>
      </c>
      <c r="AB155" s="2">
        <v>129.1</v>
      </c>
      <c r="AC155" s="2">
        <v>125.1</v>
      </c>
      <c r="AD155" s="2">
        <v>130.9</v>
      </c>
      <c r="AE155">
        <v>1718.9</v>
      </c>
      <c r="AF155">
        <v>526.9</v>
      </c>
      <c r="AG155" s="18">
        <v>261.2</v>
      </c>
      <c r="AH155" s="18">
        <f>SUM('Main Data'!$S155+'Main Data'!$U155+'Main Data'!$V155+'Main Data'!$X155+'Main Data'!$Z155+'Main Data'!$AB155)</f>
        <v>778.1</v>
      </c>
      <c r="AI155">
        <v>399.29999999999995</v>
      </c>
    </row>
    <row r="156" spans="1:35" x14ac:dyDescent="0.25">
      <c r="A156" s="2" t="s">
        <v>30</v>
      </c>
      <c r="B156" s="2">
        <v>2017</v>
      </c>
      <c r="C156" s="40" t="s">
        <v>39</v>
      </c>
      <c r="D156" s="2">
        <v>133.19999999999999</v>
      </c>
      <c r="E156" s="2">
        <v>138.69999999999999</v>
      </c>
      <c r="F156" s="2">
        <v>127.1</v>
      </c>
      <c r="G156" s="2">
        <v>137.69999999999999</v>
      </c>
      <c r="H156" s="2">
        <v>121.3</v>
      </c>
      <c r="I156" s="2">
        <v>141.80000000000001</v>
      </c>
      <c r="J156" s="2">
        <v>121.5</v>
      </c>
      <c r="K156" s="2">
        <v>144.5</v>
      </c>
      <c r="L156" s="2">
        <v>117.4</v>
      </c>
      <c r="M156" s="2">
        <v>134.1</v>
      </c>
      <c r="N156" s="2">
        <v>130</v>
      </c>
      <c r="O156" s="2">
        <v>145.5</v>
      </c>
      <c r="P156" s="2">
        <v>133.5</v>
      </c>
      <c r="Q156" s="2">
        <v>142.4</v>
      </c>
      <c r="R156" s="2">
        <v>136.80000000000001</v>
      </c>
      <c r="S156" s="2">
        <v>141.6</v>
      </c>
      <c r="T156" s="2">
        <v>123.7</v>
      </c>
      <c r="U156" s="14">
        <v>131.69999999999999</v>
      </c>
      <c r="V156" s="2">
        <v>134.30000000000001</v>
      </c>
      <c r="W156" s="2">
        <v>131</v>
      </c>
      <c r="X156" s="2">
        <v>119.2</v>
      </c>
      <c r="Y156" s="2">
        <v>128.30000000000001</v>
      </c>
      <c r="Z156" s="2">
        <v>135.69999999999999</v>
      </c>
      <c r="AA156" s="2">
        <v>144.4</v>
      </c>
      <c r="AB156" s="2">
        <v>135</v>
      </c>
      <c r="AC156" s="2">
        <v>127.5</v>
      </c>
      <c r="AD156" s="2">
        <v>132.9</v>
      </c>
      <c r="AE156">
        <v>1726.3</v>
      </c>
      <c r="AF156">
        <v>544.50000000000011</v>
      </c>
      <c r="AG156" s="18">
        <v>134.30000000000001</v>
      </c>
      <c r="AH156" s="18">
        <f>SUM('Main Data'!$S156+'Main Data'!$U156+'Main Data'!$V156+'Main Data'!$X156+'Main Data'!$Z156+'Main Data'!$AB156)</f>
        <v>797.5</v>
      </c>
      <c r="AI156">
        <v>406.9</v>
      </c>
    </row>
    <row r="157" spans="1:35" x14ac:dyDescent="0.25">
      <c r="A157" s="2" t="s">
        <v>33</v>
      </c>
      <c r="B157" s="2">
        <v>2017</v>
      </c>
      <c r="C157" s="40" t="s">
        <v>39</v>
      </c>
      <c r="D157" s="2">
        <v>132.69999999999999</v>
      </c>
      <c r="E157" s="2">
        <v>140.6</v>
      </c>
      <c r="F157" s="2">
        <v>124.5</v>
      </c>
      <c r="G157" s="2">
        <v>136.30000000000001</v>
      </c>
      <c r="H157" s="2">
        <v>113.5</v>
      </c>
      <c r="I157" s="2">
        <v>137.69999999999999</v>
      </c>
      <c r="J157" s="2">
        <v>127.1</v>
      </c>
      <c r="K157" s="2">
        <v>133.80000000000001</v>
      </c>
      <c r="L157" s="2">
        <v>120.8</v>
      </c>
      <c r="M157" s="2">
        <v>141.30000000000001</v>
      </c>
      <c r="N157" s="2">
        <v>123.8</v>
      </c>
      <c r="O157" s="2">
        <v>142.6</v>
      </c>
      <c r="P157" s="2">
        <v>133.4</v>
      </c>
      <c r="Q157" s="2">
        <v>131.19999999999999</v>
      </c>
      <c r="R157" s="2">
        <v>123</v>
      </c>
      <c r="S157" s="2">
        <v>130</v>
      </c>
      <c r="T157" s="2">
        <v>122.2</v>
      </c>
      <c r="U157" s="14">
        <v>131.69999999999999</v>
      </c>
      <c r="V157" s="2">
        <v>126</v>
      </c>
      <c r="W157" s="2">
        <v>123.4</v>
      </c>
      <c r="X157" s="2">
        <v>114.3</v>
      </c>
      <c r="Y157" s="2">
        <v>122.6</v>
      </c>
      <c r="Z157" s="2">
        <v>133.6</v>
      </c>
      <c r="AA157" s="2">
        <v>148</v>
      </c>
      <c r="AB157" s="2">
        <v>121.4</v>
      </c>
      <c r="AC157" s="2">
        <v>122.5</v>
      </c>
      <c r="AD157" s="2">
        <v>129.1</v>
      </c>
      <c r="AE157">
        <v>1708.1</v>
      </c>
      <c r="AF157">
        <v>506.4</v>
      </c>
      <c r="AG157" s="18">
        <v>257.7</v>
      </c>
      <c r="AH157" s="18">
        <f>SUM('Main Data'!$S157+'Main Data'!$U157+'Main Data'!$V157+'Main Data'!$X157+'Main Data'!$Z157+'Main Data'!$AB157)</f>
        <v>757</v>
      </c>
      <c r="AI157">
        <v>391.9</v>
      </c>
    </row>
    <row r="158" spans="1:35" x14ac:dyDescent="0.25">
      <c r="A158" s="2" t="s">
        <v>35</v>
      </c>
      <c r="B158" s="2">
        <v>2017</v>
      </c>
      <c r="C158" s="40" t="s">
        <v>39</v>
      </c>
      <c r="D158" s="2">
        <v>133</v>
      </c>
      <c r="E158" s="2">
        <v>139.4</v>
      </c>
      <c r="F158" s="2">
        <v>126.1</v>
      </c>
      <c r="G158" s="2">
        <v>137.19999999999999</v>
      </c>
      <c r="H158" s="2">
        <v>118.4</v>
      </c>
      <c r="I158" s="2">
        <v>139.9</v>
      </c>
      <c r="J158" s="2">
        <v>123.4</v>
      </c>
      <c r="K158" s="2">
        <v>140.9</v>
      </c>
      <c r="L158" s="2">
        <v>118.5</v>
      </c>
      <c r="M158" s="2">
        <v>136.5</v>
      </c>
      <c r="N158" s="2">
        <v>127.4</v>
      </c>
      <c r="O158" s="2">
        <v>144.19999999999999</v>
      </c>
      <c r="P158" s="2">
        <v>133.5</v>
      </c>
      <c r="Q158" s="2">
        <v>138</v>
      </c>
      <c r="R158" s="2">
        <v>131.1</v>
      </c>
      <c r="S158" s="2">
        <v>137</v>
      </c>
      <c r="T158" s="2">
        <v>123.1</v>
      </c>
      <c r="U158" s="14">
        <v>131.69999999999999</v>
      </c>
      <c r="V158" s="2">
        <v>130.4</v>
      </c>
      <c r="W158" s="2">
        <v>128.1</v>
      </c>
      <c r="X158" s="2">
        <v>116.6</v>
      </c>
      <c r="Y158" s="2">
        <v>125.1</v>
      </c>
      <c r="Z158" s="2">
        <v>134.5</v>
      </c>
      <c r="AA158" s="2">
        <v>145.4</v>
      </c>
      <c r="AB158" s="2">
        <v>129.80000000000001</v>
      </c>
      <c r="AC158" s="2">
        <v>125.1</v>
      </c>
      <c r="AD158" s="2">
        <v>131.1</v>
      </c>
      <c r="AE158">
        <v>1718.4</v>
      </c>
      <c r="AF158">
        <v>529.20000000000005</v>
      </c>
      <c r="AG158" s="18">
        <v>262.10000000000002</v>
      </c>
      <c r="AH158" s="18">
        <f>SUM('Main Data'!$S158+'Main Data'!$U158+'Main Data'!$V158+'Main Data'!$X158+'Main Data'!$Z158+'Main Data'!$AB158)</f>
        <v>780</v>
      </c>
      <c r="AI158">
        <v>400.30000000000007</v>
      </c>
    </row>
    <row r="159" spans="1:35" x14ac:dyDescent="0.25">
      <c r="A159" s="2" t="s">
        <v>30</v>
      </c>
      <c r="B159" s="2">
        <v>2017</v>
      </c>
      <c r="C159" s="40" t="s">
        <v>41</v>
      </c>
      <c r="D159" s="2">
        <v>133.1</v>
      </c>
      <c r="E159" s="2">
        <v>140.30000000000001</v>
      </c>
      <c r="F159" s="2">
        <v>126.8</v>
      </c>
      <c r="G159" s="2">
        <v>138.19999999999999</v>
      </c>
      <c r="H159" s="2">
        <v>120.8</v>
      </c>
      <c r="I159" s="2">
        <v>140.19999999999999</v>
      </c>
      <c r="J159" s="2">
        <v>123.8</v>
      </c>
      <c r="K159" s="2">
        <v>141.80000000000001</v>
      </c>
      <c r="L159" s="2">
        <v>118.6</v>
      </c>
      <c r="M159" s="2">
        <v>134</v>
      </c>
      <c r="N159" s="2">
        <v>130.30000000000001</v>
      </c>
      <c r="O159" s="2">
        <v>145.80000000000001</v>
      </c>
      <c r="P159" s="2">
        <v>133.80000000000001</v>
      </c>
      <c r="Q159" s="2">
        <v>142.5</v>
      </c>
      <c r="R159" s="2">
        <v>137.30000000000001</v>
      </c>
      <c r="S159" s="2">
        <v>141.80000000000001</v>
      </c>
      <c r="T159" s="2">
        <v>123.7</v>
      </c>
      <c r="U159" s="14">
        <v>132.1</v>
      </c>
      <c r="V159" s="2">
        <v>134.9</v>
      </c>
      <c r="W159" s="2">
        <v>131.4</v>
      </c>
      <c r="X159" s="2">
        <v>119.4</v>
      </c>
      <c r="Y159" s="2">
        <v>129.4</v>
      </c>
      <c r="Z159" s="2">
        <v>136.30000000000001</v>
      </c>
      <c r="AA159" s="2">
        <v>145.5</v>
      </c>
      <c r="AB159" s="2">
        <v>135</v>
      </c>
      <c r="AC159" s="2">
        <v>127.9</v>
      </c>
      <c r="AD159" s="2">
        <v>133.30000000000001</v>
      </c>
      <c r="AE159">
        <v>1727.4999999999995</v>
      </c>
      <c r="AF159">
        <v>545.30000000000007</v>
      </c>
      <c r="AG159" s="18">
        <v>134.9</v>
      </c>
      <c r="AH159" s="18">
        <f>SUM('Main Data'!$S159+'Main Data'!$U159+'Main Data'!$V159+'Main Data'!$X159+'Main Data'!$Z159+'Main Data'!$AB159)</f>
        <v>799.5</v>
      </c>
      <c r="AI159">
        <v>408.4</v>
      </c>
    </row>
    <row r="160" spans="1:35" x14ac:dyDescent="0.25">
      <c r="A160" s="2" t="s">
        <v>33</v>
      </c>
      <c r="B160" s="2">
        <v>2017</v>
      </c>
      <c r="C160" s="40" t="s">
        <v>41</v>
      </c>
      <c r="D160" s="2">
        <v>132.6</v>
      </c>
      <c r="E160" s="2">
        <v>144.1</v>
      </c>
      <c r="F160" s="2">
        <v>125.6</v>
      </c>
      <c r="G160" s="2">
        <v>136.80000000000001</v>
      </c>
      <c r="H160" s="2">
        <v>113.4</v>
      </c>
      <c r="I160" s="2">
        <v>135.19999999999999</v>
      </c>
      <c r="J160" s="2">
        <v>129.19999999999999</v>
      </c>
      <c r="K160" s="2">
        <v>131.5</v>
      </c>
      <c r="L160" s="2">
        <v>121</v>
      </c>
      <c r="M160" s="2">
        <v>139.9</v>
      </c>
      <c r="N160" s="2">
        <v>123.8</v>
      </c>
      <c r="O160" s="2">
        <v>142.9</v>
      </c>
      <c r="P160" s="2">
        <v>133.6</v>
      </c>
      <c r="Q160" s="2">
        <v>131.5</v>
      </c>
      <c r="R160" s="2">
        <v>123.2</v>
      </c>
      <c r="S160" s="2">
        <v>130.19999999999999</v>
      </c>
      <c r="T160" s="2">
        <v>122</v>
      </c>
      <c r="U160" s="14">
        <v>132.1</v>
      </c>
      <c r="V160" s="2">
        <v>126.5</v>
      </c>
      <c r="W160" s="2">
        <v>123.6</v>
      </c>
      <c r="X160" s="2">
        <v>114.3</v>
      </c>
      <c r="Y160" s="2">
        <v>122.8</v>
      </c>
      <c r="Z160" s="2">
        <v>133.80000000000001</v>
      </c>
      <c r="AA160" s="2">
        <v>148.30000000000001</v>
      </c>
      <c r="AB160" s="2">
        <v>120.1</v>
      </c>
      <c r="AC160" s="2">
        <v>122.6</v>
      </c>
      <c r="AD160" s="2">
        <v>129.30000000000001</v>
      </c>
      <c r="AE160">
        <v>1709.6</v>
      </c>
      <c r="AF160">
        <v>506.9</v>
      </c>
      <c r="AG160" s="18">
        <v>258.60000000000002</v>
      </c>
      <c r="AH160" s="18">
        <f>SUM('Main Data'!$S160+'Main Data'!$U160+'Main Data'!$V160+'Main Data'!$X160+'Main Data'!$Z160+'Main Data'!$AB160)</f>
        <v>757</v>
      </c>
      <c r="AI160">
        <v>391</v>
      </c>
    </row>
    <row r="161" spans="1:35" x14ac:dyDescent="0.25">
      <c r="A161" s="2" t="s">
        <v>35</v>
      </c>
      <c r="B161" s="2">
        <v>2017</v>
      </c>
      <c r="C161" s="40" t="s">
        <v>41</v>
      </c>
      <c r="D161" s="2">
        <v>132.9</v>
      </c>
      <c r="E161" s="2">
        <v>141.6</v>
      </c>
      <c r="F161" s="2">
        <v>126.3</v>
      </c>
      <c r="G161" s="2">
        <v>137.69999999999999</v>
      </c>
      <c r="H161" s="2">
        <v>118.1</v>
      </c>
      <c r="I161" s="2">
        <v>137.9</v>
      </c>
      <c r="J161" s="2">
        <v>125.6</v>
      </c>
      <c r="K161" s="2">
        <v>138.30000000000001</v>
      </c>
      <c r="L161" s="2">
        <v>119.4</v>
      </c>
      <c r="M161" s="2">
        <v>136</v>
      </c>
      <c r="N161" s="2">
        <v>127.6</v>
      </c>
      <c r="O161" s="2">
        <v>144.5</v>
      </c>
      <c r="P161" s="2">
        <v>133.69999999999999</v>
      </c>
      <c r="Q161" s="2">
        <v>138.19999999999999</v>
      </c>
      <c r="R161" s="2">
        <v>131.4</v>
      </c>
      <c r="S161" s="2">
        <v>137.19999999999999</v>
      </c>
      <c r="T161" s="2">
        <v>123</v>
      </c>
      <c r="U161" s="14">
        <v>132.1</v>
      </c>
      <c r="V161" s="2">
        <v>130.9</v>
      </c>
      <c r="W161" s="2">
        <v>128.4</v>
      </c>
      <c r="X161" s="2">
        <v>116.7</v>
      </c>
      <c r="Y161" s="2">
        <v>125.7</v>
      </c>
      <c r="Z161" s="2">
        <v>134.80000000000001</v>
      </c>
      <c r="AA161" s="2">
        <v>146.19999999999999</v>
      </c>
      <c r="AB161" s="2">
        <v>129.4</v>
      </c>
      <c r="AC161" s="2">
        <v>125.3</v>
      </c>
      <c r="AD161" s="2">
        <v>131.4</v>
      </c>
      <c r="AE161">
        <v>1719.6000000000001</v>
      </c>
      <c r="AF161">
        <v>529.79999999999995</v>
      </c>
      <c r="AG161" s="18">
        <v>263</v>
      </c>
      <c r="AH161" s="18">
        <f>SUM('Main Data'!$S161+'Main Data'!$U161+'Main Data'!$V161+'Main Data'!$X161+'Main Data'!$Z161+'Main Data'!$AB161)</f>
        <v>781.1</v>
      </c>
      <c r="AI161">
        <v>400.90000000000003</v>
      </c>
    </row>
    <row r="162" spans="1:35" x14ac:dyDescent="0.25">
      <c r="A162" s="2" t="s">
        <v>30</v>
      </c>
      <c r="B162" s="2">
        <v>2017</v>
      </c>
      <c r="C162" s="40" t="s">
        <v>42</v>
      </c>
      <c r="D162" s="2">
        <v>133.5</v>
      </c>
      <c r="E162" s="2">
        <v>143.69999999999999</v>
      </c>
      <c r="F162" s="2">
        <v>128</v>
      </c>
      <c r="G162" s="2">
        <v>138.6</v>
      </c>
      <c r="H162" s="2">
        <v>120.9</v>
      </c>
      <c r="I162" s="2">
        <v>140.9</v>
      </c>
      <c r="J162" s="2">
        <v>128.80000000000001</v>
      </c>
      <c r="K162" s="2">
        <v>140.19999999999999</v>
      </c>
      <c r="L162" s="2">
        <v>118.9</v>
      </c>
      <c r="M162" s="2">
        <v>133.5</v>
      </c>
      <c r="N162" s="2">
        <v>130.4</v>
      </c>
      <c r="O162" s="2">
        <v>146.5</v>
      </c>
      <c r="P162" s="2">
        <v>134.9</v>
      </c>
      <c r="Q162" s="2">
        <v>143.1</v>
      </c>
      <c r="R162" s="2">
        <v>137.69999999999999</v>
      </c>
      <c r="S162" s="2">
        <v>142.30000000000001</v>
      </c>
      <c r="T162" s="2">
        <v>124.1</v>
      </c>
      <c r="U162" s="14">
        <v>131.4</v>
      </c>
      <c r="V162" s="2">
        <v>135.19999999999999</v>
      </c>
      <c r="W162" s="2">
        <v>131.30000000000001</v>
      </c>
      <c r="X162" s="2">
        <v>119.4</v>
      </c>
      <c r="Y162" s="2">
        <v>129.80000000000001</v>
      </c>
      <c r="Z162" s="2">
        <v>136.9</v>
      </c>
      <c r="AA162" s="2">
        <v>145.80000000000001</v>
      </c>
      <c r="AB162" s="2">
        <v>134.80000000000001</v>
      </c>
      <c r="AC162" s="2">
        <v>128.1</v>
      </c>
      <c r="AD162" s="2">
        <v>133.9</v>
      </c>
      <c r="AE162">
        <v>1738.8000000000002</v>
      </c>
      <c r="AF162">
        <v>547.19999999999993</v>
      </c>
      <c r="AG162" s="18">
        <v>135.19999999999999</v>
      </c>
      <c r="AH162" s="18">
        <f>SUM('Main Data'!$S162+'Main Data'!$U162+'Main Data'!$V162+'Main Data'!$X162+'Main Data'!$Z162+'Main Data'!$AB162)</f>
        <v>800</v>
      </c>
      <c r="AI162">
        <v>408.70000000000005</v>
      </c>
    </row>
    <row r="163" spans="1:35" x14ac:dyDescent="0.25">
      <c r="A163" s="2" t="s">
        <v>33</v>
      </c>
      <c r="B163" s="2">
        <v>2017</v>
      </c>
      <c r="C163" s="40" t="s">
        <v>42</v>
      </c>
      <c r="D163" s="2">
        <v>132.9</v>
      </c>
      <c r="E163" s="2">
        <v>148.69999999999999</v>
      </c>
      <c r="F163" s="2">
        <v>128.30000000000001</v>
      </c>
      <c r="G163" s="2">
        <v>137.30000000000001</v>
      </c>
      <c r="H163" s="2">
        <v>113.5</v>
      </c>
      <c r="I163" s="2">
        <v>137.19999999999999</v>
      </c>
      <c r="J163" s="2">
        <v>142.19999999999999</v>
      </c>
      <c r="K163" s="2">
        <v>128.19999999999999</v>
      </c>
      <c r="L163" s="2">
        <v>120.9</v>
      </c>
      <c r="M163" s="2">
        <v>138.80000000000001</v>
      </c>
      <c r="N163" s="2">
        <v>124.2</v>
      </c>
      <c r="O163" s="2">
        <v>143.1</v>
      </c>
      <c r="P163" s="2">
        <v>135.69999999999999</v>
      </c>
      <c r="Q163" s="2">
        <v>131.5</v>
      </c>
      <c r="R163" s="2">
        <v>123.2</v>
      </c>
      <c r="S163" s="2">
        <v>130.19999999999999</v>
      </c>
      <c r="T163" s="2">
        <v>122.5</v>
      </c>
      <c r="U163" s="14">
        <v>131.4</v>
      </c>
      <c r="V163" s="2">
        <v>126.8</v>
      </c>
      <c r="W163" s="2">
        <v>123.8</v>
      </c>
      <c r="X163" s="2">
        <v>113.9</v>
      </c>
      <c r="Y163" s="2">
        <v>122.9</v>
      </c>
      <c r="Z163" s="2">
        <v>134.30000000000001</v>
      </c>
      <c r="AA163" s="2">
        <v>148.6</v>
      </c>
      <c r="AB163" s="2">
        <v>119</v>
      </c>
      <c r="AC163" s="2">
        <v>122.7</v>
      </c>
      <c r="AD163" s="2">
        <v>129.9</v>
      </c>
      <c r="AE163">
        <v>1731.0000000000002</v>
      </c>
      <c r="AF163">
        <v>507.4</v>
      </c>
      <c r="AG163" s="18">
        <v>258.2</v>
      </c>
      <c r="AH163" s="18">
        <f>SUM('Main Data'!$S163+'Main Data'!$U163+'Main Data'!$V163+'Main Data'!$X163+'Main Data'!$Z163+'Main Data'!$AB163)</f>
        <v>755.60000000000014</v>
      </c>
      <c r="AI163">
        <v>390.3</v>
      </c>
    </row>
    <row r="164" spans="1:35" x14ac:dyDescent="0.25">
      <c r="A164" s="2" t="s">
        <v>35</v>
      </c>
      <c r="B164" s="2">
        <v>2017</v>
      </c>
      <c r="C164" s="40" t="s">
        <v>42</v>
      </c>
      <c r="D164" s="2">
        <v>133.30000000000001</v>
      </c>
      <c r="E164" s="2">
        <v>145.5</v>
      </c>
      <c r="F164" s="2">
        <v>128.1</v>
      </c>
      <c r="G164" s="2">
        <v>138.1</v>
      </c>
      <c r="H164" s="2">
        <v>118.2</v>
      </c>
      <c r="I164" s="2">
        <v>139.19999999999999</v>
      </c>
      <c r="J164" s="2">
        <v>133.30000000000001</v>
      </c>
      <c r="K164" s="2">
        <v>136.19999999999999</v>
      </c>
      <c r="L164" s="2">
        <v>119.6</v>
      </c>
      <c r="M164" s="2">
        <v>135.30000000000001</v>
      </c>
      <c r="N164" s="2">
        <v>127.8</v>
      </c>
      <c r="O164" s="2">
        <v>144.9</v>
      </c>
      <c r="P164" s="2">
        <v>135.19999999999999</v>
      </c>
      <c r="Q164" s="2">
        <v>138.5</v>
      </c>
      <c r="R164" s="2">
        <v>131.69999999999999</v>
      </c>
      <c r="S164" s="2">
        <v>137.5</v>
      </c>
      <c r="T164" s="2">
        <v>123.4</v>
      </c>
      <c r="U164" s="14">
        <v>131.4</v>
      </c>
      <c r="V164" s="2">
        <v>131.19999999999999</v>
      </c>
      <c r="W164" s="2">
        <v>128.5</v>
      </c>
      <c r="X164" s="2">
        <v>116.5</v>
      </c>
      <c r="Y164" s="2">
        <v>125.9</v>
      </c>
      <c r="Z164" s="2">
        <v>135.4</v>
      </c>
      <c r="AA164" s="2">
        <v>146.5</v>
      </c>
      <c r="AB164" s="2">
        <v>128.80000000000001</v>
      </c>
      <c r="AC164" s="2">
        <v>125.5</v>
      </c>
      <c r="AD164" s="2">
        <v>132</v>
      </c>
      <c r="AE164">
        <v>1734.7</v>
      </c>
      <c r="AF164">
        <v>531.1</v>
      </c>
      <c r="AG164" s="18">
        <v>262.60000000000002</v>
      </c>
      <c r="AH164" s="18">
        <f>SUM('Main Data'!$S164+'Main Data'!$U164+'Main Data'!$V164+'Main Data'!$X164+'Main Data'!$Z164+'Main Data'!$AB164)</f>
        <v>780.8</v>
      </c>
      <c r="AI164">
        <v>400.8</v>
      </c>
    </row>
    <row r="165" spans="1:35" x14ac:dyDescent="0.25">
      <c r="A165" s="2" t="s">
        <v>30</v>
      </c>
      <c r="B165" s="2">
        <v>2017</v>
      </c>
      <c r="C165" s="40" t="s">
        <v>44</v>
      </c>
      <c r="D165" s="2">
        <v>134</v>
      </c>
      <c r="E165" s="2">
        <v>144.19999999999999</v>
      </c>
      <c r="F165" s="2">
        <v>129.80000000000001</v>
      </c>
      <c r="G165" s="2">
        <v>139</v>
      </c>
      <c r="H165" s="2">
        <v>120.9</v>
      </c>
      <c r="I165" s="2">
        <v>143.9</v>
      </c>
      <c r="J165" s="2">
        <v>151.5</v>
      </c>
      <c r="K165" s="2">
        <v>138.1</v>
      </c>
      <c r="L165" s="2">
        <v>120</v>
      </c>
      <c r="M165" s="2">
        <v>133.9</v>
      </c>
      <c r="N165" s="2">
        <v>131.4</v>
      </c>
      <c r="O165" s="2">
        <v>147.69999999999999</v>
      </c>
      <c r="P165" s="2">
        <v>138.5</v>
      </c>
      <c r="Q165" s="2">
        <v>144.30000000000001</v>
      </c>
      <c r="R165" s="2">
        <v>138.1</v>
      </c>
      <c r="S165" s="2">
        <v>143.5</v>
      </c>
      <c r="T165" s="2">
        <v>124.4</v>
      </c>
      <c r="U165" s="14">
        <v>132.6</v>
      </c>
      <c r="V165" s="2">
        <v>136.1</v>
      </c>
      <c r="W165" s="2">
        <v>132.1</v>
      </c>
      <c r="X165" s="2">
        <v>119.1</v>
      </c>
      <c r="Y165" s="2">
        <v>130.6</v>
      </c>
      <c r="Z165" s="2">
        <v>138.6</v>
      </c>
      <c r="AA165" s="2">
        <v>147.4</v>
      </c>
      <c r="AB165" s="2">
        <v>135.30000000000001</v>
      </c>
      <c r="AC165" s="2">
        <v>128.6</v>
      </c>
      <c r="AD165" s="2">
        <v>136.19999999999999</v>
      </c>
      <c r="AE165">
        <v>1772.9</v>
      </c>
      <c r="AF165">
        <v>550.29999999999995</v>
      </c>
      <c r="AG165" s="18">
        <v>136.1</v>
      </c>
      <c r="AH165" s="18">
        <f>SUM('Main Data'!$S165+'Main Data'!$U165+'Main Data'!$V165+'Main Data'!$X165+'Main Data'!$Z165+'Main Data'!$AB165)</f>
        <v>805.2</v>
      </c>
      <c r="AI165">
        <v>411.30000000000007</v>
      </c>
    </row>
    <row r="166" spans="1:35" x14ac:dyDescent="0.25">
      <c r="A166" s="2" t="s">
        <v>33</v>
      </c>
      <c r="B166" s="2">
        <v>2017</v>
      </c>
      <c r="C166" s="40" t="s">
        <v>44</v>
      </c>
      <c r="D166" s="2">
        <v>132.80000000000001</v>
      </c>
      <c r="E166" s="2">
        <v>148.4</v>
      </c>
      <c r="F166" s="2">
        <v>129.4</v>
      </c>
      <c r="G166" s="2">
        <v>137.69999999999999</v>
      </c>
      <c r="H166" s="2">
        <v>113.4</v>
      </c>
      <c r="I166" s="2">
        <v>139.4</v>
      </c>
      <c r="J166" s="2">
        <v>175.1</v>
      </c>
      <c r="K166" s="2">
        <v>124.7</v>
      </c>
      <c r="L166" s="2">
        <v>121.5</v>
      </c>
      <c r="M166" s="2">
        <v>137.80000000000001</v>
      </c>
      <c r="N166" s="2">
        <v>124.4</v>
      </c>
      <c r="O166" s="2">
        <v>143.69999999999999</v>
      </c>
      <c r="P166" s="2">
        <v>139.80000000000001</v>
      </c>
      <c r="Q166" s="2">
        <v>131.6</v>
      </c>
      <c r="R166" s="2">
        <v>123.7</v>
      </c>
      <c r="S166" s="2">
        <v>130.4</v>
      </c>
      <c r="T166" s="2">
        <v>122.4</v>
      </c>
      <c r="U166" s="14">
        <v>132.6</v>
      </c>
      <c r="V166" s="2">
        <v>127.2</v>
      </c>
      <c r="W166" s="2">
        <v>125</v>
      </c>
      <c r="X166" s="2">
        <v>113.2</v>
      </c>
      <c r="Y166" s="2">
        <v>123.5</v>
      </c>
      <c r="Z166" s="2">
        <v>135.5</v>
      </c>
      <c r="AA166" s="2">
        <v>150.5</v>
      </c>
      <c r="AB166" s="2">
        <v>119.7</v>
      </c>
      <c r="AC166" s="2">
        <v>123</v>
      </c>
      <c r="AD166" s="2">
        <v>131.80000000000001</v>
      </c>
      <c r="AE166">
        <v>1768.1</v>
      </c>
      <c r="AF166">
        <v>508.1</v>
      </c>
      <c r="AG166" s="18">
        <v>259.8</v>
      </c>
      <c r="AH166" s="18">
        <f>SUM('Main Data'!$S166+'Main Data'!$U166+'Main Data'!$V166+'Main Data'!$X166+'Main Data'!$Z166+'Main Data'!$AB166)</f>
        <v>758.6</v>
      </c>
      <c r="AI166">
        <v>393.2</v>
      </c>
    </row>
    <row r="167" spans="1:35" x14ac:dyDescent="0.25">
      <c r="A167" s="2" t="s">
        <v>35</v>
      </c>
      <c r="B167" s="2">
        <v>2017</v>
      </c>
      <c r="C167" s="40" t="s">
        <v>44</v>
      </c>
      <c r="D167" s="2">
        <v>133.6</v>
      </c>
      <c r="E167" s="2">
        <v>145.69999999999999</v>
      </c>
      <c r="F167" s="2">
        <v>129.6</v>
      </c>
      <c r="G167" s="2">
        <v>138.5</v>
      </c>
      <c r="H167" s="2">
        <v>118.1</v>
      </c>
      <c r="I167" s="2">
        <v>141.80000000000001</v>
      </c>
      <c r="J167" s="2">
        <v>159.5</v>
      </c>
      <c r="K167" s="2">
        <v>133.6</v>
      </c>
      <c r="L167" s="2">
        <v>120.5</v>
      </c>
      <c r="M167" s="2">
        <v>135.19999999999999</v>
      </c>
      <c r="N167" s="2">
        <v>128.5</v>
      </c>
      <c r="O167" s="2">
        <v>145.80000000000001</v>
      </c>
      <c r="P167" s="2">
        <v>139</v>
      </c>
      <c r="Q167" s="2">
        <v>139.30000000000001</v>
      </c>
      <c r="R167" s="2">
        <v>132.1</v>
      </c>
      <c r="S167" s="2">
        <v>138.30000000000001</v>
      </c>
      <c r="T167" s="2">
        <v>123.6</v>
      </c>
      <c r="U167" s="14">
        <v>132.6</v>
      </c>
      <c r="V167" s="2">
        <v>131.9</v>
      </c>
      <c r="W167" s="2">
        <v>129.4</v>
      </c>
      <c r="X167" s="2">
        <v>116</v>
      </c>
      <c r="Y167" s="2">
        <v>126.6</v>
      </c>
      <c r="Z167" s="2">
        <v>136.80000000000001</v>
      </c>
      <c r="AA167" s="2">
        <v>148.19999999999999</v>
      </c>
      <c r="AB167" s="2">
        <v>129.4</v>
      </c>
      <c r="AC167" s="2">
        <v>125.9</v>
      </c>
      <c r="AD167" s="2">
        <v>134.19999999999999</v>
      </c>
      <c r="AE167">
        <v>1769.3999999999999</v>
      </c>
      <c r="AF167">
        <v>533.29999999999995</v>
      </c>
      <c r="AG167" s="18">
        <v>264.5</v>
      </c>
      <c r="AH167" s="18">
        <f>SUM('Main Data'!$S167+'Main Data'!$U167+'Main Data'!$V167+'Main Data'!$X167+'Main Data'!$Z167+'Main Data'!$AB167)</f>
        <v>784.99999999999989</v>
      </c>
      <c r="AI167">
        <v>403.5</v>
      </c>
    </row>
    <row r="168" spans="1:35" x14ac:dyDescent="0.25">
      <c r="A168" s="2" t="s">
        <v>30</v>
      </c>
      <c r="B168" s="2">
        <v>2017</v>
      </c>
      <c r="C168" s="40" t="s">
        <v>46</v>
      </c>
      <c r="D168" s="2">
        <v>134.80000000000001</v>
      </c>
      <c r="E168" s="2">
        <v>143.1</v>
      </c>
      <c r="F168" s="2">
        <v>130</v>
      </c>
      <c r="G168" s="2">
        <v>139.4</v>
      </c>
      <c r="H168" s="2">
        <v>120.5</v>
      </c>
      <c r="I168" s="2">
        <v>148</v>
      </c>
      <c r="J168" s="2">
        <v>162.9</v>
      </c>
      <c r="K168" s="2">
        <v>137.4</v>
      </c>
      <c r="L168" s="2">
        <v>120.8</v>
      </c>
      <c r="M168" s="2">
        <v>134.69999999999999</v>
      </c>
      <c r="N168" s="2">
        <v>131.6</v>
      </c>
      <c r="O168" s="2">
        <v>148.69999999999999</v>
      </c>
      <c r="P168" s="2">
        <v>140.6</v>
      </c>
      <c r="Q168" s="2">
        <v>145.30000000000001</v>
      </c>
      <c r="R168" s="2">
        <v>139.19999999999999</v>
      </c>
      <c r="S168" s="2">
        <v>144.5</v>
      </c>
      <c r="T168" s="2">
        <v>125.4</v>
      </c>
      <c r="U168" s="14">
        <v>134.4</v>
      </c>
      <c r="V168" s="2">
        <v>137.30000000000001</v>
      </c>
      <c r="W168" s="2">
        <v>133</v>
      </c>
      <c r="X168" s="2">
        <v>120.3</v>
      </c>
      <c r="Y168" s="2">
        <v>131.5</v>
      </c>
      <c r="Z168" s="2">
        <v>140.19999999999999</v>
      </c>
      <c r="AA168" s="2">
        <v>149</v>
      </c>
      <c r="AB168" s="2">
        <v>136.4</v>
      </c>
      <c r="AC168" s="2">
        <v>129.69999999999999</v>
      </c>
      <c r="AD168" s="2">
        <v>137.80000000000001</v>
      </c>
      <c r="AE168">
        <v>1792.4999999999998</v>
      </c>
      <c r="AF168">
        <v>554.4</v>
      </c>
      <c r="AG168" s="18">
        <v>137.30000000000001</v>
      </c>
      <c r="AH168" s="18">
        <f>SUM('Main Data'!$S168+'Main Data'!$U168+'Main Data'!$V168+'Main Data'!$X168+'Main Data'!$Z168+'Main Data'!$AB168)</f>
        <v>813.1</v>
      </c>
      <c r="AI168">
        <v>415.09999999999997</v>
      </c>
    </row>
    <row r="169" spans="1:35" x14ac:dyDescent="0.25">
      <c r="A169" s="2" t="s">
        <v>33</v>
      </c>
      <c r="B169" s="2">
        <v>2017</v>
      </c>
      <c r="C169" s="40" t="s">
        <v>46</v>
      </c>
      <c r="D169" s="2">
        <v>133.19999999999999</v>
      </c>
      <c r="E169" s="2">
        <v>143.9</v>
      </c>
      <c r="F169" s="2">
        <v>128.30000000000001</v>
      </c>
      <c r="G169" s="2">
        <v>138.30000000000001</v>
      </c>
      <c r="H169" s="2">
        <v>114.1</v>
      </c>
      <c r="I169" s="2">
        <v>142.69999999999999</v>
      </c>
      <c r="J169" s="2">
        <v>179.8</v>
      </c>
      <c r="K169" s="2">
        <v>123.5</v>
      </c>
      <c r="L169" s="2">
        <v>122.1</v>
      </c>
      <c r="M169" s="2">
        <v>137.5</v>
      </c>
      <c r="N169" s="2">
        <v>124.6</v>
      </c>
      <c r="O169" s="2">
        <v>144.5</v>
      </c>
      <c r="P169" s="2">
        <v>140.5</v>
      </c>
      <c r="Q169" s="2">
        <v>132.69999999999999</v>
      </c>
      <c r="R169" s="2">
        <v>124.3</v>
      </c>
      <c r="S169" s="2">
        <v>131.4</v>
      </c>
      <c r="T169" s="2">
        <v>123.3</v>
      </c>
      <c r="U169" s="14">
        <v>134.4</v>
      </c>
      <c r="V169" s="2">
        <v>127.7</v>
      </c>
      <c r="W169" s="2">
        <v>125.7</v>
      </c>
      <c r="X169" s="2">
        <v>114.6</v>
      </c>
      <c r="Y169" s="2">
        <v>124.1</v>
      </c>
      <c r="Z169" s="2">
        <v>135.69999999999999</v>
      </c>
      <c r="AA169" s="2">
        <v>152.1</v>
      </c>
      <c r="AB169" s="2">
        <v>118.9</v>
      </c>
      <c r="AC169" s="2">
        <v>123.8</v>
      </c>
      <c r="AD169" s="2">
        <v>132.69999999999999</v>
      </c>
      <c r="AE169">
        <v>1772.9999999999998</v>
      </c>
      <c r="AF169">
        <v>511.7</v>
      </c>
      <c r="AG169" s="18">
        <v>262.10000000000002</v>
      </c>
      <c r="AH169" s="18">
        <f>SUM('Main Data'!$S169+'Main Data'!$U169+'Main Data'!$V169+'Main Data'!$X169+'Main Data'!$Z169+'Main Data'!$AB169)</f>
        <v>762.69999999999993</v>
      </c>
      <c r="AI169">
        <v>394.8</v>
      </c>
    </row>
    <row r="170" spans="1:35" x14ac:dyDescent="0.25">
      <c r="A170" s="2" t="s">
        <v>35</v>
      </c>
      <c r="B170" s="2">
        <v>2017</v>
      </c>
      <c r="C170" s="40" t="s">
        <v>46</v>
      </c>
      <c r="D170" s="2">
        <v>134.30000000000001</v>
      </c>
      <c r="E170" s="2">
        <v>143.4</v>
      </c>
      <c r="F170" s="2">
        <v>129.30000000000001</v>
      </c>
      <c r="G170" s="2">
        <v>139</v>
      </c>
      <c r="H170" s="2">
        <v>118.1</v>
      </c>
      <c r="I170" s="2">
        <v>145.5</v>
      </c>
      <c r="J170" s="2">
        <v>168.6</v>
      </c>
      <c r="K170" s="2">
        <v>132.69999999999999</v>
      </c>
      <c r="L170" s="2">
        <v>121.2</v>
      </c>
      <c r="M170" s="2">
        <v>135.6</v>
      </c>
      <c r="N170" s="2">
        <v>128.69999999999999</v>
      </c>
      <c r="O170" s="2">
        <v>146.80000000000001</v>
      </c>
      <c r="P170" s="2">
        <v>140.6</v>
      </c>
      <c r="Q170" s="2">
        <v>140.30000000000001</v>
      </c>
      <c r="R170" s="2">
        <v>133</v>
      </c>
      <c r="S170" s="2">
        <v>139.30000000000001</v>
      </c>
      <c r="T170" s="2">
        <v>124.5</v>
      </c>
      <c r="U170" s="14">
        <v>134.4</v>
      </c>
      <c r="V170" s="2">
        <v>132.80000000000001</v>
      </c>
      <c r="W170" s="2">
        <v>130.19999999999999</v>
      </c>
      <c r="X170" s="2">
        <v>117.3</v>
      </c>
      <c r="Y170" s="2">
        <v>127.3</v>
      </c>
      <c r="Z170" s="2">
        <v>137.6</v>
      </c>
      <c r="AA170" s="2">
        <v>149.80000000000001</v>
      </c>
      <c r="AB170" s="2">
        <v>129.80000000000001</v>
      </c>
      <c r="AC170" s="2">
        <v>126.8</v>
      </c>
      <c r="AD170" s="2">
        <v>135.4</v>
      </c>
      <c r="AE170">
        <v>1783.8</v>
      </c>
      <c r="AF170">
        <v>537.1</v>
      </c>
      <c r="AG170" s="18">
        <v>267.20000000000005</v>
      </c>
      <c r="AH170" s="18">
        <f>SUM('Main Data'!$S170+'Main Data'!$U170+'Main Data'!$V170+'Main Data'!$X170+'Main Data'!$Z170+'Main Data'!$AB170)</f>
        <v>791.2</v>
      </c>
      <c r="AI170">
        <v>406.40000000000003</v>
      </c>
    </row>
    <row r="171" spans="1:35" x14ac:dyDescent="0.25">
      <c r="A171" s="2" t="s">
        <v>30</v>
      </c>
      <c r="B171" s="2">
        <v>2017</v>
      </c>
      <c r="C171" s="40" t="s">
        <v>48</v>
      </c>
      <c r="D171" s="2">
        <v>135.19999999999999</v>
      </c>
      <c r="E171" s="2">
        <v>142</v>
      </c>
      <c r="F171" s="2">
        <v>130.5</v>
      </c>
      <c r="G171" s="2">
        <v>140.19999999999999</v>
      </c>
      <c r="H171" s="2">
        <v>120.7</v>
      </c>
      <c r="I171" s="2">
        <v>147.80000000000001</v>
      </c>
      <c r="J171" s="2">
        <v>154.5</v>
      </c>
      <c r="K171" s="2">
        <v>137.1</v>
      </c>
      <c r="L171" s="2">
        <v>121</v>
      </c>
      <c r="M171" s="2">
        <v>134.69999999999999</v>
      </c>
      <c r="N171" s="2">
        <v>131.69999999999999</v>
      </c>
      <c r="O171" s="2">
        <v>149.30000000000001</v>
      </c>
      <c r="P171" s="2">
        <v>139.6</v>
      </c>
      <c r="Q171" s="2">
        <v>146.1</v>
      </c>
      <c r="R171" s="2">
        <v>139.69999999999999</v>
      </c>
      <c r="S171" s="2">
        <v>145.19999999999999</v>
      </c>
      <c r="T171" s="2">
        <v>126.7</v>
      </c>
      <c r="U171" s="14">
        <v>135.69999999999999</v>
      </c>
      <c r="V171" s="2">
        <v>137.9</v>
      </c>
      <c r="W171" s="2">
        <v>133.4</v>
      </c>
      <c r="X171" s="2">
        <v>121.2</v>
      </c>
      <c r="Y171" s="2">
        <v>132.30000000000001</v>
      </c>
      <c r="Z171" s="2">
        <v>139.6</v>
      </c>
      <c r="AA171" s="2">
        <v>149.80000000000001</v>
      </c>
      <c r="AB171" s="2">
        <v>137.4</v>
      </c>
      <c r="AC171" s="2">
        <v>130.30000000000001</v>
      </c>
      <c r="AD171" s="2">
        <v>137.6</v>
      </c>
      <c r="AE171">
        <v>1784.3</v>
      </c>
      <c r="AF171">
        <v>557.69999999999993</v>
      </c>
      <c r="AG171" s="18">
        <v>137.9</v>
      </c>
      <c r="AH171" s="18">
        <f>SUM('Main Data'!$S171+'Main Data'!$U171+'Main Data'!$V171+'Main Data'!$X171+'Main Data'!$Z171+'Main Data'!$AB171)</f>
        <v>817</v>
      </c>
      <c r="AI171">
        <v>417.50000000000006</v>
      </c>
    </row>
    <row r="172" spans="1:35" x14ac:dyDescent="0.25">
      <c r="A172" s="2" t="s">
        <v>33</v>
      </c>
      <c r="B172" s="2">
        <v>2017</v>
      </c>
      <c r="C172" s="40" t="s">
        <v>48</v>
      </c>
      <c r="D172" s="2">
        <v>133.6</v>
      </c>
      <c r="E172" s="2">
        <v>143</v>
      </c>
      <c r="F172" s="2">
        <v>129.69999999999999</v>
      </c>
      <c r="G172" s="2">
        <v>138.69999999999999</v>
      </c>
      <c r="H172" s="2">
        <v>114.5</v>
      </c>
      <c r="I172" s="2">
        <v>137.5</v>
      </c>
      <c r="J172" s="2">
        <v>160.69999999999999</v>
      </c>
      <c r="K172" s="2">
        <v>124.5</v>
      </c>
      <c r="L172" s="2">
        <v>122.4</v>
      </c>
      <c r="M172" s="2">
        <v>137.30000000000001</v>
      </c>
      <c r="N172" s="2">
        <v>124.8</v>
      </c>
      <c r="O172" s="2">
        <v>145</v>
      </c>
      <c r="P172" s="2">
        <v>138</v>
      </c>
      <c r="Q172" s="2">
        <v>133.30000000000001</v>
      </c>
      <c r="R172" s="2">
        <v>124.6</v>
      </c>
      <c r="S172" s="2">
        <v>132</v>
      </c>
      <c r="T172" s="2">
        <v>124.4</v>
      </c>
      <c r="U172" s="14">
        <v>135.69999999999999</v>
      </c>
      <c r="V172" s="2">
        <v>128.1</v>
      </c>
      <c r="W172" s="2">
        <v>126.1</v>
      </c>
      <c r="X172" s="2">
        <v>115.7</v>
      </c>
      <c r="Y172" s="2">
        <v>124.5</v>
      </c>
      <c r="Z172" s="2">
        <v>135.9</v>
      </c>
      <c r="AA172" s="2">
        <v>153.6</v>
      </c>
      <c r="AB172" s="2">
        <v>120.6</v>
      </c>
      <c r="AC172" s="2">
        <v>124.5</v>
      </c>
      <c r="AD172" s="2">
        <v>132.4</v>
      </c>
      <c r="AE172">
        <v>1749.7</v>
      </c>
      <c r="AF172">
        <v>514.29999999999995</v>
      </c>
      <c r="AG172" s="18">
        <v>263.79999999999995</v>
      </c>
      <c r="AH172" s="18">
        <f>SUM('Main Data'!$S172+'Main Data'!$U172+'Main Data'!$V172+'Main Data'!$X172+'Main Data'!$Z172+'Main Data'!$AB172)</f>
        <v>768</v>
      </c>
      <c r="AI172">
        <v>398.7</v>
      </c>
    </row>
    <row r="173" spans="1:35" x14ac:dyDescent="0.25">
      <c r="A173" s="2" t="s">
        <v>35</v>
      </c>
      <c r="B173" s="2">
        <v>2017</v>
      </c>
      <c r="C173" s="40" t="s">
        <v>48</v>
      </c>
      <c r="D173" s="2">
        <v>134.69999999999999</v>
      </c>
      <c r="E173" s="2">
        <v>142.4</v>
      </c>
      <c r="F173" s="2">
        <v>130.19999999999999</v>
      </c>
      <c r="G173" s="2">
        <v>139.6</v>
      </c>
      <c r="H173" s="2">
        <v>118.4</v>
      </c>
      <c r="I173" s="2">
        <v>143</v>
      </c>
      <c r="J173" s="2">
        <v>156.6</v>
      </c>
      <c r="K173" s="2">
        <v>132.9</v>
      </c>
      <c r="L173" s="2">
        <v>121.5</v>
      </c>
      <c r="M173" s="2">
        <v>135.6</v>
      </c>
      <c r="N173" s="2">
        <v>128.80000000000001</v>
      </c>
      <c r="O173" s="2">
        <v>147.30000000000001</v>
      </c>
      <c r="P173" s="2">
        <v>139</v>
      </c>
      <c r="Q173" s="2">
        <v>141.1</v>
      </c>
      <c r="R173" s="2">
        <v>133.4</v>
      </c>
      <c r="S173" s="2">
        <v>140</v>
      </c>
      <c r="T173" s="2">
        <v>125.7</v>
      </c>
      <c r="U173" s="14">
        <v>135.69999999999999</v>
      </c>
      <c r="V173" s="2">
        <v>133.30000000000001</v>
      </c>
      <c r="W173" s="2">
        <v>130.6</v>
      </c>
      <c r="X173" s="2">
        <v>118.3</v>
      </c>
      <c r="Y173" s="2">
        <v>127.9</v>
      </c>
      <c r="Z173" s="2">
        <v>137.4</v>
      </c>
      <c r="AA173" s="2">
        <v>150.80000000000001</v>
      </c>
      <c r="AB173" s="2">
        <v>131</v>
      </c>
      <c r="AC173" s="2">
        <v>127.5</v>
      </c>
      <c r="AD173" s="2">
        <v>135.19999999999999</v>
      </c>
      <c r="AE173">
        <v>1769.9999999999998</v>
      </c>
      <c r="AF173">
        <v>540.20000000000005</v>
      </c>
      <c r="AG173" s="18">
        <v>269</v>
      </c>
      <c r="AH173" s="18">
        <f>SUM('Main Data'!$S173+'Main Data'!$U173+'Main Data'!$V173+'Main Data'!$X173+'Main Data'!$Z173+'Main Data'!$AB173)</f>
        <v>795.69999999999993</v>
      </c>
      <c r="AI173">
        <v>409.3</v>
      </c>
    </row>
    <row r="174" spans="1:35" x14ac:dyDescent="0.25">
      <c r="A174" s="2" t="s">
        <v>30</v>
      </c>
      <c r="B174" s="2">
        <v>2017</v>
      </c>
      <c r="C174" s="40" t="s">
        <v>50</v>
      </c>
      <c r="D174" s="2">
        <v>135.9</v>
      </c>
      <c r="E174" s="2">
        <v>141.9</v>
      </c>
      <c r="F174" s="2">
        <v>131</v>
      </c>
      <c r="G174" s="2">
        <v>141.5</v>
      </c>
      <c r="H174" s="2">
        <v>121.4</v>
      </c>
      <c r="I174" s="2">
        <v>146.69999999999999</v>
      </c>
      <c r="J174" s="2">
        <v>157.1</v>
      </c>
      <c r="K174" s="2">
        <v>136.4</v>
      </c>
      <c r="L174" s="2">
        <v>121.4</v>
      </c>
      <c r="M174" s="2">
        <v>135.6</v>
      </c>
      <c r="N174" s="2">
        <v>131.30000000000001</v>
      </c>
      <c r="O174" s="2">
        <v>150.30000000000001</v>
      </c>
      <c r="P174" s="2">
        <v>140.4</v>
      </c>
      <c r="Q174" s="2">
        <v>147.19999999999999</v>
      </c>
      <c r="R174" s="2">
        <v>140.6</v>
      </c>
      <c r="S174" s="2">
        <v>146.19999999999999</v>
      </c>
      <c r="T174" s="2">
        <v>127.4</v>
      </c>
      <c r="U174" s="14">
        <v>137.30000000000001</v>
      </c>
      <c r="V174" s="2">
        <v>138.4</v>
      </c>
      <c r="W174" s="2">
        <v>134.19999999999999</v>
      </c>
      <c r="X174" s="2">
        <v>121</v>
      </c>
      <c r="Y174" s="2">
        <v>133</v>
      </c>
      <c r="Z174" s="2">
        <v>140.1</v>
      </c>
      <c r="AA174" s="2">
        <v>150.5</v>
      </c>
      <c r="AB174" s="2">
        <v>138.1</v>
      </c>
      <c r="AC174" s="2">
        <v>130.69999999999999</v>
      </c>
      <c r="AD174" s="2">
        <v>138.30000000000001</v>
      </c>
      <c r="AE174">
        <v>1790.8999999999999</v>
      </c>
      <c r="AF174">
        <v>561.4</v>
      </c>
      <c r="AG174" s="18">
        <v>138.4</v>
      </c>
      <c r="AH174" s="18">
        <f>SUM('Main Data'!$S174+'Main Data'!$U174+'Main Data'!$V174+'Main Data'!$X174+'Main Data'!$Z174+'Main Data'!$AB174)</f>
        <v>821.1</v>
      </c>
      <c r="AI174">
        <v>419.3</v>
      </c>
    </row>
    <row r="175" spans="1:35" x14ac:dyDescent="0.25">
      <c r="A175" s="2" t="s">
        <v>33</v>
      </c>
      <c r="B175" s="2">
        <v>2017</v>
      </c>
      <c r="C175" s="40" t="s">
        <v>50</v>
      </c>
      <c r="D175" s="2">
        <v>133.9</v>
      </c>
      <c r="E175" s="2">
        <v>142.80000000000001</v>
      </c>
      <c r="F175" s="2">
        <v>131.4</v>
      </c>
      <c r="G175" s="2">
        <v>139.1</v>
      </c>
      <c r="H175" s="2">
        <v>114.9</v>
      </c>
      <c r="I175" s="2">
        <v>135.6</v>
      </c>
      <c r="J175" s="2">
        <v>173.2</v>
      </c>
      <c r="K175" s="2">
        <v>124.1</v>
      </c>
      <c r="L175" s="2">
        <v>122.6</v>
      </c>
      <c r="M175" s="2">
        <v>137.80000000000001</v>
      </c>
      <c r="N175" s="2">
        <v>125.1</v>
      </c>
      <c r="O175" s="2">
        <v>145.5</v>
      </c>
      <c r="P175" s="2">
        <v>139.69999999999999</v>
      </c>
      <c r="Q175" s="2">
        <v>134</v>
      </c>
      <c r="R175" s="2">
        <v>124.9</v>
      </c>
      <c r="S175" s="2">
        <v>132.6</v>
      </c>
      <c r="T175" s="2">
        <v>124.6</v>
      </c>
      <c r="U175" s="14">
        <v>137.30000000000001</v>
      </c>
      <c r="V175" s="2">
        <v>128.30000000000001</v>
      </c>
      <c r="W175" s="2">
        <v>126.6</v>
      </c>
      <c r="X175" s="2">
        <v>115</v>
      </c>
      <c r="Y175" s="2">
        <v>124.8</v>
      </c>
      <c r="Z175" s="2">
        <v>136.30000000000001</v>
      </c>
      <c r="AA175" s="2">
        <v>154.6</v>
      </c>
      <c r="AB175" s="2">
        <v>122.6</v>
      </c>
      <c r="AC175" s="2">
        <v>124.5</v>
      </c>
      <c r="AD175" s="2">
        <v>133.5</v>
      </c>
      <c r="AE175">
        <v>1765.6999999999998</v>
      </c>
      <c r="AF175">
        <v>516.1</v>
      </c>
      <c r="AG175" s="18">
        <v>265.60000000000002</v>
      </c>
      <c r="AH175" s="18">
        <f>SUM('Main Data'!$S175+'Main Data'!$U175+'Main Data'!$V175+'Main Data'!$X175+'Main Data'!$Z175+'Main Data'!$AB175)</f>
        <v>772.1</v>
      </c>
      <c r="AI175">
        <v>401.7</v>
      </c>
    </row>
    <row r="176" spans="1:35" x14ac:dyDescent="0.25">
      <c r="A176" s="2" t="s">
        <v>35</v>
      </c>
      <c r="B176" s="2">
        <v>2017</v>
      </c>
      <c r="C176" s="40" t="s">
        <v>50</v>
      </c>
      <c r="D176" s="2">
        <v>135.30000000000001</v>
      </c>
      <c r="E176" s="2">
        <v>142.19999999999999</v>
      </c>
      <c r="F176" s="2">
        <v>131.19999999999999</v>
      </c>
      <c r="G176" s="2">
        <v>140.6</v>
      </c>
      <c r="H176" s="2">
        <v>119</v>
      </c>
      <c r="I176" s="2">
        <v>141.5</v>
      </c>
      <c r="J176" s="2">
        <v>162.6</v>
      </c>
      <c r="K176" s="2">
        <v>132.30000000000001</v>
      </c>
      <c r="L176" s="2">
        <v>121.8</v>
      </c>
      <c r="M176" s="2">
        <v>136.30000000000001</v>
      </c>
      <c r="N176" s="2">
        <v>128.69999999999999</v>
      </c>
      <c r="O176" s="2">
        <v>148.1</v>
      </c>
      <c r="P176" s="2">
        <v>140.1</v>
      </c>
      <c r="Q176" s="2">
        <v>142</v>
      </c>
      <c r="R176" s="2">
        <v>134.1</v>
      </c>
      <c r="S176" s="2">
        <v>140.80000000000001</v>
      </c>
      <c r="T176" s="2">
        <v>126.2</v>
      </c>
      <c r="U176" s="14">
        <v>137.30000000000001</v>
      </c>
      <c r="V176" s="2">
        <v>133.6</v>
      </c>
      <c r="W176" s="2">
        <v>131.30000000000001</v>
      </c>
      <c r="X176" s="2">
        <v>117.8</v>
      </c>
      <c r="Y176" s="2">
        <v>128.4</v>
      </c>
      <c r="Z176" s="2">
        <v>137.9</v>
      </c>
      <c r="AA176" s="2">
        <v>151.6</v>
      </c>
      <c r="AB176" s="2">
        <v>132.19999999999999</v>
      </c>
      <c r="AC176" s="2">
        <v>127.7</v>
      </c>
      <c r="AD176" s="2">
        <v>136.1</v>
      </c>
      <c r="AE176">
        <v>1779.6999999999998</v>
      </c>
      <c r="AF176">
        <v>543.1</v>
      </c>
      <c r="AG176" s="18">
        <v>270.89999999999998</v>
      </c>
      <c r="AH176" s="18">
        <f>SUM('Main Data'!$S176+'Main Data'!$U176+'Main Data'!$V176+'Main Data'!$X176+'Main Data'!$Z176+'Main Data'!$AB176)</f>
        <v>799.59999999999991</v>
      </c>
      <c r="AI176">
        <v>411.49999999999994</v>
      </c>
    </row>
    <row r="177" spans="1:35" x14ac:dyDescent="0.25">
      <c r="A177" s="2" t="s">
        <v>30</v>
      </c>
      <c r="B177" s="2">
        <v>2017</v>
      </c>
      <c r="C177" s="41" t="s">
        <v>53</v>
      </c>
      <c r="D177" s="2">
        <v>136.30000000000001</v>
      </c>
      <c r="E177" s="2">
        <v>142.5</v>
      </c>
      <c r="F177" s="2">
        <v>140.5</v>
      </c>
      <c r="G177" s="2">
        <v>141.5</v>
      </c>
      <c r="H177" s="2">
        <v>121.6</v>
      </c>
      <c r="I177" s="2">
        <v>147.30000000000001</v>
      </c>
      <c r="J177" s="2">
        <v>168</v>
      </c>
      <c r="K177" s="2">
        <v>135.80000000000001</v>
      </c>
      <c r="L177" s="2">
        <v>122.5</v>
      </c>
      <c r="M177" s="2">
        <v>136</v>
      </c>
      <c r="N177" s="2">
        <v>131.9</v>
      </c>
      <c r="O177" s="2">
        <v>151.4</v>
      </c>
      <c r="P177" s="2">
        <v>142.4</v>
      </c>
      <c r="Q177" s="2">
        <v>148.19999999999999</v>
      </c>
      <c r="R177" s="2">
        <v>141.5</v>
      </c>
      <c r="S177" s="2">
        <v>147.30000000000001</v>
      </c>
      <c r="T177" s="2">
        <v>128.1</v>
      </c>
      <c r="U177" s="14">
        <v>138.6</v>
      </c>
      <c r="V177" s="2">
        <v>139.4</v>
      </c>
      <c r="W177" s="2">
        <v>135.80000000000001</v>
      </c>
      <c r="X177" s="2">
        <v>121.6</v>
      </c>
      <c r="Y177" s="2">
        <v>133.69999999999999</v>
      </c>
      <c r="Z177" s="2">
        <v>141.5</v>
      </c>
      <c r="AA177" s="2">
        <v>152.1</v>
      </c>
      <c r="AB177" s="2">
        <v>141.1</v>
      </c>
      <c r="AC177" s="2">
        <v>131.69999999999999</v>
      </c>
      <c r="AD177" s="2">
        <v>140</v>
      </c>
      <c r="AE177">
        <v>1817.7000000000003</v>
      </c>
      <c r="AF177">
        <v>565.1</v>
      </c>
      <c r="AG177" s="18">
        <v>139.4</v>
      </c>
      <c r="AH177" s="18">
        <f>SUM('Main Data'!$S177+'Main Data'!$U177+'Main Data'!$V177+'Main Data'!$X177+'Main Data'!$Z177+'Main Data'!$AB177)</f>
        <v>829.5</v>
      </c>
      <c r="AI177">
        <v>424.9</v>
      </c>
    </row>
    <row r="178" spans="1:35" x14ac:dyDescent="0.25">
      <c r="A178" s="2" t="s">
        <v>33</v>
      </c>
      <c r="B178" s="2">
        <v>2017</v>
      </c>
      <c r="C178" s="41" t="s">
        <v>53</v>
      </c>
      <c r="D178" s="2">
        <v>134.30000000000001</v>
      </c>
      <c r="E178" s="2">
        <v>142.1</v>
      </c>
      <c r="F178" s="2">
        <v>146.69999999999999</v>
      </c>
      <c r="G178" s="2">
        <v>139.5</v>
      </c>
      <c r="H178" s="2">
        <v>115.2</v>
      </c>
      <c r="I178" s="2">
        <v>136.4</v>
      </c>
      <c r="J178" s="2">
        <v>185.2</v>
      </c>
      <c r="K178" s="2">
        <v>122.2</v>
      </c>
      <c r="L178" s="2">
        <v>123.9</v>
      </c>
      <c r="M178" s="2">
        <v>138.30000000000001</v>
      </c>
      <c r="N178" s="2">
        <v>125.4</v>
      </c>
      <c r="O178" s="2">
        <v>146</v>
      </c>
      <c r="P178" s="2">
        <v>141.5</v>
      </c>
      <c r="Q178" s="2">
        <v>135</v>
      </c>
      <c r="R178" s="2">
        <v>125.4</v>
      </c>
      <c r="S178" s="2">
        <v>133.5</v>
      </c>
      <c r="T178" s="2">
        <v>124.9</v>
      </c>
      <c r="U178" s="14">
        <v>138.6</v>
      </c>
      <c r="V178" s="2">
        <v>128.80000000000001</v>
      </c>
      <c r="W178" s="2">
        <v>127.4</v>
      </c>
      <c r="X178" s="2">
        <v>115.3</v>
      </c>
      <c r="Y178" s="2">
        <v>125.1</v>
      </c>
      <c r="Z178" s="2">
        <v>136.6</v>
      </c>
      <c r="AA178" s="2">
        <v>156.19999999999999</v>
      </c>
      <c r="AB178" s="2">
        <v>125.7</v>
      </c>
      <c r="AC178" s="2">
        <v>124.9</v>
      </c>
      <c r="AD178" s="2">
        <v>134.80000000000001</v>
      </c>
      <c r="AE178">
        <v>1796.7</v>
      </c>
      <c r="AF178">
        <v>518.79999999999995</v>
      </c>
      <c r="AG178" s="18">
        <v>267.39999999999998</v>
      </c>
      <c r="AH178" s="18">
        <f>SUM('Main Data'!$S178+'Main Data'!$U178+'Main Data'!$V178+'Main Data'!$X178+'Main Data'!$Z178+'Main Data'!$AB178)</f>
        <v>778.50000000000011</v>
      </c>
      <c r="AI178">
        <v>406.79999999999995</v>
      </c>
    </row>
    <row r="179" spans="1:35" x14ac:dyDescent="0.25">
      <c r="A179" s="2" t="s">
        <v>35</v>
      </c>
      <c r="B179" s="2">
        <v>2017</v>
      </c>
      <c r="C179" s="41" t="s">
        <v>53</v>
      </c>
      <c r="D179" s="2">
        <v>135.69999999999999</v>
      </c>
      <c r="E179" s="2">
        <v>142.4</v>
      </c>
      <c r="F179" s="2">
        <v>142.9</v>
      </c>
      <c r="G179" s="2">
        <v>140.80000000000001</v>
      </c>
      <c r="H179" s="2">
        <v>119.2</v>
      </c>
      <c r="I179" s="2">
        <v>142.19999999999999</v>
      </c>
      <c r="J179" s="2">
        <v>173.8</v>
      </c>
      <c r="K179" s="2">
        <v>131.19999999999999</v>
      </c>
      <c r="L179" s="2">
        <v>123</v>
      </c>
      <c r="M179" s="2">
        <v>136.80000000000001</v>
      </c>
      <c r="N179" s="2">
        <v>129.19999999999999</v>
      </c>
      <c r="O179" s="2">
        <v>148.9</v>
      </c>
      <c r="P179" s="2">
        <v>142.1</v>
      </c>
      <c r="Q179" s="2">
        <v>143</v>
      </c>
      <c r="R179" s="2">
        <v>134.80000000000001</v>
      </c>
      <c r="S179" s="2">
        <v>141.80000000000001</v>
      </c>
      <c r="T179" s="2">
        <v>126.8</v>
      </c>
      <c r="U179" s="14">
        <v>138.6</v>
      </c>
      <c r="V179" s="2">
        <v>134.4</v>
      </c>
      <c r="W179" s="2">
        <v>132.6</v>
      </c>
      <c r="X179" s="2">
        <v>118.3</v>
      </c>
      <c r="Y179" s="2">
        <v>128.9</v>
      </c>
      <c r="Z179" s="2">
        <v>138.6</v>
      </c>
      <c r="AA179" s="2">
        <v>153.19999999999999</v>
      </c>
      <c r="AB179" s="2">
        <v>135.30000000000001</v>
      </c>
      <c r="AC179" s="2">
        <v>128.4</v>
      </c>
      <c r="AD179" s="2">
        <v>137.6</v>
      </c>
      <c r="AE179">
        <v>1808.2</v>
      </c>
      <c r="AF179">
        <v>546.4</v>
      </c>
      <c r="AG179" s="18">
        <v>273</v>
      </c>
      <c r="AH179" s="18">
        <f>SUM('Main Data'!$S179+'Main Data'!$U179+'Main Data'!$V179+'Main Data'!$X179+'Main Data'!$Z179+'Main Data'!$AB179)</f>
        <v>807</v>
      </c>
      <c r="AI179">
        <v>416.9</v>
      </c>
    </row>
    <row r="180" spans="1:35" x14ac:dyDescent="0.25">
      <c r="A180" s="2" t="s">
        <v>30</v>
      </c>
      <c r="B180" s="2">
        <v>2017</v>
      </c>
      <c r="C180" s="40" t="s">
        <v>55</v>
      </c>
      <c r="D180" s="2">
        <v>136.4</v>
      </c>
      <c r="E180" s="2">
        <v>143.69999999999999</v>
      </c>
      <c r="F180" s="2">
        <v>144.80000000000001</v>
      </c>
      <c r="G180" s="2">
        <v>141.9</v>
      </c>
      <c r="H180" s="2">
        <v>123.1</v>
      </c>
      <c r="I180" s="2">
        <v>147.19999999999999</v>
      </c>
      <c r="J180" s="2">
        <v>161</v>
      </c>
      <c r="K180" s="2">
        <v>133.80000000000001</v>
      </c>
      <c r="L180" s="2">
        <v>121.9</v>
      </c>
      <c r="M180" s="2">
        <v>135.80000000000001</v>
      </c>
      <c r="N180" s="2">
        <v>131.1</v>
      </c>
      <c r="O180" s="2">
        <v>151.4</v>
      </c>
      <c r="P180" s="2">
        <v>141.5</v>
      </c>
      <c r="Q180" s="2">
        <v>148</v>
      </c>
      <c r="R180" s="2">
        <v>141.9</v>
      </c>
      <c r="S180" s="2">
        <v>147.19999999999999</v>
      </c>
      <c r="T180" s="2">
        <v>127.8</v>
      </c>
      <c r="U180" s="14">
        <v>139.1</v>
      </c>
      <c r="V180" s="2">
        <v>139.5</v>
      </c>
      <c r="W180" s="2">
        <v>136.1</v>
      </c>
      <c r="X180" s="2">
        <v>122</v>
      </c>
      <c r="Y180" s="2">
        <v>133.4</v>
      </c>
      <c r="Z180" s="2">
        <v>141.1</v>
      </c>
      <c r="AA180" s="2">
        <v>153.19999999999999</v>
      </c>
      <c r="AB180" s="2">
        <v>142.6</v>
      </c>
      <c r="AC180" s="2">
        <v>131.9</v>
      </c>
      <c r="AD180" s="2">
        <v>139.80000000000001</v>
      </c>
      <c r="AE180">
        <v>1813.6000000000001</v>
      </c>
      <c r="AF180">
        <v>564.9</v>
      </c>
      <c r="AG180" s="18">
        <v>139.5</v>
      </c>
      <c r="AH180" s="18">
        <f>SUM('Main Data'!$S180+'Main Data'!$U180+'Main Data'!$V180+'Main Data'!$X180+'Main Data'!$Z180+'Main Data'!$AB180)</f>
        <v>831.5</v>
      </c>
      <c r="AI180">
        <v>427.69999999999993</v>
      </c>
    </row>
    <row r="181" spans="1:35" x14ac:dyDescent="0.25">
      <c r="A181" s="2" t="s">
        <v>33</v>
      </c>
      <c r="B181" s="2">
        <v>2017</v>
      </c>
      <c r="C181" s="40" t="s">
        <v>55</v>
      </c>
      <c r="D181" s="2">
        <v>134.4</v>
      </c>
      <c r="E181" s="2">
        <v>142.6</v>
      </c>
      <c r="F181" s="2">
        <v>145.9</v>
      </c>
      <c r="G181" s="2">
        <v>139.5</v>
      </c>
      <c r="H181" s="2">
        <v>115.9</v>
      </c>
      <c r="I181" s="2">
        <v>135</v>
      </c>
      <c r="J181" s="2">
        <v>163.19999999999999</v>
      </c>
      <c r="K181" s="2">
        <v>119.8</v>
      </c>
      <c r="L181" s="2">
        <v>120.7</v>
      </c>
      <c r="M181" s="2">
        <v>139.69999999999999</v>
      </c>
      <c r="N181" s="2">
        <v>125.7</v>
      </c>
      <c r="O181" s="2">
        <v>146.30000000000001</v>
      </c>
      <c r="P181" s="2">
        <v>138.80000000000001</v>
      </c>
      <c r="Q181" s="2">
        <v>135.6</v>
      </c>
      <c r="R181" s="2">
        <v>125.6</v>
      </c>
      <c r="S181" s="2">
        <v>134</v>
      </c>
      <c r="T181" s="2">
        <v>124.6</v>
      </c>
      <c r="U181" s="14">
        <v>139.1</v>
      </c>
      <c r="V181" s="2">
        <v>129.30000000000001</v>
      </c>
      <c r="W181" s="2">
        <v>128.19999999999999</v>
      </c>
      <c r="X181" s="2">
        <v>115.3</v>
      </c>
      <c r="Y181" s="2">
        <v>125.6</v>
      </c>
      <c r="Z181" s="2">
        <v>136.69999999999999</v>
      </c>
      <c r="AA181" s="2">
        <v>157</v>
      </c>
      <c r="AB181" s="2">
        <v>126.8</v>
      </c>
      <c r="AC181" s="2">
        <v>125.1</v>
      </c>
      <c r="AD181" s="2">
        <v>134.1</v>
      </c>
      <c r="AE181">
        <v>1767.5</v>
      </c>
      <c r="AF181">
        <v>519.79999999999995</v>
      </c>
      <c r="AG181" s="18">
        <v>268.39999999999998</v>
      </c>
      <c r="AH181" s="18">
        <f>SUM('Main Data'!$S181+'Main Data'!$U181+'Main Data'!$V181+'Main Data'!$X181+'Main Data'!$Z181+'Main Data'!$AB181)</f>
        <v>781.2</v>
      </c>
      <c r="AI181">
        <v>408.9</v>
      </c>
    </row>
    <row r="182" spans="1:35" x14ac:dyDescent="0.25">
      <c r="A182" s="2" t="s">
        <v>35</v>
      </c>
      <c r="B182" s="2">
        <v>2017</v>
      </c>
      <c r="C182" s="40" t="s">
        <v>55</v>
      </c>
      <c r="D182" s="2">
        <v>135.80000000000001</v>
      </c>
      <c r="E182" s="2">
        <v>143.30000000000001</v>
      </c>
      <c r="F182" s="2">
        <v>145.19999999999999</v>
      </c>
      <c r="G182" s="2">
        <v>141</v>
      </c>
      <c r="H182" s="2">
        <v>120.5</v>
      </c>
      <c r="I182" s="2">
        <v>141.5</v>
      </c>
      <c r="J182" s="2">
        <v>161.69999999999999</v>
      </c>
      <c r="K182" s="2">
        <v>129.1</v>
      </c>
      <c r="L182" s="2">
        <v>121.5</v>
      </c>
      <c r="M182" s="2">
        <v>137.1</v>
      </c>
      <c r="N182" s="2">
        <v>128.80000000000001</v>
      </c>
      <c r="O182" s="2">
        <v>149</v>
      </c>
      <c r="P182" s="2">
        <v>140.5</v>
      </c>
      <c r="Q182" s="2">
        <v>143.1</v>
      </c>
      <c r="R182" s="2">
        <v>135.1</v>
      </c>
      <c r="S182" s="2">
        <v>142</v>
      </c>
      <c r="T182" s="2">
        <v>126.5</v>
      </c>
      <c r="U182" s="14">
        <v>139.1</v>
      </c>
      <c r="V182" s="2">
        <v>134.69999999999999</v>
      </c>
      <c r="W182" s="2">
        <v>133.1</v>
      </c>
      <c r="X182" s="2">
        <v>118.5</v>
      </c>
      <c r="Y182" s="2">
        <v>129</v>
      </c>
      <c r="Z182" s="2">
        <v>138.5</v>
      </c>
      <c r="AA182" s="2">
        <v>154.19999999999999</v>
      </c>
      <c r="AB182" s="2">
        <v>136.6</v>
      </c>
      <c r="AC182" s="2">
        <v>128.6</v>
      </c>
      <c r="AD182" s="2">
        <v>137.19999999999999</v>
      </c>
      <c r="AE182">
        <v>1794.9999999999998</v>
      </c>
      <c r="AF182">
        <v>546.70000000000005</v>
      </c>
      <c r="AG182" s="18">
        <v>273.79999999999995</v>
      </c>
      <c r="AH182" s="18">
        <f>SUM('Main Data'!$S182+'Main Data'!$U182+'Main Data'!$V182+'Main Data'!$X182+'Main Data'!$Z182+'Main Data'!$AB182)</f>
        <v>809.4</v>
      </c>
      <c r="AI182">
        <v>419.4</v>
      </c>
    </row>
    <row r="183" spans="1:35" x14ac:dyDescent="0.25">
      <c r="A183" s="2" t="s">
        <v>30</v>
      </c>
      <c r="B183" s="2">
        <v>2018</v>
      </c>
      <c r="C183" s="40" t="s">
        <v>31</v>
      </c>
      <c r="D183" s="2">
        <v>136.6</v>
      </c>
      <c r="E183" s="2">
        <v>144.4</v>
      </c>
      <c r="F183" s="2">
        <v>143.80000000000001</v>
      </c>
      <c r="G183" s="2">
        <v>142</v>
      </c>
      <c r="H183" s="2">
        <v>123.2</v>
      </c>
      <c r="I183" s="2">
        <v>147.9</v>
      </c>
      <c r="J183" s="2">
        <v>152.1</v>
      </c>
      <c r="K183" s="2">
        <v>131.80000000000001</v>
      </c>
      <c r="L183" s="2">
        <v>119.5</v>
      </c>
      <c r="M183" s="2">
        <v>136</v>
      </c>
      <c r="N183" s="2">
        <v>131.19999999999999</v>
      </c>
      <c r="O183" s="2">
        <v>151.80000000000001</v>
      </c>
      <c r="P183" s="2">
        <v>140.4</v>
      </c>
      <c r="Q183" s="2">
        <v>148.30000000000001</v>
      </c>
      <c r="R183" s="2">
        <v>142.30000000000001</v>
      </c>
      <c r="S183" s="2">
        <v>147.5</v>
      </c>
      <c r="T183" s="2">
        <v>128.6</v>
      </c>
      <c r="U183" s="14">
        <v>140.4</v>
      </c>
      <c r="V183" s="2">
        <v>139.80000000000001</v>
      </c>
      <c r="W183" s="2">
        <v>136</v>
      </c>
      <c r="X183" s="2">
        <v>122.7</v>
      </c>
      <c r="Y183" s="2">
        <v>134.30000000000001</v>
      </c>
      <c r="Z183" s="2">
        <v>141.6</v>
      </c>
      <c r="AA183" s="2">
        <v>153.6</v>
      </c>
      <c r="AB183" s="2">
        <v>142.30000000000001</v>
      </c>
      <c r="AC183" s="2">
        <v>132.30000000000001</v>
      </c>
      <c r="AD183" s="2">
        <v>139.30000000000001</v>
      </c>
      <c r="AE183">
        <v>1800.7</v>
      </c>
      <c r="AF183">
        <v>566.70000000000005</v>
      </c>
      <c r="AG183" s="18">
        <v>139.80000000000001</v>
      </c>
      <c r="AH183" s="18">
        <f>SUM('Main Data'!$S183+'Main Data'!$U183+'Main Data'!$V183+'Main Data'!$X183+'Main Data'!$Z183+'Main Data'!$AB183)</f>
        <v>834.3</v>
      </c>
      <c r="AI183">
        <v>428.2</v>
      </c>
    </row>
    <row r="184" spans="1:35" x14ac:dyDescent="0.25">
      <c r="A184" s="2" t="s">
        <v>33</v>
      </c>
      <c r="B184" s="2">
        <v>2018</v>
      </c>
      <c r="C184" s="40" t="s">
        <v>31</v>
      </c>
      <c r="D184" s="2">
        <v>134.6</v>
      </c>
      <c r="E184" s="2">
        <v>143.69999999999999</v>
      </c>
      <c r="F184" s="2">
        <v>143.6</v>
      </c>
      <c r="G184" s="2">
        <v>139.6</v>
      </c>
      <c r="H184" s="2">
        <v>116.4</v>
      </c>
      <c r="I184" s="2">
        <v>133.80000000000001</v>
      </c>
      <c r="J184" s="2">
        <v>150.5</v>
      </c>
      <c r="K184" s="2">
        <v>118.4</v>
      </c>
      <c r="L184" s="2">
        <v>117.3</v>
      </c>
      <c r="M184" s="2">
        <v>140.5</v>
      </c>
      <c r="N184" s="2">
        <v>125.9</v>
      </c>
      <c r="O184" s="2">
        <v>146.80000000000001</v>
      </c>
      <c r="P184" s="2">
        <v>137.19999999999999</v>
      </c>
      <c r="Q184" s="2">
        <v>136</v>
      </c>
      <c r="R184" s="2">
        <v>125.9</v>
      </c>
      <c r="S184" s="2">
        <v>134.4</v>
      </c>
      <c r="T184" s="2">
        <v>125.5</v>
      </c>
      <c r="U184" s="14">
        <v>140.4</v>
      </c>
      <c r="V184" s="2">
        <v>129.5</v>
      </c>
      <c r="W184" s="2">
        <v>129</v>
      </c>
      <c r="X184" s="2">
        <v>116.3</v>
      </c>
      <c r="Y184" s="2">
        <v>126.2</v>
      </c>
      <c r="Z184" s="2">
        <v>137.1</v>
      </c>
      <c r="AA184" s="2">
        <v>157.69999999999999</v>
      </c>
      <c r="AB184" s="2">
        <v>127.3</v>
      </c>
      <c r="AC184" s="2">
        <v>125.8</v>
      </c>
      <c r="AD184" s="2">
        <v>134.1</v>
      </c>
      <c r="AE184">
        <v>1748.3000000000002</v>
      </c>
      <c r="AF184">
        <v>521.79999999999995</v>
      </c>
      <c r="AG184" s="18">
        <v>269.89999999999998</v>
      </c>
      <c r="AH184" s="18">
        <f>SUM('Main Data'!$S184+'Main Data'!$U184+'Main Data'!$V184+'Main Data'!$X184+'Main Data'!$Z184+'Main Data'!$AB184)</f>
        <v>785</v>
      </c>
      <c r="AI184">
        <v>410.8</v>
      </c>
    </row>
    <row r="185" spans="1:35" x14ac:dyDescent="0.25">
      <c r="A185" s="2" t="s">
        <v>35</v>
      </c>
      <c r="B185" s="2">
        <v>2018</v>
      </c>
      <c r="C185" s="40" t="s">
        <v>31</v>
      </c>
      <c r="D185" s="2">
        <v>136</v>
      </c>
      <c r="E185" s="2">
        <v>144.19999999999999</v>
      </c>
      <c r="F185" s="2">
        <v>143.69999999999999</v>
      </c>
      <c r="G185" s="2">
        <v>141.1</v>
      </c>
      <c r="H185" s="2">
        <v>120.7</v>
      </c>
      <c r="I185" s="2">
        <v>141.30000000000001</v>
      </c>
      <c r="J185" s="2">
        <v>151.6</v>
      </c>
      <c r="K185" s="2">
        <v>127.3</v>
      </c>
      <c r="L185" s="2">
        <v>118.8</v>
      </c>
      <c r="M185" s="2">
        <v>137.5</v>
      </c>
      <c r="N185" s="2">
        <v>129</v>
      </c>
      <c r="O185" s="2">
        <v>149.5</v>
      </c>
      <c r="P185" s="2">
        <v>139.19999999999999</v>
      </c>
      <c r="Q185" s="2">
        <v>143.5</v>
      </c>
      <c r="R185" s="2">
        <v>135.5</v>
      </c>
      <c r="S185" s="2">
        <v>142.30000000000001</v>
      </c>
      <c r="T185" s="2">
        <v>127.3</v>
      </c>
      <c r="U185" s="14">
        <v>140.4</v>
      </c>
      <c r="V185" s="2">
        <v>134.9</v>
      </c>
      <c r="W185" s="2">
        <v>133.30000000000001</v>
      </c>
      <c r="X185" s="2">
        <v>119.3</v>
      </c>
      <c r="Y185" s="2">
        <v>129.69999999999999</v>
      </c>
      <c r="Z185" s="2">
        <v>139</v>
      </c>
      <c r="AA185" s="2">
        <v>154.69999999999999</v>
      </c>
      <c r="AB185" s="2">
        <v>136.6</v>
      </c>
      <c r="AC185" s="2">
        <v>129.1</v>
      </c>
      <c r="AD185" s="2">
        <v>136.9</v>
      </c>
      <c r="AE185">
        <v>1779.9</v>
      </c>
      <c r="AF185">
        <v>548.6</v>
      </c>
      <c r="AG185" s="18">
        <v>275.3</v>
      </c>
      <c r="AH185" s="18">
        <f>SUM('Main Data'!$S185+'Main Data'!$U185+'Main Data'!$V185+'Main Data'!$X185+'Main Data'!$Z185+'Main Data'!$AB185)</f>
        <v>812.5</v>
      </c>
      <c r="AI185">
        <v>420.4</v>
      </c>
    </row>
    <row r="186" spans="1:35" x14ac:dyDescent="0.25">
      <c r="A186" s="2" t="s">
        <v>30</v>
      </c>
      <c r="B186" s="2">
        <v>2018</v>
      </c>
      <c r="C186" s="40" t="s">
        <v>36</v>
      </c>
      <c r="D186" s="2">
        <v>136.4</v>
      </c>
      <c r="E186" s="2">
        <v>143.69999999999999</v>
      </c>
      <c r="F186" s="2">
        <v>140.6</v>
      </c>
      <c r="G186" s="2">
        <v>141.5</v>
      </c>
      <c r="H186" s="2">
        <v>122.9</v>
      </c>
      <c r="I186" s="2">
        <v>149.4</v>
      </c>
      <c r="J186" s="2">
        <v>142.4</v>
      </c>
      <c r="K186" s="2">
        <v>130.19999999999999</v>
      </c>
      <c r="L186" s="2">
        <v>117.9</v>
      </c>
      <c r="M186" s="2">
        <v>135.6</v>
      </c>
      <c r="N186" s="2">
        <v>130.5</v>
      </c>
      <c r="O186" s="2">
        <v>151.69999999999999</v>
      </c>
      <c r="P186" s="2">
        <v>138.69999999999999</v>
      </c>
      <c r="Q186" s="2">
        <v>148.69999999999999</v>
      </c>
      <c r="R186" s="2">
        <v>142.4</v>
      </c>
      <c r="S186" s="2">
        <v>147.80000000000001</v>
      </c>
      <c r="T186" s="2">
        <v>128.80000000000001</v>
      </c>
      <c r="U186" s="14">
        <v>141.30000000000001</v>
      </c>
      <c r="V186" s="2">
        <v>139.9</v>
      </c>
      <c r="W186" s="2">
        <v>136.19999999999999</v>
      </c>
      <c r="X186" s="2">
        <v>123.3</v>
      </c>
      <c r="Y186" s="2">
        <v>134.30000000000001</v>
      </c>
      <c r="Z186" s="2">
        <v>141.5</v>
      </c>
      <c r="AA186" s="2">
        <v>153.30000000000001</v>
      </c>
      <c r="AB186" s="2">
        <v>142.4</v>
      </c>
      <c r="AC186" s="2">
        <v>132.5</v>
      </c>
      <c r="AD186" s="2">
        <v>138.5</v>
      </c>
      <c r="AE186">
        <v>1781.5</v>
      </c>
      <c r="AF186">
        <v>567.70000000000005</v>
      </c>
      <c r="AG186" s="18">
        <v>139.9</v>
      </c>
      <c r="AH186" s="18">
        <f>SUM('Main Data'!$S186+'Main Data'!$U186+'Main Data'!$V186+'Main Data'!$X186+'Main Data'!$Z186+'Main Data'!$AB186)</f>
        <v>836.19999999999993</v>
      </c>
      <c r="AI186">
        <v>428.20000000000005</v>
      </c>
    </row>
    <row r="187" spans="1:35" x14ac:dyDescent="0.25">
      <c r="A187" s="2" t="s">
        <v>33</v>
      </c>
      <c r="B187" s="2">
        <v>2018</v>
      </c>
      <c r="C187" s="40" t="s">
        <v>36</v>
      </c>
      <c r="D187" s="2">
        <v>134.80000000000001</v>
      </c>
      <c r="E187" s="2">
        <v>143</v>
      </c>
      <c r="F187" s="2">
        <v>139.9</v>
      </c>
      <c r="G187" s="2">
        <v>139.9</v>
      </c>
      <c r="H187" s="2">
        <v>116.2</v>
      </c>
      <c r="I187" s="2">
        <v>135.5</v>
      </c>
      <c r="J187" s="2">
        <v>136.9</v>
      </c>
      <c r="K187" s="2">
        <v>117</v>
      </c>
      <c r="L187" s="2">
        <v>115.4</v>
      </c>
      <c r="M187" s="2">
        <v>140.69999999999999</v>
      </c>
      <c r="N187" s="2">
        <v>125.9</v>
      </c>
      <c r="O187" s="2">
        <v>147.1</v>
      </c>
      <c r="P187" s="2">
        <v>135.6</v>
      </c>
      <c r="Q187" s="2">
        <v>136.30000000000001</v>
      </c>
      <c r="R187" s="2">
        <v>126.1</v>
      </c>
      <c r="S187" s="2">
        <v>134.69999999999999</v>
      </c>
      <c r="T187" s="2">
        <v>126.2</v>
      </c>
      <c r="U187" s="14">
        <v>141.30000000000001</v>
      </c>
      <c r="V187" s="2">
        <v>129.9</v>
      </c>
      <c r="W187" s="2">
        <v>129.80000000000001</v>
      </c>
      <c r="X187" s="2">
        <v>117.4</v>
      </c>
      <c r="Y187" s="2">
        <v>126.5</v>
      </c>
      <c r="Z187" s="2">
        <v>137.19999999999999</v>
      </c>
      <c r="AA187" s="2">
        <v>159.30000000000001</v>
      </c>
      <c r="AB187" s="2">
        <v>127.3</v>
      </c>
      <c r="AC187" s="2">
        <v>126.5</v>
      </c>
      <c r="AD187" s="2">
        <v>134</v>
      </c>
      <c r="AE187">
        <v>1727.9</v>
      </c>
      <c r="AF187">
        <v>523.29999999999995</v>
      </c>
      <c r="AG187" s="18">
        <v>271.20000000000005</v>
      </c>
      <c r="AH187" s="18">
        <f>SUM('Main Data'!$S187+'Main Data'!$U187+'Main Data'!$V187+'Main Data'!$X187+'Main Data'!$Z187+'Main Data'!$AB187)</f>
        <v>787.8</v>
      </c>
      <c r="AI187">
        <v>413.1</v>
      </c>
    </row>
    <row r="188" spans="1:35" x14ac:dyDescent="0.25">
      <c r="A188" s="2" t="s">
        <v>35</v>
      </c>
      <c r="B188" s="2">
        <v>2018</v>
      </c>
      <c r="C188" s="40" t="s">
        <v>36</v>
      </c>
      <c r="D188" s="2">
        <v>135.9</v>
      </c>
      <c r="E188" s="2">
        <v>143.5</v>
      </c>
      <c r="F188" s="2">
        <v>140.30000000000001</v>
      </c>
      <c r="G188" s="2">
        <v>140.9</v>
      </c>
      <c r="H188" s="2">
        <v>120.4</v>
      </c>
      <c r="I188" s="2">
        <v>142.9</v>
      </c>
      <c r="J188" s="2">
        <v>140.5</v>
      </c>
      <c r="K188" s="2">
        <v>125.8</v>
      </c>
      <c r="L188" s="2">
        <v>117.1</v>
      </c>
      <c r="M188" s="2">
        <v>137.30000000000001</v>
      </c>
      <c r="N188" s="2">
        <v>128.6</v>
      </c>
      <c r="O188" s="2">
        <v>149.6</v>
      </c>
      <c r="P188" s="2">
        <v>137.6</v>
      </c>
      <c r="Q188" s="2">
        <v>143.80000000000001</v>
      </c>
      <c r="R188" s="2">
        <v>135.6</v>
      </c>
      <c r="S188" s="2">
        <v>142.6</v>
      </c>
      <c r="T188" s="2">
        <v>127.7</v>
      </c>
      <c r="U188" s="14">
        <v>141.30000000000001</v>
      </c>
      <c r="V188" s="2">
        <v>135.19999999999999</v>
      </c>
      <c r="W188" s="2">
        <v>133.80000000000001</v>
      </c>
      <c r="X188" s="2">
        <v>120.2</v>
      </c>
      <c r="Y188" s="2">
        <v>129.9</v>
      </c>
      <c r="Z188" s="2">
        <v>139</v>
      </c>
      <c r="AA188" s="2">
        <v>154.9</v>
      </c>
      <c r="AB188" s="2">
        <v>136.69999999999999</v>
      </c>
      <c r="AC188" s="2">
        <v>129.6</v>
      </c>
      <c r="AD188" s="2">
        <v>136.4</v>
      </c>
      <c r="AE188">
        <v>1760.3999999999996</v>
      </c>
      <c r="AF188">
        <v>549.70000000000005</v>
      </c>
      <c r="AG188" s="18">
        <v>276.5</v>
      </c>
      <c r="AH188" s="18">
        <f>SUM('Main Data'!$S188+'Main Data'!$U188+'Main Data'!$V188+'Main Data'!$X188+'Main Data'!$Z188+'Main Data'!$AB188)</f>
        <v>815</v>
      </c>
      <c r="AI188">
        <v>421.20000000000005</v>
      </c>
    </row>
    <row r="189" spans="1:35" x14ac:dyDescent="0.25">
      <c r="A189" s="2" t="s">
        <v>30</v>
      </c>
      <c r="B189" s="2">
        <v>2018</v>
      </c>
      <c r="C189" s="40" t="s">
        <v>38</v>
      </c>
      <c r="D189" s="2">
        <v>136.80000000000001</v>
      </c>
      <c r="E189" s="2">
        <v>143.80000000000001</v>
      </c>
      <c r="F189" s="2">
        <v>140</v>
      </c>
      <c r="G189" s="2">
        <v>142</v>
      </c>
      <c r="H189" s="2">
        <v>123.2</v>
      </c>
      <c r="I189" s="2">
        <v>152.9</v>
      </c>
      <c r="J189" s="2">
        <v>138</v>
      </c>
      <c r="K189" s="2">
        <v>129.30000000000001</v>
      </c>
      <c r="L189" s="2">
        <v>117.1</v>
      </c>
      <c r="M189" s="2">
        <v>136.30000000000001</v>
      </c>
      <c r="N189" s="2">
        <v>131.19999999999999</v>
      </c>
      <c r="O189" s="2">
        <v>152.80000000000001</v>
      </c>
      <c r="P189" s="2">
        <v>138.6</v>
      </c>
      <c r="Q189" s="2">
        <v>149.19999999999999</v>
      </c>
      <c r="R189" s="2">
        <v>143</v>
      </c>
      <c r="S189" s="2">
        <v>148.30000000000001</v>
      </c>
      <c r="T189" s="2">
        <v>129.30000000000001</v>
      </c>
      <c r="U189" s="14">
        <v>142</v>
      </c>
      <c r="V189" s="2">
        <v>139.9</v>
      </c>
      <c r="W189" s="2">
        <v>136.69999999999999</v>
      </c>
      <c r="X189" s="2">
        <v>124.6</v>
      </c>
      <c r="Y189" s="2">
        <v>135.1</v>
      </c>
      <c r="Z189" s="2">
        <v>142.69999999999999</v>
      </c>
      <c r="AA189" s="2">
        <v>155.1</v>
      </c>
      <c r="AB189" s="2">
        <v>142.6</v>
      </c>
      <c r="AC189" s="2">
        <v>133.30000000000001</v>
      </c>
      <c r="AD189" s="2">
        <v>138.69999999999999</v>
      </c>
      <c r="AE189">
        <v>1781.9999999999998</v>
      </c>
      <c r="AF189">
        <v>569.79999999999995</v>
      </c>
      <c r="AG189" s="18">
        <v>139.9</v>
      </c>
      <c r="AH189" s="18">
        <f>SUM('Main Data'!$S189+'Main Data'!$U189+'Main Data'!$V189+'Main Data'!$X189+'Main Data'!$Z189+'Main Data'!$AB189)</f>
        <v>840.1</v>
      </c>
      <c r="AI189">
        <v>431</v>
      </c>
    </row>
    <row r="190" spans="1:35" x14ac:dyDescent="0.25">
      <c r="A190" s="2" t="s">
        <v>33</v>
      </c>
      <c r="B190" s="2">
        <v>2018</v>
      </c>
      <c r="C190" s="40" t="s">
        <v>38</v>
      </c>
      <c r="D190" s="2">
        <v>135</v>
      </c>
      <c r="E190" s="2">
        <v>143.1</v>
      </c>
      <c r="F190" s="2">
        <v>135.5</v>
      </c>
      <c r="G190" s="2">
        <v>139.9</v>
      </c>
      <c r="H190" s="2">
        <v>116.5</v>
      </c>
      <c r="I190" s="2">
        <v>138.5</v>
      </c>
      <c r="J190" s="2">
        <v>128</v>
      </c>
      <c r="K190" s="2">
        <v>115.5</v>
      </c>
      <c r="L190" s="2">
        <v>114.2</v>
      </c>
      <c r="M190" s="2">
        <v>140.69999999999999</v>
      </c>
      <c r="N190" s="2">
        <v>126.2</v>
      </c>
      <c r="O190" s="2">
        <v>147.6</v>
      </c>
      <c r="P190" s="2">
        <v>134.80000000000001</v>
      </c>
      <c r="Q190" s="2">
        <v>136.69999999999999</v>
      </c>
      <c r="R190" s="2">
        <v>126.7</v>
      </c>
      <c r="S190" s="2">
        <v>135.19999999999999</v>
      </c>
      <c r="T190" s="2">
        <v>126.7</v>
      </c>
      <c r="U190" s="14">
        <v>142</v>
      </c>
      <c r="V190" s="2">
        <v>130.80000000000001</v>
      </c>
      <c r="W190" s="2">
        <v>130.5</v>
      </c>
      <c r="X190" s="2">
        <v>117.8</v>
      </c>
      <c r="Y190" s="2">
        <v>126.8</v>
      </c>
      <c r="Z190" s="2">
        <v>137.80000000000001</v>
      </c>
      <c r="AA190" s="2">
        <v>159.69999999999999</v>
      </c>
      <c r="AB190" s="2">
        <v>126.4</v>
      </c>
      <c r="AC190" s="2">
        <v>127.1</v>
      </c>
      <c r="AD190" s="2">
        <v>134</v>
      </c>
      <c r="AE190">
        <v>1715.5</v>
      </c>
      <c r="AF190">
        <v>525.29999999999995</v>
      </c>
      <c r="AG190" s="18">
        <v>272.8</v>
      </c>
      <c r="AH190" s="18">
        <f>SUM('Main Data'!$S190+'Main Data'!$U190+'Main Data'!$V190+'Main Data'!$X190+'Main Data'!$Z190+'Main Data'!$AB190)</f>
        <v>789.99999999999989</v>
      </c>
      <c r="AI190">
        <v>413.20000000000005</v>
      </c>
    </row>
    <row r="191" spans="1:35" x14ac:dyDescent="0.25">
      <c r="A191" s="2" t="s">
        <v>35</v>
      </c>
      <c r="B191" s="2">
        <v>2018</v>
      </c>
      <c r="C191" s="40" t="s">
        <v>38</v>
      </c>
      <c r="D191" s="2">
        <v>136.19999999999999</v>
      </c>
      <c r="E191" s="2">
        <v>143.6</v>
      </c>
      <c r="F191" s="2">
        <v>138.30000000000001</v>
      </c>
      <c r="G191" s="2">
        <v>141.19999999999999</v>
      </c>
      <c r="H191" s="2">
        <v>120.7</v>
      </c>
      <c r="I191" s="2">
        <v>146.19999999999999</v>
      </c>
      <c r="J191" s="2">
        <v>134.6</v>
      </c>
      <c r="K191" s="2">
        <v>124.6</v>
      </c>
      <c r="L191" s="2">
        <v>116.1</v>
      </c>
      <c r="M191" s="2">
        <v>137.80000000000001</v>
      </c>
      <c r="N191" s="2">
        <v>129.1</v>
      </c>
      <c r="O191" s="2">
        <v>150.4</v>
      </c>
      <c r="P191" s="2">
        <v>137.19999999999999</v>
      </c>
      <c r="Q191" s="2">
        <v>144.30000000000001</v>
      </c>
      <c r="R191" s="2">
        <v>136.19999999999999</v>
      </c>
      <c r="S191" s="2">
        <v>143.1</v>
      </c>
      <c r="T191" s="2">
        <v>128.19999999999999</v>
      </c>
      <c r="U191" s="14">
        <v>142</v>
      </c>
      <c r="V191" s="2">
        <v>135.6</v>
      </c>
      <c r="W191" s="2">
        <v>134.30000000000001</v>
      </c>
      <c r="X191" s="2">
        <v>121</v>
      </c>
      <c r="Y191" s="2">
        <v>130.4</v>
      </c>
      <c r="Z191" s="2">
        <v>139.80000000000001</v>
      </c>
      <c r="AA191" s="2">
        <v>156.30000000000001</v>
      </c>
      <c r="AB191" s="2">
        <v>136.5</v>
      </c>
      <c r="AC191" s="2">
        <v>130.30000000000001</v>
      </c>
      <c r="AD191" s="2">
        <v>136.5</v>
      </c>
      <c r="AE191">
        <v>1756</v>
      </c>
      <c r="AF191">
        <v>551.79999999999995</v>
      </c>
      <c r="AG191" s="18">
        <v>277.60000000000002</v>
      </c>
      <c r="AH191" s="18">
        <f>SUM('Main Data'!$S191+'Main Data'!$U191+'Main Data'!$V191+'Main Data'!$X191+'Main Data'!$Z191+'Main Data'!$AB191)</f>
        <v>818</v>
      </c>
      <c r="AI191">
        <v>423.1</v>
      </c>
    </row>
    <row r="192" spans="1:35" x14ac:dyDescent="0.25">
      <c r="A192" s="2" t="s">
        <v>30</v>
      </c>
      <c r="B192" s="2">
        <v>2018</v>
      </c>
      <c r="C192" s="40" t="s">
        <v>39</v>
      </c>
      <c r="D192" s="2">
        <v>137.1</v>
      </c>
      <c r="E192" s="2">
        <v>144.5</v>
      </c>
      <c r="F192" s="2">
        <v>135.9</v>
      </c>
      <c r="G192" s="2">
        <v>142.4</v>
      </c>
      <c r="H192" s="2">
        <v>123.5</v>
      </c>
      <c r="I192" s="2">
        <v>156.4</v>
      </c>
      <c r="J192" s="2">
        <v>135.1</v>
      </c>
      <c r="K192" s="2">
        <v>128.4</v>
      </c>
      <c r="L192" s="2">
        <v>115.2</v>
      </c>
      <c r="M192" s="2">
        <v>137.19999999999999</v>
      </c>
      <c r="N192" s="2">
        <v>131.9</v>
      </c>
      <c r="O192" s="2">
        <v>153.80000000000001</v>
      </c>
      <c r="P192" s="2">
        <v>138.6</v>
      </c>
      <c r="Q192" s="2">
        <v>150.1</v>
      </c>
      <c r="R192" s="2">
        <v>143.30000000000001</v>
      </c>
      <c r="S192" s="2">
        <v>149.1</v>
      </c>
      <c r="T192" s="2">
        <v>130.4</v>
      </c>
      <c r="U192" s="14">
        <v>142.9</v>
      </c>
      <c r="V192" s="2">
        <v>140.9</v>
      </c>
      <c r="W192" s="2">
        <v>137.6</v>
      </c>
      <c r="X192" s="2">
        <v>125.3</v>
      </c>
      <c r="Y192" s="2">
        <v>136</v>
      </c>
      <c r="Z192" s="2">
        <v>143.69999999999999</v>
      </c>
      <c r="AA192" s="2">
        <v>156.1</v>
      </c>
      <c r="AB192" s="2">
        <v>143.80000000000001</v>
      </c>
      <c r="AC192" s="2">
        <v>134.19999999999999</v>
      </c>
      <c r="AD192" s="2">
        <v>139.1</v>
      </c>
      <c r="AE192">
        <v>1780</v>
      </c>
      <c r="AF192">
        <v>572.9</v>
      </c>
      <c r="AG192" s="18">
        <v>140.9</v>
      </c>
      <c r="AH192" s="18">
        <f>SUM('Main Data'!$S192+'Main Data'!$U192+'Main Data'!$V192+'Main Data'!$X192+'Main Data'!$Z192+'Main Data'!$AB192)</f>
        <v>845.69999999999982</v>
      </c>
      <c r="AI192">
        <v>434.09999999999997</v>
      </c>
    </row>
    <row r="193" spans="1:35" x14ac:dyDescent="0.25">
      <c r="A193" s="2" t="s">
        <v>33</v>
      </c>
      <c r="B193" s="2">
        <v>2018</v>
      </c>
      <c r="C193" s="40" t="s">
        <v>39</v>
      </c>
      <c r="D193" s="2">
        <v>135</v>
      </c>
      <c r="E193" s="2">
        <v>144.30000000000001</v>
      </c>
      <c r="F193" s="2">
        <v>130.80000000000001</v>
      </c>
      <c r="G193" s="2">
        <v>140.30000000000001</v>
      </c>
      <c r="H193" s="2">
        <v>116.6</v>
      </c>
      <c r="I193" s="2">
        <v>150.1</v>
      </c>
      <c r="J193" s="2">
        <v>127.6</v>
      </c>
      <c r="K193" s="2">
        <v>114</v>
      </c>
      <c r="L193" s="2">
        <v>110.6</v>
      </c>
      <c r="M193" s="2">
        <v>140.19999999999999</v>
      </c>
      <c r="N193" s="2">
        <v>126.5</v>
      </c>
      <c r="O193" s="2">
        <v>148.30000000000001</v>
      </c>
      <c r="P193" s="2">
        <v>135.69999999999999</v>
      </c>
      <c r="Q193" s="2">
        <v>137.80000000000001</v>
      </c>
      <c r="R193" s="2">
        <v>127.4</v>
      </c>
      <c r="S193" s="2">
        <v>136.19999999999999</v>
      </c>
      <c r="T193" s="2">
        <v>127.6</v>
      </c>
      <c r="U193" s="14">
        <v>142.9</v>
      </c>
      <c r="V193" s="2">
        <v>131.80000000000001</v>
      </c>
      <c r="W193" s="2">
        <v>131.30000000000001</v>
      </c>
      <c r="X193" s="2">
        <v>118.9</v>
      </c>
      <c r="Y193" s="2">
        <v>127.6</v>
      </c>
      <c r="Z193" s="2">
        <v>139.69999999999999</v>
      </c>
      <c r="AA193" s="2">
        <v>159.19999999999999</v>
      </c>
      <c r="AB193" s="2">
        <v>124.6</v>
      </c>
      <c r="AC193" s="2">
        <v>128.19999999999999</v>
      </c>
      <c r="AD193" s="2">
        <v>134.80000000000001</v>
      </c>
      <c r="AE193">
        <v>1720.0000000000002</v>
      </c>
      <c r="AF193">
        <v>529</v>
      </c>
      <c r="AG193" s="18">
        <v>274.70000000000005</v>
      </c>
      <c r="AH193" s="18">
        <f>SUM('Main Data'!$S193+'Main Data'!$U193+'Main Data'!$V193+'Main Data'!$X193+'Main Data'!$Z193+'Main Data'!$AB193)</f>
        <v>794.1</v>
      </c>
      <c r="AI193">
        <v>411.99999999999994</v>
      </c>
    </row>
    <row r="194" spans="1:35" x14ac:dyDescent="0.25">
      <c r="A194" s="2" t="s">
        <v>35</v>
      </c>
      <c r="B194" s="2">
        <v>2018</v>
      </c>
      <c r="C194" s="40" t="s">
        <v>39</v>
      </c>
      <c r="D194" s="2">
        <v>136.4</v>
      </c>
      <c r="E194" s="2">
        <v>144.4</v>
      </c>
      <c r="F194" s="2">
        <v>133.9</v>
      </c>
      <c r="G194" s="2">
        <v>141.6</v>
      </c>
      <c r="H194" s="2">
        <v>121</v>
      </c>
      <c r="I194" s="2">
        <v>153.5</v>
      </c>
      <c r="J194" s="2">
        <v>132.6</v>
      </c>
      <c r="K194" s="2">
        <v>123.5</v>
      </c>
      <c r="L194" s="2">
        <v>113.7</v>
      </c>
      <c r="M194" s="2">
        <v>138.19999999999999</v>
      </c>
      <c r="N194" s="2">
        <v>129.6</v>
      </c>
      <c r="O194" s="2">
        <v>151.19999999999999</v>
      </c>
      <c r="P194" s="2">
        <v>137.5</v>
      </c>
      <c r="Q194" s="2">
        <v>145.30000000000001</v>
      </c>
      <c r="R194" s="2">
        <v>136.69999999999999</v>
      </c>
      <c r="S194" s="2">
        <v>144</v>
      </c>
      <c r="T194" s="2">
        <v>129.19999999999999</v>
      </c>
      <c r="U194" s="14">
        <v>142.9</v>
      </c>
      <c r="V194" s="2">
        <v>136.6</v>
      </c>
      <c r="W194" s="2">
        <v>135.19999999999999</v>
      </c>
      <c r="X194" s="2">
        <v>121.9</v>
      </c>
      <c r="Y194" s="2">
        <v>131.30000000000001</v>
      </c>
      <c r="Z194" s="2">
        <v>141.4</v>
      </c>
      <c r="AA194" s="2">
        <v>156.9</v>
      </c>
      <c r="AB194" s="2">
        <v>136.5</v>
      </c>
      <c r="AC194" s="2">
        <v>131.30000000000001</v>
      </c>
      <c r="AD194" s="2">
        <v>137.1</v>
      </c>
      <c r="AE194">
        <v>1757.1000000000001</v>
      </c>
      <c r="AF194">
        <v>555.20000000000005</v>
      </c>
      <c r="AG194" s="18">
        <v>279.5</v>
      </c>
      <c r="AH194" s="18">
        <f>SUM('Main Data'!$S194+'Main Data'!$U194+'Main Data'!$V194+'Main Data'!$X194+'Main Data'!$Z194+'Main Data'!$AB194)</f>
        <v>823.3</v>
      </c>
      <c r="AI194">
        <v>424.7</v>
      </c>
    </row>
    <row r="195" spans="1:35" x14ac:dyDescent="0.25">
      <c r="A195" s="2" t="s">
        <v>30</v>
      </c>
      <c r="B195" s="2">
        <v>2018</v>
      </c>
      <c r="C195" s="40" t="s">
        <v>41</v>
      </c>
      <c r="D195" s="2">
        <v>137.4</v>
      </c>
      <c r="E195" s="2">
        <v>145.69999999999999</v>
      </c>
      <c r="F195" s="2">
        <v>135.5</v>
      </c>
      <c r="G195" s="2">
        <v>142.9</v>
      </c>
      <c r="H195" s="2">
        <v>123.6</v>
      </c>
      <c r="I195" s="2">
        <v>157.5</v>
      </c>
      <c r="J195" s="2">
        <v>137.80000000000001</v>
      </c>
      <c r="K195" s="2">
        <v>127.2</v>
      </c>
      <c r="L195" s="2">
        <v>111.8</v>
      </c>
      <c r="M195" s="2">
        <v>137.4</v>
      </c>
      <c r="N195" s="2">
        <v>132.19999999999999</v>
      </c>
      <c r="O195" s="2">
        <v>154.30000000000001</v>
      </c>
      <c r="P195" s="2">
        <v>139.1</v>
      </c>
      <c r="Q195" s="2">
        <v>150.80000000000001</v>
      </c>
      <c r="R195" s="2">
        <v>144.1</v>
      </c>
      <c r="S195" s="2">
        <v>149.80000000000001</v>
      </c>
      <c r="T195" s="2">
        <v>131.19999999999999</v>
      </c>
      <c r="U195" s="14">
        <v>143.19999999999999</v>
      </c>
      <c r="V195" s="2">
        <v>141.80000000000001</v>
      </c>
      <c r="W195" s="2">
        <v>138.4</v>
      </c>
      <c r="X195" s="2">
        <v>126.4</v>
      </c>
      <c r="Y195" s="2">
        <v>136.80000000000001</v>
      </c>
      <c r="Z195" s="2">
        <v>144.4</v>
      </c>
      <c r="AA195" s="2">
        <v>157</v>
      </c>
      <c r="AB195" s="2">
        <v>144.30000000000001</v>
      </c>
      <c r="AC195" s="2">
        <v>135.1</v>
      </c>
      <c r="AD195" s="2">
        <v>139.80000000000001</v>
      </c>
      <c r="AE195">
        <v>1782.4</v>
      </c>
      <c r="AF195">
        <v>575.9</v>
      </c>
      <c r="AG195" s="18">
        <v>141.80000000000001</v>
      </c>
      <c r="AH195" s="18">
        <f>SUM('Main Data'!$S195+'Main Data'!$U195+'Main Data'!$V195+'Main Data'!$X195+'Main Data'!$Z195+'Main Data'!$AB195)</f>
        <v>849.90000000000009</v>
      </c>
      <c r="AI195">
        <v>436.4</v>
      </c>
    </row>
    <row r="196" spans="1:35" x14ac:dyDescent="0.25">
      <c r="A196" s="2" t="s">
        <v>33</v>
      </c>
      <c r="B196" s="2">
        <v>2018</v>
      </c>
      <c r="C196" s="40" t="s">
        <v>41</v>
      </c>
      <c r="D196" s="2">
        <v>135</v>
      </c>
      <c r="E196" s="2">
        <v>148.19999999999999</v>
      </c>
      <c r="F196" s="2">
        <v>130.5</v>
      </c>
      <c r="G196" s="2">
        <v>140.69999999999999</v>
      </c>
      <c r="H196" s="2">
        <v>116.4</v>
      </c>
      <c r="I196" s="2">
        <v>151.30000000000001</v>
      </c>
      <c r="J196" s="2">
        <v>131.4</v>
      </c>
      <c r="K196" s="2">
        <v>112.8</v>
      </c>
      <c r="L196" s="2">
        <v>105.3</v>
      </c>
      <c r="M196" s="2">
        <v>139.6</v>
      </c>
      <c r="N196" s="2">
        <v>126.6</v>
      </c>
      <c r="O196" s="2">
        <v>148.69999999999999</v>
      </c>
      <c r="P196" s="2">
        <v>136.4</v>
      </c>
      <c r="Q196" s="2">
        <v>138.6</v>
      </c>
      <c r="R196" s="2">
        <v>127.9</v>
      </c>
      <c r="S196" s="2">
        <v>137</v>
      </c>
      <c r="T196" s="2">
        <v>128.1</v>
      </c>
      <c r="U196" s="14">
        <v>143.19999999999999</v>
      </c>
      <c r="V196" s="2">
        <v>132.5</v>
      </c>
      <c r="W196" s="2">
        <v>132</v>
      </c>
      <c r="X196" s="2">
        <v>119.8</v>
      </c>
      <c r="Y196" s="2">
        <v>128</v>
      </c>
      <c r="Z196" s="2">
        <v>140.4</v>
      </c>
      <c r="AA196" s="2">
        <v>160.30000000000001</v>
      </c>
      <c r="AB196" s="2">
        <v>124.7</v>
      </c>
      <c r="AC196" s="2">
        <v>128.9</v>
      </c>
      <c r="AD196" s="2">
        <v>135.4</v>
      </c>
      <c r="AE196">
        <v>1722.8999999999999</v>
      </c>
      <c r="AF196">
        <v>531.6</v>
      </c>
      <c r="AG196" s="18">
        <v>275.7</v>
      </c>
      <c r="AH196" s="18">
        <f>SUM('Main Data'!$S196+'Main Data'!$U196+'Main Data'!$V196+'Main Data'!$X196+'Main Data'!$Z196+'Main Data'!$AB196)</f>
        <v>797.6</v>
      </c>
      <c r="AI196">
        <v>413.9</v>
      </c>
    </row>
    <row r="197" spans="1:35" x14ac:dyDescent="0.25">
      <c r="A197" s="2" t="s">
        <v>35</v>
      </c>
      <c r="B197" s="2">
        <v>2018</v>
      </c>
      <c r="C197" s="40" t="s">
        <v>41</v>
      </c>
      <c r="D197" s="2">
        <v>136.6</v>
      </c>
      <c r="E197" s="2">
        <v>146.6</v>
      </c>
      <c r="F197" s="2">
        <v>133.6</v>
      </c>
      <c r="G197" s="2">
        <v>142.1</v>
      </c>
      <c r="H197" s="2">
        <v>121</v>
      </c>
      <c r="I197" s="2">
        <v>154.6</v>
      </c>
      <c r="J197" s="2">
        <v>135.6</v>
      </c>
      <c r="K197" s="2">
        <v>122.3</v>
      </c>
      <c r="L197" s="2">
        <v>109.6</v>
      </c>
      <c r="M197" s="2">
        <v>138.1</v>
      </c>
      <c r="N197" s="2">
        <v>129.9</v>
      </c>
      <c r="O197" s="2">
        <v>151.69999999999999</v>
      </c>
      <c r="P197" s="2">
        <v>138.1</v>
      </c>
      <c r="Q197" s="2">
        <v>146</v>
      </c>
      <c r="R197" s="2">
        <v>137.4</v>
      </c>
      <c r="S197" s="2">
        <v>144.69999999999999</v>
      </c>
      <c r="T197" s="2">
        <v>129.9</v>
      </c>
      <c r="U197" s="14">
        <v>143.19999999999999</v>
      </c>
      <c r="V197" s="2">
        <v>137.4</v>
      </c>
      <c r="W197" s="2">
        <v>136</v>
      </c>
      <c r="X197" s="2">
        <v>122.9</v>
      </c>
      <c r="Y197" s="2">
        <v>131.80000000000001</v>
      </c>
      <c r="Z197" s="2">
        <v>142.1</v>
      </c>
      <c r="AA197" s="2">
        <v>157.9</v>
      </c>
      <c r="AB197" s="2">
        <v>136.9</v>
      </c>
      <c r="AC197" s="2">
        <v>132.1</v>
      </c>
      <c r="AD197" s="2">
        <v>137.80000000000001</v>
      </c>
      <c r="AE197">
        <v>1759.8</v>
      </c>
      <c r="AF197">
        <v>558</v>
      </c>
      <c r="AG197" s="18">
        <v>280.60000000000002</v>
      </c>
      <c r="AH197" s="18">
        <f>SUM('Main Data'!$S197+'Main Data'!$U197+'Main Data'!$V197+'Main Data'!$X197+'Main Data'!$Z197+'Main Data'!$AB197)</f>
        <v>827.19999999999993</v>
      </c>
      <c r="AI197">
        <v>426.9</v>
      </c>
    </row>
    <row r="198" spans="1:35" x14ac:dyDescent="0.25">
      <c r="A198" s="2" t="s">
        <v>30</v>
      </c>
      <c r="B198" s="2">
        <v>2018</v>
      </c>
      <c r="C198" s="40" t="s">
        <v>42</v>
      </c>
      <c r="D198" s="2">
        <v>137.6</v>
      </c>
      <c r="E198" s="2">
        <v>148.1</v>
      </c>
      <c r="F198" s="2">
        <v>136.69999999999999</v>
      </c>
      <c r="G198" s="2">
        <v>143.19999999999999</v>
      </c>
      <c r="H198" s="2">
        <v>124</v>
      </c>
      <c r="I198" s="2">
        <v>154.1</v>
      </c>
      <c r="J198" s="2">
        <v>143.5</v>
      </c>
      <c r="K198" s="2">
        <v>126</v>
      </c>
      <c r="L198" s="2">
        <v>112.4</v>
      </c>
      <c r="M198" s="2">
        <v>137.6</v>
      </c>
      <c r="N198" s="2">
        <v>132.80000000000001</v>
      </c>
      <c r="O198" s="2">
        <v>154.30000000000001</v>
      </c>
      <c r="P198" s="2">
        <v>140</v>
      </c>
      <c r="Q198" s="2">
        <v>151.30000000000001</v>
      </c>
      <c r="R198" s="2">
        <v>144.69999999999999</v>
      </c>
      <c r="S198" s="2">
        <v>150.30000000000001</v>
      </c>
      <c r="T198" s="2">
        <v>131.4</v>
      </c>
      <c r="U198" s="14">
        <v>142.5</v>
      </c>
      <c r="V198" s="2">
        <v>142.19999999999999</v>
      </c>
      <c r="W198" s="2">
        <v>138.4</v>
      </c>
      <c r="X198" s="2">
        <v>127.4</v>
      </c>
      <c r="Y198" s="2">
        <v>137.80000000000001</v>
      </c>
      <c r="Z198" s="2">
        <v>145.1</v>
      </c>
      <c r="AA198" s="2">
        <v>157.30000000000001</v>
      </c>
      <c r="AB198" s="2">
        <v>145.1</v>
      </c>
      <c r="AC198" s="2">
        <v>135.6</v>
      </c>
      <c r="AD198" s="2">
        <v>140.5</v>
      </c>
      <c r="AE198">
        <v>1790.2999999999997</v>
      </c>
      <c r="AF198">
        <v>577.70000000000005</v>
      </c>
      <c r="AG198" s="18">
        <v>142.19999999999999</v>
      </c>
      <c r="AH198" s="18">
        <f>SUM('Main Data'!$S198+'Main Data'!$U198+'Main Data'!$V198+'Main Data'!$X198+'Main Data'!$Z198+'Main Data'!$AB198)</f>
        <v>852.6</v>
      </c>
      <c r="AI198">
        <v>438</v>
      </c>
    </row>
    <row r="199" spans="1:35" x14ac:dyDescent="0.25">
      <c r="A199" s="2" t="s">
        <v>33</v>
      </c>
      <c r="B199" s="2">
        <v>2018</v>
      </c>
      <c r="C199" s="40" t="s">
        <v>42</v>
      </c>
      <c r="D199" s="2">
        <v>135.30000000000001</v>
      </c>
      <c r="E199" s="2">
        <v>149.69999999999999</v>
      </c>
      <c r="F199" s="2">
        <v>133.9</v>
      </c>
      <c r="G199" s="2">
        <v>140.80000000000001</v>
      </c>
      <c r="H199" s="2">
        <v>116.6</v>
      </c>
      <c r="I199" s="2">
        <v>152.19999999999999</v>
      </c>
      <c r="J199" s="2">
        <v>144</v>
      </c>
      <c r="K199" s="2">
        <v>112.3</v>
      </c>
      <c r="L199" s="2">
        <v>108.4</v>
      </c>
      <c r="M199" s="2">
        <v>140</v>
      </c>
      <c r="N199" s="2">
        <v>126.7</v>
      </c>
      <c r="O199" s="2">
        <v>149</v>
      </c>
      <c r="P199" s="2">
        <v>138.4</v>
      </c>
      <c r="Q199" s="2">
        <v>138.9</v>
      </c>
      <c r="R199" s="2">
        <v>128.69999999999999</v>
      </c>
      <c r="S199" s="2">
        <v>137.4</v>
      </c>
      <c r="T199" s="2">
        <v>128.19999999999999</v>
      </c>
      <c r="U199" s="14">
        <v>142.5</v>
      </c>
      <c r="V199" s="2">
        <v>133.1</v>
      </c>
      <c r="W199" s="2">
        <v>132.6</v>
      </c>
      <c r="X199" s="2">
        <v>120.4</v>
      </c>
      <c r="Y199" s="2">
        <v>128.5</v>
      </c>
      <c r="Z199" s="2">
        <v>141.19999999999999</v>
      </c>
      <c r="AA199" s="2">
        <v>161</v>
      </c>
      <c r="AB199" s="2">
        <v>126.5</v>
      </c>
      <c r="AC199" s="2">
        <v>129.5</v>
      </c>
      <c r="AD199" s="2">
        <v>136.19999999999999</v>
      </c>
      <c r="AE199">
        <v>1747.3000000000002</v>
      </c>
      <c r="AF199">
        <v>533.20000000000005</v>
      </c>
      <c r="AG199" s="18">
        <v>275.60000000000002</v>
      </c>
      <c r="AH199" s="18">
        <f>SUM('Main Data'!$S199+'Main Data'!$U199+'Main Data'!$V199+'Main Data'!$X199+'Main Data'!$Z199+'Main Data'!$AB199)</f>
        <v>801.09999999999991</v>
      </c>
      <c r="AI199">
        <v>417</v>
      </c>
    </row>
    <row r="200" spans="1:35" x14ac:dyDescent="0.25">
      <c r="A200" s="2" t="s">
        <v>35</v>
      </c>
      <c r="B200" s="2">
        <v>2018</v>
      </c>
      <c r="C200" s="40" t="s">
        <v>42</v>
      </c>
      <c r="D200" s="2">
        <v>136.9</v>
      </c>
      <c r="E200" s="2">
        <v>148.69999999999999</v>
      </c>
      <c r="F200" s="2">
        <v>135.6</v>
      </c>
      <c r="G200" s="2">
        <v>142.30000000000001</v>
      </c>
      <c r="H200" s="2">
        <v>121.3</v>
      </c>
      <c r="I200" s="2">
        <v>153.19999999999999</v>
      </c>
      <c r="J200" s="2">
        <v>143.69999999999999</v>
      </c>
      <c r="K200" s="2">
        <v>121.4</v>
      </c>
      <c r="L200" s="2">
        <v>111.1</v>
      </c>
      <c r="M200" s="2">
        <v>138.4</v>
      </c>
      <c r="N200" s="2">
        <v>130.30000000000001</v>
      </c>
      <c r="O200" s="2">
        <v>151.80000000000001</v>
      </c>
      <c r="P200" s="2">
        <v>139.4</v>
      </c>
      <c r="Q200" s="2">
        <v>146.4</v>
      </c>
      <c r="R200" s="2">
        <v>138.1</v>
      </c>
      <c r="S200" s="2">
        <v>145.19999999999999</v>
      </c>
      <c r="T200" s="2">
        <v>130.1</v>
      </c>
      <c r="U200" s="14">
        <v>142.5</v>
      </c>
      <c r="V200" s="2">
        <v>137.9</v>
      </c>
      <c r="W200" s="2">
        <v>136.19999999999999</v>
      </c>
      <c r="X200" s="2">
        <v>123.7</v>
      </c>
      <c r="Y200" s="2">
        <v>132.6</v>
      </c>
      <c r="Z200" s="2">
        <v>142.80000000000001</v>
      </c>
      <c r="AA200" s="2">
        <v>158.30000000000001</v>
      </c>
      <c r="AB200" s="2">
        <v>138.1</v>
      </c>
      <c r="AC200" s="2">
        <v>132.6</v>
      </c>
      <c r="AD200" s="2">
        <v>138.5</v>
      </c>
      <c r="AE200">
        <v>1774.1000000000001</v>
      </c>
      <c r="AF200">
        <v>559.79999999999995</v>
      </c>
      <c r="AG200" s="18">
        <v>280.39999999999998</v>
      </c>
      <c r="AH200" s="18">
        <f>SUM('Main Data'!$S200+'Main Data'!$U200+'Main Data'!$V200+'Main Data'!$X200+'Main Data'!$Z200+'Main Data'!$AB200)</f>
        <v>830.20000000000016</v>
      </c>
      <c r="AI200">
        <v>429</v>
      </c>
    </row>
    <row r="201" spans="1:35" x14ac:dyDescent="0.25">
      <c r="A201" s="2" t="s">
        <v>30</v>
      </c>
      <c r="B201" s="2">
        <v>2018</v>
      </c>
      <c r="C201" s="40" t="s">
        <v>44</v>
      </c>
      <c r="D201" s="2">
        <v>138.4</v>
      </c>
      <c r="E201" s="2">
        <v>149.30000000000001</v>
      </c>
      <c r="F201" s="2">
        <v>139.30000000000001</v>
      </c>
      <c r="G201" s="2">
        <v>143.4</v>
      </c>
      <c r="H201" s="2">
        <v>124.1</v>
      </c>
      <c r="I201" s="2">
        <v>153.30000000000001</v>
      </c>
      <c r="J201" s="2">
        <v>154.19999999999999</v>
      </c>
      <c r="K201" s="2">
        <v>126.4</v>
      </c>
      <c r="L201" s="2">
        <v>114.3</v>
      </c>
      <c r="M201" s="2">
        <v>138.19999999999999</v>
      </c>
      <c r="N201" s="2">
        <v>132.80000000000001</v>
      </c>
      <c r="O201" s="2">
        <v>154.80000000000001</v>
      </c>
      <c r="P201" s="2">
        <v>142</v>
      </c>
      <c r="Q201" s="2">
        <v>151.5</v>
      </c>
      <c r="R201" s="2">
        <v>145.1</v>
      </c>
      <c r="S201" s="2">
        <v>150.6</v>
      </c>
      <c r="T201" s="2">
        <v>131.4</v>
      </c>
      <c r="U201" s="14">
        <v>143.6</v>
      </c>
      <c r="V201" s="2">
        <v>143.1</v>
      </c>
      <c r="W201" s="2">
        <v>139</v>
      </c>
      <c r="X201" s="2">
        <v>127.5</v>
      </c>
      <c r="Y201" s="2">
        <v>138.4</v>
      </c>
      <c r="Z201" s="2">
        <v>145.80000000000001</v>
      </c>
      <c r="AA201" s="2">
        <v>156.1</v>
      </c>
      <c r="AB201" s="2">
        <v>146.80000000000001</v>
      </c>
      <c r="AC201" s="2">
        <v>136</v>
      </c>
      <c r="AD201" s="2">
        <v>141.80000000000001</v>
      </c>
      <c r="AE201">
        <v>1810.5000000000002</v>
      </c>
      <c r="AF201">
        <v>578.6</v>
      </c>
      <c r="AG201" s="18">
        <v>143.1</v>
      </c>
      <c r="AH201" s="18">
        <f>SUM('Main Data'!$S201+'Main Data'!$U201+'Main Data'!$V201+'Main Data'!$X201+'Main Data'!$Z201+'Main Data'!$AB201)</f>
        <v>857.39999999999986</v>
      </c>
      <c r="AI201">
        <v>438.9</v>
      </c>
    </row>
    <row r="202" spans="1:35" x14ac:dyDescent="0.25">
      <c r="A202" s="2" t="s">
        <v>33</v>
      </c>
      <c r="B202" s="2">
        <v>2018</v>
      </c>
      <c r="C202" s="40" t="s">
        <v>44</v>
      </c>
      <c r="D202" s="2">
        <v>135.6</v>
      </c>
      <c r="E202" s="2">
        <v>148.6</v>
      </c>
      <c r="F202" s="2">
        <v>139.1</v>
      </c>
      <c r="G202" s="2">
        <v>141</v>
      </c>
      <c r="H202" s="2">
        <v>116.7</v>
      </c>
      <c r="I202" s="2">
        <v>149.69999999999999</v>
      </c>
      <c r="J202" s="2">
        <v>159.19999999999999</v>
      </c>
      <c r="K202" s="2">
        <v>112.6</v>
      </c>
      <c r="L202" s="2">
        <v>111.8</v>
      </c>
      <c r="M202" s="2">
        <v>140.30000000000001</v>
      </c>
      <c r="N202" s="2">
        <v>126.8</v>
      </c>
      <c r="O202" s="2">
        <v>149.4</v>
      </c>
      <c r="P202" s="2">
        <v>140.30000000000001</v>
      </c>
      <c r="Q202" s="2">
        <v>139.6</v>
      </c>
      <c r="R202" s="2">
        <v>128.9</v>
      </c>
      <c r="S202" s="2">
        <v>137.9</v>
      </c>
      <c r="T202" s="2">
        <v>128.19999999999999</v>
      </c>
      <c r="U202" s="14">
        <v>143.6</v>
      </c>
      <c r="V202" s="2">
        <v>133.6</v>
      </c>
      <c r="W202" s="2">
        <v>133.6</v>
      </c>
      <c r="X202" s="2">
        <v>120.1</v>
      </c>
      <c r="Y202" s="2">
        <v>129</v>
      </c>
      <c r="Z202" s="2">
        <v>144</v>
      </c>
      <c r="AA202" s="2">
        <v>161.4</v>
      </c>
      <c r="AB202" s="2">
        <v>128.1</v>
      </c>
      <c r="AC202" s="2">
        <v>130.19999999999999</v>
      </c>
      <c r="AD202" s="2">
        <v>137.5</v>
      </c>
      <c r="AE202">
        <v>1771.1</v>
      </c>
      <c r="AF202">
        <v>534.59999999999991</v>
      </c>
      <c r="AG202" s="18">
        <v>277.2</v>
      </c>
      <c r="AH202" s="18">
        <f>SUM('Main Data'!$S202+'Main Data'!$U202+'Main Data'!$V202+'Main Data'!$X202+'Main Data'!$Z202+'Main Data'!$AB202)</f>
        <v>807.30000000000007</v>
      </c>
      <c r="AI202">
        <v>419.7</v>
      </c>
    </row>
    <row r="203" spans="1:35" x14ac:dyDescent="0.25">
      <c r="A203" s="2" t="s">
        <v>35</v>
      </c>
      <c r="B203" s="2">
        <v>2018</v>
      </c>
      <c r="C203" s="40" t="s">
        <v>44</v>
      </c>
      <c r="D203" s="2">
        <v>137.5</v>
      </c>
      <c r="E203" s="2">
        <v>149.1</v>
      </c>
      <c r="F203" s="2">
        <v>139.19999999999999</v>
      </c>
      <c r="G203" s="2">
        <v>142.5</v>
      </c>
      <c r="H203" s="2">
        <v>121.4</v>
      </c>
      <c r="I203" s="2">
        <v>151.6</v>
      </c>
      <c r="J203" s="2">
        <v>155.9</v>
      </c>
      <c r="K203" s="2">
        <v>121.7</v>
      </c>
      <c r="L203" s="2">
        <v>113.5</v>
      </c>
      <c r="M203" s="2">
        <v>138.9</v>
      </c>
      <c r="N203" s="2">
        <v>130.30000000000001</v>
      </c>
      <c r="O203" s="2">
        <v>152.30000000000001</v>
      </c>
      <c r="P203" s="2">
        <v>141.4</v>
      </c>
      <c r="Q203" s="2">
        <v>146.80000000000001</v>
      </c>
      <c r="R203" s="2">
        <v>138.4</v>
      </c>
      <c r="S203" s="2">
        <v>145.6</v>
      </c>
      <c r="T203" s="2">
        <v>130.1</v>
      </c>
      <c r="U203" s="14">
        <v>143.6</v>
      </c>
      <c r="V203" s="2">
        <v>138.6</v>
      </c>
      <c r="W203" s="2">
        <v>137</v>
      </c>
      <c r="X203" s="2">
        <v>123.6</v>
      </c>
      <c r="Y203" s="2">
        <v>133.1</v>
      </c>
      <c r="Z203" s="2">
        <v>144.69999999999999</v>
      </c>
      <c r="AA203" s="2">
        <v>157.5</v>
      </c>
      <c r="AB203" s="2">
        <v>139.69999999999999</v>
      </c>
      <c r="AC203" s="2">
        <v>133.19999999999999</v>
      </c>
      <c r="AD203" s="2">
        <v>139.80000000000001</v>
      </c>
      <c r="AE203">
        <v>1795.3</v>
      </c>
      <c r="AF203">
        <v>560.90000000000009</v>
      </c>
      <c r="AG203" s="18">
        <v>282.2</v>
      </c>
      <c r="AH203" s="18">
        <f>SUM('Main Data'!$S203+'Main Data'!$U203+'Main Data'!$V203+'Main Data'!$X203+'Main Data'!$Z203+'Main Data'!$AB203)</f>
        <v>835.8</v>
      </c>
      <c r="AI203">
        <v>430.4</v>
      </c>
    </row>
    <row r="204" spans="1:35" x14ac:dyDescent="0.25">
      <c r="A204" s="2" t="s">
        <v>30</v>
      </c>
      <c r="B204" s="2">
        <v>2018</v>
      </c>
      <c r="C204" s="40" t="s">
        <v>46</v>
      </c>
      <c r="D204" s="2">
        <v>139.19999999999999</v>
      </c>
      <c r="E204" s="2">
        <v>148.80000000000001</v>
      </c>
      <c r="F204" s="2">
        <v>139.1</v>
      </c>
      <c r="G204" s="2">
        <v>143.5</v>
      </c>
      <c r="H204" s="2">
        <v>125</v>
      </c>
      <c r="I204" s="2">
        <v>154.4</v>
      </c>
      <c r="J204" s="2">
        <v>156.30000000000001</v>
      </c>
      <c r="K204" s="2">
        <v>126.8</v>
      </c>
      <c r="L204" s="2">
        <v>115.4</v>
      </c>
      <c r="M204" s="2">
        <v>138.6</v>
      </c>
      <c r="N204" s="2">
        <v>133.80000000000001</v>
      </c>
      <c r="O204" s="2">
        <v>155.19999999999999</v>
      </c>
      <c r="P204" s="2">
        <v>142.69999999999999</v>
      </c>
      <c r="Q204" s="2">
        <v>152.1</v>
      </c>
      <c r="R204" s="2">
        <v>145.80000000000001</v>
      </c>
      <c r="S204" s="2">
        <v>151.30000000000001</v>
      </c>
      <c r="T204" s="2">
        <v>131.30000000000001</v>
      </c>
      <c r="U204" s="14">
        <v>144.6</v>
      </c>
      <c r="V204" s="2">
        <v>143.80000000000001</v>
      </c>
      <c r="W204" s="2">
        <v>139.4</v>
      </c>
      <c r="X204" s="2">
        <v>128.30000000000001</v>
      </c>
      <c r="Y204" s="2">
        <v>138.6</v>
      </c>
      <c r="Z204" s="2">
        <v>146.9</v>
      </c>
      <c r="AA204" s="2">
        <v>156.4</v>
      </c>
      <c r="AB204" s="2">
        <v>147.69999999999999</v>
      </c>
      <c r="AC204" s="2">
        <v>136.6</v>
      </c>
      <c r="AD204" s="2">
        <v>142.5</v>
      </c>
      <c r="AE204">
        <v>1818.8</v>
      </c>
      <c r="AF204">
        <v>580.5</v>
      </c>
      <c r="AG204" s="18">
        <v>143.80000000000001</v>
      </c>
      <c r="AH204" s="18">
        <f>SUM('Main Data'!$S204+'Main Data'!$U204+'Main Data'!$V204+'Main Data'!$X204+'Main Data'!$Z204+'Main Data'!$AB204)</f>
        <v>862.59999999999991</v>
      </c>
      <c r="AI204">
        <v>440.70000000000005</v>
      </c>
    </row>
    <row r="205" spans="1:35" x14ac:dyDescent="0.25">
      <c r="A205" s="2" t="s">
        <v>33</v>
      </c>
      <c r="B205" s="2">
        <v>2018</v>
      </c>
      <c r="C205" s="40" t="s">
        <v>46</v>
      </c>
      <c r="D205" s="2">
        <v>136.5</v>
      </c>
      <c r="E205" s="2">
        <v>146.4</v>
      </c>
      <c r="F205" s="2">
        <v>136.6</v>
      </c>
      <c r="G205" s="2">
        <v>141.19999999999999</v>
      </c>
      <c r="H205" s="2">
        <v>117.4</v>
      </c>
      <c r="I205" s="2">
        <v>146.30000000000001</v>
      </c>
      <c r="J205" s="2">
        <v>157.30000000000001</v>
      </c>
      <c r="K205" s="2">
        <v>113.6</v>
      </c>
      <c r="L205" s="2">
        <v>113.3</v>
      </c>
      <c r="M205" s="2">
        <v>141.1</v>
      </c>
      <c r="N205" s="2">
        <v>127.4</v>
      </c>
      <c r="O205" s="2">
        <v>150.4</v>
      </c>
      <c r="P205" s="2">
        <v>140.1</v>
      </c>
      <c r="Q205" s="2">
        <v>140</v>
      </c>
      <c r="R205" s="2">
        <v>129</v>
      </c>
      <c r="S205" s="2">
        <v>138.30000000000001</v>
      </c>
      <c r="T205" s="2">
        <v>128.30000000000001</v>
      </c>
      <c r="U205" s="14">
        <v>144.6</v>
      </c>
      <c r="V205" s="2">
        <v>134.4</v>
      </c>
      <c r="W205" s="2">
        <v>134.9</v>
      </c>
      <c r="X205" s="2">
        <v>120.7</v>
      </c>
      <c r="Y205" s="2">
        <v>129.80000000000001</v>
      </c>
      <c r="Z205" s="2">
        <v>145.30000000000001</v>
      </c>
      <c r="AA205" s="2">
        <v>162.1</v>
      </c>
      <c r="AB205" s="2">
        <v>129.80000000000001</v>
      </c>
      <c r="AC205" s="2">
        <v>131</v>
      </c>
      <c r="AD205" s="2">
        <v>138</v>
      </c>
      <c r="AE205">
        <v>1767.6</v>
      </c>
      <c r="AF205">
        <v>535.6</v>
      </c>
      <c r="AG205" s="18">
        <v>279</v>
      </c>
      <c r="AH205" s="18">
        <f>SUM('Main Data'!$S205+'Main Data'!$U205+'Main Data'!$V205+'Main Data'!$X205+'Main Data'!$Z205+'Main Data'!$AB205)</f>
        <v>813.09999999999991</v>
      </c>
      <c r="AI205">
        <v>422.9</v>
      </c>
    </row>
    <row r="206" spans="1:35" x14ac:dyDescent="0.25">
      <c r="A206" s="2" t="s">
        <v>35</v>
      </c>
      <c r="B206" s="2">
        <v>2018</v>
      </c>
      <c r="C206" s="40" t="s">
        <v>46</v>
      </c>
      <c r="D206" s="2">
        <v>138.30000000000001</v>
      </c>
      <c r="E206" s="2">
        <v>148</v>
      </c>
      <c r="F206" s="2">
        <v>138.1</v>
      </c>
      <c r="G206" s="2">
        <v>142.6</v>
      </c>
      <c r="H206" s="2">
        <v>122.2</v>
      </c>
      <c r="I206" s="2">
        <v>150.6</v>
      </c>
      <c r="J206" s="2">
        <v>156.6</v>
      </c>
      <c r="K206" s="2">
        <v>122.4</v>
      </c>
      <c r="L206" s="2">
        <v>114.7</v>
      </c>
      <c r="M206" s="2">
        <v>139.4</v>
      </c>
      <c r="N206" s="2">
        <v>131.1</v>
      </c>
      <c r="O206" s="2">
        <v>153</v>
      </c>
      <c r="P206" s="2">
        <v>141.69999999999999</v>
      </c>
      <c r="Q206" s="2">
        <v>147.30000000000001</v>
      </c>
      <c r="R206" s="2">
        <v>138.80000000000001</v>
      </c>
      <c r="S206" s="2">
        <v>146.1</v>
      </c>
      <c r="T206" s="2">
        <v>130.1</v>
      </c>
      <c r="U206" s="14">
        <v>144.6</v>
      </c>
      <c r="V206" s="2">
        <v>139.4</v>
      </c>
      <c r="W206" s="2">
        <v>137.69999999999999</v>
      </c>
      <c r="X206" s="2">
        <v>124.3</v>
      </c>
      <c r="Y206" s="2">
        <v>133.6</v>
      </c>
      <c r="Z206" s="2">
        <v>146</v>
      </c>
      <c r="AA206" s="2">
        <v>157.9</v>
      </c>
      <c r="AB206" s="2">
        <v>140.9</v>
      </c>
      <c r="AC206" s="2">
        <v>133.9</v>
      </c>
      <c r="AD206" s="2">
        <v>140.4</v>
      </c>
      <c r="AE206">
        <v>1798.7000000000003</v>
      </c>
      <c r="AF206">
        <v>562.30000000000007</v>
      </c>
      <c r="AG206" s="18">
        <v>284</v>
      </c>
      <c r="AH206" s="18">
        <f>SUM('Main Data'!$S206+'Main Data'!$U206+'Main Data'!$V206+'Main Data'!$X206+'Main Data'!$Z206+'Main Data'!$AB206)</f>
        <v>841.3</v>
      </c>
      <c r="AI206">
        <v>432.70000000000005</v>
      </c>
    </row>
    <row r="207" spans="1:35" x14ac:dyDescent="0.25">
      <c r="A207" s="2" t="s">
        <v>30</v>
      </c>
      <c r="B207" s="2">
        <v>2018</v>
      </c>
      <c r="C207" s="40" t="s">
        <v>48</v>
      </c>
      <c r="D207" s="2">
        <v>139.4</v>
      </c>
      <c r="E207" s="2">
        <v>147.19999999999999</v>
      </c>
      <c r="F207" s="2">
        <v>136.6</v>
      </c>
      <c r="G207" s="2">
        <v>143.69999999999999</v>
      </c>
      <c r="H207" s="2">
        <v>124.6</v>
      </c>
      <c r="I207" s="2">
        <v>150.1</v>
      </c>
      <c r="J207" s="2">
        <v>149.4</v>
      </c>
      <c r="K207" s="2">
        <v>125.4</v>
      </c>
      <c r="L207" s="2">
        <v>114.4</v>
      </c>
      <c r="M207" s="2">
        <v>138.69999999999999</v>
      </c>
      <c r="N207" s="2">
        <v>133.1</v>
      </c>
      <c r="O207" s="2">
        <v>155.9</v>
      </c>
      <c r="P207" s="2">
        <v>141.30000000000001</v>
      </c>
      <c r="Q207" s="2">
        <v>152.1</v>
      </c>
      <c r="R207" s="2">
        <v>146.1</v>
      </c>
      <c r="S207" s="2">
        <v>151.30000000000001</v>
      </c>
      <c r="T207" s="2">
        <v>132</v>
      </c>
      <c r="U207" s="14">
        <v>145.30000000000001</v>
      </c>
      <c r="V207" s="2">
        <v>144</v>
      </c>
      <c r="W207" s="2">
        <v>140</v>
      </c>
      <c r="X207" s="2">
        <v>129.9</v>
      </c>
      <c r="Y207" s="2">
        <v>140</v>
      </c>
      <c r="Z207" s="2">
        <v>147.6</v>
      </c>
      <c r="AA207" s="2">
        <v>157.69999999999999</v>
      </c>
      <c r="AB207" s="2">
        <v>149</v>
      </c>
      <c r="AC207" s="2">
        <v>137.4</v>
      </c>
      <c r="AD207" s="2">
        <v>142.1</v>
      </c>
      <c r="AE207">
        <v>1799.8000000000002</v>
      </c>
      <c r="AF207">
        <v>581.5</v>
      </c>
      <c r="AG207" s="18">
        <v>144</v>
      </c>
      <c r="AH207" s="18">
        <f>SUM('Main Data'!$S207+'Main Data'!$U207+'Main Data'!$V207+'Main Data'!$X207+'Main Data'!$Z207+'Main Data'!$AB207)</f>
        <v>867.1</v>
      </c>
      <c r="AI207">
        <v>444.1</v>
      </c>
    </row>
    <row r="208" spans="1:35" x14ac:dyDescent="0.25">
      <c r="A208" s="2" t="s">
        <v>33</v>
      </c>
      <c r="B208" s="2">
        <v>2018</v>
      </c>
      <c r="C208" s="40" t="s">
        <v>48</v>
      </c>
      <c r="D208" s="2">
        <v>137</v>
      </c>
      <c r="E208" s="2">
        <v>143.1</v>
      </c>
      <c r="F208" s="2">
        <v>132.80000000000001</v>
      </c>
      <c r="G208" s="2">
        <v>141.5</v>
      </c>
      <c r="H208" s="2">
        <v>117.8</v>
      </c>
      <c r="I208" s="2">
        <v>140</v>
      </c>
      <c r="J208" s="2">
        <v>151.30000000000001</v>
      </c>
      <c r="K208" s="2">
        <v>113.5</v>
      </c>
      <c r="L208" s="2">
        <v>112.3</v>
      </c>
      <c r="M208" s="2">
        <v>141.19999999999999</v>
      </c>
      <c r="N208" s="2">
        <v>127.7</v>
      </c>
      <c r="O208" s="2">
        <v>151.30000000000001</v>
      </c>
      <c r="P208" s="2">
        <v>138.9</v>
      </c>
      <c r="Q208" s="2">
        <v>140.80000000000001</v>
      </c>
      <c r="R208" s="2">
        <v>129.30000000000001</v>
      </c>
      <c r="S208" s="2">
        <v>139.1</v>
      </c>
      <c r="T208" s="2">
        <v>129.30000000000001</v>
      </c>
      <c r="U208" s="14">
        <v>145.30000000000001</v>
      </c>
      <c r="V208" s="2">
        <v>134.9</v>
      </c>
      <c r="W208" s="2">
        <v>135.69999999999999</v>
      </c>
      <c r="X208" s="2">
        <v>122.5</v>
      </c>
      <c r="Y208" s="2">
        <v>130.19999999999999</v>
      </c>
      <c r="Z208" s="2">
        <v>145.19999999999999</v>
      </c>
      <c r="AA208" s="2">
        <v>163.30000000000001</v>
      </c>
      <c r="AB208" s="2">
        <v>131.19999999999999</v>
      </c>
      <c r="AC208" s="2">
        <v>131.9</v>
      </c>
      <c r="AD208" s="2">
        <v>138.1</v>
      </c>
      <c r="AE208">
        <v>1748.4</v>
      </c>
      <c r="AF208">
        <v>538.5</v>
      </c>
      <c r="AG208" s="18">
        <v>280.20000000000005</v>
      </c>
      <c r="AH208" s="18">
        <f>SUM('Main Data'!$S208+'Main Data'!$U208+'Main Data'!$V208+'Main Data'!$X208+'Main Data'!$Z208+'Main Data'!$AB208)</f>
        <v>818.2</v>
      </c>
      <c r="AI208">
        <v>426.4</v>
      </c>
    </row>
    <row r="209" spans="1:35" x14ac:dyDescent="0.25">
      <c r="A209" s="2" t="s">
        <v>35</v>
      </c>
      <c r="B209" s="2">
        <v>2018</v>
      </c>
      <c r="C209" s="40" t="s">
        <v>48</v>
      </c>
      <c r="D209" s="2">
        <v>138.6</v>
      </c>
      <c r="E209" s="2">
        <v>145.80000000000001</v>
      </c>
      <c r="F209" s="2">
        <v>135.1</v>
      </c>
      <c r="G209" s="2">
        <v>142.9</v>
      </c>
      <c r="H209" s="2">
        <v>122.1</v>
      </c>
      <c r="I209" s="2">
        <v>145.4</v>
      </c>
      <c r="J209" s="2">
        <v>150</v>
      </c>
      <c r="K209" s="2">
        <v>121.4</v>
      </c>
      <c r="L209" s="2">
        <v>113.7</v>
      </c>
      <c r="M209" s="2">
        <v>139.5</v>
      </c>
      <c r="N209" s="2">
        <v>130.80000000000001</v>
      </c>
      <c r="O209" s="2">
        <v>153.80000000000001</v>
      </c>
      <c r="P209" s="2">
        <v>140.4</v>
      </c>
      <c r="Q209" s="2">
        <v>147.69999999999999</v>
      </c>
      <c r="R209" s="2">
        <v>139.1</v>
      </c>
      <c r="S209" s="2">
        <v>146.5</v>
      </c>
      <c r="T209" s="2">
        <v>130.9</v>
      </c>
      <c r="U209" s="14">
        <v>145.30000000000001</v>
      </c>
      <c r="V209" s="2">
        <v>139.69999999999999</v>
      </c>
      <c r="W209" s="2">
        <v>138.4</v>
      </c>
      <c r="X209" s="2">
        <v>126</v>
      </c>
      <c r="Y209" s="2">
        <v>134.5</v>
      </c>
      <c r="Z209" s="2">
        <v>146.19999999999999</v>
      </c>
      <c r="AA209" s="2">
        <v>159.19999999999999</v>
      </c>
      <c r="AB209" s="2">
        <v>142.30000000000001</v>
      </c>
      <c r="AC209" s="2">
        <v>134.69999999999999</v>
      </c>
      <c r="AD209" s="2">
        <v>140.19999999999999</v>
      </c>
      <c r="AE209">
        <v>1779.5</v>
      </c>
      <c r="AF209">
        <v>564.19999999999993</v>
      </c>
      <c r="AG209" s="18">
        <v>285</v>
      </c>
      <c r="AH209" s="18">
        <f>SUM('Main Data'!$S209+'Main Data'!$U209+'Main Data'!$V209+'Main Data'!$X209+'Main Data'!$Z209+'Main Data'!$AB209)</f>
        <v>846</v>
      </c>
      <c r="AI209">
        <v>436.2</v>
      </c>
    </row>
    <row r="210" spans="1:35" x14ac:dyDescent="0.25">
      <c r="A210" s="2" t="s">
        <v>30</v>
      </c>
      <c r="B210" s="2">
        <v>2018</v>
      </c>
      <c r="C210" s="40" t="s">
        <v>50</v>
      </c>
      <c r="D210" s="2">
        <v>139.30000000000001</v>
      </c>
      <c r="E210" s="2">
        <v>147.6</v>
      </c>
      <c r="F210" s="2">
        <v>134.6</v>
      </c>
      <c r="G210" s="2">
        <v>141.9</v>
      </c>
      <c r="H210" s="2">
        <v>123.5</v>
      </c>
      <c r="I210" s="2">
        <v>144.5</v>
      </c>
      <c r="J210" s="2">
        <v>147.6</v>
      </c>
      <c r="K210" s="2">
        <v>121.4</v>
      </c>
      <c r="L210" s="2">
        <v>112.3</v>
      </c>
      <c r="M210" s="2">
        <v>139.5</v>
      </c>
      <c r="N210" s="2">
        <v>134.6</v>
      </c>
      <c r="O210" s="2">
        <v>155.19999999999999</v>
      </c>
      <c r="P210" s="2">
        <v>140.19999999999999</v>
      </c>
      <c r="Q210" s="2">
        <v>150.69999999999999</v>
      </c>
      <c r="R210" s="2">
        <v>144.5</v>
      </c>
      <c r="S210" s="2">
        <v>149.80000000000001</v>
      </c>
      <c r="T210" s="2">
        <v>134.4</v>
      </c>
      <c r="U210" s="14">
        <v>146.30000000000001</v>
      </c>
      <c r="V210" s="2">
        <v>147.5</v>
      </c>
      <c r="W210" s="2">
        <v>144.80000000000001</v>
      </c>
      <c r="X210" s="2">
        <v>130.80000000000001</v>
      </c>
      <c r="Y210" s="2">
        <v>140.1</v>
      </c>
      <c r="Z210" s="2">
        <v>148</v>
      </c>
      <c r="AA210" s="2">
        <v>159.6</v>
      </c>
      <c r="AB210" s="2">
        <v>149.69999999999999</v>
      </c>
      <c r="AC210" s="2">
        <v>139.80000000000001</v>
      </c>
      <c r="AD210" s="2">
        <v>142.19999999999999</v>
      </c>
      <c r="AE210">
        <v>1782.2</v>
      </c>
      <c r="AF210">
        <v>579.4</v>
      </c>
      <c r="AG210" s="18">
        <v>147.5</v>
      </c>
      <c r="AH210" s="18">
        <f>SUM('Main Data'!$S210+'Main Data'!$U210+'Main Data'!$V210+'Main Data'!$X210+'Main Data'!$Z210+'Main Data'!$AB210)</f>
        <v>872.10000000000014</v>
      </c>
      <c r="AI210">
        <v>449.09999999999997</v>
      </c>
    </row>
    <row r="211" spans="1:35" x14ac:dyDescent="0.25">
      <c r="A211" s="2" t="s">
        <v>33</v>
      </c>
      <c r="B211" s="2">
        <v>2018</v>
      </c>
      <c r="C211" s="40" t="s">
        <v>50</v>
      </c>
      <c r="D211" s="2">
        <v>137.6</v>
      </c>
      <c r="E211" s="2">
        <v>144.9</v>
      </c>
      <c r="F211" s="2">
        <v>133.5</v>
      </c>
      <c r="G211" s="2">
        <v>141.5</v>
      </c>
      <c r="H211" s="2">
        <v>118</v>
      </c>
      <c r="I211" s="2">
        <v>139.5</v>
      </c>
      <c r="J211" s="2">
        <v>153</v>
      </c>
      <c r="K211" s="2">
        <v>113.2</v>
      </c>
      <c r="L211" s="2">
        <v>112.8</v>
      </c>
      <c r="M211" s="2">
        <v>141.1</v>
      </c>
      <c r="N211" s="2">
        <v>127.6</v>
      </c>
      <c r="O211" s="2">
        <v>152</v>
      </c>
      <c r="P211" s="2">
        <v>139.4</v>
      </c>
      <c r="Q211" s="2">
        <v>141.5</v>
      </c>
      <c r="R211" s="2">
        <v>129.80000000000001</v>
      </c>
      <c r="S211" s="2">
        <v>139.69999999999999</v>
      </c>
      <c r="T211" s="2">
        <v>130.4</v>
      </c>
      <c r="U211" s="14">
        <v>146.30000000000001</v>
      </c>
      <c r="V211" s="2">
        <v>135.1</v>
      </c>
      <c r="W211" s="2">
        <v>136.19999999999999</v>
      </c>
      <c r="X211" s="2">
        <v>123.3</v>
      </c>
      <c r="Y211" s="2">
        <v>130.69999999999999</v>
      </c>
      <c r="Z211" s="2">
        <v>145.5</v>
      </c>
      <c r="AA211" s="2">
        <v>164</v>
      </c>
      <c r="AB211" s="2">
        <v>133.4</v>
      </c>
      <c r="AC211" s="2">
        <v>132.5</v>
      </c>
      <c r="AD211" s="2">
        <v>138.9</v>
      </c>
      <c r="AE211">
        <v>1754.1</v>
      </c>
      <c r="AF211">
        <v>541.4</v>
      </c>
      <c r="AG211" s="18">
        <v>281.39999999999998</v>
      </c>
      <c r="AH211" s="18">
        <f>SUM('Main Data'!$S211+'Main Data'!$U211+'Main Data'!$V211+'Main Data'!$X211+'Main Data'!$Z211+'Main Data'!$AB211)</f>
        <v>823.3</v>
      </c>
      <c r="AI211">
        <v>429.9</v>
      </c>
    </row>
    <row r="212" spans="1:35" x14ac:dyDescent="0.25">
      <c r="A212" s="2" t="s">
        <v>35</v>
      </c>
      <c r="B212" s="2">
        <v>2018</v>
      </c>
      <c r="C212" s="40" t="s">
        <v>50</v>
      </c>
      <c r="D212" s="2">
        <v>137.4</v>
      </c>
      <c r="E212" s="2">
        <v>149.5</v>
      </c>
      <c r="F212" s="2">
        <v>137.30000000000001</v>
      </c>
      <c r="G212" s="2">
        <v>141.9</v>
      </c>
      <c r="H212" s="2">
        <v>121.1</v>
      </c>
      <c r="I212" s="2">
        <v>142.5</v>
      </c>
      <c r="J212" s="2">
        <v>146.69999999999999</v>
      </c>
      <c r="K212" s="2">
        <v>119.1</v>
      </c>
      <c r="L212" s="2">
        <v>111.9</v>
      </c>
      <c r="M212" s="2">
        <v>141</v>
      </c>
      <c r="N212" s="2">
        <v>133.6</v>
      </c>
      <c r="O212" s="2">
        <v>154.5</v>
      </c>
      <c r="P212" s="2">
        <v>139.69999999999999</v>
      </c>
      <c r="Q212" s="2">
        <v>148</v>
      </c>
      <c r="R212" s="2">
        <v>139.19999999999999</v>
      </c>
      <c r="S212" s="2">
        <v>146.80000000000001</v>
      </c>
      <c r="T212" s="2">
        <v>132</v>
      </c>
      <c r="U212" s="14">
        <v>146.9</v>
      </c>
      <c r="V212" s="2">
        <v>142.19999999999999</v>
      </c>
      <c r="W212" s="2">
        <v>142.1</v>
      </c>
      <c r="X212" s="2">
        <v>125.5</v>
      </c>
      <c r="Y212" s="2">
        <v>136.5</v>
      </c>
      <c r="Z212" s="2">
        <v>147.80000000000001</v>
      </c>
      <c r="AA212" s="2">
        <v>162.6</v>
      </c>
      <c r="AB212" s="2">
        <v>145.30000000000001</v>
      </c>
      <c r="AC212" s="2">
        <v>136.30000000000001</v>
      </c>
      <c r="AD212" s="2">
        <v>140.80000000000001</v>
      </c>
      <c r="AE212">
        <v>1776.2</v>
      </c>
      <c r="AF212">
        <v>566</v>
      </c>
      <c r="AG212" s="18">
        <v>289.10000000000002</v>
      </c>
      <c r="AH212" s="18">
        <f>SUM('Main Data'!$S212+'Main Data'!$U212+'Main Data'!$V212+'Main Data'!$X212+'Main Data'!$Z212+'Main Data'!$AB212)</f>
        <v>854.5</v>
      </c>
      <c r="AI212">
        <v>444.2</v>
      </c>
    </row>
    <row r="213" spans="1:35" x14ac:dyDescent="0.25">
      <c r="A213" s="2" t="s">
        <v>30</v>
      </c>
      <c r="B213" s="2">
        <v>2018</v>
      </c>
      <c r="C213" s="41" t="s">
        <v>53</v>
      </c>
      <c r="D213" s="2">
        <v>137.1</v>
      </c>
      <c r="E213" s="2">
        <v>150.80000000000001</v>
      </c>
      <c r="F213" s="2">
        <v>136.69999999999999</v>
      </c>
      <c r="G213" s="2">
        <v>141.9</v>
      </c>
      <c r="H213" s="2">
        <v>122.8</v>
      </c>
      <c r="I213" s="2">
        <v>143.9</v>
      </c>
      <c r="J213" s="2">
        <v>147.5</v>
      </c>
      <c r="K213" s="2">
        <v>121</v>
      </c>
      <c r="L213" s="2">
        <v>111.6</v>
      </c>
      <c r="M213" s="2">
        <v>140.6</v>
      </c>
      <c r="N213" s="2">
        <v>137.5</v>
      </c>
      <c r="O213" s="2">
        <v>156.1</v>
      </c>
      <c r="P213" s="2">
        <v>140</v>
      </c>
      <c r="Q213" s="2">
        <v>151.69999999999999</v>
      </c>
      <c r="R213" s="2">
        <v>145.5</v>
      </c>
      <c r="S213" s="2">
        <v>150.80000000000001</v>
      </c>
      <c r="T213" s="2">
        <v>133.1</v>
      </c>
      <c r="U213" s="14">
        <v>146.9</v>
      </c>
      <c r="V213" s="2">
        <v>148</v>
      </c>
      <c r="W213" s="2">
        <v>145.4</v>
      </c>
      <c r="X213" s="2">
        <v>130.30000000000001</v>
      </c>
      <c r="Y213" s="2">
        <v>143.1</v>
      </c>
      <c r="Z213" s="2">
        <v>150.19999999999999</v>
      </c>
      <c r="AA213" s="2">
        <v>161.9</v>
      </c>
      <c r="AB213" s="2">
        <v>150.30000000000001</v>
      </c>
      <c r="AC213" s="2">
        <v>140.1</v>
      </c>
      <c r="AD213" s="2">
        <v>142.4</v>
      </c>
      <c r="AE213">
        <v>1787.4999999999995</v>
      </c>
      <c r="AF213">
        <v>581.1</v>
      </c>
      <c r="AG213" s="18">
        <v>148</v>
      </c>
      <c r="AH213" s="18">
        <f>SUM('Main Data'!$S213+'Main Data'!$U213+'Main Data'!$V213+'Main Data'!$X213+'Main Data'!$Z213+'Main Data'!$AB213)</f>
        <v>876.5</v>
      </c>
      <c r="AI213">
        <v>452.30000000000007</v>
      </c>
    </row>
    <row r="214" spans="1:35" x14ac:dyDescent="0.25">
      <c r="A214" s="2" t="s">
        <v>33</v>
      </c>
      <c r="B214" s="2">
        <v>2018</v>
      </c>
      <c r="C214" s="41" t="s">
        <v>53</v>
      </c>
      <c r="D214" s="2">
        <v>138.1</v>
      </c>
      <c r="E214" s="2">
        <v>146.30000000000001</v>
      </c>
      <c r="F214" s="2">
        <v>137.80000000000001</v>
      </c>
      <c r="G214" s="2">
        <v>141.6</v>
      </c>
      <c r="H214" s="2">
        <v>118.1</v>
      </c>
      <c r="I214" s="2">
        <v>141.5</v>
      </c>
      <c r="J214" s="2">
        <v>145.19999999999999</v>
      </c>
      <c r="K214" s="2">
        <v>115.3</v>
      </c>
      <c r="L214" s="2">
        <v>112.5</v>
      </c>
      <c r="M214" s="2">
        <v>141.4</v>
      </c>
      <c r="N214" s="2">
        <v>128</v>
      </c>
      <c r="O214" s="2">
        <v>152.6</v>
      </c>
      <c r="P214" s="2">
        <v>139.1</v>
      </c>
      <c r="Q214" s="2">
        <v>142.4</v>
      </c>
      <c r="R214" s="2">
        <v>130.19999999999999</v>
      </c>
      <c r="S214" s="2">
        <v>140.5</v>
      </c>
      <c r="T214" s="2">
        <v>130.5</v>
      </c>
      <c r="U214" s="14">
        <v>146.9</v>
      </c>
      <c r="V214" s="2">
        <v>135.80000000000001</v>
      </c>
      <c r="W214" s="2">
        <v>136.80000000000001</v>
      </c>
      <c r="X214" s="2">
        <v>121.2</v>
      </c>
      <c r="Y214" s="2">
        <v>131.30000000000001</v>
      </c>
      <c r="Z214" s="2">
        <v>146.1</v>
      </c>
      <c r="AA214" s="2">
        <v>164.4</v>
      </c>
      <c r="AB214" s="2">
        <v>136.69999999999999</v>
      </c>
      <c r="AC214" s="2">
        <v>132.19999999999999</v>
      </c>
      <c r="AD214" s="2">
        <v>139</v>
      </c>
      <c r="AE214">
        <v>1757.4999999999998</v>
      </c>
      <c r="AF214">
        <v>543.6</v>
      </c>
      <c r="AG214" s="18">
        <v>282.70000000000005</v>
      </c>
      <c r="AH214" s="18">
        <f>SUM('Main Data'!$S214+'Main Data'!$U214+'Main Data'!$V214+'Main Data'!$X214+'Main Data'!$Z214+'Main Data'!$AB214)</f>
        <v>827.2</v>
      </c>
      <c r="AI214">
        <v>433.3</v>
      </c>
    </row>
    <row r="215" spans="1:35" x14ac:dyDescent="0.25">
      <c r="A215" s="2" t="s">
        <v>35</v>
      </c>
      <c r="B215" s="2">
        <v>2018</v>
      </c>
      <c r="C215" s="41" t="s">
        <v>53</v>
      </c>
      <c r="D215" s="2">
        <v>137.4</v>
      </c>
      <c r="E215" s="2">
        <v>149.19999999999999</v>
      </c>
      <c r="F215" s="2">
        <v>137.1</v>
      </c>
      <c r="G215" s="2">
        <v>141.80000000000001</v>
      </c>
      <c r="H215" s="2">
        <v>121.1</v>
      </c>
      <c r="I215" s="2">
        <v>142.80000000000001</v>
      </c>
      <c r="J215" s="2">
        <v>146.69999999999999</v>
      </c>
      <c r="K215" s="2">
        <v>119.1</v>
      </c>
      <c r="L215" s="2">
        <v>111.9</v>
      </c>
      <c r="M215" s="2">
        <v>140.9</v>
      </c>
      <c r="N215" s="2">
        <v>133.5</v>
      </c>
      <c r="O215" s="2">
        <v>154.5</v>
      </c>
      <c r="P215" s="2">
        <v>139.69999999999999</v>
      </c>
      <c r="Q215" s="2">
        <v>148</v>
      </c>
      <c r="R215" s="2">
        <v>139.1</v>
      </c>
      <c r="S215" s="2">
        <v>146.69999999999999</v>
      </c>
      <c r="T215" s="2">
        <v>132</v>
      </c>
      <c r="U215" s="14">
        <v>146.9</v>
      </c>
      <c r="V215" s="2">
        <v>142.19999999999999</v>
      </c>
      <c r="W215" s="2">
        <v>142.1</v>
      </c>
      <c r="X215" s="2">
        <v>125.5</v>
      </c>
      <c r="Y215" s="2">
        <v>136.5</v>
      </c>
      <c r="Z215" s="2">
        <v>147.80000000000001</v>
      </c>
      <c r="AA215" s="2">
        <v>162.6</v>
      </c>
      <c r="AB215" s="2">
        <v>145.1</v>
      </c>
      <c r="AC215" s="2">
        <v>136.30000000000001</v>
      </c>
      <c r="AD215" s="2">
        <v>140.80000000000001</v>
      </c>
      <c r="AE215">
        <v>1775.7000000000003</v>
      </c>
      <c r="AF215">
        <v>565.79999999999995</v>
      </c>
      <c r="AG215" s="18">
        <v>289.10000000000002</v>
      </c>
      <c r="AH215" s="18">
        <f>SUM('Main Data'!$S215+'Main Data'!$U215+'Main Data'!$V215+'Main Data'!$X215+'Main Data'!$Z215+'Main Data'!$AB215)</f>
        <v>854.19999999999993</v>
      </c>
      <c r="AI215">
        <v>444</v>
      </c>
    </row>
    <row r="216" spans="1:35" x14ac:dyDescent="0.25">
      <c r="A216" s="2" t="s">
        <v>30</v>
      </c>
      <c r="B216" s="2">
        <v>2018</v>
      </c>
      <c r="C216" s="40" t="s">
        <v>55</v>
      </c>
      <c r="D216" s="2">
        <v>137.1</v>
      </c>
      <c r="E216" s="2">
        <v>151.9</v>
      </c>
      <c r="F216" s="2">
        <v>137.4</v>
      </c>
      <c r="G216" s="2">
        <v>142.4</v>
      </c>
      <c r="H216" s="2">
        <v>124.2</v>
      </c>
      <c r="I216" s="2">
        <v>140.19999999999999</v>
      </c>
      <c r="J216" s="2">
        <v>136.6</v>
      </c>
      <c r="K216" s="2">
        <v>120.9</v>
      </c>
      <c r="L216" s="2">
        <v>109.9</v>
      </c>
      <c r="M216" s="2">
        <v>140.19999999999999</v>
      </c>
      <c r="N216" s="2">
        <v>137.80000000000001</v>
      </c>
      <c r="O216" s="2">
        <v>156</v>
      </c>
      <c r="P216" s="2">
        <v>138.5</v>
      </c>
      <c r="Q216" s="2">
        <v>151.6</v>
      </c>
      <c r="R216" s="2">
        <v>145.9</v>
      </c>
      <c r="S216" s="2">
        <v>150.80000000000001</v>
      </c>
      <c r="T216" s="2">
        <v>133.19999999999999</v>
      </c>
      <c r="U216" s="14">
        <v>146.5</v>
      </c>
      <c r="V216" s="2">
        <v>149.5</v>
      </c>
      <c r="W216" s="2">
        <v>149.6</v>
      </c>
      <c r="X216" s="2">
        <v>128.9</v>
      </c>
      <c r="Y216" s="2">
        <v>143.30000000000001</v>
      </c>
      <c r="Z216" s="2">
        <v>155.1</v>
      </c>
      <c r="AA216" s="2">
        <v>162.4</v>
      </c>
      <c r="AB216" s="2">
        <v>149</v>
      </c>
      <c r="AC216" s="2">
        <v>141.6</v>
      </c>
      <c r="AD216" s="2">
        <v>141.9</v>
      </c>
      <c r="AE216">
        <v>1773.1000000000001</v>
      </c>
      <c r="AF216">
        <v>581.5</v>
      </c>
      <c r="AG216" s="18">
        <v>149.5</v>
      </c>
      <c r="AH216" s="18">
        <f>SUM('Main Data'!$S216+'Main Data'!$U216+'Main Data'!$V216+'Main Data'!$X216+'Main Data'!$Z216+'Main Data'!$AB216)</f>
        <v>879.80000000000007</v>
      </c>
      <c r="AI216">
        <v>453</v>
      </c>
    </row>
    <row r="217" spans="1:35" x14ac:dyDescent="0.25">
      <c r="A217" s="2" t="s">
        <v>33</v>
      </c>
      <c r="B217" s="2">
        <v>2018</v>
      </c>
      <c r="C217" s="40" t="s">
        <v>55</v>
      </c>
      <c r="D217" s="2">
        <v>138.5</v>
      </c>
      <c r="E217" s="2">
        <v>147.80000000000001</v>
      </c>
      <c r="F217" s="2">
        <v>141.1</v>
      </c>
      <c r="G217" s="2">
        <v>141.6</v>
      </c>
      <c r="H217" s="2">
        <v>118.1</v>
      </c>
      <c r="I217" s="2">
        <v>138.5</v>
      </c>
      <c r="J217" s="2">
        <v>132.4</v>
      </c>
      <c r="K217" s="2">
        <v>117.5</v>
      </c>
      <c r="L217" s="2">
        <v>111</v>
      </c>
      <c r="M217" s="2">
        <v>141.5</v>
      </c>
      <c r="N217" s="2">
        <v>128.1</v>
      </c>
      <c r="O217" s="2">
        <v>152.9</v>
      </c>
      <c r="P217" s="2">
        <v>137.6</v>
      </c>
      <c r="Q217" s="2">
        <v>142.69999999999999</v>
      </c>
      <c r="R217" s="2">
        <v>130.30000000000001</v>
      </c>
      <c r="S217" s="2">
        <v>140.80000000000001</v>
      </c>
      <c r="T217" s="2">
        <v>130.80000000000001</v>
      </c>
      <c r="U217" s="14">
        <v>146.5</v>
      </c>
      <c r="V217" s="2">
        <v>136.19999999999999</v>
      </c>
      <c r="W217" s="2">
        <v>137.30000000000001</v>
      </c>
      <c r="X217" s="2">
        <v>118.8</v>
      </c>
      <c r="Y217" s="2">
        <v>131.69999999999999</v>
      </c>
      <c r="Z217" s="2">
        <v>146.5</v>
      </c>
      <c r="AA217" s="2">
        <v>164.6</v>
      </c>
      <c r="AB217" s="2">
        <v>132.4</v>
      </c>
      <c r="AC217" s="2">
        <v>131.69999999999999</v>
      </c>
      <c r="AD217" s="2">
        <v>138</v>
      </c>
      <c r="AE217">
        <v>1746.6</v>
      </c>
      <c r="AF217">
        <v>544.6</v>
      </c>
      <c r="AG217" s="18">
        <v>282.7</v>
      </c>
      <c r="AH217" s="18">
        <f>SUM('Main Data'!$S217+'Main Data'!$U217+'Main Data'!$V217+'Main Data'!$X217+'Main Data'!$Z217+'Main Data'!$AB217)</f>
        <v>821.19999999999993</v>
      </c>
      <c r="AI217">
        <v>428.7</v>
      </c>
    </row>
    <row r="218" spans="1:35" x14ac:dyDescent="0.25">
      <c r="A218" s="2" t="s">
        <v>35</v>
      </c>
      <c r="B218" s="2">
        <v>2018</v>
      </c>
      <c r="C218" s="40" t="s">
        <v>55</v>
      </c>
      <c r="D218" s="2">
        <v>137.5</v>
      </c>
      <c r="E218" s="2">
        <v>150.5</v>
      </c>
      <c r="F218" s="2">
        <v>138.80000000000001</v>
      </c>
      <c r="G218" s="2">
        <v>142.1</v>
      </c>
      <c r="H218" s="2">
        <v>122</v>
      </c>
      <c r="I218" s="2">
        <v>139.4</v>
      </c>
      <c r="J218" s="2">
        <v>135.19999999999999</v>
      </c>
      <c r="K218" s="2">
        <v>119.8</v>
      </c>
      <c r="L218" s="2">
        <v>110.3</v>
      </c>
      <c r="M218" s="2">
        <v>140.6</v>
      </c>
      <c r="N218" s="2">
        <v>133.80000000000001</v>
      </c>
      <c r="O218" s="2">
        <v>154.6</v>
      </c>
      <c r="P218" s="2">
        <v>138.19999999999999</v>
      </c>
      <c r="Q218" s="2">
        <v>148.1</v>
      </c>
      <c r="R218" s="2">
        <v>139.4</v>
      </c>
      <c r="S218" s="2">
        <v>146.80000000000001</v>
      </c>
      <c r="T218" s="2">
        <v>132.19999999999999</v>
      </c>
      <c r="U218" s="14">
        <v>146.5</v>
      </c>
      <c r="V218" s="2">
        <v>143.19999999999999</v>
      </c>
      <c r="W218" s="2">
        <v>144.9</v>
      </c>
      <c r="X218" s="2">
        <v>123.6</v>
      </c>
      <c r="Y218" s="2">
        <v>136.80000000000001</v>
      </c>
      <c r="Z218" s="2">
        <v>150.1</v>
      </c>
      <c r="AA218" s="2">
        <v>163</v>
      </c>
      <c r="AB218" s="2">
        <v>142.69999999999999</v>
      </c>
      <c r="AC218" s="2">
        <v>136.80000000000001</v>
      </c>
      <c r="AD218" s="2">
        <v>140.1</v>
      </c>
      <c r="AE218">
        <v>1762.7999999999997</v>
      </c>
      <c r="AF218">
        <v>566.5</v>
      </c>
      <c r="AG218" s="18">
        <v>289.7</v>
      </c>
      <c r="AH218" s="18">
        <f>SUM('Main Data'!$S218+'Main Data'!$U218+'Main Data'!$V218+'Main Data'!$X218+'Main Data'!$Z218+'Main Data'!$AB218)</f>
        <v>852.90000000000009</v>
      </c>
      <c r="AI218">
        <v>442.5</v>
      </c>
    </row>
    <row r="219" spans="1:35" x14ac:dyDescent="0.25">
      <c r="A219" s="2" t="s">
        <v>30</v>
      </c>
      <c r="B219" s="2">
        <v>2019</v>
      </c>
      <c r="C219" s="40" t="s">
        <v>31</v>
      </c>
      <c r="D219" s="2">
        <v>136.6</v>
      </c>
      <c r="E219" s="2">
        <v>152.5</v>
      </c>
      <c r="F219" s="2">
        <v>138.19999999999999</v>
      </c>
      <c r="G219" s="2">
        <v>142.4</v>
      </c>
      <c r="H219" s="2">
        <v>123.9</v>
      </c>
      <c r="I219" s="2">
        <v>135.5</v>
      </c>
      <c r="J219" s="2">
        <v>131.69999999999999</v>
      </c>
      <c r="K219" s="2">
        <v>121.3</v>
      </c>
      <c r="L219" s="2">
        <v>108.4</v>
      </c>
      <c r="M219" s="2">
        <v>138.9</v>
      </c>
      <c r="N219" s="2">
        <v>137</v>
      </c>
      <c r="O219" s="2">
        <v>155.80000000000001</v>
      </c>
      <c r="P219" s="2">
        <v>137.4</v>
      </c>
      <c r="Q219" s="2">
        <v>150.6</v>
      </c>
      <c r="R219" s="2">
        <v>145.1</v>
      </c>
      <c r="S219" s="2">
        <v>149.9</v>
      </c>
      <c r="T219" s="2">
        <v>133.5</v>
      </c>
      <c r="U219" s="14">
        <v>147.69999999999999</v>
      </c>
      <c r="V219" s="2">
        <v>150.1</v>
      </c>
      <c r="W219" s="2">
        <v>149.6</v>
      </c>
      <c r="X219" s="2">
        <v>128.6</v>
      </c>
      <c r="Y219" s="2">
        <v>142.9</v>
      </c>
      <c r="Z219" s="2">
        <v>155.19999999999999</v>
      </c>
      <c r="AA219" s="2">
        <v>162.69999999999999</v>
      </c>
      <c r="AB219" s="2">
        <v>146.19999999999999</v>
      </c>
      <c r="AC219" s="2">
        <v>141.69999999999999</v>
      </c>
      <c r="AD219" s="2">
        <v>141</v>
      </c>
      <c r="AE219">
        <v>1759.6000000000001</v>
      </c>
      <c r="AF219">
        <v>579.1</v>
      </c>
      <c r="AG219" s="18">
        <v>150.1</v>
      </c>
      <c r="AH219" s="18">
        <f>SUM('Main Data'!$S219+'Main Data'!$U219+'Main Data'!$V219+'Main Data'!$X219+'Main Data'!$Z219+'Main Data'!$AB219)</f>
        <v>877.7</v>
      </c>
      <c r="AI219">
        <v>450.59999999999997</v>
      </c>
    </row>
    <row r="220" spans="1:35" x14ac:dyDescent="0.25">
      <c r="A220" s="2" t="s">
        <v>33</v>
      </c>
      <c r="B220" s="2">
        <v>2019</v>
      </c>
      <c r="C220" s="40" t="s">
        <v>31</v>
      </c>
      <c r="D220" s="2">
        <v>138.30000000000001</v>
      </c>
      <c r="E220" s="2">
        <v>149.4</v>
      </c>
      <c r="F220" s="2">
        <v>143.5</v>
      </c>
      <c r="G220" s="2">
        <v>141.69999999999999</v>
      </c>
      <c r="H220" s="2">
        <v>118.1</v>
      </c>
      <c r="I220" s="2">
        <v>135.19999999999999</v>
      </c>
      <c r="J220" s="2">
        <v>130.5</v>
      </c>
      <c r="K220" s="2">
        <v>118.2</v>
      </c>
      <c r="L220" s="2">
        <v>110.4</v>
      </c>
      <c r="M220" s="2">
        <v>140.4</v>
      </c>
      <c r="N220" s="2">
        <v>128.1</v>
      </c>
      <c r="O220" s="2">
        <v>153.19999999999999</v>
      </c>
      <c r="P220" s="2">
        <v>137.30000000000001</v>
      </c>
      <c r="Q220" s="2">
        <v>143</v>
      </c>
      <c r="R220" s="2">
        <v>130.4</v>
      </c>
      <c r="S220" s="2">
        <v>141.1</v>
      </c>
      <c r="T220" s="2">
        <v>131.69999999999999</v>
      </c>
      <c r="U220" s="14">
        <v>147.69999999999999</v>
      </c>
      <c r="V220" s="2">
        <v>136.30000000000001</v>
      </c>
      <c r="W220" s="2">
        <v>137.80000000000001</v>
      </c>
      <c r="X220" s="2">
        <v>118.6</v>
      </c>
      <c r="Y220" s="2">
        <v>131.9</v>
      </c>
      <c r="Z220" s="2">
        <v>146.6</v>
      </c>
      <c r="AA220" s="2">
        <v>164.7</v>
      </c>
      <c r="AB220" s="2">
        <v>128.6</v>
      </c>
      <c r="AC220" s="2">
        <v>131.80000000000001</v>
      </c>
      <c r="AD220" s="2">
        <v>138</v>
      </c>
      <c r="AE220">
        <v>1744.3000000000002</v>
      </c>
      <c r="AF220">
        <v>546.20000000000005</v>
      </c>
      <c r="AG220" s="18">
        <v>284</v>
      </c>
      <c r="AH220" s="18">
        <f>SUM('Main Data'!$S220+'Main Data'!$U220+'Main Data'!$V220+'Main Data'!$X220+'Main Data'!$Z220+'Main Data'!$AB220)</f>
        <v>818.9</v>
      </c>
      <c r="AI220">
        <v>425.09999999999997</v>
      </c>
    </row>
    <row r="221" spans="1:35" x14ac:dyDescent="0.25">
      <c r="A221" s="2" t="s">
        <v>35</v>
      </c>
      <c r="B221" s="2">
        <v>2019</v>
      </c>
      <c r="C221" s="40" t="s">
        <v>31</v>
      </c>
      <c r="D221" s="2">
        <v>137.1</v>
      </c>
      <c r="E221" s="2">
        <v>151.4</v>
      </c>
      <c r="F221" s="2">
        <v>140.19999999999999</v>
      </c>
      <c r="G221" s="2">
        <v>142.1</v>
      </c>
      <c r="H221" s="2">
        <v>121.8</v>
      </c>
      <c r="I221" s="2">
        <v>135.4</v>
      </c>
      <c r="J221" s="2">
        <v>131.30000000000001</v>
      </c>
      <c r="K221" s="2">
        <v>120.3</v>
      </c>
      <c r="L221" s="2">
        <v>109.1</v>
      </c>
      <c r="M221" s="2">
        <v>139.4</v>
      </c>
      <c r="N221" s="2">
        <v>133.30000000000001</v>
      </c>
      <c r="O221" s="2">
        <v>154.6</v>
      </c>
      <c r="P221" s="2">
        <v>137.4</v>
      </c>
      <c r="Q221" s="2">
        <v>147.6</v>
      </c>
      <c r="R221" s="2">
        <v>139</v>
      </c>
      <c r="S221" s="2">
        <v>146.4</v>
      </c>
      <c r="T221" s="2">
        <v>132.80000000000001</v>
      </c>
      <c r="U221" s="14">
        <v>147.69999999999999</v>
      </c>
      <c r="V221" s="2">
        <v>143.6</v>
      </c>
      <c r="W221" s="2">
        <v>145.1</v>
      </c>
      <c r="X221" s="2">
        <v>123.3</v>
      </c>
      <c r="Y221" s="2">
        <v>136.69999999999999</v>
      </c>
      <c r="Z221" s="2">
        <v>150.19999999999999</v>
      </c>
      <c r="AA221" s="2">
        <v>163.19999999999999</v>
      </c>
      <c r="AB221" s="2">
        <v>139.5</v>
      </c>
      <c r="AC221" s="2">
        <v>136.9</v>
      </c>
      <c r="AD221" s="2">
        <v>139.6</v>
      </c>
      <c r="AE221">
        <v>1753.3999999999999</v>
      </c>
      <c r="AF221">
        <v>565.79999999999995</v>
      </c>
      <c r="AG221" s="18">
        <v>291.29999999999995</v>
      </c>
      <c r="AH221" s="18">
        <f>SUM('Main Data'!$S221+'Main Data'!$U221+'Main Data'!$V221+'Main Data'!$X221+'Main Data'!$Z221+'Main Data'!$AB221)</f>
        <v>850.7</v>
      </c>
      <c r="AI221">
        <v>439.6</v>
      </c>
    </row>
    <row r="222" spans="1:35" x14ac:dyDescent="0.25">
      <c r="A222" s="2" t="s">
        <v>30</v>
      </c>
      <c r="B222" s="2">
        <v>2019</v>
      </c>
      <c r="C222" s="40" t="s">
        <v>36</v>
      </c>
      <c r="D222" s="2">
        <v>136.80000000000001</v>
      </c>
      <c r="E222" s="2">
        <v>153</v>
      </c>
      <c r="F222" s="2">
        <v>139.1</v>
      </c>
      <c r="G222" s="2">
        <v>142.5</v>
      </c>
      <c r="H222" s="2">
        <v>124.1</v>
      </c>
      <c r="I222" s="2">
        <v>135.80000000000001</v>
      </c>
      <c r="J222" s="2">
        <v>128.69999999999999</v>
      </c>
      <c r="K222" s="2">
        <v>121.5</v>
      </c>
      <c r="L222" s="2">
        <v>108.3</v>
      </c>
      <c r="M222" s="2">
        <v>139.19999999999999</v>
      </c>
      <c r="N222" s="2">
        <v>137.4</v>
      </c>
      <c r="O222" s="2">
        <v>156.19999999999999</v>
      </c>
      <c r="P222" s="2">
        <v>137.19999999999999</v>
      </c>
      <c r="Q222" s="2">
        <v>150.5</v>
      </c>
      <c r="R222" s="2">
        <v>146.1</v>
      </c>
      <c r="S222" s="2">
        <v>149.9</v>
      </c>
      <c r="T222" s="2">
        <v>134.9</v>
      </c>
      <c r="U222" s="14">
        <v>148.5</v>
      </c>
      <c r="V222" s="2">
        <v>150.1</v>
      </c>
      <c r="W222" s="2">
        <v>149.9</v>
      </c>
      <c r="X222" s="2">
        <v>129.19999999999999</v>
      </c>
      <c r="Y222" s="2">
        <v>143.4</v>
      </c>
      <c r="Z222" s="2">
        <v>155.5</v>
      </c>
      <c r="AA222" s="2">
        <v>162.80000000000001</v>
      </c>
      <c r="AB222" s="2">
        <v>145.30000000000001</v>
      </c>
      <c r="AC222" s="2">
        <v>142.19999999999999</v>
      </c>
      <c r="AD222" s="2">
        <v>141</v>
      </c>
      <c r="AE222">
        <v>1759.8000000000002</v>
      </c>
      <c r="AF222">
        <v>581.4</v>
      </c>
      <c r="AG222" s="18">
        <v>150.1</v>
      </c>
      <c r="AH222" s="18">
        <f>SUM('Main Data'!$S222+'Main Data'!$U222+'Main Data'!$V222+'Main Data'!$X222+'Main Data'!$Z222+'Main Data'!$AB222)</f>
        <v>878.5</v>
      </c>
      <c r="AI222">
        <v>450.3</v>
      </c>
    </row>
    <row r="223" spans="1:35" x14ac:dyDescent="0.25">
      <c r="A223" s="2" t="s">
        <v>33</v>
      </c>
      <c r="B223" s="2">
        <v>2019</v>
      </c>
      <c r="C223" s="40" t="s">
        <v>36</v>
      </c>
      <c r="D223" s="2">
        <v>139.4</v>
      </c>
      <c r="E223" s="2">
        <v>150.1</v>
      </c>
      <c r="F223" s="2">
        <v>145.30000000000001</v>
      </c>
      <c r="G223" s="2">
        <v>141.69999999999999</v>
      </c>
      <c r="H223" s="2">
        <v>118.4</v>
      </c>
      <c r="I223" s="2">
        <v>137</v>
      </c>
      <c r="J223" s="2">
        <v>131.6</v>
      </c>
      <c r="K223" s="2">
        <v>119.9</v>
      </c>
      <c r="L223" s="2">
        <v>110.4</v>
      </c>
      <c r="M223" s="2">
        <v>140.80000000000001</v>
      </c>
      <c r="N223" s="2">
        <v>128.30000000000001</v>
      </c>
      <c r="O223" s="2">
        <v>153.5</v>
      </c>
      <c r="P223" s="2">
        <v>138</v>
      </c>
      <c r="Q223" s="2">
        <v>143.30000000000001</v>
      </c>
      <c r="R223" s="2">
        <v>130.80000000000001</v>
      </c>
      <c r="S223" s="2">
        <v>141.4</v>
      </c>
      <c r="T223" s="2">
        <v>133</v>
      </c>
      <c r="U223" s="14">
        <v>148.5</v>
      </c>
      <c r="V223" s="2">
        <v>136.6</v>
      </c>
      <c r="W223" s="2">
        <v>138.5</v>
      </c>
      <c r="X223" s="2">
        <v>119.2</v>
      </c>
      <c r="Y223" s="2">
        <v>132.19999999999999</v>
      </c>
      <c r="Z223" s="2">
        <v>146.6</v>
      </c>
      <c r="AA223" s="2">
        <v>164.9</v>
      </c>
      <c r="AB223" s="2">
        <v>127.1</v>
      </c>
      <c r="AC223" s="2">
        <v>132.4</v>
      </c>
      <c r="AD223" s="2">
        <v>138.6</v>
      </c>
      <c r="AE223">
        <v>1754.4</v>
      </c>
      <c r="AF223">
        <v>548.5</v>
      </c>
      <c r="AG223" s="18">
        <v>285.10000000000002</v>
      </c>
      <c r="AH223" s="18">
        <f>SUM('Main Data'!$S223+'Main Data'!$U223+'Main Data'!$V223+'Main Data'!$X223+'Main Data'!$Z223+'Main Data'!$AB223)</f>
        <v>819.40000000000009</v>
      </c>
      <c r="AI223">
        <v>424.4</v>
      </c>
    </row>
    <row r="224" spans="1:35" x14ac:dyDescent="0.25">
      <c r="A224" s="2" t="s">
        <v>35</v>
      </c>
      <c r="B224" s="2">
        <v>2019</v>
      </c>
      <c r="C224" s="40" t="s">
        <v>36</v>
      </c>
      <c r="D224" s="2">
        <v>137.6</v>
      </c>
      <c r="E224" s="2">
        <v>152</v>
      </c>
      <c r="F224" s="2">
        <v>141.5</v>
      </c>
      <c r="G224" s="2">
        <v>142.19999999999999</v>
      </c>
      <c r="H224" s="2">
        <v>122</v>
      </c>
      <c r="I224" s="2">
        <v>136.4</v>
      </c>
      <c r="J224" s="2">
        <v>129.69999999999999</v>
      </c>
      <c r="K224" s="2">
        <v>121</v>
      </c>
      <c r="L224" s="2">
        <v>109</v>
      </c>
      <c r="M224" s="2">
        <v>139.69999999999999</v>
      </c>
      <c r="N224" s="2">
        <v>133.6</v>
      </c>
      <c r="O224" s="2">
        <v>154.9</v>
      </c>
      <c r="P224" s="2">
        <v>137.5</v>
      </c>
      <c r="Q224" s="2">
        <v>147.69999999999999</v>
      </c>
      <c r="R224" s="2">
        <v>139.69999999999999</v>
      </c>
      <c r="S224" s="2">
        <v>146.5</v>
      </c>
      <c r="T224" s="2">
        <v>134.1</v>
      </c>
      <c r="U224" s="14">
        <v>148.5</v>
      </c>
      <c r="V224" s="2">
        <v>143.69999999999999</v>
      </c>
      <c r="W224" s="2">
        <v>145.6</v>
      </c>
      <c r="X224" s="2">
        <v>123.9</v>
      </c>
      <c r="Y224" s="2">
        <v>137.1</v>
      </c>
      <c r="Z224" s="2">
        <v>150.30000000000001</v>
      </c>
      <c r="AA224" s="2">
        <v>163.4</v>
      </c>
      <c r="AB224" s="2">
        <v>138.4</v>
      </c>
      <c r="AC224" s="2">
        <v>137.4</v>
      </c>
      <c r="AD224" s="2">
        <v>139.9</v>
      </c>
      <c r="AE224">
        <v>1757.1</v>
      </c>
      <c r="AF224">
        <v>568</v>
      </c>
      <c r="AG224" s="18">
        <v>292.2</v>
      </c>
      <c r="AH224" s="18">
        <f>SUM('Main Data'!$S224+'Main Data'!$U224+'Main Data'!$V224+'Main Data'!$X224+'Main Data'!$Z224+'Main Data'!$AB224)</f>
        <v>851.30000000000007</v>
      </c>
      <c r="AI224">
        <v>439.20000000000005</v>
      </c>
    </row>
    <row r="225" spans="1:35" x14ac:dyDescent="0.25">
      <c r="A225" s="2" t="s">
        <v>30</v>
      </c>
      <c r="B225" s="2">
        <v>2019</v>
      </c>
      <c r="C225" s="40" t="s">
        <v>38</v>
      </c>
      <c r="D225" s="2">
        <v>136.9</v>
      </c>
      <c r="E225" s="2">
        <v>154.1</v>
      </c>
      <c r="F225" s="2">
        <v>138.69999999999999</v>
      </c>
      <c r="G225" s="2">
        <v>142.5</v>
      </c>
      <c r="H225" s="2">
        <v>124.1</v>
      </c>
      <c r="I225" s="2">
        <v>136.1</v>
      </c>
      <c r="J225" s="2">
        <v>128.19999999999999</v>
      </c>
      <c r="K225" s="2">
        <v>122.3</v>
      </c>
      <c r="L225" s="2">
        <v>108.3</v>
      </c>
      <c r="M225" s="2">
        <v>138.9</v>
      </c>
      <c r="N225" s="2">
        <v>137.4</v>
      </c>
      <c r="O225" s="2">
        <v>156.4</v>
      </c>
      <c r="P225" s="2">
        <v>137.30000000000001</v>
      </c>
      <c r="Q225" s="2">
        <v>150.80000000000001</v>
      </c>
      <c r="R225" s="2">
        <v>146.1</v>
      </c>
      <c r="S225" s="2">
        <v>150.1</v>
      </c>
      <c r="T225" s="2">
        <v>134</v>
      </c>
      <c r="U225" s="14">
        <v>149</v>
      </c>
      <c r="V225" s="2">
        <v>150</v>
      </c>
      <c r="W225" s="2">
        <v>150.4</v>
      </c>
      <c r="X225" s="2">
        <v>129.9</v>
      </c>
      <c r="Y225" s="2">
        <v>143.80000000000001</v>
      </c>
      <c r="Z225" s="2">
        <v>155.5</v>
      </c>
      <c r="AA225" s="2">
        <v>162.9</v>
      </c>
      <c r="AB225" s="2">
        <v>146.4</v>
      </c>
      <c r="AC225" s="2">
        <v>142.4</v>
      </c>
      <c r="AD225" s="2">
        <v>141.19999999999999</v>
      </c>
      <c r="AE225">
        <v>1761.2000000000003</v>
      </c>
      <c r="AF225">
        <v>581</v>
      </c>
      <c r="AG225" s="18">
        <v>150</v>
      </c>
      <c r="AH225" s="18">
        <f>SUM('Main Data'!$S225+'Main Data'!$U225+'Main Data'!$V225+'Main Data'!$X225+'Main Data'!$Z225+'Main Data'!$AB225)</f>
        <v>880.9</v>
      </c>
      <c r="AI225">
        <v>451.70000000000005</v>
      </c>
    </row>
    <row r="226" spans="1:35" x14ac:dyDescent="0.25">
      <c r="A226" s="2" t="s">
        <v>33</v>
      </c>
      <c r="B226" s="2">
        <v>2019</v>
      </c>
      <c r="C226" s="40" t="s">
        <v>38</v>
      </c>
      <c r="D226" s="2">
        <v>139.69999999999999</v>
      </c>
      <c r="E226" s="2">
        <v>151.1</v>
      </c>
      <c r="F226" s="2">
        <v>142.9</v>
      </c>
      <c r="G226" s="2">
        <v>141.9</v>
      </c>
      <c r="H226" s="2">
        <v>118.4</v>
      </c>
      <c r="I226" s="2">
        <v>139.4</v>
      </c>
      <c r="J226" s="2">
        <v>141.19999999999999</v>
      </c>
      <c r="K226" s="2">
        <v>120.7</v>
      </c>
      <c r="L226" s="2">
        <v>110.4</v>
      </c>
      <c r="M226" s="2">
        <v>140.69999999999999</v>
      </c>
      <c r="N226" s="2">
        <v>128.5</v>
      </c>
      <c r="O226" s="2">
        <v>153.9</v>
      </c>
      <c r="P226" s="2">
        <v>139.6</v>
      </c>
      <c r="Q226" s="2">
        <v>143.5</v>
      </c>
      <c r="R226" s="2">
        <v>131.19999999999999</v>
      </c>
      <c r="S226" s="2">
        <v>141.6</v>
      </c>
      <c r="T226" s="2">
        <v>132.5</v>
      </c>
      <c r="U226" s="14">
        <v>149</v>
      </c>
      <c r="V226" s="2">
        <v>136.80000000000001</v>
      </c>
      <c r="W226" s="2">
        <v>139.19999999999999</v>
      </c>
      <c r="X226" s="2">
        <v>119.9</v>
      </c>
      <c r="Y226" s="2">
        <v>133</v>
      </c>
      <c r="Z226" s="2">
        <v>146.69999999999999</v>
      </c>
      <c r="AA226" s="2">
        <v>165.3</v>
      </c>
      <c r="AB226" s="2">
        <v>128.80000000000001</v>
      </c>
      <c r="AC226" s="2">
        <v>132.80000000000001</v>
      </c>
      <c r="AD226" s="2">
        <v>139.5</v>
      </c>
      <c r="AE226">
        <v>1768.4</v>
      </c>
      <c r="AF226">
        <v>548.79999999999995</v>
      </c>
      <c r="AG226" s="18">
        <v>285.8</v>
      </c>
      <c r="AH226" s="18">
        <f>SUM('Main Data'!$S226+'Main Data'!$U226+'Main Data'!$V226+'Main Data'!$X226+'Main Data'!$Z226+'Main Data'!$AB226)</f>
        <v>822.8</v>
      </c>
      <c r="AI226">
        <v>426.90000000000003</v>
      </c>
    </row>
    <row r="227" spans="1:35" x14ac:dyDescent="0.25">
      <c r="A227" s="2" t="s">
        <v>35</v>
      </c>
      <c r="B227" s="2">
        <v>2019</v>
      </c>
      <c r="C227" s="40" t="s">
        <v>38</v>
      </c>
      <c r="D227" s="2">
        <v>137.80000000000001</v>
      </c>
      <c r="E227" s="2">
        <v>153</v>
      </c>
      <c r="F227" s="2">
        <v>140.30000000000001</v>
      </c>
      <c r="G227" s="2">
        <v>142.30000000000001</v>
      </c>
      <c r="H227" s="2">
        <v>122</v>
      </c>
      <c r="I227" s="2">
        <v>137.6</v>
      </c>
      <c r="J227" s="2">
        <v>132.6</v>
      </c>
      <c r="K227" s="2">
        <v>121.8</v>
      </c>
      <c r="L227" s="2">
        <v>109</v>
      </c>
      <c r="M227" s="2">
        <v>139.5</v>
      </c>
      <c r="N227" s="2">
        <v>133.69999999999999</v>
      </c>
      <c r="O227" s="2">
        <v>155.19999999999999</v>
      </c>
      <c r="P227" s="2">
        <v>138.1</v>
      </c>
      <c r="Q227" s="2">
        <v>147.9</v>
      </c>
      <c r="R227" s="2">
        <v>139.9</v>
      </c>
      <c r="S227" s="2">
        <v>146.69999999999999</v>
      </c>
      <c r="T227" s="2">
        <v>133.4</v>
      </c>
      <c r="U227" s="14">
        <v>149</v>
      </c>
      <c r="V227" s="2">
        <v>143.80000000000001</v>
      </c>
      <c r="W227" s="2">
        <v>146.19999999999999</v>
      </c>
      <c r="X227" s="2">
        <v>124.6</v>
      </c>
      <c r="Y227" s="2">
        <v>137.69999999999999</v>
      </c>
      <c r="Z227" s="2">
        <v>150.30000000000001</v>
      </c>
      <c r="AA227" s="2">
        <v>163.5</v>
      </c>
      <c r="AB227" s="2">
        <v>139.69999999999999</v>
      </c>
      <c r="AC227" s="2">
        <v>137.69999999999999</v>
      </c>
      <c r="AD227" s="2">
        <v>140.4</v>
      </c>
      <c r="AE227">
        <v>1762.9</v>
      </c>
      <c r="AF227">
        <v>567.9</v>
      </c>
      <c r="AG227" s="18">
        <v>292.8</v>
      </c>
      <c r="AH227" s="18">
        <f>SUM('Main Data'!$S227+'Main Data'!$U227+'Main Data'!$V227+'Main Data'!$X227+'Main Data'!$Z227+'Main Data'!$AB227)</f>
        <v>854.10000000000014</v>
      </c>
      <c r="AI227">
        <v>440.9</v>
      </c>
    </row>
    <row r="228" spans="1:35" x14ac:dyDescent="0.25">
      <c r="A228" s="2" t="s">
        <v>30</v>
      </c>
      <c r="B228" s="2">
        <v>2019</v>
      </c>
      <c r="C228" s="40" t="s">
        <v>41</v>
      </c>
      <c r="D228" s="2">
        <v>137.4</v>
      </c>
      <c r="E228" s="2">
        <v>159.5</v>
      </c>
      <c r="F228" s="2">
        <v>134.5</v>
      </c>
      <c r="G228" s="2">
        <v>142.6</v>
      </c>
      <c r="H228" s="2">
        <v>124</v>
      </c>
      <c r="I228" s="2">
        <v>143.69999999999999</v>
      </c>
      <c r="J228" s="2">
        <v>133.4</v>
      </c>
      <c r="K228" s="2">
        <v>125.1</v>
      </c>
      <c r="L228" s="2">
        <v>109.3</v>
      </c>
      <c r="M228" s="2">
        <v>139.30000000000001</v>
      </c>
      <c r="N228" s="2">
        <v>137.69999999999999</v>
      </c>
      <c r="O228" s="2">
        <v>156.4</v>
      </c>
      <c r="P228" s="2">
        <v>139.19999999999999</v>
      </c>
      <c r="Q228" s="2">
        <v>151.30000000000001</v>
      </c>
      <c r="R228" s="2">
        <v>146.6</v>
      </c>
      <c r="S228" s="2">
        <v>150.69999999999999</v>
      </c>
      <c r="T228" s="2">
        <v>133.9</v>
      </c>
      <c r="U228" s="14">
        <v>150.1</v>
      </c>
      <c r="V228" s="2">
        <v>149.5</v>
      </c>
      <c r="W228" s="2">
        <v>151.30000000000001</v>
      </c>
      <c r="X228" s="2">
        <v>130.19999999999999</v>
      </c>
      <c r="Y228" s="2">
        <v>145.9</v>
      </c>
      <c r="Z228" s="2">
        <v>156.69999999999999</v>
      </c>
      <c r="AA228" s="2">
        <v>163.30000000000001</v>
      </c>
      <c r="AB228" s="2">
        <v>146.9</v>
      </c>
      <c r="AC228" s="2">
        <v>142.9</v>
      </c>
      <c r="AD228" s="2">
        <v>142.4</v>
      </c>
      <c r="AE228">
        <v>1782.1000000000001</v>
      </c>
      <c r="AF228">
        <v>582.5</v>
      </c>
      <c r="AG228" s="18">
        <v>149.5</v>
      </c>
      <c r="AH228" s="18">
        <f>SUM('Main Data'!$S228+'Main Data'!$U228+'Main Data'!$V228+'Main Data'!$X228+'Main Data'!$Z228+'Main Data'!$AB228)</f>
        <v>884.1</v>
      </c>
      <c r="AI228">
        <v>453.1</v>
      </c>
    </row>
    <row r="229" spans="1:35" x14ac:dyDescent="0.25">
      <c r="A229" s="2" t="s">
        <v>33</v>
      </c>
      <c r="B229" s="2">
        <v>2019</v>
      </c>
      <c r="C229" s="40" t="s">
        <v>41</v>
      </c>
      <c r="D229" s="2">
        <v>140.4</v>
      </c>
      <c r="E229" s="2">
        <v>156.69999999999999</v>
      </c>
      <c r="F229" s="2">
        <v>138.30000000000001</v>
      </c>
      <c r="G229" s="2">
        <v>142.4</v>
      </c>
      <c r="H229" s="2">
        <v>118.6</v>
      </c>
      <c r="I229" s="2">
        <v>149.69999999999999</v>
      </c>
      <c r="J229" s="2">
        <v>161.6</v>
      </c>
      <c r="K229" s="2">
        <v>124.4</v>
      </c>
      <c r="L229" s="2">
        <v>111.2</v>
      </c>
      <c r="M229" s="2">
        <v>141</v>
      </c>
      <c r="N229" s="2">
        <v>128.9</v>
      </c>
      <c r="O229" s="2">
        <v>154.5</v>
      </c>
      <c r="P229" s="2">
        <v>143.80000000000001</v>
      </c>
      <c r="Q229" s="2">
        <v>144</v>
      </c>
      <c r="R229" s="2">
        <v>131.69999999999999</v>
      </c>
      <c r="S229" s="2">
        <v>142.19999999999999</v>
      </c>
      <c r="T229" s="2">
        <v>132.6</v>
      </c>
      <c r="U229" s="14">
        <v>150.1</v>
      </c>
      <c r="V229" s="2">
        <v>137.19999999999999</v>
      </c>
      <c r="W229" s="2">
        <v>139.80000000000001</v>
      </c>
      <c r="X229" s="2">
        <v>120.1</v>
      </c>
      <c r="Y229" s="2">
        <v>134</v>
      </c>
      <c r="Z229" s="2">
        <v>148</v>
      </c>
      <c r="AA229" s="2">
        <v>166.2</v>
      </c>
      <c r="AB229" s="2">
        <v>129.4</v>
      </c>
      <c r="AC229" s="2">
        <v>133.30000000000001</v>
      </c>
      <c r="AD229" s="2">
        <v>141.5</v>
      </c>
      <c r="AE229">
        <v>1811.5000000000002</v>
      </c>
      <c r="AF229">
        <v>550.5</v>
      </c>
      <c r="AG229" s="18">
        <v>287.29999999999995</v>
      </c>
      <c r="AH229" s="18">
        <f>SUM('Main Data'!$S229+'Main Data'!$U229+'Main Data'!$V229+'Main Data'!$X229+'Main Data'!$Z229+'Main Data'!$AB229)</f>
        <v>826.99999999999989</v>
      </c>
      <c r="AI229">
        <v>428.90000000000003</v>
      </c>
    </row>
    <row r="230" spans="1:35" x14ac:dyDescent="0.25">
      <c r="A230" s="2" t="s">
        <v>35</v>
      </c>
      <c r="B230" s="2">
        <v>2019</v>
      </c>
      <c r="C230" s="40" t="s">
        <v>41</v>
      </c>
      <c r="D230" s="2">
        <v>138.30000000000001</v>
      </c>
      <c r="E230" s="2">
        <v>158.5</v>
      </c>
      <c r="F230" s="2">
        <v>136</v>
      </c>
      <c r="G230" s="2">
        <v>142.5</v>
      </c>
      <c r="H230" s="2">
        <v>122</v>
      </c>
      <c r="I230" s="2">
        <v>146.5</v>
      </c>
      <c r="J230" s="2">
        <v>143</v>
      </c>
      <c r="K230" s="2">
        <v>124.9</v>
      </c>
      <c r="L230" s="2">
        <v>109.9</v>
      </c>
      <c r="M230" s="2">
        <v>139.9</v>
      </c>
      <c r="N230" s="2">
        <v>134</v>
      </c>
      <c r="O230" s="2">
        <v>155.5</v>
      </c>
      <c r="P230" s="2">
        <v>140.9</v>
      </c>
      <c r="Q230" s="2">
        <v>148.4</v>
      </c>
      <c r="R230" s="2">
        <v>140.4</v>
      </c>
      <c r="S230" s="2">
        <v>147.30000000000001</v>
      </c>
      <c r="T230" s="2">
        <v>133.4</v>
      </c>
      <c r="U230" s="14">
        <v>150.1</v>
      </c>
      <c r="V230" s="2">
        <v>143.69999999999999</v>
      </c>
      <c r="W230" s="2">
        <v>146.9</v>
      </c>
      <c r="X230" s="2">
        <v>124.9</v>
      </c>
      <c r="Y230" s="2">
        <v>139.19999999999999</v>
      </c>
      <c r="Z230" s="2">
        <v>151.6</v>
      </c>
      <c r="AA230" s="2">
        <v>164.1</v>
      </c>
      <c r="AB230" s="2">
        <v>140.30000000000001</v>
      </c>
      <c r="AC230" s="2">
        <v>138.19999999999999</v>
      </c>
      <c r="AD230" s="2">
        <v>142</v>
      </c>
      <c r="AE230">
        <v>1791.9000000000003</v>
      </c>
      <c r="AF230">
        <v>569.5</v>
      </c>
      <c r="AG230" s="18">
        <v>293.79999999999995</v>
      </c>
      <c r="AH230" s="18">
        <f>SUM('Main Data'!$S230+'Main Data'!$U230+'Main Data'!$V230+'Main Data'!$X230+'Main Data'!$Z230+'Main Data'!$AB230)</f>
        <v>857.90000000000009</v>
      </c>
      <c r="AI230">
        <v>442.59999999999997</v>
      </c>
    </row>
    <row r="231" spans="1:35" x14ac:dyDescent="0.25">
      <c r="A231" s="2" t="s">
        <v>30</v>
      </c>
      <c r="B231" s="2">
        <v>2019</v>
      </c>
      <c r="C231" s="40" t="s">
        <v>42</v>
      </c>
      <c r="D231" s="2">
        <v>137.80000000000001</v>
      </c>
      <c r="E231" s="2">
        <v>163.5</v>
      </c>
      <c r="F231" s="2">
        <v>136.19999999999999</v>
      </c>
      <c r="G231" s="2">
        <v>143.19999999999999</v>
      </c>
      <c r="H231" s="2">
        <v>124.3</v>
      </c>
      <c r="I231" s="2">
        <v>143.30000000000001</v>
      </c>
      <c r="J231" s="2">
        <v>140.6</v>
      </c>
      <c r="K231" s="2">
        <v>128.69999999999999</v>
      </c>
      <c r="L231" s="2">
        <v>110.6</v>
      </c>
      <c r="M231" s="2">
        <v>140.4</v>
      </c>
      <c r="N231" s="2">
        <v>138</v>
      </c>
      <c r="O231" s="2">
        <v>156.6</v>
      </c>
      <c r="P231" s="2">
        <v>141</v>
      </c>
      <c r="Q231" s="2">
        <v>151.4</v>
      </c>
      <c r="R231" s="2">
        <v>146.5</v>
      </c>
      <c r="S231" s="2">
        <v>150.69999999999999</v>
      </c>
      <c r="T231" s="2">
        <v>134.80000000000001</v>
      </c>
      <c r="U231" s="14">
        <v>149.4</v>
      </c>
      <c r="V231" s="2">
        <v>149.6</v>
      </c>
      <c r="W231" s="2">
        <v>151.69999999999999</v>
      </c>
      <c r="X231" s="2">
        <v>130.19999999999999</v>
      </c>
      <c r="Y231" s="2">
        <v>146.4</v>
      </c>
      <c r="Z231" s="2">
        <v>157.69999999999999</v>
      </c>
      <c r="AA231" s="2">
        <v>164.2</v>
      </c>
      <c r="AB231" s="2">
        <v>147.80000000000001</v>
      </c>
      <c r="AC231" s="2">
        <v>143.30000000000001</v>
      </c>
      <c r="AD231" s="2">
        <v>143.6</v>
      </c>
      <c r="AE231">
        <v>1804.1999999999998</v>
      </c>
      <c r="AF231">
        <v>583.4</v>
      </c>
      <c r="AG231" s="18">
        <v>149.6</v>
      </c>
      <c r="AH231" s="18">
        <f>SUM('Main Data'!$S231+'Main Data'!$U231+'Main Data'!$V231+'Main Data'!$X231+'Main Data'!$Z231+'Main Data'!$AB231)</f>
        <v>885.40000000000009</v>
      </c>
      <c r="AI231">
        <v>455.3</v>
      </c>
    </row>
    <row r="232" spans="1:35" x14ac:dyDescent="0.25">
      <c r="A232" s="2" t="s">
        <v>33</v>
      </c>
      <c r="B232" s="2">
        <v>2019</v>
      </c>
      <c r="C232" s="40" t="s">
        <v>42</v>
      </c>
      <c r="D232" s="2">
        <v>140.69999999999999</v>
      </c>
      <c r="E232" s="2">
        <v>159.6</v>
      </c>
      <c r="F232" s="2">
        <v>140.4</v>
      </c>
      <c r="G232" s="2">
        <v>143.4</v>
      </c>
      <c r="H232" s="2">
        <v>118.6</v>
      </c>
      <c r="I232" s="2">
        <v>150.9</v>
      </c>
      <c r="J232" s="2">
        <v>169.8</v>
      </c>
      <c r="K232" s="2">
        <v>127.4</v>
      </c>
      <c r="L232" s="2">
        <v>111.8</v>
      </c>
      <c r="M232" s="2">
        <v>141</v>
      </c>
      <c r="N232" s="2">
        <v>129</v>
      </c>
      <c r="O232" s="2">
        <v>155.1</v>
      </c>
      <c r="P232" s="2">
        <v>145.6</v>
      </c>
      <c r="Q232" s="2">
        <v>144.30000000000001</v>
      </c>
      <c r="R232" s="2">
        <v>131.69999999999999</v>
      </c>
      <c r="S232" s="2">
        <v>142.4</v>
      </c>
      <c r="T232" s="2">
        <v>133.69999999999999</v>
      </c>
      <c r="U232" s="14">
        <v>149.4</v>
      </c>
      <c r="V232" s="2">
        <v>137.4</v>
      </c>
      <c r="W232" s="2">
        <v>140.30000000000001</v>
      </c>
      <c r="X232" s="2">
        <v>119.6</v>
      </c>
      <c r="Y232" s="2">
        <v>134.30000000000001</v>
      </c>
      <c r="Z232" s="2">
        <v>148.9</v>
      </c>
      <c r="AA232" s="2">
        <v>166.7</v>
      </c>
      <c r="AB232" s="2">
        <v>130.5</v>
      </c>
      <c r="AC232" s="2">
        <v>133.6</v>
      </c>
      <c r="AD232" s="2">
        <v>142.1</v>
      </c>
      <c r="AE232">
        <v>1833.2999999999997</v>
      </c>
      <c r="AF232">
        <v>552.09999999999991</v>
      </c>
      <c r="AG232" s="18">
        <v>286.8</v>
      </c>
      <c r="AH232" s="18">
        <f>SUM('Main Data'!$S232+'Main Data'!$U232+'Main Data'!$V232+'Main Data'!$X232+'Main Data'!$Z232+'Main Data'!$AB232)</f>
        <v>828.2</v>
      </c>
      <c r="AI232">
        <v>430.79999999999995</v>
      </c>
    </row>
    <row r="233" spans="1:35" x14ac:dyDescent="0.25">
      <c r="A233" s="2" t="s">
        <v>35</v>
      </c>
      <c r="B233" s="2">
        <v>2019</v>
      </c>
      <c r="C233" s="40" t="s">
        <v>42</v>
      </c>
      <c r="D233" s="2">
        <v>138.69999999999999</v>
      </c>
      <c r="E233" s="2">
        <v>162.1</v>
      </c>
      <c r="F233" s="2">
        <v>137.80000000000001</v>
      </c>
      <c r="G233" s="2">
        <v>143.30000000000001</v>
      </c>
      <c r="H233" s="2">
        <v>122.2</v>
      </c>
      <c r="I233" s="2">
        <v>146.80000000000001</v>
      </c>
      <c r="J233" s="2">
        <v>150.5</v>
      </c>
      <c r="K233" s="2">
        <v>128.30000000000001</v>
      </c>
      <c r="L233" s="2">
        <v>111</v>
      </c>
      <c r="M233" s="2">
        <v>140.6</v>
      </c>
      <c r="N233" s="2">
        <v>134.19999999999999</v>
      </c>
      <c r="O233" s="2">
        <v>155.9</v>
      </c>
      <c r="P233" s="2">
        <v>142.69999999999999</v>
      </c>
      <c r="Q233" s="2">
        <v>148.6</v>
      </c>
      <c r="R233" s="2">
        <v>140.4</v>
      </c>
      <c r="S233" s="2">
        <v>147.4</v>
      </c>
      <c r="T233" s="2">
        <v>134.30000000000001</v>
      </c>
      <c r="U233" s="14">
        <v>149.4</v>
      </c>
      <c r="V233" s="2">
        <v>143.80000000000001</v>
      </c>
      <c r="W233" s="2">
        <v>147.4</v>
      </c>
      <c r="X233" s="2">
        <v>124.6</v>
      </c>
      <c r="Y233" s="2">
        <v>139.6</v>
      </c>
      <c r="Z233" s="2">
        <v>152.5</v>
      </c>
      <c r="AA233" s="2">
        <v>164.9</v>
      </c>
      <c r="AB233" s="2">
        <v>141.19999999999999</v>
      </c>
      <c r="AC233" s="2">
        <v>138.6</v>
      </c>
      <c r="AD233" s="2">
        <v>142.9</v>
      </c>
      <c r="AE233">
        <v>1814.1000000000001</v>
      </c>
      <c r="AF233">
        <v>570.70000000000005</v>
      </c>
      <c r="AG233" s="18">
        <v>293.20000000000005</v>
      </c>
      <c r="AH233" s="18">
        <f>SUM('Main Data'!$S233+'Main Data'!$U233+'Main Data'!$V233+'Main Data'!$X233+'Main Data'!$Z233+'Main Data'!$AB233)</f>
        <v>858.90000000000009</v>
      </c>
      <c r="AI233">
        <v>444.70000000000005</v>
      </c>
    </row>
    <row r="234" spans="1:35" x14ac:dyDescent="0.25">
      <c r="A234" s="2" t="s">
        <v>30</v>
      </c>
      <c r="B234" s="2">
        <v>2019</v>
      </c>
      <c r="C234" s="40" t="s">
        <v>44</v>
      </c>
      <c r="D234" s="2">
        <v>138.4</v>
      </c>
      <c r="E234" s="2">
        <v>164</v>
      </c>
      <c r="F234" s="2">
        <v>138.4</v>
      </c>
      <c r="G234" s="2">
        <v>143.9</v>
      </c>
      <c r="H234" s="2">
        <v>124.4</v>
      </c>
      <c r="I234" s="2">
        <v>146.4</v>
      </c>
      <c r="J234" s="2">
        <v>150.1</v>
      </c>
      <c r="K234" s="2">
        <v>130.6</v>
      </c>
      <c r="L234" s="2">
        <v>110.8</v>
      </c>
      <c r="M234" s="2">
        <v>141.69999999999999</v>
      </c>
      <c r="N234" s="2">
        <v>138.5</v>
      </c>
      <c r="O234" s="2">
        <v>156.69999999999999</v>
      </c>
      <c r="P234" s="2">
        <v>143</v>
      </c>
      <c r="Q234" s="2">
        <v>151.6</v>
      </c>
      <c r="R234" s="2">
        <v>146.6</v>
      </c>
      <c r="S234" s="2">
        <v>150.9</v>
      </c>
      <c r="T234" s="2">
        <v>136.1</v>
      </c>
      <c r="U234" s="14">
        <v>150.6</v>
      </c>
      <c r="V234" s="2">
        <v>150</v>
      </c>
      <c r="W234" s="2">
        <v>152.19999999999999</v>
      </c>
      <c r="X234" s="2">
        <v>131.19999999999999</v>
      </c>
      <c r="Y234" s="2">
        <v>147.5</v>
      </c>
      <c r="Z234" s="2">
        <v>159.1</v>
      </c>
      <c r="AA234" s="2">
        <v>164.5</v>
      </c>
      <c r="AB234" s="2">
        <v>146.80000000000001</v>
      </c>
      <c r="AC234" s="2">
        <v>144.19999999999999</v>
      </c>
      <c r="AD234" s="2">
        <v>144.9</v>
      </c>
      <c r="AE234">
        <v>1826.8999999999999</v>
      </c>
      <c r="AF234">
        <v>585.20000000000005</v>
      </c>
      <c r="AG234" s="18">
        <v>150</v>
      </c>
      <c r="AH234" s="18">
        <f>SUM('Main Data'!$S234+'Main Data'!$U234+'Main Data'!$V234+'Main Data'!$X234+'Main Data'!$Z234+'Main Data'!$AB234)</f>
        <v>888.60000000000014</v>
      </c>
      <c r="AI234">
        <v>455.5</v>
      </c>
    </row>
    <row r="235" spans="1:35" x14ac:dyDescent="0.25">
      <c r="A235" s="2" t="s">
        <v>33</v>
      </c>
      <c r="B235" s="2">
        <v>2019</v>
      </c>
      <c r="C235" s="40" t="s">
        <v>44</v>
      </c>
      <c r="D235" s="2">
        <v>141.4</v>
      </c>
      <c r="E235" s="2">
        <v>160.19999999999999</v>
      </c>
      <c r="F235" s="2">
        <v>142.5</v>
      </c>
      <c r="G235" s="2">
        <v>144.1</v>
      </c>
      <c r="H235" s="2">
        <v>119.3</v>
      </c>
      <c r="I235" s="2">
        <v>154.69999999999999</v>
      </c>
      <c r="J235" s="2">
        <v>180.1</v>
      </c>
      <c r="K235" s="2">
        <v>128.9</v>
      </c>
      <c r="L235" s="2">
        <v>111.8</v>
      </c>
      <c r="M235" s="2">
        <v>141.6</v>
      </c>
      <c r="N235" s="2">
        <v>129.5</v>
      </c>
      <c r="O235" s="2">
        <v>155.6</v>
      </c>
      <c r="P235" s="2">
        <v>147.69999999999999</v>
      </c>
      <c r="Q235" s="2">
        <v>144.69999999999999</v>
      </c>
      <c r="R235" s="2">
        <v>131.9</v>
      </c>
      <c r="S235" s="2">
        <v>142.69999999999999</v>
      </c>
      <c r="T235" s="2">
        <v>135.1</v>
      </c>
      <c r="U235" s="14">
        <v>150.6</v>
      </c>
      <c r="V235" s="2">
        <v>137.69999999999999</v>
      </c>
      <c r="W235" s="2">
        <v>140.80000000000001</v>
      </c>
      <c r="X235" s="2">
        <v>120.6</v>
      </c>
      <c r="Y235" s="2">
        <v>135</v>
      </c>
      <c r="Z235" s="2">
        <v>150.4</v>
      </c>
      <c r="AA235" s="2">
        <v>167.2</v>
      </c>
      <c r="AB235" s="2">
        <v>127</v>
      </c>
      <c r="AC235" s="2">
        <v>134.5</v>
      </c>
      <c r="AD235" s="2">
        <v>143.30000000000001</v>
      </c>
      <c r="AE235">
        <v>1857.3999999999999</v>
      </c>
      <c r="AF235">
        <v>554.4</v>
      </c>
      <c r="AG235" s="18">
        <v>288.29999999999995</v>
      </c>
      <c r="AH235" s="18">
        <f>SUM('Main Data'!$S235+'Main Data'!$U235+'Main Data'!$V235+'Main Data'!$X235+'Main Data'!$Z235+'Main Data'!$AB235)</f>
        <v>828.99999999999989</v>
      </c>
      <c r="AI235">
        <v>428.7</v>
      </c>
    </row>
    <row r="236" spans="1:35" x14ac:dyDescent="0.25">
      <c r="A236" s="2" t="s">
        <v>35</v>
      </c>
      <c r="B236" s="2">
        <v>2019</v>
      </c>
      <c r="C236" s="40" t="s">
        <v>44</v>
      </c>
      <c r="D236" s="2">
        <v>139.30000000000001</v>
      </c>
      <c r="E236" s="2">
        <v>162.69999999999999</v>
      </c>
      <c r="F236" s="2">
        <v>140</v>
      </c>
      <c r="G236" s="2">
        <v>144</v>
      </c>
      <c r="H236" s="2">
        <v>122.5</v>
      </c>
      <c r="I236" s="2">
        <v>150.30000000000001</v>
      </c>
      <c r="J236" s="2">
        <v>160.30000000000001</v>
      </c>
      <c r="K236" s="2">
        <v>130</v>
      </c>
      <c r="L236" s="2">
        <v>111.1</v>
      </c>
      <c r="M236" s="2">
        <v>141.69999999999999</v>
      </c>
      <c r="N236" s="2">
        <v>134.69999999999999</v>
      </c>
      <c r="O236" s="2">
        <v>156.19999999999999</v>
      </c>
      <c r="P236" s="2">
        <v>144.69999999999999</v>
      </c>
      <c r="Q236" s="2">
        <v>148.9</v>
      </c>
      <c r="R236" s="2">
        <v>140.5</v>
      </c>
      <c r="S236" s="2">
        <v>147.6</v>
      </c>
      <c r="T236" s="2">
        <v>135.69999999999999</v>
      </c>
      <c r="U236" s="14">
        <v>150.6</v>
      </c>
      <c r="V236" s="2">
        <v>144.19999999999999</v>
      </c>
      <c r="W236" s="2">
        <v>147.9</v>
      </c>
      <c r="X236" s="2">
        <v>125.6</v>
      </c>
      <c r="Y236" s="2">
        <v>140.5</v>
      </c>
      <c r="Z236" s="2">
        <v>154</v>
      </c>
      <c r="AA236" s="2">
        <v>165.2</v>
      </c>
      <c r="AB236" s="2">
        <v>139.30000000000001</v>
      </c>
      <c r="AC236" s="2">
        <v>139.5</v>
      </c>
      <c r="AD236" s="2">
        <v>144.19999999999999</v>
      </c>
      <c r="AE236">
        <v>1837.5</v>
      </c>
      <c r="AF236">
        <v>572.70000000000005</v>
      </c>
      <c r="AG236" s="18">
        <v>294.79999999999995</v>
      </c>
      <c r="AH236" s="18">
        <f>SUM('Main Data'!$S236+'Main Data'!$U236+'Main Data'!$V236+'Main Data'!$X236+'Main Data'!$Z236+'Main Data'!$AB236)</f>
        <v>861.3</v>
      </c>
      <c r="AI236">
        <v>444</v>
      </c>
    </row>
    <row r="237" spans="1:35" x14ac:dyDescent="0.25">
      <c r="A237" s="2" t="s">
        <v>30</v>
      </c>
      <c r="B237" s="2">
        <v>2019</v>
      </c>
      <c r="C237" s="40" t="s">
        <v>46</v>
      </c>
      <c r="D237" s="2">
        <v>139.19999999999999</v>
      </c>
      <c r="E237" s="2">
        <v>161.9</v>
      </c>
      <c r="F237" s="2">
        <v>137.1</v>
      </c>
      <c r="G237" s="2">
        <v>144.6</v>
      </c>
      <c r="H237" s="2">
        <v>124.7</v>
      </c>
      <c r="I237" s="2">
        <v>145.5</v>
      </c>
      <c r="J237" s="2">
        <v>156.19999999999999</v>
      </c>
      <c r="K237" s="2">
        <v>131.5</v>
      </c>
      <c r="L237" s="2">
        <v>111.7</v>
      </c>
      <c r="M237" s="2">
        <v>142.69999999999999</v>
      </c>
      <c r="N237" s="2">
        <v>138.5</v>
      </c>
      <c r="O237" s="2">
        <v>156.9</v>
      </c>
      <c r="P237" s="2">
        <v>144</v>
      </c>
      <c r="Q237" s="2">
        <v>151.80000000000001</v>
      </c>
      <c r="R237" s="2">
        <v>146.6</v>
      </c>
      <c r="S237" s="2">
        <v>151.1</v>
      </c>
      <c r="T237" s="2">
        <v>138.80000000000001</v>
      </c>
      <c r="U237" s="14">
        <v>151.6</v>
      </c>
      <c r="V237" s="2">
        <v>150.19999999999999</v>
      </c>
      <c r="W237" s="2">
        <v>152.69999999999999</v>
      </c>
      <c r="X237" s="2">
        <v>131.4</v>
      </c>
      <c r="Y237" s="2">
        <v>148</v>
      </c>
      <c r="Z237" s="2">
        <v>159.69999999999999</v>
      </c>
      <c r="AA237" s="2">
        <v>165.1</v>
      </c>
      <c r="AB237" s="2">
        <v>146.4</v>
      </c>
      <c r="AC237" s="2">
        <v>144.9</v>
      </c>
      <c r="AD237" s="2">
        <v>145.69999999999999</v>
      </c>
      <c r="AE237">
        <v>1834.5000000000002</v>
      </c>
      <c r="AF237">
        <v>588.29999999999995</v>
      </c>
      <c r="AG237" s="18">
        <v>150.19999999999999</v>
      </c>
      <c r="AH237" s="18">
        <f>SUM('Main Data'!$S237+'Main Data'!$U237+'Main Data'!$V237+'Main Data'!$X237+'Main Data'!$Z237+'Main Data'!$AB237)</f>
        <v>890.4</v>
      </c>
      <c r="AI237">
        <v>456.4</v>
      </c>
    </row>
    <row r="238" spans="1:35" x14ac:dyDescent="0.25">
      <c r="A238" s="2" t="s">
        <v>33</v>
      </c>
      <c r="B238" s="2">
        <v>2019</v>
      </c>
      <c r="C238" s="40" t="s">
        <v>46</v>
      </c>
      <c r="D238" s="2">
        <v>142.1</v>
      </c>
      <c r="E238" s="2">
        <v>158.30000000000001</v>
      </c>
      <c r="F238" s="2">
        <v>140.80000000000001</v>
      </c>
      <c r="G238" s="2">
        <v>144.9</v>
      </c>
      <c r="H238" s="2">
        <v>119.9</v>
      </c>
      <c r="I238" s="2">
        <v>153.9</v>
      </c>
      <c r="J238" s="2">
        <v>189.1</v>
      </c>
      <c r="K238" s="2">
        <v>129.80000000000001</v>
      </c>
      <c r="L238" s="2">
        <v>112.7</v>
      </c>
      <c r="M238" s="2">
        <v>142.5</v>
      </c>
      <c r="N238" s="2">
        <v>129.80000000000001</v>
      </c>
      <c r="O238" s="2">
        <v>156.19999999999999</v>
      </c>
      <c r="P238" s="2">
        <v>149.1</v>
      </c>
      <c r="Q238" s="2">
        <v>145</v>
      </c>
      <c r="R238" s="2">
        <v>132.19999999999999</v>
      </c>
      <c r="S238" s="2">
        <v>143</v>
      </c>
      <c r="T238" s="2">
        <v>137.80000000000001</v>
      </c>
      <c r="U238" s="14">
        <v>151.6</v>
      </c>
      <c r="V238" s="2">
        <v>138.1</v>
      </c>
      <c r="W238" s="2">
        <v>141.5</v>
      </c>
      <c r="X238" s="2">
        <v>120.8</v>
      </c>
      <c r="Y238" s="2">
        <v>135.4</v>
      </c>
      <c r="Z238" s="2">
        <v>151.5</v>
      </c>
      <c r="AA238" s="2">
        <v>167.9</v>
      </c>
      <c r="AB238" s="2">
        <v>125.5</v>
      </c>
      <c r="AC238" s="2">
        <v>135.30000000000001</v>
      </c>
      <c r="AD238" s="2">
        <v>144.19999999999999</v>
      </c>
      <c r="AE238">
        <v>1869.1</v>
      </c>
      <c r="AF238">
        <v>558</v>
      </c>
      <c r="AG238" s="18">
        <v>289.7</v>
      </c>
      <c r="AH238" s="18">
        <f>SUM('Main Data'!$S238+'Main Data'!$U238+'Main Data'!$V238+'Main Data'!$X238+'Main Data'!$Z238+'Main Data'!$AB238)</f>
        <v>830.5</v>
      </c>
      <c r="AI238">
        <v>428.7</v>
      </c>
    </row>
    <row r="239" spans="1:35" x14ac:dyDescent="0.25">
      <c r="A239" s="2" t="s">
        <v>35</v>
      </c>
      <c r="B239" s="2">
        <v>2019</v>
      </c>
      <c r="C239" s="40" t="s">
        <v>46</v>
      </c>
      <c r="D239" s="2">
        <v>140.1</v>
      </c>
      <c r="E239" s="2">
        <v>160.6</v>
      </c>
      <c r="F239" s="2">
        <v>138.5</v>
      </c>
      <c r="G239" s="2">
        <v>144.69999999999999</v>
      </c>
      <c r="H239" s="2">
        <v>122.9</v>
      </c>
      <c r="I239" s="2">
        <v>149.4</v>
      </c>
      <c r="J239" s="2">
        <v>167.4</v>
      </c>
      <c r="K239" s="2">
        <v>130.9</v>
      </c>
      <c r="L239" s="2">
        <v>112</v>
      </c>
      <c r="M239" s="2">
        <v>142.6</v>
      </c>
      <c r="N239" s="2">
        <v>134.9</v>
      </c>
      <c r="O239" s="2">
        <v>156.6</v>
      </c>
      <c r="P239" s="2">
        <v>145.9</v>
      </c>
      <c r="Q239" s="2">
        <v>149.1</v>
      </c>
      <c r="R239" s="2">
        <v>140.6</v>
      </c>
      <c r="S239" s="2">
        <v>147.9</v>
      </c>
      <c r="T239" s="2">
        <v>138.4</v>
      </c>
      <c r="U239" s="14">
        <v>151.6</v>
      </c>
      <c r="V239" s="2">
        <v>144.5</v>
      </c>
      <c r="W239" s="2">
        <v>148.5</v>
      </c>
      <c r="X239" s="2">
        <v>125.8</v>
      </c>
      <c r="Y239" s="2">
        <v>140.9</v>
      </c>
      <c r="Z239" s="2">
        <v>154.9</v>
      </c>
      <c r="AA239" s="2">
        <v>165.8</v>
      </c>
      <c r="AB239" s="2">
        <v>138.5</v>
      </c>
      <c r="AC239" s="2">
        <v>140.19999999999999</v>
      </c>
      <c r="AD239" s="2">
        <v>145</v>
      </c>
      <c r="AE239">
        <v>1846.5</v>
      </c>
      <c r="AF239">
        <v>576</v>
      </c>
      <c r="AG239" s="18">
        <v>296.10000000000002</v>
      </c>
      <c r="AH239" s="18">
        <f>SUM('Main Data'!$S239+'Main Data'!$U239+'Main Data'!$V239+'Main Data'!$X239+'Main Data'!$Z239+'Main Data'!$AB239)</f>
        <v>863.19999999999993</v>
      </c>
      <c r="AI239">
        <v>444.5</v>
      </c>
    </row>
    <row r="240" spans="1:35" x14ac:dyDescent="0.25">
      <c r="A240" s="2" t="s">
        <v>30</v>
      </c>
      <c r="B240" s="2">
        <v>2019</v>
      </c>
      <c r="C240" s="40" t="s">
        <v>48</v>
      </c>
      <c r="D240" s="2">
        <v>140.1</v>
      </c>
      <c r="E240" s="2">
        <v>161.9</v>
      </c>
      <c r="F240" s="2">
        <v>138.30000000000001</v>
      </c>
      <c r="G240" s="2">
        <v>145.69999999999999</v>
      </c>
      <c r="H240" s="2">
        <v>125.1</v>
      </c>
      <c r="I240" s="2">
        <v>143.80000000000001</v>
      </c>
      <c r="J240" s="2">
        <v>163.4</v>
      </c>
      <c r="K240" s="2">
        <v>132.19999999999999</v>
      </c>
      <c r="L240" s="2">
        <v>112.8</v>
      </c>
      <c r="M240" s="2">
        <v>144.19999999999999</v>
      </c>
      <c r="N240" s="2">
        <v>138.5</v>
      </c>
      <c r="O240" s="2">
        <v>157.19999999999999</v>
      </c>
      <c r="P240" s="2">
        <v>145.5</v>
      </c>
      <c r="Q240" s="2">
        <v>151.69999999999999</v>
      </c>
      <c r="R240" s="2">
        <v>146.6</v>
      </c>
      <c r="S240" s="2">
        <v>151</v>
      </c>
      <c r="T240" s="2">
        <v>140.19999999999999</v>
      </c>
      <c r="U240" s="14">
        <v>152.19999999999999</v>
      </c>
      <c r="V240" s="2">
        <v>150.30000000000001</v>
      </c>
      <c r="W240" s="2">
        <v>153.4</v>
      </c>
      <c r="X240" s="2">
        <v>131.6</v>
      </c>
      <c r="Y240" s="2">
        <v>148.30000000000001</v>
      </c>
      <c r="Z240" s="2">
        <v>160.19999999999999</v>
      </c>
      <c r="AA240" s="2">
        <v>165.7</v>
      </c>
      <c r="AB240" s="2">
        <v>146.9</v>
      </c>
      <c r="AC240" s="2">
        <v>145.4</v>
      </c>
      <c r="AD240" s="2">
        <v>146.69999999999999</v>
      </c>
      <c r="AE240">
        <v>1848.7</v>
      </c>
      <c r="AF240">
        <v>589.5</v>
      </c>
      <c r="AG240" s="18">
        <v>150.30000000000001</v>
      </c>
      <c r="AH240" s="18">
        <f>SUM('Main Data'!$S240+'Main Data'!$U240+'Main Data'!$V240+'Main Data'!$X240+'Main Data'!$Z240+'Main Data'!$AB240)</f>
        <v>892.19999999999993</v>
      </c>
      <c r="AI240">
        <v>458</v>
      </c>
    </row>
    <row r="241" spans="1:35" x14ac:dyDescent="0.25">
      <c r="A241" s="2" t="s">
        <v>33</v>
      </c>
      <c r="B241" s="2">
        <v>2019</v>
      </c>
      <c r="C241" s="40" t="s">
        <v>48</v>
      </c>
      <c r="D241" s="2">
        <v>142.69999999999999</v>
      </c>
      <c r="E241" s="2">
        <v>158.69999999999999</v>
      </c>
      <c r="F241" s="2">
        <v>141.6</v>
      </c>
      <c r="G241" s="2">
        <v>144.9</v>
      </c>
      <c r="H241" s="2">
        <v>120.8</v>
      </c>
      <c r="I241" s="2">
        <v>149.80000000000001</v>
      </c>
      <c r="J241" s="2">
        <v>192.4</v>
      </c>
      <c r="K241" s="2">
        <v>130.30000000000001</v>
      </c>
      <c r="L241" s="2">
        <v>114</v>
      </c>
      <c r="M241" s="2">
        <v>143.80000000000001</v>
      </c>
      <c r="N241" s="2">
        <v>130</v>
      </c>
      <c r="O241" s="2">
        <v>156.4</v>
      </c>
      <c r="P241" s="2">
        <v>149.5</v>
      </c>
      <c r="Q241" s="2">
        <v>145.30000000000001</v>
      </c>
      <c r="R241" s="2">
        <v>132.19999999999999</v>
      </c>
      <c r="S241" s="2">
        <v>143.30000000000001</v>
      </c>
      <c r="T241" s="2">
        <v>139</v>
      </c>
      <c r="U241" s="14">
        <v>152.19999999999999</v>
      </c>
      <c r="V241" s="2">
        <v>138.30000000000001</v>
      </c>
      <c r="W241" s="2">
        <v>141.9</v>
      </c>
      <c r="X241" s="2">
        <v>121.2</v>
      </c>
      <c r="Y241" s="2">
        <v>135.9</v>
      </c>
      <c r="Z241" s="2">
        <v>151.6</v>
      </c>
      <c r="AA241" s="2">
        <v>168.6</v>
      </c>
      <c r="AB241" s="2">
        <v>126.6</v>
      </c>
      <c r="AC241" s="2">
        <v>135.69999999999999</v>
      </c>
      <c r="AD241" s="2">
        <v>144.69999999999999</v>
      </c>
      <c r="AE241">
        <v>1874.9</v>
      </c>
      <c r="AF241">
        <v>559.79999999999995</v>
      </c>
      <c r="AG241" s="18">
        <v>290.5</v>
      </c>
      <c r="AH241" s="18">
        <f>SUM('Main Data'!$S241+'Main Data'!$U241+'Main Data'!$V241+'Main Data'!$X241+'Main Data'!$Z241+'Main Data'!$AB241)</f>
        <v>833.2</v>
      </c>
      <c r="AI241">
        <v>430.9</v>
      </c>
    </row>
    <row r="242" spans="1:35" x14ac:dyDescent="0.25">
      <c r="A242" s="2" t="s">
        <v>35</v>
      </c>
      <c r="B242" s="2">
        <v>2019</v>
      </c>
      <c r="C242" s="40" t="s">
        <v>48</v>
      </c>
      <c r="D242" s="2">
        <v>140.9</v>
      </c>
      <c r="E242" s="2">
        <v>160.80000000000001</v>
      </c>
      <c r="F242" s="2">
        <v>139.6</v>
      </c>
      <c r="G242" s="2">
        <v>145.4</v>
      </c>
      <c r="H242" s="2">
        <v>123.5</v>
      </c>
      <c r="I242" s="2">
        <v>146.6</v>
      </c>
      <c r="J242" s="2">
        <v>173.2</v>
      </c>
      <c r="K242" s="2">
        <v>131.6</v>
      </c>
      <c r="L242" s="2">
        <v>113.2</v>
      </c>
      <c r="M242" s="2">
        <v>144.1</v>
      </c>
      <c r="N242" s="2">
        <v>135</v>
      </c>
      <c r="O242" s="2">
        <v>156.80000000000001</v>
      </c>
      <c r="P242" s="2">
        <v>147</v>
      </c>
      <c r="Q242" s="2">
        <v>149.19999999999999</v>
      </c>
      <c r="R242" s="2">
        <v>140.6</v>
      </c>
      <c r="S242" s="2">
        <v>147.9</v>
      </c>
      <c r="T242" s="2">
        <v>139.69999999999999</v>
      </c>
      <c r="U242" s="14">
        <v>152.19999999999999</v>
      </c>
      <c r="V242" s="2">
        <v>144.6</v>
      </c>
      <c r="W242" s="2">
        <v>149</v>
      </c>
      <c r="X242" s="2">
        <v>126.1</v>
      </c>
      <c r="Y242" s="2">
        <v>141.30000000000001</v>
      </c>
      <c r="Z242" s="2">
        <v>155.19999999999999</v>
      </c>
      <c r="AA242" s="2">
        <v>166.5</v>
      </c>
      <c r="AB242" s="2">
        <v>139.19999999999999</v>
      </c>
      <c r="AC242" s="2">
        <v>140.69999999999999</v>
      </c>
      <c r="AD242" s="2">
        <v>145.80000000000001</v>
      </c>
      <c r="AE242">
        <v>1857.6999999999998</v>
      </c>
      <c r="AF242">
        <v>577.39999999999986</v>
      </c>
      <c r="AG242" s="18">
        <v>296.79999999999995</v>
      </c>
      <c r="AH242" s="18">
        <f>SUM('Main Data'!$S242+'Main Data'!$U242+'Main Data'!$V242+'Main Data'!$X242+'Main Data'!$Z242+'Main Data'!$AB242)</f>
        <v>865.2</v>
      </c>
      <c r="AI242">
        <v>446.4</v>
      </c>
    </row>
    <row r="243" spans="1:35" x14ac:dyDescent="0.25">
      <c r="A243" s="2" t="s">
        <v>30</v>
      </c>
      <c r="B243" s="2">
        <v>2019</v>
      </c>
      <c r="C243" s="40" t="s">
        <v>50</v>
      </c>
      <c r="D243" s="2">
        <v>141</v>
      </c>
      <c r="E243" s="2">
        <v>161.6</v>
      </c>
      <c r="F243" s="2">
        <v>141.19999999999999</v>
      </c>
      <c r="G243" s="2">
        <v>146.5</v>
      </c>
      <c r="H243" s="2">
        <v>125.6</v>
      </c>
      <c r="I243" s="2">
        <v>145.69999999999999</v>
      </c>
      <c r="J243" s="2">
        <v>178.8</v>
      </c>
      <c r="K243" s="2">
        <v>133.1</v>
      </c>
      <c r="L243" s="2">
        <v>113.6</v>
      </c>
      <c r="M243" s="2">
        <v>145.5</v>
      </c>
      <c r="N243" s="2">
        <v>138.6</v>
      </c>
      <c r="O243" s="2">
        <v>157.4</v>
      </c>
      <c r="P243" s="2">
        <v>148.30000000000001</v>
      </c>
      <c r="Q243" s="2">
        <v>151.69999999999999</v>
      </c>
      <c r="R243" s="2">
        <v>146.69999999999999</v>
      </c>
      <c r="S243" s="2">
        <v>151</v>
      </c>
      <c r="T243" s="2">
        <v>140.30000000000001</v>
      </c>
      <c r="U243" s="14">
        <v>153</v>
      </c>
      <c r="V243" s="2">
        <v>150.6</v>
      </c>
      <c r="W243" s="2">
        <v>153.69999999999999</v>
      </c>
      <c r="X243" s="2">
        <v>131.69999999999999</v>
      </c>
      <c r="Y243" s="2">
        <v>148.69999999999999</v>
      </c>
      <c r="Z243" s="2">
        <v>160.69999999999999</v>
      </c>
      <c r="AA243" s="2">
        <v>166.3</v>
      </c>
      <c r="AB243" s="2">
        <v>147.69999999999999</v>
      </c>
      <c r="AC243" s="2">
        <v>145.69999999999999</v>
      </c>
      <c r="AD243" s="2">
        <v>148.30000000000001</v>
      </c>
      <c r="AE243">
        <v>1876.8999999999996</v>
      </c>
      <c r="AF243">
        <v>589.70000000000005</v>
      </c>
      <c r="AG243" s="18">
        <v>150.6</v>
      </c>
      <c r="AH243" s="18">
        <f>SUM('Main Data'!$S243+'Main Data'!$U243+'Main Data'!$V243+'Main Data'!$X243+'Main Data'!$Z243+'Main Data'!$AB243)</f>
        <v>894.7</v>
      </c>
      <c r="AI243">
        <v>459.7</v>
      </c>
    </row>
    <row r="244" spans="1:35" x14ac:dyDescent="0.25">
      <c r="A244" s="2" t="s">
        <v>33</v>
      </c>
      <c r="B244" s="2">
        <v>2019</v>
      </c>
      <c r="C244" s="40" t="s">
        <v>50</v>
      </c>
      <c r="D244" s="2">
        <v>143.5</v>
      </c>
      <c r="E244" s="2">
        <v>159.80000000000001</v>
      </c>
      <c r="F244" s="2">
        <v>144.69999999999999</v>
      </c>
      <c r="G244" s="2">
        <v>145.6</v>
      </c>
      <c r="H244" s="2">
        <v>121.1</v>
      </c>
      <c r="I244" s="2">
        <v>150.6</v>
      </c>
      <c r="J244" s="2">
        <v>207.2</v>
      </c>
      <c r="K244" s="2">
        <v>131.19999999999999</v>
      </c>
      <c r="L244" s="2">
        <v>114.8</v>
      </c>
      <c r="M244" s="2">
        <v>145.19999999999999</v>
      </c>
      <c r="N244" s="2">
        <v>130.19999999999999</v>
      </c>
      <c r="O244" s="2">
        <v>156.80000000000001</v>
      </c>
      <c r="P244" s="2">
        <v>151.9</v>
      </c>
      <c r="Q244" s="2">
        <v>145.9</v>
      </c>
      <c r="R244" s="2">
        <v>132.4</v>
      </c>
      <c r="S244" s="2">
        <v>143.9</v>
      </c>
      <c r="T244" s="2">
        <v>139.5</v>
      </c>
      <c r="U244" s="14">
        <v>153</v>
      </c>
      <c r="V244" s="2">
        <v>138.69999999999999</v>
      </c>
      <c r="W244" s="2">
        <v>142.4</v>
      </c>
      <c r="X244" s="2">
        <v>121.5</v>
      </c>
      <c r="Y244" s="2">
        <v>136.19999999999999</v>
      </c>
      <c r="Z244" s="2">
        <v>151.69999999999999</v>
      </c>
      <c r="AA244" s="2">
        <v>169.3</v>
      </c>
      <c r="AB244" s="2">
        <v>128.9</v>
      </c>
      <c r="AC244" s="2">
        <v>136</v>
      </c>
      <c r="AD244" s="2">
        <v>146</v>
      </c>
      <c r="AE244">
        <v>1902.6000000000001</v>
      </c>
      <c r="AF244">
        <v>561.70000000000005</v>
      </c>
      <c r="AG244" s="18">
        <v>291.7</v>
      </c>
      <c r="AH244" s="18">
        <f>SUM('Main Data'!$S244+'Main Data'!$U244+'Main Data'!$V244+'Main Data'!$X244+'Main Data'!$Z244+'Main Data'!$AB244)</f>
        <v>837.69999999999993</v>
      </c>
      <c r="AI244">
        <v>434.20000000000005</v>
      </c>
    </row>
    <row r="245" spans="1:35" x14ac:dyDescent="0.25">
      <c r="A245" s="2" t="s">
        <v>35</v>
      </c>
      <c r="B245" s="2">
        <v>2019</v>
      </c>
      <c r="C245" s="40" t="s">
        <v>50</v>
      </c>
      <c r="D245" s="2">
        <v>141.80000000000001</v>
      </c>
      <c r="E245" s="2">
        <v>161</v>
      </c>
      <c r="F245" s="2">
        <v>142.6</v>
      </c>
      <c r="G245" s="2">
        <v>146.19999999999999</v>
      </c>
      <c r="H245" s="2">
        <v>123.9</v>
      </c>
      <c r="I245" s="2">
        <v>148</v>
      </c>
      <c r="J245" s="2">
        <v>188.4</v>
      </c>
      <c r="K245" s="2">
        <v>132.5</v>
      </c>
      <c r="L245" s="2">
        <v>114</v>
      </c>
      <c r="M245" s="2">
        <v>145.4</v>
      </c>
      <c r="N245" s="2">
        <v>135.1</v>
      </c>
      <c r="O245" s="2">
        <v>157.1</v>
      </c>
      <c r="P245" s="2">
        <v>149.6</v>
      </c>
      <c r="Q245" s="2">
        <v>149.4</v>
      </c>
      <c r="R245" s="2">
        <v>140.80000000000001</v>
      </c>
      <c r="S245" s="2">
        <v>148.19999999999999</v>
      </c>
      <c r="T245" s="2">
        <v>140</v>
      </c>
      <c r="U245" s="14">
        <v>153</v>
      </c>
      <c r="V245" s="2">
        <v>145</v>
      </c>
      <c r="W245" s="2">
        <v>149.4</v>
      </c>
      <c r="X245" s="2">
        <v>126.3</v>
      </c>
      <c r="Y245" s="2">
        <v>141.69999999999999</v>
      </c>
      <c r="Z245" s="2">
        <v>155.4</v>
      </c>
      <c r="AA245" s="2">
        <v>167.1</v>
      </c>
      <c r="AB245" s="2">
        <v>140.6</v>
      </c>
      <c r="AC245" s="2">
        <v>141</v>
      </c>
      <c r="AD245" s="2">
        <v>147.19999999999999</v>
      </c>
      <c r="AE245">
        <v>1885.5999999999997</v>
      </c>
      <c r="AF245">
        <v>578.40000000000009</v>
      </c>
      <c r="AG245" s="18">
        <v>298</v>
      </c>
      <c r="AH245" s="18">
        <f>SUM('Main Data'!$S245+'Main Data'!$U245+'Main Data'!$V245+'Main Data'!$X245+'Main Data'!$Z245+'Main Data'!$AB245)</f>
        <v>868.5</v>
      </c>
      <c r="AI245">
        <v>448.7</v>
      </c>
    </row>
    <row r="246" spans="1:35" x14ac:dyDescent="0.25">
      <c r="A246" s="2" t="s">
        <v>30</v>
      </c>
      <c r="B246" s="2">
        <v>2019</v>
      </c>
      <c r="C246" s="41" t="s">
        <v>53</v>
      </c>
      <c r="D246" s="2">
        <v>141.80000000000001</v>
      </c>
      <c r="E246" s="2">
        <v>163.69999999999999</v>
      </c>
      <c r="F246" s="2">
        <v>143.80000000000001</v>
      </c>
      <c r="G246" s="2">
        <v>147.1</v>
      </c>
      <c r="H246" s="2">
        <v>126</v>
      </c>
      <c r="I246" s="2">
        <v>146.19999999999999</v>
      </c>
      <c r="J246" s="2">
        <v>191.4</v>
      </c>
      <c r="K246" s="2">
        <v>136.19999999999999</v>
      </c>
      <c r="L246" s="2">
        <v>113.8</v>
      </c>
      <c r="M246" s="2">
        <v>147.30000000000001</v>
      </c>
      <c r="N246" s="2">
        <v>138.69999999999999</v>
      </c>
      <c r="O246" s="2">
        <v>157.69999999999999</v>
      </c>
      <c r="P246" s="2">
        <v>150.9</v>
      </c>
      <c r="Q246" s="2">
        <v>152.30000000000001</v>
      </c>
      <c r="R246" s="2">
        <v>147</v>
      </c>
      <c r="S246" s="2">
        <v>151.5</v>
      </c>
      <c r="T246" s="2">
        <v>140.6</v>
      </c>
      <c r="U246" s="14">
        <v>153.5</v>
      </c>
      <c r="V246" s="2">
        <v>150.9</v>
      </c>
      <c r="W246" s="2">
        <v>154.30000000000001</v>
      </c>
      <c r="X246" s="2">
        <v>132.1</v>
      </c>
      <c r="Y246" s="2">
        <v>149.1</v>
      </c>
      <c r="Z246" s="2">
        <v>160.80000000000001</v>
      </c>
      <c r="AA246" s="2">
        <v>167.2</v>
      </c>
      <c r="AB246" s="2">
        <v>148.4</v>
      </c>
      <c r="AC246" s="2">
        <v>146.1</v>
      </c>
      <c r="AD246" s="2">
        <v>149.9</v>
      </c>
      <c r="AE246">
        <v>1904.6000000000001</v>
      </c>
      <c r="AF246">
        <v>591.4</v>
      </c>
      <c r="AG246" s="18">
        <v>150.9</v>
      </c>
      <c r="AH246" s="18">
        <f>SUM('Main Data'!$S246+'Main Data'!$U246+'Main Data'!$V246+'Main Data'!$X246+'Main Data'!$Z246+'Main Data'!$AB246)</f>
        <v>897.19999999999993</v>
      </c>
      <c r="AI246">
        <v>461.70000000000005</v>
      </c>
    </row>
    <row r="247" spans="1:35" x14ac:dyDescent="0.25">
      <c r="A247" s="2" t="s">
        <v>33</v>
      </c>
      <c r="B247" s="2">
        <v>2019</v>
      </c>
      <c r="C247" s="41" t="s">
        <v>53</v>
      </c>
      <c r="D247" s="2">
        <v>144.1</v>
      </c>
      <c r="E247" s="2">
        <v>162.4</v>
      </c>
      <c r="F247" s="2">
        <v>148.4</v>
      </c>
      <c r="G247" s="2">
        <v>145.9</v>
      </c>
      <c r="H247" s="2">
        <v>121.5</v>
      </c>
      <c r="I247" s="2">
        <v>148.80000000000001</v>
      </c>
      <c r="J247" s="2">
        <v>215.7</v>
      </c>
      <c r="K247" s="2">
        <v>134.6</v>
      </c>
      <c r="L247" s="2">
        <v>115</v>
      </c>
      <c r="M247" s="2">
        <v>146.30000000000001</v>
      </c>
      <c r="N247" s="2">
        <v>130.5</v>
      </c>
      <c r="O247" s="2">
        <v>157.19999999999999</v>
      </c>
      <c r="P247" s="2">
        <v>153.6</v>
      </c>
      <c r="Q247" s="2">
        <v>146.30000000000001</v>
      </c>
      <c r="R247" s="2">
        <v>132.6</v>
      </c>
      <c r="S247" s="2">
        <v>144.19999999999999</v>
      </c>
      <c r="T247" s="2">
        <v>139.80000000000001</v>
      </c>
      <c r="U247" s="14">
        <v>153.5</v>
      </c>
      <c r="V247" s="2">
        <v>139.1</v>
      </c>
      <c r="W247" s="2">
        <v>142.80000000000001</v>
      </c>
      <c r="X247" s="2">
        <v>121.7</v>
      </c>
      <c r="Y247" s="2">
        <v>136.69999999999999</v>
      </c>
      <c r="Z247" s="2">
        <v>151.80000000000001</v>
      </c>
      <c r="AA247" s="2">
        <v>169.9</v>
      </c>
      <c r="AB247" s="2">
        <v>132.19999999999999</v>
      </c>
      <c r="AC247" s="2">
        <v>136.30000000000001</v>
      </c>
      <c r="AD247" s="2">
        <v>147</v>
      </c>
      <c r="AE247">
        <v>1923.9999999999998</v>
      </c>
      <c r="AF247">
        <v>562.9</v>
      </c>
      <c r="AG247" s="18">
        <v>292.60000000000002</v>
      </c>
      <c r="AH247" s="18">
        <f>SUM('Main Data'!$S247+'Main Data'!$U247+'Main Data'!$V247+'Main Data'!$X247+'Main Data'!$Z247+'Main Data'!$AB247)</f>
        <v>842.5</v>
      </c>
      <c r="AI247">
        <v>438.40000000000003</v>
      </c>
    </row>
    <row r="248" spans="1:35" x14ac:dyDescent="0.25">
      <c r="A248" s="2" t="s">
        <v>35</v>
      </c>
      <c r="B248" s="2">
        <v>2019</v>
      </c>
      <c r="C248" s="41" t="s">
        <v>53</v>
      </c>
      <c r="D248" s="2">
        <v>142.5</v>
      </c>
      <c r="E248" s="2">
        <v>163.19999999999999</v>
      </c>
      <c r="F248" s="2">
        <v>145.6</v>
      </c>
      <c r="G248" s="2">
        <v>146.69999999999999</v>
      </c>
      <c r="H248" s="2">
        <v>124.3</v>
      </c>
      <c r="I248" s="2">
        <v>147.4</v>
      </c>
      <c r="J248" s="2">
        <v>199.6</v>
      </c>
      <c r="K248" s="2">
        <v>135.69999999999999</v>
      </c>
      <c r="L248" s="2">
        <v>114.2</v>
      </c>
      <c r="M248" s="2">
        <v>147</v>
      </c>
      <c r="N248" s="2">
        <v>135.30000000000001</v>
      </c>
      <c r="O248" s="2">
        <v>157.5</v>
      </c>
      <c r="P248" s="2">
        <v>151.9</v>
      </c>
      <c r="Q248" s="2">
        <v>149.9</v>
      </c>
      <c r="R248" s="2">
        <v>141</v>
      </c>
      <c r="S248" s="2">
        <v>148.6</v>
      </c>
      <c r="T248" s="2">
        <v>140.30000000000001</v>
      </c>
      <c r="U248" s="14">
        <v>153.5</v>
      </c>
      <c r="V248" s="2">
        <v>145.30000000000001</v>
      </c>
      <c r="W248" s="2">
        <v>149.9</v>
      </c>
      <c r="X248" s="2">
        <v>126.6</v>
      </c>
      <c r="Y248" s="2">
        <v>142.1</v>
      </c>
      <c r="Z248" s="2">
        <v>155.5</v>
      </c>
      <c r="AA248" s="2">
        <v>167.9</v>
      </c>
      <c r="AB248" s="2">
        <v>142.30000000000001</v>
      </c>
      <c r="AC248" s="2">
        <v>141.30000000000001</v>
      </c>
      <c r="AD248" s="2">
        <v>148.6</v>
      </c>
      <c r="AE248">
        <v>1910.9</v>
      </c>
      <c r="AF248">
        <v>579.79999999999995</v>
      </c>
      <c r="AG248" s="18">
        <v>298.8</v>
      </c>
      <c r="AH248" s="18">
        <f>SUM('Main Data'!$S248+'Main Data'!$U248+'Main Data'!$V248+'Main Data'!$X248+'Main Data'!$Z248+'Main Data'!$AB248)</f>
        <v>871.8</v>
      </c>
      <c r="AI248">
        <v>451.50000000000006</v>
      </c>
    </row>
    <row r="249" spans="1:35" x14ac:dyDescent="0.25">
      <c r="A249" s="2" t="s">
        <v>30</v>
      </c>
      <c r="B249" s="2">
        <v>2019</v>
      </c>
      <c r="C249" s="40" t="s">
        <v>55</v>
      </c>
      <c r="D249" s="2">
        <v>142.80000000000001</v>
      </c>
      <c r="E249" s="2">
        <v>165.3</v>
      </c>
      <c r="F249" s="2">
        <v>149.5</v>
      </c>
      <c r="G249" s="2">
        <v>148.69999999999999</v>
      </c>
      <c r="H249" s="2">
        <v>127.5</v>
      </c>
      <c r="I249" s="2">
        <v>144.30000000000001</v>
      </c>
      <c r="J249" s="2">
        <v>209.5</v>
      </c>
      <c r="K249" s="2">
        <v>138.80000000000001</v>
      </c>
      <c r="L249" s="2">
        <v>113.6</v>
      </c>
      <c r="M249" s="2">
        <v>149.1</v>
      </c>
      <c r="N249" s="2">
        <v>139.30000000000001</v>
      </c>
      <c r="O249" s="2">
        <v>158.30000000000001</v>
      </c>
      <c r="P249" s="2">
        <v>154.30000000000001</v>
      </c>
      <c r="Q249" s="2">
        <v>152.6</v>
      </c>
      <c r="R249" s="2">
        <v>147.30000000000001</v>
      </c>
      <c r="S249" s="2">
        <v>151.9</v>
      </c>
      <c r="T249" s="2">
        <v>140.6</v>
      </c>
      <c r="U249" s="14">
        <v>152.80000000000001</v>
      </c>
      <c r="V249" s="2">
        <v>151.19999999999999</v>
      </c>
      <c r="W249" s="2">
        <v>154.80000000000001</v>
      </c>
      <c r="X249" s="2">
        <v>135</v>
      </c>
      <c r="Y249" s="2">
        <v>149.5</v>
      </c>
      <c r="Z249" s="2">
        <v>161.1</v>
      </c>
      <c r="AA249" s="2">
        <v>167.8</v>
      </c>
      <c r="AB249" s="2">
        <v>149.9</v>
      </c>
      <c r="AC249" s="2">
        <v>147.1</v>
      </c>
      <c r="AD249" s="2">
        <v>152.30000000000001</v>
      </c>
      <c r="AE249">
        <v>1940.9999999999995</v>
      </c>
      <c r="AF249">
        <v>592.4</v>
      </c>
      <c r="AG249" s="18">
        <v>151.19999999999999</v>
      </c>
      <c r="AH249" s="18">
        <f>SUM('Main Data'!$S249+'Main Data'!$U249+'Main Data'!$V249+'Main Data'!$X249+'Main Data'!$Z249+'Main Data'!$AB249)</f>
        <v>901.90000000000009</v>
      </c>
      <c r="AI249">
        <v>464.80000000000007</v>
      </c>
    </row>
    <row r="250" spans="1:35" x14ac:dyDescent="0.25">
      <c r="A250" s="2" t="s">
        <v>33</v>
      </c>
      <c r="B250" s="2">
        <v>2019</v>
      </c>
      <c r="C250" s="40" t="s">
        <v>55</v>
      </c>
      <c r="D250" s="2">
        <v>144.9</v>
      </c>
      <c r="E250" s="2">
        <v>164.5</v>
      </c>
      <c r="F250" s="2">
        <v>153.69999999999999</v>
      </c>
      <c r="G250" s="2">
        <v>147.5</v>
      </c>
      <c r="H250" s="2">
        <v>122.7</v>
      </c>
      <c r="I250" s="2">
        <v>147.19999999999999</v>
      </c>
      <c r="J250" s="2">
        <v>231.5</v>
      </c>
      <c r="K250" s="2">
        <v>137.19999999999999</v>
      </c>
      <c r="L250" s="2">
        <v>114.7</v>
      </c>
      <c r="M250" s="2">
        <v>148</v>
      </c>
      <c r="N250" s="2">
        <v>130.80000000000001</v>
      </c>
      <c r="O250" s="2">
        <v>157.69999999999999</v>
      </c>
      <c r="P250" s="2">
        <v>156.30000000000001</v>
      </c>
      <c r="Q250" s="2">
        <v>146.80000000000001</v>
      </c>
      <c r="R250" s="2">
        <v>132.80000000000001</v>
      </c>
      <c r="S250" s="2">
        <v>144.6</v>
      </c>
      <c r="T250" s="2">
        <v>140.19999999999999</v>
      </c>
      <c r="U250" s="14">
        <v>152.80000000000001</v>
      </c>
      <c r="V250" s="2">
        <v>139.80000000000001</v>
      </c>
      <c r="W250" s="2">
        <v>143.19999999999999</v>
      </c>
      <c r="X250" s="2">
        <v>125.2</v>
      </c>
      <c r="Y250" s="2">
        <v>136.80000000000001</v>
      </c>
      <c r="Z250" s="2">
        <v>151.9</v>
      </c>
      <c r="AA250" s="2">
        <v>170.4</v>
      </c>
      <c r="AB250" s="2">
        <v>133.6</v>
      </c>
      <c r="AC250" s="2">
        <v>137.69999999999999</v>
      </c>
      <c r="AD250" s="2">
        <v>148.30000000000001</v>
      </c>
      <c r="AE250">
        <v>1956.7</v>
      </c>
      <c r="AF250">
        <v>564.40000000000009</v>
      </c>
      <c r="AG250" s="18">
        <v>292.60000000000002</v>
      </c>
      <c r="AH250" s="18">
        <f>SUM('Main Data'!$S250+'Main Data'!$U250+'Main Data'!$V250+'Main Data'!$X250+'Main Data'!$Z250+'Main Data'!$AB250)</f>
        <v>847.9</v>
      </c>
      <c r="AI250">
        <v>441.7</v>
      </c>
    </row>
    <row r="251" spans="1:35" x14ac:dyDescent="0.25">
      <c r="A251" s="2" t="s">
        <v>35</v>
      </c>
      <c r="B251" s="2">
        <v>2019</v>
      </c>
      <c r="C251" s="40" t="s">
        <v>55</v>
      </c>
      <c r="D251" s="2">
        <v>143.5</v>
      </c>
      <c r="E251" s="2">
        <v>165</v>
      </c>
      <c r="F251" s="2">
        <v>151.1</v>
      </c>
      <c r="G251" s="2">
        <v>148.30000000000001</v>
      </c>
      <c r="H251" s="2">
        <v>125.7</v>
      </c>
      <c r="I251" s="2">
        <v>145.69999999999999</v>
      </c>
      <c r="J251" s="2">
        <v>217</v>
      </c>
      <c r="K251" s="2">
        <v>138.30000000000001</v>
      </c>
      <c r="L251" s="2">
        <v>114</v>
      </c>
      <c r="M251" s="2">
        <v>148.69999999999999</v>
      </c>
      <c r="N251" s="2">
        <v>135.80000000000001</v>
      </c>
      <c r="O251" s="2">
        <v>158</v>
      </c>
      <c r="P251" s="2">
        <v>155</v>
      </c>
      <c r="Q251" s="2">
        <v>150.30000000000001</v>
      </c>
      <c r="R251" s="2">
        <v>141.30000000000001</v>
      </c>
      <c r="S251" s="2">
        <v>149</v>
      </c>
      <c r="T251" s="2">
        <v>140.4</v>
      </c>
      <c r="U251" s="14">
        <v>152.80000000000001</v>
      </c>
      <c r="V251" s="2">
        <v>145.80000000000001</v>
      </c>
      <c r="W251" s="2">
        <v>150.4</v>
      </c>
      <c r="X251" s="2">
        <v>129.80000000000001</v>
      </c>
      <c r="Y251" s="2">
        <v>142.30000000000001</v>
      </c>
      <c r="Z251" s="2">
        <v>155.69999999999999</v>
      </c>
      <c r="AA251" s="2">
        <v>168.5</v>
      </c>
      <c r="AB251" s="2">
        <v>143.69999999999999</v>
      </c>
      <c r="AC251" s="2">
        <v>142.5</v>
      </c>
      <c r="AD251" s="2">
        <v>150.4</v>
      </c>
      <c r="AE251">
        <v>1946.1000000000001</v>
      </c>
      <c r="AF251">
        <v>581</v>
      </c>
      <c r="AG251" s="18">
        <v>298.60000000000002</v>
      </c>
      <c r="AH251" s="18">
        <f>SUM('Main Data'!$S251+'Main Data'!$U251+'Main Data'!$V251+'Main Data'!$X251+'Main Data'!$Z251+'Main Data'!$AB251)</f>
        <v>876.80000000000018</v>
      </c>
      <c r="AI251">
        <v>454.7</v>
      </c>
    </row>
    <row r="252" spans="1:35" x14ac:dyDescent="0.25">
      <c r="A252" s="2" t="s">
        <v>30</v>
      </c>
      <c r="B252" s="2">
        <v>2020</v>
      </c>
      <c r="C252" s="40" t="s">
        <v>31</v>
      </c>
      <c r="D252" s="2">
        <v>143.69999999999999</v>
      </c>
      <c r="E252" s="2">
        <v>167.3</v>
      </c>
      <c r="F252" s="2">
        <v>153.5</v>
      </c>
      <c r="G252" s="2">
        <v>150.5</v>
      </c>
      <c r="H252" s="2">
        <v>132</v>
      </c>
      <c r="I252" s="2">
        <v>142.19999999999999</v>
      </c>
      <c r="J252" s="2">
        <v>191.5</v>
      </c>
      <c r="K252" s="2">
        <v>141.1</v>
      </c>
      <c r="L252" s="2">
        <v>113.8</v>
      </c>
      <c r="M252" s="2">
        <v>151.6</v>
      </c>
      <c r="N252" s="2">
        <v>139.69999999999999</v>
      </c>
      <c r="O252" s="2">
        <v>158.69999999999999</v>
      </c>
      <c r="P252" s="2">
        <v>153</v>
      </c>
      <c r="Q252" s="2">
        <v>152.80000000000001</v>
      </c>
      <c r="R252" s="2">
        <v>147.4</v>
      </c>
      <c r="S252" s="2">
        <v>152.1</v>
      </c>
      <c r="T252" s="2">
        <v>142.5</v>
      </c>
      <c r="U252" s="14">
        <v>153.9</v>
      </c>
      <c r="V252" s="2">
        <v>151.69999999999999</v>
      </c>
      <c r="W252" s="2">
        <v>155.69999999999999</v>
      </c>
      <c r="X252" s="2">
        <v>136.30000000000001</v>
      </c>
      <c r="Y252" s="2">
        <v>150.1</v>
      </c>
      <c r="Z252" s="2">
        <v>161.69999999999999</v>
      </c>
      <c r="AA252" s="2">
        <v>168.6</v>
      </c>
      <c r="AB252" s="2">
        <v>150.4</v>
      </c>
      <c r="AC252" s="2">
        <v>148.1</v>
      </c>
      <c r="AD252" s="2">
        <v>151.9</v>
      </c>
      <c r="AE252">
        <v>1938.6</v>
      </c>
      <c r="AF252">
        <v>594.80000000000007</v>
      </c>
      <c r="AG252" s="18">
        <v>151.69999999999999</v>
      </c>
      <c r="AH252" s="18">
        <f>SUM('Main Data'!$S252+'Main Data'!$U252+'Main Data'!$V252+'Main Data'!$X252+'Main Data'!$Z252+'Main Data'!$AB252)</f>
        <v>906.1</v>
      </c>
      <c r="AI252">
        <v>467.1</v>
      </c>
    </row>
    <row r="253" spans="1:35" x14ac:dyDescent="0.25">
      <c r="A253" s="2" t="s">
        <v>33</v>
      </c>
      <c r="B253" s="2">
        <v>2020</v>
      </c>
      <c r="C253" s="40" t="s">
        <v>31</v>
      </c>
      <c r="D253" s="2">
        <v>145.6</v>
      </c>
      <c r="E253" s="2">
        <v>167.6</v>
      </c>
      <c r="F253" s="2">
        <v>157</v>
      </c>
      <c r="G253" s="2">
        <v>149.30000000000001</v>
      </c>
      <c r="H253" s="2">
        <v>126.3</v>
      </c>
      <c r="I253" s="2">
        <v>144.4</v>
      </c>
      <c r="J253" s="2">
        <v>207.8</v>
      </c>
      <c r="K253" s="2">
        <v>139.1</v>
      </c>
      <c r="L253" s="2">
        <v>114.8</v>
      </c>
      <c r="M253" s="2">
        <v>149.5</v>
      </c>
      <c r="N253" s="2">
        <v>131.1</v>
      </c>
      <c r="O253" s="2">
        <v>158.5</v>
      </c>
      <c r="P253" s="2">
        <v>154.4</v>
      </c>
      <c r="Q253" s="2">
        <v>147</v>
      </c>
      <c r="R253" s="2">
        <v>133.19999999999999</v>
      </c>
      <c r="S253" s="2">
        <v>144.9</v>
      </c>
      <c r="T253" s="2">
        <v>142.1</v>
      </c>
      <c r="U253" s="14">
        <v>153.9</v>
      </c>
      <c r="V253" s="2">
        <v>140.1</v>
      </c>
      <c r="W253" s="2">
        <v>143.80000000000001</v>
      </c>
      <c r="X253" s="2">
        <v>126.1</v>
      </c>
      <c r="Y253" s="2">
        <v>137.19999999999999</v>
      </c>
      <c r="Z253" s="2">
        <v>152.1</v>
      </c>
      <c r="AA253" s="2">
        <v>170.8</v>
      </c>
      <c r="AB253" s="2">
        <v>135.1</v>
      </c>
      <c r="AC253" s="2">
        <v>138.4</v>
      </c>
      <c r="AD253" s="2">
        <v>148.19999999999999</v>
      </c>
      <c r="AE253">
        <v>1945.3999999999999</v>
      </c>
      <c r="AF253">
        <v>567.20000000000005</v>
      </c>
      <c r="AG253" s="18">
        <v>294</v>
      </c>
      <c r="AH253" s="18">
        <f>SUM('Main Data'!$S253+'Main Data'!$U253+'Main Data'!$V253+'Main Data'!$X253+'Main Data'!$Z253+'Main Data'!$AB253)</f>
        <v>852.2</v>
      </c>
      <c r="AI253">
        <v>444.29999999999995</v>
      </c>
    </row>
    <row r="254" spans="1:35" x14ac:dyDescent="0.25">
      <c r="A254" s="2" t="s">
        <v>35</v>
      </c>
      <c r="B254" s="2">
        <v>2020</v>
      </c>
      <c r="C254" s="40" t="s">
        <v>31</v>
      </c>
      <c r="D254" s="2">
        <v>144.30000000000001</v>
      </c>
      <c r="E254" s="2">
        <v>167.4</v>
      </c>
      <c r="F254" s="2">
        <v>154.9</v>
      </c>
      <c r="G254" s="2">
        <v>150.1</v>
      </c>
      <c r="H254" s="2">
        <v>129.9</v>
      </c>
      <c r="I254" s="2">
        <v>143.19999999999999</v>
      </c>
      <c r="J254" s="2">
        <v>197</v>
      </c>
      <c r="K254" s="2">
        <v>140.4</v>
      </c>
      <c r="L254" s="2">
        <v>114.1</v>
      </c>
      <c r="M254" s="2">
        <v>150.9</v>
      </c>
      <c r="N254" s="2">
        <v>136.1</v>
      </c>
      <c r="O254" s="2">
        <v>158.6</v>
      </c>
      <c r="P254" s="2">
        <v>153.5</v>
      </c>
      <c r="Q254" s="2">
        <v>150.5</v>
      </c>
      <c r="R254" s="2">
        <v>141.5</v>
      </c>
      <c r="S254" s="2">
        <v>149.19999999999999</v>
      </c>
      <c r="T254" s="2">
        <v>142.30000000000001</v>
      </c>
      <c r="U254" s="14">
        <v>153.9</v>
      </c>
      <c r="V254" s="2">
        <v>146.19999999999999</v>
      </c>
      <c r="W254" s="2">
        <v>151.19999999999999</v>
      </c>
      <c r="X254" s="2">
        <v>130.9</v>
      </c>
      <c r="Y254" s="2">
        <v>142.80000000000001</v>
      </c>
      <c r="Z254" s="2">
        <v>156.1</v>
      </c>
      <c r="AA254" s="2">
        <v>169.2</v>
      </c>
      <c r="AB254" s="2">
        <v>144.6</v>
      </c>
      <c r="AC254" s="2">
        <v>143.4</v>
      </c>
      <c r="AD254" s="2">
        <v>150.19999999999999</v>
      </c>
      <c r="AE254">
        <v>1940.3999999999999</v>
      </c>
      <c r="AF254">
        <v>583.5</v>
      </c>
      <c r="AG254" s="18">
        <v>300.10000000000002</v>
      </c>
      <c r="AH254" s="18">
        <f>SUM('Main Data'!$S254+'Main Data'!$U254+'Main Data'!$V254+'Main Data'!$X254+'Main Data'!$Z254+'Main Data'!$AB254)</f>
        <v>880.90000000000009</v>
      </c>
      <c r="AI254">
        <v>457.19999999999993</v>
      </c>
    </row>
    <row r="255" spans="1:35" x14ac:dyDescent="0.25">
      <c r="A255" s="2" t="s">
        <v>30</v>
      </c>
      <c r="B255" s="2">
        <v>2020</v>
      </c>
      <c r="C255" s="40" t="s">
        <v>36</v>
      </c>
      <c r="D255" s="2">
        <v>144.19999999999999</v>
      </c>
      <c r="E255" s="2">
        <v>167.5</v>
      </c>
      <c r="F255" s="2">
        <v>150.9</v>
      </c>
      <c r="G255" s="2">
        <v>150.9</v>
      </c>
      <c r="H255" s="2">
        <v>133.69999999999999</v>
      </c>
      <c r="I255" s="2">
        <v>140.69999999999999</v>
      </c>
      <c r="J255" s="2">
        <v>165.1</v>
      </c>
      <c r="K255" s="2">
        <v>141.80000000000001</v>
      </c>
      <c r="L255" s="2">
        <v>113.1</v>
      </c>
      <c r="M255" s="2">
        <v>152.80000000000001</v>
      </c>
      <c r="N255" s="2">
        <v>140.1</v>
      </c>
      <c r="O255" s="2">
        <v>159.19999999999999</v>
      </c>
      <c r="P255" s="2">
        <v>149.80000000000001</v>
      </c>
      <c r="Q255" s="2">
        <v>153</v>
      </c>
      <c r="R255" s="2">
        <v>147.5</v>
      </c>
      <c r="S255" s="2">
        <v>152.30000000000001</v>
      </c>
      <c r="T255" s="2">
        <v>143.4</v>
      </c>
      <c r="U255" s="14">
        <v>154.80000000000001</v>
      </c>
      <c r="V255" s="2">
        <v>151.80000000000001</v>
      </c>
      <c r="W255" s="2">
        <v>156.19999999999999</v>
      </c>
      <c r="X255" s="2">
        <v>136</v>
      </c>
      <c r="Y255" s="2">
        <v>150.4</v>
      </c>
      <c r="Z255" s="2">
        <v>161.9</v>
      </c>
      <c r="AA255" s="2">
        <v>169.4</v>
      </c>
      <c r="AB255" s="2">
        <v>152.30000000000001</v>
      </c>
      <c r="AC255" s="2">
        <v>148.4</v>
      </c>
      <c r="AD255" s="2">
        <v>150.4</v>
      </c>
      <c r="AE255">
        <v>1909.7999999999997</v>
      </c>
      <c r="AF255">
        <v>596.20000000000005</v>
      </c>
      <c r="AG255" s="18">
        <v>151.80000000000001</v>
      </c>
      <c r="AH255" s="18">
        <f>SUM('Main Data'!$S255+'Main Data'!$U255+'Main Data'!$V255+'Main Data'!$X255+'Main Data'!$Z255+'Main Data'!$AB255)</f>
        <v>909.10000000000014</v>
      </c>
      <c r="AI255">
        <v>470.1</v>
      </c>
    </row>
    <row r="256" spans="1:35" x14ac:dyDescent="0.25">
      <c r="A256" s="2" t="s">
        <v>33</v>
      </c>
      <c r="B256" s="2">
        <v>2020</v>
      </c>
      <c r="C256" s="40" t="s">
        <v>36</v>
      </c>
      <c r="D256" s="2">
        <v>146.19999999999999</v>
      </c>
      <c r="E256" s="2">
        <v>167.6</v>
      </c>
      <c r="F256" s="2">
        <v>153.1</v>
      </c>
      <c r="G256" s="2">
        <v>150.69999999999999</v>
      </c>
      <c r="H256" s="2">
        <v>127.4</v>
      </c>
      <c r="I256" s="2">
        <v>143.1</v>
      </c>
      <c r="J256" s="2">
        <v>181.7</v>
      </c>
      <c r="K256" s="2">
        <v>139.6</v>
      </c>
      <c r="L256" s="2">
        <v>114.6</v>
      </c>
      <c r="M256" s="2">
        <v>150.4</v>
      </c>
      <c r="N256" s="2">
        <v>131.5</v>
      </c>
      <c r="O256" s="2">
        <v>159</v>
      </c>
      <c r="P256" s="2">
        <v>151.69999999999999</v>
      </c>
      <c r="Q256" s="2">
        <v>147.30000000000001</v>
      </c>
      <c r="R256" s="2">
        <v>133.5</v>
      </c>
      <c r="S256" s="2">
        <v>145.19999999999999</v>
      </c>
      <c r="T256" s="2">
        <v>143.5</v>
      </c>
      <c r="U256" s="14">
        <v>154.80000000000001</v>
      </c>
      <c r="V256" s="2">
        <v>140.4</v>
      </c>
      <c r="W256" s="2">
        <v>144.4</v>
      </c>
      <c r="X256" s="2">
        <v>125.2</v>
      </c>
      <c r="Y256" s="2">
        <v>137.69999999999999</v>
      </c>
      <c r="Z256" s="2">
        <v>152.19999999999999</v>
      </c>
      <c r="AA256" s="2">
        <v>172</v>
      </c>
      <c r="AB256" s="2">
        <v>138.9</v>
      </c>
      <c r="AC256" s="2">
        <v>138.4</v>
      </c>
      <c r="AD256" s="2">
        <v>147.69999999999999</v>
      </c>
      <c r="AE256">
        <v>1916.6</v>
      </c>
      <c r="AF256">
        <v>569.5</v>
      </c>
      <c r="AG256" s="18">
        <v>295.20000000000005</v>
      </c>
      <c r="AH256" s="18">
        <f>SUM('Main Data'!$S256+'Main Data'!$U256+'Main Data'!$V256+'Main Data'!$X256+'Main Data'!$Z256+'Main Data'!$AB256)</f>
        <v>856.69999999999993</v>
      </c>
      <c r="AI256">
        <v>449.29999999999995</v>
      </c>
    </row>
    <row r="257" spans="1:35" x14ac:dyDescent="0.25">
      <c r="A257" s="2" t="s">
        <v>35</v>
      </c>
      <c r="B257" s="2">
        <v>2020</v>
      </c>
      <c r="C257" s="40" t="s">
        <v>36</v>
      </c>
      <c r="D257" s="2">
        <v>144.80000000000001</v>
      </c>
      <c r="E257" s="2">
        <v>167.5</v>
      </c>
      <c r="F257" s="2">
        <v>151.80000000000001</v>
      </c>
      <c r="G257" s="2">
        <v>150.80000000000001</v>
      </c>
      <c r="H257" s="2">
        <v>131.4</v>
      </c>
      <c r="I257" s="2">
        <v>141.80000000000001</v>
      </c>
      <c r="J257" s="2">
        <v>170.7</v>
      </c>
      <c r="K257" s="2">
        <v>141.1</v>
      </c>
      <c r="L257" s="2">
        <v>113.6</v>
      </c>
      <c r="M257" s="2">
        <v>152</v>
      </c>
      <c r="N257" s="2">
        <v>136.5</v>
      </c>
      <c r="O257" s="2">
        <v>159.1</v>
      </c>
      <c r="P257" s="2">
        <v>150.5</v>
      </c>
      <c r="Q257" s="2">
        <v>150.80000000000001</v>
      </c>
      <c r="R257" s="2">
        <v>141.69999999999999</v>
      </c>
      <c r="S257" s="2">
        <v>149.5</v>
      </c>
      <c r="T257" s="2">
        <v>143.4</v>
      </c>
      <c r="U257" s="14">
        <v>154.80000000000001</v>
      </c>
      <c r="V257" s="2">
        <v>146.4</v>
      </c>
      <c r="W257" s="2">
        <v>151.69999999999999</v>
      </c>
      <c r="X257" s="2">
        <v>130.30000000000001</v>
      </c>
      <c r="Y257" s="2">
        <v>143.19999999999999</v>
      </c>
      <c r="Z257" s="2">
        <v>156.19999999999999</v>
      </c>
      <c r="AA257" s="2">
        <v>170.1</v>
      </c>
      <c r="AB257" s="2">
        <v>147.19999999999999</v>
      </c>
      <c r="AC257" s="2">
        <v>143.6</v>
      </c>
      <c r="AD257" s="2">
        <v>149.1</v>
      </c>
      <c r="AE257">
        <v>1911.6</v>
      </c>
      <c r="AF257">
        <v>585.4</v>
      </c>
      <c r="AG257" s="18">
        <v>301.20000000000005</v>
      </c>
      <c r="AH257" s="18">
        <f>SUM('Main Data'!$S257+'Main Data'!$U257+'Main Data'!$V257+'Main Data'!$X257+'Main Data'!$Z257+'Main Data'!$AB257)</f>
        <v>884.40000000000009</v>
      </c>
      <c r="AI257">
        <v>460.9</v>
      </c>
    </row>
    <row r="258" spans="1:35" x14ac:dyDescent="0.25">
      <c r="A258" s="2" t="s">
        <v>30</v>
      </c>
      <c r="B258" s="2">
        <v>2020</v>
      </c>
      <c r="C258" s="40" t="s">
        <v>38</v>
      </c>
      <c r="D258" s="2">
        <v>144.4</v>
      </c>
      <c r="E258" s="2">
        <v>166.8</v>
      </c>
      <c r="F258" s="2">
        <v>147.6</v>
      </c>
      <c r="G258" s="2">
        <v>151.69999999999999</v>
      </c>
      <c r="H258" s="2">
        <v>133.30000000000001</v>
      </c>
      <c r="I258" s="2">
        <v>141.80000000000001</v>
      </c>
      <c r="J258" s="2">
        <v>152.30000000000001</v>
      </c>
      <c r="K258" s="2">
        <v>141.80000000000001</v>
      </c>
      <c r="L258" s="2">
        <v>112.6</v>
      </c>
      <c r="M258" s="2">
        <v>154</v>
      </c>
      <c r="N258" s="2">
        <v>140.1</v>
      </c>
      <c r="O258" s="2">
        <v>160</v>
      </c>
      <c r="P258" s="2">
        <v>148.19999999999999</v>
      </c>
      <c r="Q258" s="2">
        <v>153.4</v>
      </c>
      <c r="R258" s="2">
        <v>147.6</v>
      </c>
      <c r="S258" s="2">
        <v>152.5</v>
      </c>
      <c r="T258" s="2">
        <v>145.1</v>
      </c>
      <c r="U258" s="14">
        <v>154.5</v>
      </c>
      <c r="V258" s="2">
        <v>151.5</v>
      </c>
      <c r="W258" s="2">
        <v>156.69999999999999</v>
      </c>
      <c r="X258" s="2">
        <v>135.80000000000001</v>
      </c>
      <c r="Y258" s="2">
        <v>151.19999999999999</v>
      </c>
      <c r="Z258" s="2">
        <v>161.19999999999999</v>
      </c>
      <c r="AA258" s="2">
        <v>170.5</v>
      </c>
      <c r="AB258" s="2">
        <v>153.4</v>
      </c>
      <c r="AC258" s="2">
        <v>148.6</v>
      </c>
      <c r="AD258" s="2">
        <v>149.80000000000001</v>
      </c>
      <c r="AE258">
        <v>1894.5999999999997</v>
      </c>
      <c r="AF258">
        <v>598.6</v>
      </c>
      <c r="AG258" s="18">
        <v>151.5</v>
      </c>
      <c r="AH258" s="18">
        <f>SUM('Main Data'!$S258+'Main Data'!$U258+'Main Data'!$V258+'Main Data'!$X258+'Main Data'!$Z258+'Main Data'!$AB258)</f>
        <v>908.9</v>
      </c>
      <c r="AI258">
        <v>472.5</v>
      </c>
    </row>
    <row r="259" spans="1:35" x14ac:dyDescent="0.25">
      <c r="A259" s="2" t="s">
        <v>33</v>
      </c>
      <c r="B259" s="2">
        <v>2020</v>
      </c>
      <c r="C259" s="40" t="s">
        <v>38</v>
      </c>
      <c r="D259" s="2">
        <v>146.5</v>
      </c>
      <c r="E259" s="2">
        <v>167.5</v>
      </c>
      <c r="F259" s="2">
        <v>148.9</v>
      </c>
      <c r="G259" s="2">
        <v>151.1</v>
      </c>
      <c r="H259" s="2">
        <v>127.5</v>
      </c>
      <c r="I259" s="2">
        <v>143.30000000000001</v>
      </c>
      <c r="J259" s="2">
        <v>167</v>
      </c>
      <c r="K259" s="2">
        <v>139.69999999999999</v>
      </c>
      <c r="L259" s="2">
        <v>114.4</v>
      </c>
      <c r="M259" s="2">
        <v>151.5</v>
      </c>
      <c r="N259" s="2">
        <v>131.9</v>
      </c>
      <c r="O259" s="2">
        <v>159.1</v>
      </c>
      <c r="P259" s="2">
        <v>150.1</v>
      </c>
      <c r="Q259" s="2">
        <v>147.69999999999999</v>
      </c>
      <c r="R259" s="2">
        <v>133.80000000000001</v>
      </c>
      <c r="S259" s="2">
        <v>145.6</v>
      </c>
      <c r="T259" s="2">
        <v>145.30000000000001</v>
      </c>
      <c r="U259" s="14">
        <v>154.5</v>
      </c>
      <c r="V259" s="2">
        <v>140.80000000000001</v>
      </c>
      <c r="W259" s="2">
        <v>145</v>
      </c>
      <c r="X259" s="2">
        <v>124.6</v>
      </c>
      <c r="Y259" s="2">
        <v>137.9</v>
      </c>
      <c r="Z259" s="2">
        <v>152.5</v>
      </c>
      <c r="AA259" s="2">
        <v>173.3</v>
      </c>
      <c r="AB259" s="2">
        <v>141.4</v>
      </c>
      <c r="AC259" s="2">
        <v>138.69999999999999</v>
      </c>
      <c r="AD259" s="2">
        <v>147.30000000000001</v>
      </c>
      <c r="AE259">
        <v>1898.5</v>
      </c>
      <c r="AF259">
        <v>572.40000000000009</v>
      </c>
      <c r="AG259" s="18">
        <v>295.3</v>
      </c>
      <c r="AH259" s="18">
        <f>SUM('Main Data'!$S259+'Main Data'!$U259+'Main Data'!$V259+'Main Data'!$X259+'Main Data'!$Z259+'Main Data'!$AB259)</f>
        <v>859.4</v>
      </c>
      <c r="AI259">
        <v>453.40000000000003</v>
      </c>
    </row>
    <row r="260" spans="1:35" x14ac:dyDescent="0.25">
      <c r="A260" s="2" t="s">
        <v>35</v>
      </c>
      <c r="B260" s="2">
        <v>2020</v>
      </c>
      <c r="C260" s="40" t="s">
        <v>38</v>
      </c>
      <c r="D260" s="2">
        <v>145.1</v>
      </c>
      <c r="E260" s="2">
        <v>167</v>
      </c>
      <c r="F260" s="2">
        <v>148.1</v>
      </c>
      <c r="G260" s="2">
        <v>151.5</v>
      </c>
      <c r="H260" s="2">
        <v>131.19999999999999</v>
      </c>
      <c r="I260" s="2">
        <v>142.5</v>
      </c>
      <c r="J260" s="2">
        <v>157.30000000000001</v>
      </c>
      <c r="K260" s="2">
        <v>141.1</v>
      </c>
      <c r="L260" s="2">
        <v>113.2</v>
      </c>
      <c r="M260" s="2">
        <v>153.19999999999999</v>
      </c>
      <c r="N260" s="2">
        <v>136.69999999999999</v>
      </c>
      <c r="O260" s="2">
        <v>159.6</v>
      </c>
      <c r="P260" s="2">
        <v>148.9</v>
      </c>
      <c r="Q260" s="2">
        <v>151.19999999999999</v>
      </c>
      <c r="R260" s="2">
        <v>141.9</v>
      </c>
      <c r="S260" s="2">
        <v>149.80000000000001</v>
      </c>
      <c r="T260" s="2">
        <v>145.19999999999999</v>
      </c>
      <c r="U260" s="14">
        <v>154.5</v>
      </c>
      <c r="V260" s="2">
        <v>146.4</v>
      </c>
      <c r="W260" s="2">
        <v>152.30000000000001</v>
      </c>
      <c r="X260" s="2">
        <v>129.9</v>
      </c>
      <c r="Y260" s="2">
        <v>143.69999999999999</v>
      </c>
      <c r="Z260" s="2">
        <v>156.1</v>
      </c>
      <c r="AA260" s="2">
        <v>171.2</v>
      </c>
      <c r="AB260" s="2">
        <v>148.9</v>
      </c>
      <c r="AC260" s="2">
        <v>143.80000000000001</v>
      </c>
      <c r="AD260" s="2">
        <v>148.6</v>
      </c>
      <c r="AE260">
        <v>1895.4</v>
      </c>
      <c r="AF260">
        <v>588.1</v>
      </c>
      <c r="AG260" s="18">
        <v>300.89999999999998</v>
      </c>
      <c r="AH260" s="18">
        <f>SUM('Main Data'!$S260+'Main Data'!$U260+'Main Data'!$V260+'Main Data'!$X260+'Main Data'!$Z260+'Main Data'!$AB260)</f>
        <v>885.6</v>
      </c>
      <c r="AI260">
        <v>463.90000000000003</v>
      </c>
    </row>
    <row r="261" spans="1:35" x14ac:dyDescent="0.25">
      <c r="A261" s="2" t="s">
        <v>30</v>
      </c>
      <c r="B261" s="2">
        <v>2020</v>
      </c>
      <c r="C261" s="40" t="s">
        <v>39</v>
      </c>
      <c r="D261" s="2">
        <v>147.19999999999999</v>
      </c>
      <c r="E261" s="2"/>
      <c r="F261" s="2">
        <v>146.9</v>
      </c>
      <c r="G261" s="2">
        <v>155.6</v>
      </c>
      <c r="H261" s="2">
        <v>137.1</v>
      </c>
      <c r="I261" s="2">
        <v>147.30000000000001</v>
      </c>
      <c r="J261" s="2">
        <v>162.69999999999999</v>
      </c>
      <c r="K261" s="2">
        <v>150.19999999999999</v>
      </c>
      <c r="L261" s="2">
        <v>119.8</v>
      </c>
      <c r="M261" s="2">
        <v>158.69999999999999</v>
      </c>
      <c r="N261" s="2">
        <v>139.19999999999999</v>
      </c>
      <c r="O261" s="2"/>
      <c r="P261" s="2">
        <v>150.1</v>
      </c>
      <c r="Q261" s="2"/>
      <c r="R261" s="2"/>
      <c r="S261" s="2"/>
      <c r="T261" s="2"/>
      <c r="U261" s="14">
        <v>155.6</v>
      </c>
      <c r="V261" s="2"/>
      <c r="W261" s="2">
        <v>154.30000000000001</v>
      </c>
      <c r="X261" s="2"/>
      <c r="Y261" s="2"/>
      <c r="Z261" s="2"/>
      <c r="AA261" s="2"/>
      <c r="AB261" s="2">
        <v>148.4</v>
      </c>
      <c r="AC261" s="2"/>
      <c r="AD261" s="2"/>
      <c r="AE261">
        <v>1614.8000000000002</v>
      </c>
      <c r="AF261">
        <v>0</v>
      </c>
      <c r="AG261" s="18">
        <v>0</v>
      </c>
      <c r="AH261" s="18">
        <f>SUM('Main Data'!$S261+'Main Data'!$U261+'Main Data'!$V261+'Main Data'!$X261+'Main Data'!$Z261+'Main Data'!$AB261)</f>
        <v>304</v>
      </c>
      <c r="AI261">
        <v>148.4</v>
      </c>
    </row>
    <row r="262" spans="1:35" x14ac:dyDescent="0.25">
      <c r="A262" s="2" t="s">
        <v>33</v>
      </c>
      <c r="B262" s="2">
        <v>2020</v>
      </c>
      <c r="C262" s="40" t="s">
        <v>39</v>
      </c>
      <c r="D262" s="2">
        <v>151.80000000000001</v>
      </c>
      <c r="E262" s="2"/>
      <c r="F262" s="2">
        <v>151.9</v>
      </c>
      <c r="G262" s="2">
        <v>155.5</v>
      </c>
      <c r="H262" s="2">
        <v>131.6</v>
      </c>
      <c r="I262" s="2">
        <v>152.9</v>
      </c>
      <c r="J262" s="2">
        <v>180</v>
      </c>
      <c r="K262" s="2">
        <v>150.80000000000001</v>
      </c>
      <c r="L262" s="2">
        <v>121.2</v>
      </c>
      <c r="M262" s="2">
        <v>154</v>
      </c>
      <c r="N262" s="2">
        <v>133.5</v>
      </c>
      <c r="O262" s="2"/>
      <c r="P262" s="2">
        <v>153.5</v>
      </c>
      <c r="Q262" s="2"/>
      <c r="R262" s="2"/>
      <c r="S262" s="2"/>
      <c r="T262" s="2"/>
      <c r="U262" s="14">
        <v>155.6</v>
      </c>
      <c r="V262" s="2"/>
      <c r="W262" s="2">
        <v>144.80000000000001</v>
      </c>
      <c r="X262" s="2"/>
      <c r="Y262" s="2"/>
      <c r="Z262" s="2"/>
      <c r="AA262" s="2"/>
      <c r="AB262" s="2">
        <v>137.1</v>
      </c>
      <c r="AC262" s="2"/>
      <c r="AD262" s="2"/>
      <c r="AE262">
        <v>1636.7</v>
      </c>
      <c r="AF262">
        <v>0</v>
      </c>
      <c r="AG262" s="18">
        <v>155.6</v>
      </c>
      <c r="AH262" s="18">
        <f>SUM('Main Data'!$S262+'Main Data'!$U262+'Main Data'!$V262+'Main Data'!$X262+'Main Data'!$Z262+'Main Data'!$AB262)</f>
        <v>292.7</v>
      </c>
      <c r="AI262">
        <v>137.1</v>
      </c>
    </row>
    <row r="263" spans="1:35" x14ac:dyDescent="0.25">
      <c r="A263" s="2" t="s">
        <v>35</v>
      </c>
      <c r="B263" s="2">
        <v>2020</v>
      </c>
      <c r="C263" s="40" t="s">
        <v>39</v>
      </c>
      <c r="D263" s="2">
        <v>148.69999999999999</v>
      </c>
      <c r="E263" s="2"/>
      <c r="F263" s="2">
        <v>148.80000000000001</v>
      </c>
      <c r="G263" s="2">
        <v>155.6</v>
      </c>
      <c r="H263" s="2">
        <v>135.1</v>
      </c>
      <c r="I263" s="2">
        <v>149.9</v>
      </c>
      <c r="J263" s="2">
        <v>168.6</v>
      </c>
      <c r="K263" s="2">
        <v>150.4</v>
      </c>
      <c r="L263" s="2">
        <v>120.3</v>
      </c>
      <c r="M263" s="2">
        <v>157.1</v>
      </c>
      <c r="N263" s="2">
        <v>136.80000000000001</v>
      </c>
      <c r="O263" s="2"/>
      <c r="P263" s="2">
        <v>151.4</v>
      </c>
      <c r="Q263" s="2"/>
      <c r="R263" s="2"/>
      <c r="S263" s="2"/>
      <c r="T263" s="2"/>
      <c r="U263" s="14">
        <v>155.6</v>
      </c>
      <c r="V263" s="2"/>
      <c r="W263" s="2">
        <v>150.69999999999999</v>
      </c>
      <c r="X263" s="2"/>
      <c r="Y263" s="2"/>
      <c r="Z263" s="2"/>
      <c r="AA263" s="2"/>
      <c r="AB263" s="2">
        <v>144.1</v>
      </c>
      <c r="AC263" s="2"/>
      <c r="AD263" s="2"/>
      <c r="AE263">
        <v>1622.7</v>
      </c>
      <c r="AF263">
        <v>0</v>
      </c>
      <c r="AG263" s="18">
        <v>155.6</v>
      </c>
      <c r="AH263" s="18">
        <f>SUM('Main Data'!$S263+'Main Data'!$U263+'Main Data'!$V263+'Main Data'!$X263+'Main Data'!$Z263+'Main Data'!$AB263)</f>
        <v>299.7</v>
      </c>
      <c r="AI263">
        <v>144.1</v>
      </c>
    </row>
    <row r="264" spans="1:35" x14ac:dyDescent="0.25">
      <c r="A264" s="2" t="s">
        <v>30</v>
      </c>
      <c r="B264" s="2">
        <v>2020</v>
      </c>
      <c r="C264" s="40" t="s">
        <v>41</v>
      </c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17"/>
      <c r="V264" s="2"/>
      <c r="W264" s="2"/>
      <c r="X264" s="2"/>
      <c r="Y264" s="2"/>
      <c r="Z264" s="2"/>
      <c r="AA264" s="2"/>
      <c r="AB264" s="2"/>
      <c r="AC264" s="2"/>
      <c r="AD264" s="2"/>
      <c r="AE264">
        <v>0</v>
      </c>
      <c r="AF264">
        <v>0</v>
      </c>
      <c r="AG264" s="18">
        <v>0</v>
      </c>
      <c r="AH264" s="18">
        <f>SUM('Main Data'!$S264+'Main Data'!$U264+'Main Data'!$V264+'Main Data'!$X264+'Main Data'!$Z264+'Main Data'!$AB264)</f>
        <v>0</v>
      </c>
      <c r="AI264">
        <v>0</v>
      </c>
    </row>
    <row r="265" spans="1:35" x14ac:dyDescent="0.25">
      <c r="A265" s="2" t="s">
        <v>33</v>
      </c>
      <c r="B265" s="2">
        <v>2020</v>
      </c>
      <c r="C265" s="40" t="s">
        <v>41</v>
      </c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17"/>
      <c r="V265" s="2"/>
      <c r="W265" s="2"/>
      <c r="X265" s="2"/>
      <c r="Y265" s="2"/>
      <c r="Z265" s="2"/>
      <c r="AA265" s="2"/>
      <c r="AB265" s="2"/>
      <c r="AC265" s="2"/>
      <c r="AD265" s="2"/>
      <c r="AE265">
        <v>0</v>
      </c>
      <c r="AF265">
        <v>0</v>
      </c>
      <c r="AG265" s="18">
        <v>0</v>
      </c>
      <c r="AH265" s="18">
        <f>SUM('Main Data'!$S265+'Main Data'!$U265+'Main Data'!$V265+'Main Data'!$X265+'Main Data'!$Z265+'Main Data'!$AB265)</f>
        <v>0</v>
      </c>
      <c r="AI265">
        <v>0</v>
      </c>
    </row>
    <row r="266" spans="1:35" x14ac:dyDescent="0.25">
      <c r="A266" s="2" t="s">
        <v>35</v>
      </c>
      <c r="B266" s="2">
        <v>2020</v>
      </c>
      <c r="C266" s="40" t="s">
        <v>41</v>
      </c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17"/>
      <c r="V266" s="2"/>
      <c r="W266" s="2"/>
      <c r="X266" s="2"/>
      <c r="Y266" s="2"/>
      <c r="Z266" s="2"/>
      <c r="AA266" s="2"/>
      <c r="AB266" s="2"/>
      <c r="AC266" s="2"/>
      <c r="AD266" s="2"/>
      <c r="AE266">
        <v>0</v>
      </c>
      <c r="AF266">
        <v>0</v>
      </c>
      <c r="AG266" s="18">
        <v>0</v>
      </c>
      <c r="AH266" s="18">
        <f>SUM('Main Data'!$S266+'Main Data'!$U266+'Main Data'!$V266+'Main Data'!$X266+'Main Data'!$Z266+'Main Data'!$AB266)</f>
        <v>0</v>
      </c>
      <c r="AI266">
        <v>0</v>
      </c>
    </row>
    <row r="267" spans="1:35" x14ac:dyDescent="0.25">
      <c r="A267" s="2" t="s">
        <v>30</v>
      </c>
      <c r="B267" s="2">
        <v>2020</v>
      </c>
      <c r="C267" s="40" t="s">
        <v>42</v>
      </c>
      <c r="D267" s="2">
        <v>148.19999999999999</v>
      </c>
      <c r="E267" s="2">
        <v>190.3</v>
      </c>
      <c r="F267" s="2">
        <v>149.4</v>
      </c>
      <c r="G267" s="2">
        <v>153.30000000000001</v>
      </c>
      <c r="H267" s="2">
        <v>138.19999999999999</v>
      </c>
      <c r="I267" s="2">
        <v>143.19999999999999</v>
      </c>
      <c r="J267" s="2">
        <v>148.9</v>
      </c>
      <c r="K267" s="2">
        <v>150.30000000000001</v>
      </c>
      <c r="L267" s="2">
        <v>113.2</v>
      </c>
      <c r="M267" s="2">
        <v>159.80000000000001</v>
      </c>
      <c r="N267" s="2">
        <v>142.1</v>
      </c>
      <c r="O267" s="2">
        <v>161.80000000000001</v>
      </c>
      <c r="P267" s="2">
        <v>152.30000000000001</v>
      </c>
      <c r="Q267" s="2">
        <v>154.69999999999999</v>
      </c>
      <c r="R267" s="2">
        <v>150</v>
      </c>
      <c r="S267" s="2">
        <v>154.1</v>
      </c>
      <c r="T267" s="2">
        <v>151.19999999999999</v>
      </c>
      <c r="U267" s="17"/>
      <c r="V267" s="2">
        <v>151.69999999999999</v>
      </c>
      <c r="W267" s="2">
        <v>158.19999999999999</v>
      </c>
      <c r="X267" s="2">
        <v>141.4</v>
      </c>
      <c r="Y267" s="2">
        <v>153.19999999999999</v>
      </c>
      <c r="Z267" s="2">
        <v>161.80000000000001</v>
      </c>
      <c r="AA267" s="2">
        <v>182.4</v>
      </c>
      <c r="AB267" s="2">
        <v>144.9</v>
      </c>
      <c r="AC267" s="2">
        <v>151.69999999999999</v>
      </c>
      <c r="AD267" s="2">
        <v>152.69999999999999</v>
      </c>
      <c r="AE267">
        <v>1951</v>
      </c>
      <c r="AF267">
        <v>610</v>
      </c>
      <c r="AG267" s="18">
        <v>151.69999999999999</v>
      </c>
      <c r="AH267" s="18">
        <f>SUM('Main Data'!$S267+'Main Data'!$U267+'Main Data'!$V267+'Main Data'!$X267+'Main Data'!$Z267+'Main Data'!$AB267)</f>
        <v>753.9</v>
      </c>
      <c r="AI267">
        <v>479</v>
      </c>
    </row>
    <row r="268" spans="1:35" x14ac:dyDescent="0.25">
      <c r="A268" s="2" t="s">
        <v>33</v>
      </c>
      <c r="B268" s="2">
        <v>2020</v>
      </c>
      <c r="C268" s="40" t="s">
        <v>42</v>
      </c>
      <c r="D268" s="2">
        <v>152.69999999999999</v>
      </c>
      <c r="E268" s="2">
        <v>197</v>
      </c>
      <c r="F268" s="2">
        <v>154.6</v>
      </c>
      <c r="G268" s="2">
        <v>153.4</v>
      </c>
      <c r="H268" s="2">
        <v>132.9</v>
      </c>
      <c r="I268" s="2">
        <v>151.80000000000001</v>
      </c>
      <c r="J268" s="2">
        <v>171.2</v>
      </c>
      <c r="K268" s="2">
        <v>152</v>
      </c>
      <c r="L268" s="2">
        <v>116.3</v>
      </c>
      <c r="M268" s="2">
        <v>158.80000000000001</v>
      </c>
      <c r="N268" s="2">
        <v>135.6</v>
      </c>
      <c r="O268" s="2">
        <v>161.69999999999999</v>
      </c>
      <c r="P268" s="2">
        <v>157</v>
      </c>
      <c r="Q268" s="2">
        <v>149.1</v>
      </c>
      <c r="R268" s="2">
        <v>136.6</v>
      </c>
      <c r="S268" s="2">
        <v>147.19999999999999</v>
      </c>
      <c r="T268" s="2">
        <v>152.19999999999999</v>
      </c>
      <c r="U268" s="14">
        <v>154.69999999999999</v>
      </c>
      <c r="V268" s="2">
        <v>140.4</v>
      </c>
      <c r="W268" s="2">
        <v>148.1</v>
      </c>
      <c r="X268" s="2">
        <v>129.30000000000001</v>
      </c>
      <c r="Y268" s="2">
        <v>144.5</v>
      </c>
      <c r="Z268" s="2">
        <v>152.5</v>
      </c>
      <c r="AA268" s="2">
        <v>186.7</v>
      </c>
      <c r="AB268" s="2">
        <v>137.1</v>
      </c>
      <c r="AC268" s="2">
        <v>142</v>
      </c>
      <c r="AD268" s="2">
        <v>150.80000000000001</v>
      </c>
      <c r="AE268">
        <v>1994.9999999999998</v>
      </c>
      <c r="AF268">
        <v>585.09999999999991</v>
      </c>
      <c r="AG268" s="18">
        <v>295.10000000000002</v>
      </c>
      <c r="AH268" s="18">
        <f>SUM('Main Data'!$S268+'Main Data'!$U268+'Main Data'!$V268+'Main Data'!$X268+'Main Data'!$Z268+'Main Data'!$AB268)</f>
        <v>861.19999999999993</v>
      </c>
      <c r="AI268">
        <v>465.79999999999995</v>
      </c>
    </row>
    <row r="269" spans="1:35" x14ac:dyDescent="0.25">
      <c r="A269" s="2" t="s">
        <v>35</v>
      </c>
      <c r="B269" s="2">
        <v>2020</v>
      </c>
      <c r="C269" s="40" t="s">
        <v>42</v>
      </c>
      <c r="D269" s="2">
        <v>149.6</v>
      </c>
      <c r="E269" s="2">
        <v>192.7</v>
      </c>
      <c r="F269" s="2">
        <v>151.4</v>
      </c>
      <c r="G269" s="2">
        <v>153.30000000000001</v>
      </c>
      <c r="H269" s="2">
        <v>136.30000000000001</v>
      </c>
      <c r="I269" s="2">
        <v>147.19999999999999</v>
      </c>
      <c r="J269" s="2">
        <v>156.5</v>
      </c>
      <c r="K269" s="2">
        <v>150.9</v>
      </c>
      <c r="L269" s="2">
        <v>114.2</v>
      </c>
      <c r="M269" s="2">
        <v>159.5</v>
      </c>
      <c r="N269" s="2">
        <v>139.4</v>
      </c>
      <c r="O269" s="2">
        <v>161.80000000000001</v>
      </c>
      <c r="P269" s="2">
        <v>154</v>
      </c>
      <c r="Q269" s="2">
        <v>152.5</v>
      </c>
      <c r="R269" s="2">
        <v>144.4</v>
      </c>
      <c r="S269" s="2">
        <v>151.4</v>
      </c>
      <c r="T269" s="2">
        <v>151.6</v>
      </c>
      <c r="U269" s="14">
        <v>154.69999999999999</v>
      </c>
      <c r="V269" s="2">
        <v>146.4</v>
      </c>
      <c r="W269" s="2">
        <v>154.4</v>
      </c>
      <c r="X269" s="2">
        <v>135</v>
      </c>
      <c r="Y269" s="2">
        <v>148.30000000000001</v>
      </c>
      <c r="Z269" s="2">
        <v>156.4</v>
      </c>
      <c r="AA269" s="2">
        <v>183.5</v>
      </c>
      <c r="AB269" s="2">
        <v>141.9</v>
      </c>
      <c r="AC269" s="2">
        <v>147</v>
      </c>
      <c r="AD269" s="2">
        <v>151.80000000000001</v>
      </c>
      <c r="AE269">
        <v>1966.8000000000002</v>
      </c>
      <c r="AF269">
        <v>599.9</v>
      </c>
      <c r="AG269" s="18">
        <v>301.10000000000002</v>
      </c>
      <c r="AH269" s="18">
        <f>SUM('Main Data'!$S269+'Main Data'!$U269+'Main Data'!$V269+'Main Data'!$X269+'Main Data'!$Z269+'Main Data'!$AB269)</f>
        <v>885.8</v>
      </c>
      <c r="AI269">
        <v>472.4</v>
      </c>
    </row>
    <row r="270" spans="1:35" x14ac:dyDescent="0.25">
      <c r="A270" s="2" t="s">
        <v>30</v>
      </c>
      <c r="B270" s="2">
        <v>2020</v>
      </c>
      <c r="C270" s="40" t="s">
        <v>44</v>
      </c>
      <c r="D270" s="2">
        <v>148.19999999999999</v>
      </c>
      <c r="E270" s="2">
        <v>190.3</v>
      </c>
      <c r="F270" s="2">
        <v>149.4</v>
      </c>
      <c r="G270" s="2">
        <v>153.30000000000001</v>
      </c>
      <c r="H270" s="2">
        <v>138.19999999999999</v>
      </c>
      <c r="I270" s="2">
        <v>143.19999999999999</v>
      </c>
      <c r="J270" s="2">
        <v>148.9</v>
      </c>
      <c r="K270" s="2">
        <v>150.30000000000001</v>
      </c>
      <c r="L270" s="2">
        <v>113.2</v>
      </c>
      <c r="M270" s="2">
        <v>159.80000000000001</v>
      </c>
      <c r="N270" s="2">
        <v>142.1</v>
      </c>
      <c r="O270" s="2">
        <v>161.80000000000001</v>
      </c>
      <c r="P270" s="2">
        <v>152.30000000000001</v>
      </c>
      <c r="Q270" s="2">
        <v>154.69999999999999</v>
      </c>
      <c r="R270" s="2">
        <v>150</v>
      </c>
      <c r="S270" s="2">
        <v>154.1</v>
      </c>
      <c r="T270" s="2">
        <v>151.19999999999999</v>
      </c>
      <c r="U270" s="14">
        <v>154.69999999999999</v>
      </c>
      <c r="V270" s="2">
        <v>151.69999999999999</v>
      </c>
      <c r="W270" s="2">
        <v>158.19999999999999</v>
      </c>
      <c r="X270" s="2">
        <v>141.4</v>
      </c>
      <c r="Y270" s="2">
        <v>153.19999999999999</v>
      </c>
      <c r="Z270" s="2">
        <v>161.80000000000001</v>
      </c>
      <c r="AA270" s="2">
        <v>182.4</v>
      </c>
      <c r="AB270" s="2">
        <v>144.9</v>
      </c>
      <c r="AC270" s="2">
        <v>151.69999999999999</v>
      </c>
      <c r="AD270" s="2">
        <v>152.69999999999999</v>
      </c>
      <c r="AE270">
        <v>1951</v>
      </c>
      <c r="AF270">
        <v>610</v>
      </c>
      <c r="AG270" s="18">
        <v>151.69999999999999</v>
      </c>
      <c r="AH270" s="18">
        <f>SUM('Main Data'!$S270+'Main Data'!$U270+'Main Data'!$V270+'Main Data'!$X270+'Main Data'!$Z270+'Main Data'!$AB270)</f>
        <v>908.6</v>
      </c>
      <c r="AI270">
        <v>479</v>
      </c>
    </row>
    <row r="271" spans="1:35" x14ac:dyDescent="0.25">
      <c r="A271" s="2" t="s">
        <v>33</v>
      </c>
      <c r="B271" s="2">
        <v>2020</v>
      </c>
      <c r="C271" s="40" t="s">
        <v>44</v>
      </c>
      <c r="D271" s="2">
        <v>152.69999999999999</v>
      </c>
      <c r="E271" s="2">
        <v>197</v>
      </c>
      <c r="F271" s="2">
        <v>154.6</v>
      </c>
      <c r="G271" s="2">
        <v>153.4</v>
      </c>
      <c r="H271" s="2">
        <v>132.9</v>
      </c>
      <c r="I271" s="2">
        <v>151.80000000000001</v>
      </c>
      <c r="J271" s="2">
        <v>171.2</v>
      </c>
      <c r="K271" s="2">
        <v>152</v>
      </c>
      <c r="L271" s="2">
        <v>116.3</v>
      </c>
      <c r="M271" s="2">
        <v>158.80000000000001</v>
      </c>
      <c r="N271" s="2">
        <v>135.6</v>
      </c>
      <c r="O271" s="2">
        <v>161.69999999999999</v>
      </c>
      <c r="P271" s="2">
        <v>157</v>
      </c>
      <c r="Q271" s="2">
        <v>149.1</v>
      </c>
      <c r="R271" s="2">
        <v>136.6</v>
      </c>
      <c r="S271" s="2">
        <v>147.19999999999999</v>
      </c>
      <c r="T271" s="2">
        <v>152.19999999999999</v>
      </c>
      <c r="U271" s="14">
        <v>154.69999999999999</v>
      </c>
      <c r="V271" s="2">
        <v>140.4</v>
      </c>
      <c r="W271" s="2">
        <v>148.1</v>
      </c>
      <c r="X271" s="2">
        <v>129.30000000000001</v>
      </c>
      <c r="Y271" s="2">
        <v>144.5</v>
      </c>
      <c r="Z271" s="2">
        <v>152.5</v>
      </c>
      <c r="AA271" s="2">
        <v>186.7</v>
      </c>
      <c r="AB271" s="2">
        <v>137.1</v>
      </c>
      <c r="AC271" s="2">
        <v>142</v>
      </c>
      <c r="AD271" s="2">
        <v>150.80000000000001</v>
      </c>
      <c r="AE271">
        <v>1994.9999999999998</v>
      </c>
      <c r="AF271">
        <v>585.09999999999991</v>
      </c>
      <c r="AG271" s="18">
        <v>295.10000000000002</v>
      </c>
      <c r="AH271" s="18">
        <f>SUM('Main Data'!$S271+'Main Data'!$U271+'Main Data'!$V271+'Main Data'!$X271+'Main Data'!$Z271+'Main Data'!$AB271)</f>
        <v>861.19999999999993</v>
      </c>
      <c r="AI271">
        <v>465.79999999999995</v>
      </c>
    </row>
    <row r="272" spans="1:35" x14ac:dyDescent="0.25">
      <c r="A272" s="2" t="s">
        <v>35</v>
      </c>
      <c r="B272" s="2">
        <v>2020</v>
      </c>
      <c r="C272" s="40" t="s">
        <v>44</v>
      </c>
      <c r="D272" s="2">
        <v>149.6</v>
      </c>
      <c r="E272" s="2">
        <v>192.7</v>
      </c>
      <c r="F272" s="2">
        <v>151.4</v>
      </c>
      <c r="G272" s="2">
        <v>153.30000000000001</v>
      </c>
      <c r="H272" s="2">
        <v>136.30000000000001</v>
      </c>
      <c r="I272" s="2">
        <v>147.19999999999999</v>
      </c>
      <c r="J272" s="2">
        <v>156.5</v>
      </c>
      <c r="K272" s="2">
        <v>150.9</v>
      </c>
      <c r="L272" s="2">
        <v>114.2</v>
      </c>
      <c r="M272" s="2">
        <v>159.5</v>
      </c>
      <c r="N272" s="2">
        <v>139.4</v>
      </c>
      <c r="O272" s="2">
        <v>161.80000000000001</v>
      </c>
      <c r="P272" s="2">
        <v>154</v>
      </c>
      <c r="Q272" s="2">
        <v>152.5</v>
      </c>
      <c r="R272" s="2">
        <v>144.4</v>
      </c>
      <c r="S272" s="2">
        <v>151.4</v>
      </c>
      <c r="T272" s="2">
        <v>151.6</v>
      </c>
      <c r="U272" s="14">
        <v>154.69999999999999</v>
      </c>
      <c r="V272" s="2">
        <v>146.4</v>
      </c>
      <c r="W272" s="2">
        <v>154.4</v>
      </c>
      <c r="X272" s="2">
        <v>135</v>
      </c>
      <c r="Y272" s="2">
        <v>148.30000000000001</v>
      </c>
      <c r="Z272" s="2">
        <v>156.4</v>
      </c>
      <c r="AA272" s="2">
        <v>183.5</v>
      </c>
      <c r="AB272" s="2">
        <v>141.9</v>
      </c>
      <c r="AC272" s="2">
        <v>147</v>
      </c>
      <c r="AD272" s="2">
        <v>151.80000000000001</v>
      </c>
      <c r="AE272">
        <v>1966.8000000000002</v>
      </c>
      <c r="AF272">
        <v>599.9</v>
      </c>
      <c r="AG272" s="18">
        <v>301.10000000000002</v>
      </c>
      <c r="AH272" s="18">
        <f>SUM('Main Data'!$S272+'Main Data'!$U272+'Main Data'!$V272+'Main Data'!$X272+'Main Data'!$Z272+'Main Data'!$AB272)</f>
        <v>885.8</v>
      </c>
      <c r="AI272">
        <v>472.4</v>
      </c>
    </row>
    <row r="273" spans="1:35" x14ac:dyDescent="0.25">
      <c r="A273" s="2" t="s">
        <v>30</v>
      </c>
      <c r="B273" s="2">
        <v>2020</v>
      </c>
      <c r="C273" s="40" t="s">
        <v>46</v>
      </c>
      <c r="D273" s="2">
        <v>147.6</v>
      </c>
      <c r="E273" s="2">
        <v>187.2</v>
      </c>
      <c r="F273" s="2">
        <v>148.4</v>
      </c>
      <c r="G273" s="2">
        <v>153.30000000000001</v>
      </c>
      <c r="H273" s="2">
        <v>139.80000000000001</v>
      </c>
      <c r="I273" s="2">
        <v>146.9</v>
      </c>
      <c r="J273" s="2">
        <v>171</v>
      </c>
      <c r="K273" s="2">
        <v>149.9</v>
      </c>
      <c r="L273" s="2">
        <v>114.2</v>
      </c>
      <c r="M273" s="2">
        <v>160</v>
      </c>
      <c r="N273" s="2">
        <v>143.5</v>
      </c>
      <c r="O273" s="2">
        <v>161.5</v>
      </c>
      <c r="P273" s="2">
        <v>155.30000000000001</v>
      </c>
      <c r="Q273" s="2">
        <v>155.1</v>
      </c>
      <c r="R273" s="2">
        <v>149.30000000000001</v>
      </c>
      <c r="S273" s="2">
        <v>154.30000000000001</v>
      </c>
      <c r="T273" s="2">
        <v>153.6</v>
      </c>
      <c r="U273" s="14">
        <v>155.5</v>
      </c>
      <c r="V273" s="2">
        <v>151.9</v>
      </c>
      <c r="W273" s="2">
        <v>158.80000000000001</v>
      </c>
      <c r="X273" s="2">
        <v>143.6</v>
      </c>
      <c r="Y273" s="2">
        <v>152.19999999999999</v>
      </c>
      <c r="Z273" s="2">
        <v>162.69999999999999</v>
      </c>
      <c r="AA273" s="2">
        <v>180.9</v>
      </c>
      <c r="AB273" s="2">
        <v>145.80000000000001</v>
      </c>
      <c r="AC273" s="2">
        <v>153</v>
      </c>
      <c r="AD273" s="2">
        <v>154.69999999999999</v>
      </c>
      <c r="AE273">
        <v>1978.6</v>
      </c>
      <c r="AF273">
        <v>612.29999999999995</v>
      </c>
      <c r="AG273" s="18">
        <v>151.9</v>
      </c>
      <c r="AH273" s="18">
        <f>SUM('Main Data'!$S273+'Main Data'!$U273+'Main Data'!$V273+'Main Data'!$X273+'Main Data'!$Z273+'Main Data'!$AB273)</f>
        <v>913.8</v>
      </c>
      <c r="AI273">
        <v>479.70000000000005</v>
      </c>
    </row>
    <row r="274" spans="1:35" x14ac:dyDescent="0.25">
      <c r="A274" s="2" t="s">
        <v>33</v>
      </c>
      <c r="B274" s="2">
        <v>2020</v>
      </c>
      <c r="C274" s="40" t="s">
        <v>46</v>
      </c>
      <c r="D274" s="2">
        <v>151.6</v>
      </c>
      <c r="E274" s="2">
        <v>197.8</v>
      </c>
      <c r="F274" s="2">
        <v>154.5</v>
      </c>
      <c r="G274" s="2">
        <v>153.4</v>
      </c>
      <c r="H274" s="2">
        <v>133.4</v>
      </c>
      <c r="I274" s="2">
        <v>154.5</v>
      </c>
      <c r="J274" s="2">
        <v>191.9</v>
      </c>
      <c r="K274" s="2">
        <v>151.30000000000001</v>
      </c>
      <c r="L274" s="2">
        <v>116.8</v>
      </c>
      <c r="M274" s="2">
        <v>160</v>
      </c>
      <c r="N274" s="2">
        <v>136.5</v>
      </c>
      <c r="O274" s="2">
        <v>163.30000000000001</v>
      </c>
      <c r="P274" s="2">
        <v>159.9</v>
      </c>
      <c r="Q274" s="2">
        <v>150</v>
      </c>
      <c r="R274" s="2">
        <v>135.19999999999999</v>
      </c>
      <c r="S274" s="2">
        <v>147.80000000000001</v>
      </c>
      <c r="T274" s="2">
        <v>155.19999999999999</v>
      </c>
      <c r="U274" s="14">
        <v>155.5</v>
      </c>
      <c r="V274" s="2">
        <v>144.5</v>
      </c>
      <c r="W274" s="2">
        <v>148.69999999999999</v>
      </c>
      <c r="X274" s="2">
        <v>133.9</v>
      </c>
      <c r="Y274" s="2">
        <v>141.19999999999999</v>
      </c>
      <c r="Z274" s="2">
        <v>155.5</v>
      </c>
      <c r="AA274" s="2">
        <v>187.2</v>
      </c>
      <c r="AB274" s="2">
        <v>138.30000000000001</v>
      </c>
      <c r="AC274" s="2">
        <v>144.80000000000001</v>
      </c>
      <c r="AD274" s="2">
        <v>152.9</v>
      </c>
      <c r="AE274">
        <v>2024.8999999999999</v>
      </c>
      <c r="AF274">
        <v>588.20000000000005</v>
      </c>
      <c r="AG274" s="18">
        <v>300</v>
      </c>
      <c r="AH274" s="18">
        <f>SUM('Main Data'!$S274+'Main Data'!$U274+'Main Data'!$V274+'Main Data'!$X274+'Main Data'!$Z274+'Main Data'!$AB274)</f>
        <v>875.5</v>
      </c>
      <c r="AI274">
        <v>470.3</v>
      </c>
    </row>
    <row r="275" spans="1:35" x14ac:dyDescent="0.25">
      <c r="A275" s="2" t="s">
        <v>35</v>
      </c>
      <c r="B275" s="2">
        <v>2020</v>
      </c>
      <c r="C275" s="40" t="s">
        <v>46</v>
      </c>
      <c r="D275" s="2">
        <v>148.9</v>
      </c>
      <c r="E275" s="2">
        <v>190.9</v>
      </c>
      <c r="F275" s="2">
        <v>150.80000000000001</v>
      </c>
      <c r="G275" s="2">
        <v>153.30000000000001</v>
      </c>
      <c r="H275" s="2">
        <v>137.4</v>
      </c>
      <c r="I275" s="2">
        <v>150.4</v>
      </c>
      <c r="J275" s="2">
        <v>178.1</v>
      </c>
      <c r="K275" s="2">
        <v>150.4</v>
      </c>
      <c r="L275" s="2">
        <v>115.1</v>
      </c>
      <c r="M275" s="2">
        <v>160</v>
      </c>
      <c r="N275" s="2">
        <v>140.6</v>
      </c>
      <c r="O275" s="2">
        <v>162.30000000000001</v>
      </c>
      <c r="P275" s="2">
        <v>157</v>
      </c>
      <c r="Q275" s="2">
        <v>153.1</v>
      </c>
      <c r="R275" s="2">
        <v>143.4</v>
      </c>
      <c r="S275" s="2">
        <v>151.69999999999999</v>
      </c>
      <c r="T275" s="2">
        <v>154.30000000000001</v>
      </c>
      <c r="U275" s="14">
        <v>155.5</v>
      </c>
      <c r="V275" s="2">
        <v>148.4</v>
      </c>
      <c r="W275" s="2">
        <v>155</v>
      </c>
      <c r="X275" s="2">
        <v>138.5</v>
      </c>
      <c r="Y275" s="2">
        <v>146</v>
      </c>
      <c r="Z275" s="2">
        <v>158.5</v>
      </c>
      <c r="AA275" s="2">
        <v>182.6</v>
      </c>
      <c r="AB275" s="2">
        <v>143</v>
      </c>
      <c r="AC275" s="2">
        <v>149</v>
      </c>
      <c r="AD275" s="2">
        <v>153.9</v>
      </c>
      <c r="AE275">
        <v>1995.1999999999998</v>
      </c>
      <c r="AF275">
        <v>602.5</v>
      </c>
      <c r="AG275" s="18">
        <v>303.89999999999998</v>
      </c>
      <c r="AH275" s="18">
        <f>SUM('Main Data'!$S275+'Main Data'!$U275+'Main Data'!$V275+'Main Data'!$X275+'Main Data'!$Z275+'Main Data'!$AB275)</f>
        <v>895.6</v>
      </c>
      <c r="AI275">
        <v>474.6</v>
      </c>
    </row>
    <row r="276" spans="1:35" x14ac:dyDescent="0.25">
      <c r="A276" s="2" t="s">
        <v>30</v>
      </c>
      <c r="B276" s="2">
        <v>2020</v>
      </c>
      <c r="C276" s="40" t="s">
        <v>48</v>
      </c>
      <c r="D276" s="2">
        <v>146.9</v>
      </c>
      <c r="E276" s="2">
        <v>183.9</v>
      </c>
      <c r="F276" s="2">
        <v>149.5</v>
      </c>
      <c r="G276" s="2">
        <v>153.4</v>
      </c>
      <c r="H276" s="2">
        <v>140.4</v>
      </c>
      <c r="I276" s="2">
        <v>147</v>
      </c>
      <c r="J276" s="2">
        <v>178.8</v>
      </c>
      <c r="K276" s="2">
        <v>149.30000000000001</v>
      </c>
      <c r="L276" s="2">
        <v>115.1</v>
      </c>
      <c r="M276" s="2">
        <v>160</v>
      </c>
      <c r="N276" s="2">
        <v>145.4</v>
      </c>
      <c r="O276" s="2">
        <v>161.6</v>
      </c>
      <c r="P276" s="2">
        <v>156.1</v>
      </c>
      <c r="Q276" s="2">
        <v>155.4</v>
      </c>
      <c r="R276" s="2">
        <v>149.9</v>
      </c>
      <c r="S276" s="2">
        <v>154.6</v>
      </c>
      <c r="T276" s="2">
        <v>157.4</v>
      </c>
      <c r="U276" s="14">
        <v>156.30000000000001</v>
      </c>
      <c r="V276" s="2">
        <v>151.6</v>
      </c>
      <c r="W276" s="2">
        <v>159.1</v>
      </c>
      <c r="X276" s="2">
        <v>144.6</v>
      </c>
      <c r="Y276" s="2">
        <v>152.80000000000001</v>
      </c>
      <c r="Z276" s="2">
        <v>161.1</v>
      </c>
      <c r="AA276" s="2">
        <v>182.9</v>
      </c>
      <c r="AB276" s="2">
        <v>146.4</v>
      </c>
      <c r="AC276" s="2">
        <v>153.69999999999999</v>
      </c>
      <c r="AD276" s="2">
        <v>155.4</v>
      </c>
      <c r="AE276">
        <v>1987.3999999999999</v>
      </c>
      <c r="AF276">
        <v>617.29999999999995</v>
      </c>
      <c r="AG276" s="18">
        <v>151.6</v>
      </c>
      <c r="AH276" s="18">
        <f>SUM('Main Data'!$S276+'Main Data'!$U276+'Main Data'!$V276+'Main Data'!$X276+'Main Data'!$Z276+'Main Data'!$AB276)</f>
        <v>914.6</v>
      </c>
      <c r="AI276">
        <v>483</v>
      </c>
    </row>
    <row r="277" spans="1:35" x14ac:dyDescent="0.25">
      <c r="A277" s="2" t="s">
        <v>33</v>
      </c>
      <c r="B277" s="2">
        <v>2020</v>
      </c>
      <c r="C277" s="40" t="s">
        <v>48</v>
      </c>
      <c r="D277" s="2">
        <v>151.5</v>
      </c>
      <c r="E277" s="2">
        <v>193.1</v>
      </c>
      <c r="F277" s="2">
        <v>157.30000000000001</v>
      </c>
      <c r="G277" s="2">
        <v>153.9</v>
      </c>
      <c r="H277" s="2">
        <v>134.4</v>
      </c>
      <c r="I277" s="2">
        <v>155.4</v>
      </c>
      <c r="J277" s="2">
        <v>202</v>
      </c>
      <c r="K277" s="2">
        <v>150.80000000000001</v>
      </c>
      <c r="L277" s="2">
        <v>118.9</v>
      </c>
      <c r="M277" s="2">
        <v>160.9</v>
      </c>
      <c r="N277" s="2">
        <v>137.69999999999999</v>
      </c>
      <c r="O277" s="2">
        <v>164.4</v>
      </c>
      <c r="P277" s="2">
        <v>161.30000000000001</v>
      </c>
      <c r="Q277" s="2">
        <v>150.19999999999999</v>
      </c>
      <c r="R277" s="2">
        <v>136.30000000000001</v>
      </c>
      <c r="S277" s="2">
        <v>148.1</v>
      </c>
      <c r="T277" s="2">
        <v>159.80000000000001</v>
      </c>
      <c r="U277" s="14">
        <v>156.30000000000001</v>
      </c>
      <c r="V277" s="2">
        <v>145.4</v>
      </c>
      <c r="W277" s="2">
        <v>150</v>
      </c>
      <c r="X277" s="2">
        <v>135.1</v>
      </c>
      <c r="Y277" s="2">
        <v>141.80000000000001</v>
      </c>
      <c r="Z277" s="2">
        <v>154.9</v>
      </c>
      <c r="AA277" s="2">
        <v>188.7</v>
      </c>
      <c r="AB277" s="2">
        <v>137.19999999999999</v>
      </c>
      <c r="AC277" s="2">
        <v>146</v>
      </c>
      <c r="AD277" s="2">
        <v>154</v>
      </c>
      <c r="AE277">
        <v>2041.6000000000001</v>
      </c>
      <c r="AF277">
        <v>594.40000000000009</v>
      </c>
      <c r="AG277" s="18">
        <v>301.70000000000005</v>
      </c>
      <c r="AH277" s="18">
        <f>SUM('Main Data'!$S277+'Main Data'!$U277+'Main Data'!$V277+'Main Data'!$X277+'Main Data'!$Z277+'Main Data'!$AB277)</f>
        <v>877</v>
      </c>
      <c r="AI277">
        <v>471.9</v>
      </c>
    </row>
    <row r="278" spans="1:35" x14ac:dyDescent="0.25">
      <c r="A278" s="2" t="s">
        <v>35</v>
      </c>
      <c r="B278" s="2">
        <v>2020</v>
      </c>
      <c r="C278" s="40" t="s">
        <v>48</v>
      </c>
      <c r="D278" s="2">
        <v>148.4</v>
      </c>
      <c r="E278" s="2">
        <v>187.1</v>
      </c>
      <c r="F278" s="2">
        <v>152.5</v>
      </c>
      <c r="G278" s="2">
        <v>153.6</v>
      </c>
      <c r="H278" s="2">
        <v>138.19999999999999</v>
      </c>
      <c r="I278" s="2">
        <v>150.9</v>
      </c>
      <c r="J278" s="2">
        <v>186.7</v>
      </c>
      <c r="K278" s="2">
        <v>149.80000000000001</v>
      </c>
      <c r="L278" s="2">
        <v>116.4</v>
      </c>
      <c r="M278" s="2">
        <v>160.30000000000001</v>
      </c>
      <c r="N278" s="2">
        <v>142.19999999999999</v>
      </c>
      <c r="O278" s="2">
        <v>162.9</v>
      </c>
      <c r="P278" s="2">
        <v>158</v>
      </c>
      <c r="Q278" s="2">
        <v>153.4</v>
      </c>
      <c r="R278" s="2">
        <v>144.30000000000001</v>
      </c>
      <c r="S278" s="2">
        <v>152</v>
      </c>
      <c r="T278" s="2">
        <v>158.4</v>
      </c>
      <c r="U278" s="14">
        <v>156.30000000000001</v>
      </c>
      <c r="V278" s="2">
        <v>148.69999999999999</v>
      </c>
      <c r="W278" s="2">
        <v>155.6</v>
      </c>
      <c r="X278" s="2">
        <v>139.6</v>
      </c>
      <c r="Y278" s="2">
        <v>146.6</v>
      </c>
      <c r="Z278" s="2">
        <v>157.5</v>
      </c>
      <c r="AA278" s="2">
        <v>184.4</v>
      </c>
      <c r="AB278" s="2">
        <v>142.9</v>
      </c>
      <c r="AC278" s="2">
        <v>150</v>
      </c>
      <c r="AD278" s="2">
        <v>154.69999999999999</v>
      </c>
      <c r="AE278">
        <v>2007</v>
      </c>
      <c r="AF278">
        <v>608.1</v>
      </c>
      <c r="AG278" s="18">
        <v>305</v>
      </c>
      <c r="AH278" s="18">
        <f>SUM('Main Data'!$S278+'Main Data'!$U278+'Main Data'!$V278+'Main Data'!$X278+'Main Data'!$Z278+'Main Data'!$AB278)</f>
        <v>897</v>
      </c>
      <c r="AI278">
        <v>477.3</v>
      </c>
    </row>
    <row r="279" spans="1:35" x14ac:dyDescent="0.25">
      <c r="A279" s="2" t="s">
        <v>30</v>
      </c>
      <c r="B279" s="2">
        <v>2020</v>
      </c>
      <c r="C279" s="40" t="s">
        <v>50</v>
      </c>
      <c r="D279" s="2">
        <v>146</v>
      </c>
      <c r="E279" s="2">
        <v>186.3</v>
      </c>
      <c r="F279" s="2">
        <v>159.19999999999999</v>
      </c>
      <c r="G279" s="2">
        <v>153.6</v>
      </c>
      <c r="H279" s="2">
        <v>142.6</v>
      </c>
      <c r="I279" s="2">
        <v>147.19999999999999</v>
      </c>
      <c r="J279" s="2">
        <v>200.6</v>
      </c>
      <c r="K279" s="2">
        <v>150.30000000000001</v>
      </c>
      <c r="L279" s="2">
        <v>115.3</v>
      </c>
      <c r="M279" s="2">
        <v>160.9</v>
      </c>
      <c r="N279" s="2">
        <v>147.4</v>
      </c>
      <c r="O279" s="2">
        <v>161.9</v>
      </c>
      <c r="P279" s="2">
        <v>159.6</v>
      </c>
      <c r="Q279" s="2">
        <v>155.69999999999999</v>
      </c>
      <c r="R279" s="2">
        <v>150.6</v>
      </c>
      <c r="S279" s="2">
        <v>155</v>
      </c>
      <c r="T279" s="2">
        <v>156.19999999999999</v>
      </c>
      <c r="U279" s="14">
        <v>156.5</v>
      </c>
      <c r="V279" s="2">
        <v>152</v>
      </c>
      <c r="W279" s="2">
        <v>159.5</v>
      </c>
      <c r="X279" s="2">
        <v>146.4</v>
      </c>
      <c r="Y279" s="2">
        <v>152.4</v>
      </c>
      <c r="Z279" s="2">
        <v>162.5</v>
      </c>
      <c r="AA279" s="2">
        <v>182.7</v>
      </c>
      <c r="AB279" s="2">
        <v>146.80000000000001</v>
      </c>
      <c r="AC279" s="2">
        <v>154.30000000000001</v>
      </c>
      <c r="AD279" s="2">
        <v>157.5</v>
      </c>
      <c r="AE279">
        <v>2030.9</v>
      </c>
      <c r="AF279">
        <v>617.5</v>
      </c>
      <c r="AG279" s="18">
        <v>152</v>
      </c>
      <c r="AH279" s="18">
        <f>SUM('Main Data'!$S279+'Main Data'!$U279+'Main Data'!$V279+'Main Data'!$X279+'Main Data'!$Z279+'Main Data'!$AB279)</f>
        <v>919.2</v>
      </c>
      <c r="AI279">
        <v>483.8</v>
      </c>
    </row>
    <row r="280" spans="1:35" x14ac:dyDescent="0.25">
      <c r="A280" s="2" t="s">
        <v>33</v>
      </c>
      <c r="B280" s="2">
        <v>2020</v>
      </c>
      <c r="C280" s="40" t="s">
        <v>50</v>
      </c>
      <c r="D280" s="2">
        <v>150.6</v>
      </c>
      <c r="E280" s="2">
        <v>193.7</v>
      </c>
      <c r="F280" s="2">
        <v>164.8</v>
      </c>
      <c r="G280" s="2">
        <v>153.69999999999999</v>
      </c>
      <c r="H280" s="2">
        <v>135.69999999999999</v>
      </c>
      <c r="I280" s="2">
        <v>155.69999999999999</v>
      </c>
      <c r="J280" s="2">
        <v>226</v>
      </c>
      <c r="K280" s="2">
        <v>152.19999999999999</v>
      </c>
      <c r="L280" s="2">
        <v>118.1</v>
      </c>
      <c r="M280" s="2">
        <v>161.30000000000001</v>
      </c>
      <c r="N280" s="2">
        <v>139.19999999999999</v>
      </c>
      <c r="O280" s="2">
        <v>164.8</v>
      </c>
      <c r="P280" s="2">
        <v>164.4</v>
      </c>
      <c r="Q280" s="2">
        <v>150.5</v>
      </c>
      <c r="R280" s="2">
        <v>136.1</v>
      </c>
      <c r="S280" s="2">
        <v>148.30000000000001</v>
      </c>
      <c r="T280" s="2">
        <v>158.1</v>
      </c>
      <c r="U280" s="14">
        <v>156.5</v>
      </c>
      <c r="V280" s="2">
        <v>145.1</v>
      </c>
      <c r="W280" s="2">
        <v>151</v>
      </c>
      <c r="X280" s="2">
        <v>135.4</v>
      </c>
      <c r="Y280" s="2">
        <v>142</v>
      </c>
      <c r="Z280" s="2">
        <v>155.69999999999999</v>
      </c>
      <c r="AA280" s="2">
        <v>188.7</v>
      </c>
      <c r="AB280" s="2">
        <v>137.1</v>
      </c>
      <c r="AC280" s="2">
        <v>146.19999999999999</v>
      </c>
      <c r="AD280" s="2">
        <v>155.19999999999999</v>
      </c>
      <c r="AE280">
        <v>2080.1999999999998</v>
      </c>
      <c r="AF280">
        <v>593</v>
      </c>
      <c r="AG280" s="18">
        <v>301.60000000000002</v>
      </c>
      <c r="AH280" s="18">
        <f>SUM('Main Data'!$S280+'Main Data'!$U280+'Main Data'!$V280+'Main Data'!$X280+'Main Data'!$Z280+'Main Data'!$AB280)</f>
        <v>878.1</v>
      </c>
      <c r="AI280">
        <v>471.99999999999994</v>
      </c>
    </row>
    <row r="281" spans="1:35" x14ac:dyDescent="0.25">
      <c r="A281" s="2" t="s">
        <v>35</v>
      </c>
      <c r="B281" s="2">
        <v>2020</v>
      </c>
      <c r="C281" s="40" t="s">
        <v>50</v>
      </c>
      <c r="D281" s="2">
        <v>147.5</v>
      </c>
      <c r="E281" s="2">
        <v>188.9</v>
      </c>
      <c r="F281" s="2">
        <v>161.4</v>
      </c>
      <c r="G281" s="2">
        <v>153.6</v>
      </c>
      <c r="H281" s="2">
        <v>140.1</v>
      </c>
      <c r="I281" s="2">
        <v>151.19999999999999</v>
      </c>
      <c r="J281" s="2">
        <v>209.2</v>
      </c>
      <c r="K281" s="2">
        <v>150.9</v>
      </c>
      <c r="L281" s="2">
        <v>116.2</v>
      </c>
      <c r="M281" s="2">
        <v>161</v>
      </c>
      <c r="N281" s="2">
        <v>144</v>
      </c>
      <c r="O281" s="2">
        <v>163.19999999999999</v>
      </c>
      <c r="P281" s="2">
        <v>161.4</v>
      </c>
      <c r="Q281" s="2">
        <v>153.69999999999999</v>
      </c>
      <c r="R281" s="2">
        <v>144.6</v>
      </c>
      <c r="S281" s="2">
        <v>152.30000000000001</v>
      </c>
      <c r="T281" s="2">
        <v>157</v>
      </c>
      <c r="U281" s="14">
        <v>156.5</v>
      </c>
      <c r="V281" s="2">
        <v>148.69999999999999</v>
      </c>
      <c r="W281" s="2">
        <v>156.30000000000001</v>
      </c>
      <c r="X281" s="2">
        <v>140.6</v>
      </c>
      <c r="Y281" s="2">
        <v>146.5</v>
      </c>
      <c r="Z281" s="2">
        <v>158.5</v>
      </c>
      <c r="AA281" s="2">
        <v>184.3</v>
      </c>
      <c r="AB281" s="2">
        <v>143.1</v>
      </c>
      <c r="AC281" s="2">
        <v>150.4</v>
      </c>
      <c r="AD281" s="2">
        <v>156.4</v>
      </c>
      <c r="AE281">
        <v>2048.6000000000004</v>
      </c>
      <c r="AF281">
        <v>607.59999999999991</v>
      </c>
      <c r="AG281" s="18">
        <v>305.2</v>
      </c>
      <c r="AH281" s="18">
        <f>SUM('Main Data'!$S281+'Main Data'!$U281+'Main Data'!$V281+'Main Data'!$X281+'Main Data'!$Z281+'Main Data'!$AB281)</f>
        <v>899.7</v>
      </c>
      <c r="AI281">
        <v>477.79999999999995</v>
      </c>
    </row>
    <row r="282" spans="1:35" x14ac:dyDescent="0.25">
      <c r="A282" s="2" t="s">
        <v>30</v>
      </c>
      <c r="B282" s="2">
        <v>2020</v>
      </c>
      <c r="C282" s="41" t="s">
        <v>53</v>
      </c>
      <c r="D282" s="2">
        <v>145.4</v>
      </c>
      <c r="E282" s="2">
        <v>188.6</v>
      </c>
      <c r="F282" s="2">
        <v>171.6</v>
      </c>
      <c r="G282" s="2">
        <v>153.80000000000001</v>
      </c>
      <c r="H282" s="2">
        <v>145.4</v>
      </c>
      <c r="I282" s="2">
        <v>146.5</v>
      </c>
      <c r="J282" s="2">
        <v>222.2</v>
      </c>
      <c r="K282" s="2">
        <v>155.9</v>
      </c>
      <c r="L282" s="2">
        <v>114.9</v>
      </c>
      <c r="M282" s="2">
        <v>162</v>
      </c>
      <c r="N282" s="2">
        <v>150</v>
      </c>
      <c r="O282" s="2">
        <v>162.69999999999999</v>
      </c>
      <c r="P282" s="2">
        <v>163.4</v>
      </c>
      <c r="Q282" s="2">
        <v>156.30000000000001</v>
      </c>
      <c r="R282" s="2">
        <v>151</v>
      </c>
      <c r="S282" s="2">
        <v>155.5</v>
      </c>
      <c r="T282" s="2">
        <v>156.19999999999999</v>
      </c>
      <c r="U282" s="14">
        <v>158</v>
      </c>
      <c r="V282" s="2">
        <v>152.80000000000001</v>
      </c>
      <c r="W282" s="2">
        <v>160.4</v>
      </c>
      <c r="X282" s="2">
        <v>146.1</v>
      </c>
      <c r="Y282" s="2">
        <v>153.6</v>
      </c>
      <c r="Z282" s="2">
        <v>161.6</v>
      </c>
      <c r="AA282" s="2">
        <v>183.4</v>
      </c>
      <c r="AB282" s="2">
        <v>147.5</v>
      </c>
      <c r="AC282" s="2">
        <v>154.5</v>
      </c>
      <c r="AD282" s="2">
        <v>159.80000000000001</v>
      </c>
      <c r="AE282">
        <v>2082.4</v>
      </c>
      <c r="AF282">
        <v>619</v>
      </c>
      <c r="AG282" s="18">
        <v>152.80000000000001</v>
      </c>
      <c r="AH282" s="18">
        <f>SUM('Main Data'!$S282+'Main Data'!$U282+'Main Data'!$V282+'Main Data'!$X282+'Main Data'!$Z282+'Main Data'!$AB282)</f>
        <v>921.5</v>
      </c>
      <c r="AI282">
        <v>485.4</v>
      </c>
    </row>
    <row r="283" spans="1:35" x14ac:dyDescent="0.25">
      <c r="A283" s="2" t="s">
        <v>33</v>
      </c>
      <c r="B283" s="2">
        <v>2020</v>
      </c>
      <c r="C283" s="41" t="s">
        <v>53</v>
      </c>
      <c r="D283" s="2">
        <v>149.69999999999999</v>
      </c>
      <c r="E283" s="2">
        <v>195.5</v>
      </c>
      <c r="F283" s="2">
        <v>176.9</v>
      </c>
      <c r="G283" s="2">
        <v>153.9</v>
      </c>
      <c r="H283" s="2">
        <v>138</v>
      </c>
      <c r="I283" s="2">
        <v>150.5</v>
      </c>
      <c r="J283" s="2">
        <v>245.3</v>
      </c>
      <c r="K283" s="2">
        <v>158.69999999999999</v>
      </c>
      <c r="L283" s="2">
        <v>117.2</v>
      </c>
      <c r="M283" s="2">
        <v>161.4</v>
      </c>
      <c r="N283" s="2">
        <v>141.5</v>
      </c>
      <c r="O283" s="2">
        <v>165.1</v>
      </c>
      <c r="P283" s="2">
        <v>167</v>
      </c>
      <c r="Q283" s="2">
        <v>151.1</v>
      </c>
      <c r="R283" s="2">
        <v>136.4</v>
      </c>
      <c r="S283" s="2">
        <v>148.80000000000001</v>
      </c>
      <c r="T283" s="2">
        <v>157.9</v>
      </c>
      <c r="U283" s="14">
        <v>158</v>
      </c>
      <c r="V283" s="2">
        <v>145.1</v>
      </c>
      <c r="W283" s="2">
        <v>152</v>
      </c>
      <c r="X283" s="2">
        <v>135.19999999999999</v>
      </c>
      <c r="Y283" s="2">
        <v>144.4</v>
      </c>
      <c r="Z283" s="2">
        <v>156.4</v>
      </c>
      <c r="AA283" s="2">
        <v>188.8</v>
      </c>
      <c r="AB283" s="2">
        <v>137.30000000000001</v>
      </c>
      <c r="AC283" s="2">
        <v>146.6</v>
      </c>
      <c r="AD283" s="2">
        <v>156.69999999999999</v>
      </c>
      <c r="AE283">
        <v>2120.6999999999998</v>
      </c>
      <c r="AF283">
        <v>594.20000000000005</v>
      </c>
      <c r="AG283" s="18">
        <v>303.10000000000002</v>
      </c>
      <c r="AH283" s="18">
        <f>SUM('Main Data'!$S283+'Main Data'!$U283+'Main Data'!$V283+'Main Data'!$X283+'Main Data'!$Z283+'Main Data'!$AB283)</f>
        <v>880.8</v>
      </c>
      <c r="AI283">
        <v>472.70000000000005</v>
      </c>
    </row>
    <row r="284" spans="1:35" x14ac:dyDescent="0.25">
      <c r="A284" s="2" t="s">
        <v>35</v>
      </c>
      <c r="B284" s="2">
        <v>2020</v>
      </c>
      <c r="C284" s="41" t="s">
        <v>53</v>
      </c>
      <c r="D284" s="2">
        <v>146.80000000000001</v>
      </c>
      <c r="E284" s="2">
        <v>191</v>
      </c>
      <c r="F284" s="2">
        <v>173.6</v>
      </c>
      <c r="G284" s="2">
        <v>153.80000000000001</v>
      </c>
      <c r="H284" s="2">
        <v>142.69999999999999</v>
      </c>
      <c r="I284" s="2">
        <v>148.4</v>
      </c>
      <c r="J284" s="2">
        <v>230</v>
      </c>
      <c r="K284" s="2">
        <v>156.80000000000001</v>
      </c>
      <c r="L284" s="2">
        <v>115.7</v>
      </c>
      <c r="M284" s="2">
        <v>161.80000000000001</v>
      </c>
      <c r="N284" s="2">
        <v>146.5</v>
      </c>
      <c r="O284" s="2">
        <v>163.80000000000001</v>
      </c>
      <c r="P284" s="2">
        <v>164.7</v>
      </c>
      <c r="Q284" s="2">
        <v>154.30000000000001</v>
      </c>
      <c r="R284" s="2">
        <v>144.9</v>
      </c>
      <c r="S284" s="2">
        <v>152.80000000000001</v>
      </c>
      <c r="T284" s="2">
        <v>156.9</v>
      </c>
      <c r="U284" s="14">
        <v>158</v>
      </c>
      <c r="V284" s="2">
        <v>149.19999999999999</v>
      </c>
      <c r="W284" s="2">
        <v>157.19999999999999</v>
      </c>
      <c r="X284" s="2">
        <v>140.4</v>
      </c>
      <c r="Y284" s="2">
        <v>148.4</v>
      </c>
      <c r="Z284" s="2">
        <v>158.6</v>
      </c>
      <c r="AA284" s="2">
        <v>184.8</v>
      </c>
      <c r="AB284" s="2">
        <v>143.6</v>
      </c>
      <c r="AC284" s="2">
        <v>150.69999999999999</v>
      </c>
      <c r="AD284" s="2">
        <v>158.4</v>
      </c>
      <c r="AE284">
        <v>2095.6</v>
      </c>
      <c r="AF284">
        <v>608.90000000000009</v>
      </c>
      <c r="AG284" s="18">
        <v>307.2</v>
      </c>
      <c r="AH284" s="18">
        <f>SUM('Main Data'!$S284+'Main Data'!$U284+'Main Data'!$V284+'Main Data'!$X284+'Main Data'!$Z284+'Main Data'!$AB284)</f>
        <v>902.6</v>
      </c>
      <c r="AI284">
        <v>479.09999999999997</v>
      </c>
    </row>
    <row r="285" spans="1:35" x14ac:dyDescent="0.25">
      <c r="A285" s="2" t="s">
        <v>30</v>
      </c>
      <c r="B285" s="2">
        <v>2020</v>
      </c>
      <c r="C285" s="40" t="s">
        <v>55</v>
      </c>
      <c r="D285" s="2">
        <v>144.6</v>
      </c>
      <c r="E285" s="2">
        <v>188.5</v>
      </c>
      <c r="F285" s="2">
        <v>173.4</v>
      </c>
      <c r="G285" s="2">
        <v>154</v>
      </c>
      <c r="H285" s="2">
        <v>150</v>
      </c>
      <c r="I285" s="2">
        <v>145.9</v>
      </c>
      <c r="J285" s="2">
        <v>225.2</v>
      </c>
      <c r="K285" s="2">
        <v>159.5</v>
      </c>
      <c r="L285" s="2">
        <v>114.4</v>
      </c>
      <c r="M285" s="2">
        <v>163.5</v>
      </c>
      <c r="N285" s="2">
        <v>153.4</v>
      </c>
      <c r="O285" s="2">
        <v>163.6</v>
      </c>
      <c r="P285" s="2">
        <v>164.5</v>
      </c>
      <c r="Q285" s="2">
        <v>157</v>
      </c>
      <c r="R285" s="2">
        <v>151.6</v>
      </c>
      <c r="S285" s="2">
        <v>156.30000000000001</v>
      </c>
      <c r="T285" s="2">
        <v>156.6</v>
      </c>
      <c r="U285" s="14">
        <v>158.4</v>
      </c>
      <c r="V285" s="2">
        <v>153.4</v>
      </c>
      <c r="W285" s="2">
        <v>161.6</v>
      </c>
      <c r="X285" s="2">
        <v>146.4</v>
      </c>
      <c r="Y285" s="2">
        <v>153.9</v>
      </c>
      <c r="Z285" s="2">
        <v>162.9</v>
      </c>
      <c r="AA285" s="2">
        <v>183.6</v>
      </c>
      <c r="AB285" s="2">
        <v>148.69999999999999</v>
      </c>
      <c r="AC285" s="2">
        <v>155.19999999999999</v>
      </c>
      <c r="AD285" s="2">
        <v>160.69999999999999</v>
      </c>
      <c r="AE285">
        <v>2100.5</v>
      </c>
      <c r="AF285">
        <v>621.5</v>
      </c>
      <c r="AG285" s="18">
        <v>153.4</v>
      </c>
      <c r="AH285" s="18">
        <f>SUM('Main Data'!$S285+'Main Data'!$U285+'Main Data'!$V285+'Main Data'!$X285+'Main Data'!$Z285+'Main Data'!$AB285)</f>
        <v>926.09999999999991</v>
      </c>
      <c r="AI285">
        <v>487.49999999999994</v>
      </c>
    </row>
    <row r="286" spans="1:35" x14ac:dyDescent="0.25">
      <c r="A286" s="2" t="s">
        <v>33</v>
      </c>
      <c r="B286" s="2">
        <v>2020</v>
      </c>
      <c r="C286" s="40" t="s">
        <v>55</v>
      </c>
      <c r="D286" s="2">
        <v>149</v>
      </c>
      <c r="E286" s="2">
        <v>195.7</v>
      </c>
      <c r="F286" s="2">
        <v>178.3</v>
      </c>
      <c r="G286" s="2">
        <v>154.19999999999999</v>
      </c>
      <c r="H286" s="2">
        <v>140.69999999999999</v>
      </c>
      <c r="I286" s="2">
        <v>149.69999999999999</v>
      </c>
      <c r="J286" s="2">
        <v>240.9</v>
      </c>
      <c r="K286" s="2">
        <v>161.5</v>
      </c>
      <c r="L286" s="2">
        <v>117.1</v>
      </c>
      <c r="M286" s="2">
        <v>161.9</v>
      </c>
      <c r="N286" s="2">
        <v>143.30000000000001</v>
      </c>
      <c r="O286" s="2">
        <v>166.1</v>
      </c>
      <c r="P286" s="2">
        <v>167</v>
      </c>
      <c r="Q286" s="2">
        <v>151.9</v>
      </c>
      <c r="R286" s="2">
        <v>136.69999999999999</v>
      </c>
      <c r="S286" s="2">
        <v>149.6</v>
      </c>
      <c r="T286" s="2">
        <v>157.9</v>
      </c>
      <c r="U286" s="14">
        <v>158.4</v>
      </c>
      <c r="V286" s="2">
        <v>145.5</v>
      </c>
      <c r="W286" s="2">
        <v>152.9</v>
      </c>
      <c r="X286" s="2">
        <v>135.5</v>
      </c>
      <c r="Y286" s="2">
        <v>144.30000000000001</v>
      </c>
      <c r="Z286" s="2">
        <v>156.9</v>
      </c>
      <c r="AA286" s="2">
        <v>190.2</v>
      </c>
      <c r="AB286" s="2">
        <v>137.9</v>
      </c>
      <c r="AC286" s="2">
        <v>146.9</v>
      </c>
      <c r="AD286" s="2">
        <v>156.9</v>
      </c>
      <c r="AE286">
        <v>2125.4</v>
      </c>
      <c r="AF286">
        <v>596.1</v>
      </c>
      <c r="AG286" s="18">
        <v>303.89999999999998</v>
      </c>
      <c r="AH286" s="18">
        <f>SUM('Main Data'!$S286+'Main Data'!$U286+'Main Data'!$V286+'Main Data'!$X286+'Main Data'!$Z286+'Main Data'!$AB286)</f>
        <v>883.8</v>
      </c>
      <c r="AI286">
        <v>475</v>
      </c>
    </row>
    <row r="287" spans="1:35" x14ac:dyDescent="0.25">
      <c r="A287" s="2" t="s">
        <v>35</v>
      </c>
      <c r="B287" s="2">
        <v>2020</v>
      </c>
      <c r="C287" s="40" t="s">
        <v>55</v>
      </c>
      <c r="D287" s="2">
        <v>146</v>
      </c>
      <c r="E287" s="2">
        <v>191</v>
      </c>
      <c r="F287" s="2">
        <v>175.3</v>
      </c>
      <c r="G287" s="2">
        <v>154.1</v>
      </c>
      <c r="H287" s="2">
        <v>146.6</v>
      </c>
      <c r="I287" s="2">
        <v>147.69999999999999</v>
      </c>
      <c r="J287" s="2">
        <v>230.5</v>
      </c>
      <c r="K287" s="2">
        <v>160.19999999999999</v>
      </c>
      <c r="L287" s="2">
        <v>115.3</v>
      </c>
      <c r="M287" s="2">
        <v>163</v>
      </c>
      <c r="N287" s="2">
        <v>149.19999999999999</v>
      </c>
      <c r="O287" s="2">
        <v>164.8</v>
      </c>
      <c r="P287" s="2">
        <v>165.4</v>
      </c>
      <c r="Q287" s="2">
        <v>155</v>
      </c>
      <c r="R287" s="2">
        <v>145.4</v>
      </c>
      <c r="S287" s="2">
        <v>153.6</v>
      </c>
      <c r="T287" s="2">
        <v>157.1</v>
      </c>
      <c r="U287" s="14">
        <v>158.4</v>
      </c>
      <c r="V287" s="2">
        <v>149.69999999999999</v>
      </c>
      <c r="W287" s="2">
        <v>158.30000000000001</v>
      </c>
      <c r="X287" s="2">
        <v>140.69999999999999</v>
      </c>
      <c r="Y287" s="2">
        <v>148.5</v>
      </c>
      <c r="Z287" s="2">
        <v>159.4</v>
      </c>
      <c r="AA287" s="2">
        <v>185.4</v>
      </c>
      <c r="AB287" s="2">
        <v>144.6</v>
      </c>
      <c r="AC287" s="2">
        <v>151.19999999999999</v>
      </c>
      <c r="AD287" s="2">
        <v>158.9</v>
      </c>
      <c r="AE287">
        <v>2109.1</v>
      </c>
      <c r="AF287">
        <v>611.1</v>
      </c>
      <c r="AG287" s="18">
        <v>308.10000000000002</v>
      </c>
      <c r="AH287" s="18">
        <f>SUM('Main Data'!$S287+'Main Data'!$U287+'Main Data'!$V287+'Main Data'!$X287+'Main Data'!$Z287+'Main Data'!$AB287)</f>
        <v>906.4</v>
      </c>
      <c r="AI287">
        <v>481.2</v>
      </c>
    </row>
    <row r="288" spans="1:35" x14ac:dyDescent="0.25">
      <c r="A288" s="2" t="s">
        <v>30</v>
      </c>
      <c r="B288" s="2">
        <v>2021</v>
      </c>
      <c r="C288" s="40" t="s">
        <v>31</v>
      </c>
      <c r="D288" s="2">
        <v>143.4</v>
      </c>
      <c r="E288" s="2">
        <v>187.5</v>
      </c>
      <c r="F288" s="2">
        <v>173.4</v>
      </c>
      <c r="G288" s="2">
        <v>154</v>
      </c>
      <c r="H288" s="2">
        <v>154.80000000000001</v>
      </c>
      <c r="I288" s="2">
        <v>147</v>
      </c>
      <c r="J288" s="2">
        <v>187.8</v>
      </c>
      <c r="K288" s="2">
        <v>159.5</v>
      </c>
      <c r="L288" s="2">
        <v>113.8</v>
      </c>
      <c r="M288" s="2">
        <v>164.5</v>
      </c>
      <c r="N288" s="2">
        <v>156.1</v>
      </c>
      <c r="O288" s="2">
        <v>164.3</v>
      </c>
      <c r="P288" s="2">
        <v>159.6</v>
      </c>
      <c r="Q288" s="2">
        <v>157.5</v>
      </c>
      <c r="R288" s="2">
        <v>152.4</v>
      </c>
      <c r="S288" s="2">
        <v>156.80000000000001</v>
      </c>
      <c r="T288" s="2">
        <v>156.19999999999999</v>
      </c>
      <c r="U288" s="14">
        <v>157.69999999999999</v>
      </c>
      <c r="V288" s="2">
        <v>153.9</v>
      </c>
      <c r="W288" s="2">
        <v>162.5</v>
      </c>
      <c r="X288" s="2">
        <v>147.5</v>
      </c>
      <c r="Y288" s="2">
        <v>155.1</v>
      </c>
      <c r="Z288" s="2">
        <v>163.5</v>
      </c>
      <c r="AA288" s="2">
        <v>184.6</v>
      </c>
      <c r="AB288" s="2">
        <v>150.9</v>
      </c>
      <c r="AC288" s="2">
        <v>155.9</v>
      </c>
      <c r="AD288" s="2">
        <v>158.5</v>
      </c>
      <c r="AE288">
        <v>2065.6999999999998</v>
      </c>
      <c r="AF288">
        <v>622.9</v>
      </c>
      <c r="AG288" s="18">
        <v>153.9</v>
      </c>
      <c r="AH288" s="18">
        <f>SUM('Main Data'!$S288+'Main Data'!$U288+'Main Data'!$V288+'Main Data'!$X288+'Main Data'!$Z288+'Main Data'!$AB288)</f>
        <v>930.3</v>
      </c>
      <c r="AI288">
        <v>491.4</v>
      </c>
    </row>
    <row r="289" spans="1:35" x14ac:dyDescent="0.25">
      <c r="A289" s="2" t="s">
        <v>33</v>
      </c>
      <c r="B289" s="2">
        <v>2021</v>
      </c>
      <c r="C289" s="40" t="s">
        <v>31</v>
      </c>
      <c r="D289" s="2">
        <v>148</v>
      </c>
      <c r="E289" s="2">
        <v>194.8</v>
      </c>
      <c r="F289" s="2">
        <v>178.4</v>
      </c>
      <c r="G289" s="2">
        <v>154.4</v>
      </c>
      <c r="H289" s="2">
        <v>144.1</v>
      </c>
      <c r="I289" s="2">
        <v>152.6</v>
      </c>
      <c r="J289" s="2">
        <v>206.8</v>
      </c>
      <c r="K289" s="2">
        <v>162.1</v>
      </c>
      <c r="L289" s="2">
        <v>116.3</v>
      </c>
      <c r="M289" s="2">
        <v>163</v>
      </c>
      <c r="N289" s="2">
        <v>145.9</v>
      </c>
      <c r="O289" s="2">
        <v>167.2</v>
      </c>
      <c r="P289" s="2">
        <v>163.4</v>
      </c>
      <c r="Q289" s="2">
        <v>152.5</v>
      </c>
      <c r="R289" s="2">
        <v>137.30000000000001</v>
      </c>
      <c r="S289" s="2">
        <v>150.19999999999999</v>
      </c>
      <c r="T289" s="2">
        <v>157.69999999999999</v>
      </c>
      <c r="U289" s="14">
        <v>157.69999999999999</v>
      </c>
      <c r="V289" s="2">
        <v>145.69999999999999</v>
      </c>
      <c r="W289" s="2">
        <v>154.1</v>
      </c>
      <c r="X289" s="2">
        <v>136.9</v>
      </c>
      <c r="Y289" s="2">
        <v>145.4</v>
      </c>
      <c r="Z289" s="2">
        <v>156.1</v>
      </c>
      <c r="AA289" s="2">
        <v>191.8</v>
      </c>
      <c r="AB289" s="2">
        <v>142.9</v>
      </c>
      <c r="AC289" s="2">
        <v>147.6</v>
      </c>
      <c r="AD289" s="2">
        <v>156</v>
      </c>
      <c r="AE289">
        <v>2097</v>
      </c>
      <c r="AF289">
        <v>597.70000000000005</v>
      </c>
      <c r="AG289" s="18">
        <v>303.39999999999998</v>
      </c>
      <c r="AH289" s="18">
        <f>SUM('Main Data'!$S289+'Main Data'!$U289+'Main Data'!$V289+'Main Data'!$X289+'Main Data'!$Z289+'Main Data'!$AB289)</f>
        <v>889.5</v>
      </c>
      <c r="AI289">
        <v>482.30000000000007</v>
      </c>
    </row>
    <row r="290" spans="1:35" x14ac:dyDescent="0.25">
      <c r="A290" s="2" t="s">
        <v>35</v>
      </c>
      <c r="B290" s="2">
        <v>2021</v>
      </c>
      <c r="C290" s="40" t="s">
        <v>31</v>
      </c>
      <c r="D290" s="2">
        <v>144.9</v>
      </c>
      <c r="E290" s="2">
        <v>190.1</v>
      </c>
      <c r="F290" s="2">
        <v>175.3</v>
      </c>
      <c r="G290" s="2">
        <v>154.1</v>
      </c>
      <c r="H290" s="2">
        <v>150.9</v>
      </c>
      <c r="I290" s="2">
        <v>149.6</v>
      </c>
      <c r="J290" s="2">
        <v>194.2</v>
      </c>
      <c r="K290" s="2">
        <v>160.4</v>
      </c>
      <c r="L290" s="2">
        <v>114.6</v>
      </c>
      <c r="M290" s="2">
        <v>164</v>
      </c>
      <c r="N290" s="2">
        <v>151.80000000000001</v>
      </c>
      <c r="O290" s="2">
        <v>165.6</v>
      </c>
      <c r="P290" s="2">
        <v>161</v>
      </c>
      <c r="Q290" s="2">
        <v>155.5</v>
      </c>
      <c r="R290" s="2">
        <v>146.1</v>
      </c>
      <c r="S290" s="2">
        <v>154.19999999999999</v>
      </c>
      <c r="T290" s="2">
        <v>156.80000000000001</v>
      </c>
      <c r="U290" s="14">
        <v>157.69999999999999</v>
      </c>
      <c r="V290" s="2">
        <v>150</v>
      </c>
      <c r="W290" s="2">
        <v>159.30000000000001</v>
      </c>
      <c r="X290" s="2">
        <v>141.9</v>
      </c>
      <c r="Y290" s="2">
        <v>149.6</v>
      </c>
      <c r="Z290" s="2">
        <v>159.19999999999999</v>
      </c>
      <c r="AA290" s="2">
        <v>186.5</v>
      </c>
      <c r="AB290" s="2">
        <v>147.9</v>
      </c>
      <c r="AC290" s="2">
        <v>151.9</v>
      </c>
      <c r="AD290" s="2">
        <v>157.30000000000001</v>
      </c>
      <c r="AE290">
        <v>2076.5</v>
      </c>
      <c r="AF290">
        <v>612.6</v>
      </c>
      <c r="AG290" s="18">
        <v>307.7</v>
      </c>
      <c r="AH290" s="18">
        <f>SUM('Main Data'!$S290+'Main Data'!$U290+'Main Data'!$V290+'Main Data'!$X290+'Main Data'!$Z290+'Main Data'!$AB290)</f>
        <v>910.9</v>
      </c>
      <c r="AI290">
        <v>486.29999999999995</v>
      </c>
    </row>
    <row r="291" spans="1:35" x14ac:dyDescent="0.25">
      <c r="A291" s="2" t="s">
        <v>30</v>
      </c>
      <c r="B291" s="2">
        <v>2021</v>
      </c>
      <c r="C291" s="40" t="s">
        <v>36</v>
      </c>
      <c r="D291" s="2">
        <v>142.80000000000001</v>
      </c>
      <c r="E291" s="2">
        <v>184</v>
      </c>
      <c r="F291" s="2">
        <v>168</v>
      </c>
      <c r="G291" s="2">
        <v>154.4</v>
      </c>
      <c r="H291" s="2">
        <v>163</v>
      </c>
      <c r="I291" s="2">
        <v>147.80000000000001</v>
      </c>
      <c r="J291" s="2">
        <v>149.69999999999999</v>
      </c>
      <c r="K291" s="2">
        <v>158.30000000000001</v>
      </c>
      <c r="L291" s="2">
        <v>111.8</v>
      </c>
      <c r="M291" s="2">
        <v>165</v>
      </c>
      <c r="N291" s="2">
        <v>160</v>
      </c>
      <c r="O291" s="2">
        <v>165.8</v>
      </c>
      <c r="P291" s="2">
        <v>154.69999999999999</v>
      </c>
      <c r="Q291" s="2">
        <v>159.1</v>
      </c>
      <c r="R291" s="2">
        <v>153.9</v>
      </c>
      <c r="S291" s="2">
        <v>158.4</v>
      </c>
      <c r="T291" s="2">
        <v>155.19999999999999</v>
      </c>
      <c r="U291" s="14">
        <v>159.80000000000001</v>
      </c>
      <c r="V291" s="2">
        <v>154.80000000000001</v>
      </c>
      <c r="W291" s="2">
        <v>164.3</v>
      </c>
      <c r="X291" s="2">
        <v>150.19999999999999</v>
      </c>
      <c r="Y291" s="2">
        <v>157</v>
      </c>
      <c r="Z291" s="2">
        <v>163.6</v>
      </c>
      <c r="AA291" s="2">
        <v>186.5</v>
      </c>
      <c r="AB291" s="2">
        <v>154.4</v>
      </c>
      <c r="AC291" s="2">
        <v>157.19999999999999</v>
      </c>
      <c r="AD291" s="2">
        <v>156.69999999999999</v>
      </c>
      <c r="AE291">
        <v>2025.3</v>
      </c>
      <c r="AF291">
        <v>626.59999999999991</v>
      </c>
      <c r="AG291" s="18">
        <v>154.80000000000001</v>
      </c>
      <c r="AH291" s="18">
        <f>SUM('Main Data'!$S291+'Main Data'!$U291+'Main Data'!$V291+'Main Data'!$X291+'Main Data'!$Z291+'Main Data'!$AB291)</f>
        <v>941.2</v>
      </c>
      <c r="AI291">
        <v>498.09999999999997</v>
      </c>
    </row>
    <row r="292" spans="1:35" x14ac:dyDescent="0.25">
      <c r="A292" s="2" t="s">
        <v>33</v>
      </c>
      <c r="B292" s="2">
        <v>2021</v>
      </c>
      <c r="C292" s="40" t="s">
        <v>36</v>
      </c>
      <c r="D292" s="2">
        <v>147.6</v>
      </c>
      <c r="E292" s="2">
        <v>191.2</v>
      </c>
      <c r="F292" s="2">
        <v>169.9</v>
      </c>
      <c r="G292" s="2">
        <v>155.1</v>
      </c>
      <c r="H292" s="2">
        <v>151.4</v>
      </c>
      <c r="I292" s="2">
        <v>154</v>
      </c>
      <c r="J292" s="2">
        <v>180.2</v>
      </c>
      <c r="K292" s="2">
        <v>159.80000000000001</v>
      </c>
      <c r="L292" s="2">
        <v>114.9</v>
      </c>
      <c r="M292" s="2">
        <v>162.5</v>
      </c>
      <c r="N292" s="2">
        <v>149.19999999999999</v>
      </c>
      <c r="O292" s="2">
        <v>169.4</v>
      </c>
      <c r="P292" s="2">
        <v>160.80000000000001</v>
      </c>
      <c r="Q292" s="2">
        <v>154.19999999999999</v>
      </c>
      <c r="R292" s="2">
        <v>138.19999999999999</v>
      </c>
      <c r="S292" s="2">
        <v>151.80000000000001</v>
      </c>
      <c r="T292" s="2">
        <v>156.69999999999999</v>
      </c>
      <c r="U292" s="14">
        <v>159.80000000000001</v>
      </c>
      <c r="V292" s="2">
        <v>146.5</v>
      </c>
      <c r="W292" s="2">
        <v>156.30000000000001</v>
      </c>
      <c r="X292" s="2">
        <v>140.5</v>
      </c>
      <c r="Y292" s="2">
        <v>147.30000000000001</v>
      </c>
      <c r="Z292" s="2">
        <v>156.6</v>
      </c>
      <c r="AA292" s="2">
        <v>193.3</v>
      </c>
      <c r="AB292" s="2">
        <v>149.1</v>
      </c>
      <c r="AC292" s="2">
        <v>149.30000000000001</v>
      </c>
      <c r="AD292" s="2">
        <v>156.5</v>
      </c>
      <c r="AE292">
        <v>2066</v>
      </c>
      <c r="AF292">
        <v>600.9</v>
      </c>
      <c r="AG292" s="18">
        <v>306.3</v>
      </c>
      <c r="AH292" s="18">
        <f>SUM('Main Data'!$S292+'Main Data'!$U292+'Main Data'!$V292+'Main Data'!$X292+'Main Data'!$Z292+'Main Data'!$AB292)</f>
        <v>904.30000000000007</v>
      </c>
      <c r="AI292">
        <v>491.7</v>
      </c>
    </row>
    <row r="293" spans="1:35" x14ac:dyDescent="0.25">
      <c r="A293" s="2" t="s">
        <v>35</v>
      </c>
      <c r="B293" s="2">
        <v>2021</v>
      </c>
      <c r="C293" s="40" t="s">
        <v>36</v>
      </c>
      <c r="D293" s="2">
        <v>144.30000000000001</v>
      </c>
      <c r="E293" s="2">
        <v>186.5</v>
      </c>
      <c r="F293" s="2">
        <v>168.7</v>
      </c>
      <c r="G293" s="2">
        <v>154.69999999999999</v>
      </c>
      <c r="H293" s="2">
        <v>158.69999999999999</v>
      </c>
      <c r="I293" s="2">
        <v>150.69999999999999</v>
      </c>
      <c r="J293" s="2">
        <v>160</v>
      </c>
      <c r="K293" s="2">
        <v>158.80000000000001</v>
      </c>
      <c r="L293" s="2">
        <v>112.8</v>
      </c>
      <c r="M293" s="2">
        <v>164.2</v>
      </c>
      <c r="N293" s="2">
        <v>155.5</v>
      </c>
      <c r="O293" s="2">
        <v>167.5</v>
      </c>
      <c r="P293" s="2">
        <v>156.9</v>
      </c>
      <c r="Q293" s="2">
        <v>157.19999999999999</v>
      </c>
      <c r="R293" s="2">
        <v>147.4</v>
      </c>
      <c r="S293" s="2">
        <v>155.80000000000001</v>
      </c>
      <c r="T293" s="2">
        <v>155.80000000000001</v>
      </c>
      <c r="U293" s="14">
        <v>159.80000000000001</v>
      </c>
      <c r="V293" s="2">
        <v>150.9</v>
      </c>
      <c r="W293" s="2">
        <v>161.30000000000001</v>
      </c>
      <c r="X293" s="2">
        <v>145.1</v>
      </c>
      <c r="Y293" s="2">
        <v>151.5</v>
      </c>
      <c r="Z293" s="2">
        <v>159.5</v>
      </c>
      <c r="AA293" s="2">
        <v>188.3</v>
      </c>
      <c r="AB293" s="2">
        <v>152.4</v>
      </c>
      <c r="AC293" s="2">
        <v>153.4</v>
      </c>
      <c r="AD293" s="2">
        <v>156.6</v>
      </c>
      <c r="AE293">
        <v>2039.3000000000002</v>
      </c>
      <c r="AF293">
        <v>616.20000000000005</v>
      </c>
      <c r="AG293" s="18">
        <v>310.70000000000005</v>
      </c>
      <c r="AH293" s="18">
        <f>SUM('Main Data'!$S293+'Main Data'!$U293+'Main Data'!$V293+'Main Data'!$X293+'Main Data'!$Z293+'Main Data'!$AB293)</f>
        <v>923.5</v>
      </c>
      <c r="AI293">
        <v>494.1</v>
      </c>
    </row>
    <row r="294" spans="1:35" x14ac:dyDescent="0.25">
      <c r="A294" s="2" t="s">
        <v>30</v>
      </c>
      <c r="B294" s="2">
        <v>2021</v>
      </c>
      <c r="C294" s="40" t="s">
        <v>38</v>
      </c>
      <c r="D294" s="2">
        <v>142.5</v>
      </c>
      <c r="E294" s="2">
        <v>189.4</v>
      </c>
      <c r="F294" s="2">
        <v>163.19999999999999</v>
      </c>
      <c r="G294" s="2">
        <v>154.5</v>
      </c>
      <c r="H294" s="2">
        <v>168.2</v>
      </c>
      <c r="I294" s="2">
        <v>150.5</v>
      </c>
      <c r="J294" s="2">
        <v>141</v>
      </c>
      <c r="K294" s="2">
        <v>159.19999999999999</v>
      </c>
      <c r="L294" s="2">
        <v>111.7</v>
      </c>
      <c r="M294" s="2">
        <v>164</v>
      </c>
      <c r="N294" s="2">
        <v>160.6</v>
      </c>
      <c r="O294" s="2">
        <v>166.4</v>
      </c>
      <c r="P294" s="2">
        <v>154.5</v>
      </c>
      <c r="Q294" s="2">
        <v>159.6</v>
      </c>
      <c r="R294" s="2">
        <v>154.4</v>
      </c>
      <c r="S294" s="2">
        <v>158.9</v>
      </c>
      <c r="T294" s="2">
        <v>153.1</v>
      </c>
      <c r="U294" s="14">
        <v>159.9</v>
      </c>
      <c r="V294" s="2">
        <v>154.80000000000001</v>
      </c>
      <c r="W294" s="2">
        <v>164.6</v>
      </c>
      <c r="X294" s="2">
        <v>151.30000000000001</v>
      </c>
      <c r="Y294" s="2">
        <v>157.80000000000001</v>
      </c>
      <c r="Z294" s="2">
        <v>163.80000000000001</v>
      </c>
      <c r="AA294" s="2">
        <v>186.1</v>
      </c>
      <c r="AB294" s="2">
        <v>156</v>
      </c>
      <c r="AC294" s="2">
        <v>157.30000000000001</v>
      </c>
      <c r="AD294" s="2">
        <v>156.69999999999999</v>
      </c>
      <c r="AE294">
        <v>2025.7</v>
      </c>
      <c r="AF294">
        <v>626</v>
      </c>
      <c r="AG294" s="18">
        <v>154.80000000000001</v>
      </c>
      <c r="AH294" s="18">
        <f>SUM('Main Data'!$S294+'Main Data'!$U294+'Main Data'!$V294+'Main Data'!$X294+'Main Data'!$Z294+'Main Data'!$AB294)</f>
        <v>944.7</v>
      </c>
      <c r="AI294">
        <v>499.40000000000003</v>
      </c>
    </row>
    <row r="295" spans="1:35" x14ac:dyDescent="0.25">
      <c r="A295" s="2" t="s">
        <v>33</v>
      </c>
      <c r="B295" s="2">
        <v>2021</v>
      </c>
      <c r="C295" s="40" t="s">
        <v>38</v>
      </c>
      <c r="D295" s="2">
        <v>147.5</v>
      </c>
      <c r="E295" s="2">
        <v>197.5</v>
      </c>
      <c r="F295" s="2">
        <v>164.7</v>
      </c>
      <c r="G295" s="2">
        <v>155.6</v>
      </c>
      <c r="H295" s="2">
        <v>156.4</v>
      </c>
      <c r="I295" s="2">
        <v>157.30000000000001</v>
      </c>
      <c r="J295" s="2">
        <v>166.1</v>
      </c>
      <c r="K295" s="2">
        <v>161.1</v>
      </c>
      <c r="L295" s="2">
        <v>114.3</v>
      </c>
      <c r="M295" s="2">
        <v>162.6</v>
      </c>
      <c r="N295" s="2">
        <v>150.69999999999999</v>
      </c>
      <c r="O295" s="2">
        <v>170.3</v>
      </c>
      <c r="P295" s="2">
        <v>160.4</v>
      </c>
      <c r="Q295" s="2">
        <v>155.1</v>
      </c>
      <c r="R295" s="2">
        <v>138.69999999999999</v>
      </c>
      <c r="S295" s="2">
        <v>152.6</v>
      </c>
      <c r="T295" s="2">
        <v>154.9</v>
      </c>
      <c r="U295" s="14">
        <v>159.9</v>
      </c>
      <c r="V295" s="2">
        <v>147.19999999999999</v>
      </c>
      <c r="W295" s="2">
        <v>156.9</v>
      </c>
      <c r="X295" s="2">
        <v>141.69999999999999</v>
      </c>
      <c r="Y295" s="2">
        <v>148.6</v>
      </c>
      <c r="Z295" s="2">
        <v>157.6</v>
      </c>
      <c r="AA295" s="2">
        <v>193.5</v>
      </c>
      <c r="AB295" s="2">
        <v>154.80000000000001</v>
      </c>
      <c r="AC295" s="2">
        <v>150</v>
      </c>
      <c r="AD295" s="2">
        <v>156.9</v>
      </c>
      <c r="AE295">
        <v>2064.4999999999995</v>
      </c>
      <c r="AF295">
        <v>601.29999999999995</v>
      </c>
      <c r="AG295" s="18">
        <v>307.10000000000002</v>
      </c>
      <c r="AH295" s="18">
        <f>SUM('Main Data'!$S295+'Main Data'!$U295+'Main Data'!$V295+'Main Data'!$X295+'Main Data'!$Z295+'Main Data'!$AB295)</f>
        <v>913.8</v>
      </c>
      <c r="AI295">
        <v>498.3</v>
      </c>
    </row>
    <row r="296" spans="1:35" x14ac:dyDescent="0.25">
      <c r="A296" s="2" t="s">
        <v>35</v>
      </c>
      <c r="B296" s="2">
        <v>2021</v>
      </c>
      <c r="C296" s="40" t="s">
        <v>38</v>
      </c>
      <c r="D296" s="2">
        <v>144.1</v>
      </c>
      <c r="E296" s="2">
        <v>192.2</v>
      </c>
      <c r="F296" s="2">
        <v>163.80000000000001</v>
      </c>
      <c r="G296" s="2">
        <v>154.9</v>
      </c>
      <c r="H296" s="2">
        <v>163.9</v>
      </c>
      <c r="I296" s="2">
        <v>153.69999999999999</v>
      </c>
      <c r="J296" s="2">
        <v>149.5</v>
      </c>
      <c r="K296" s="2">
        <v>159.80000000000001</v>
      </c>
      <c r="L296" s="2">
        <v>112.6</v>
      </c>
      <c r="M296" s="2">
        <v>163.5</v>
      </c>
      <c r="N296" s="2">
        <v>156.5</v>
      </c>
      <c r="O296" s="2">
        <v>168.2</v>
      </c>
      <c r="P296" s="2">
        <v>156.69999999999999</v>
      </c>
      <c r="Q296" s="2">
        <v>157.80000000000001</v>
      </c>
      <c r="R296" s="2">
        <v>147.9</v>
      </c>
      <c r="S296" s="2">
        <v>156.4</v>
      </c>
      <c r="T296" s="2">
        <v>153.80000000000001</v>
      </c>
      <c r="U296" s="14">
        <v>159.9</v>
      </c>
      <c r="V296" s="2">
        <v>151.19999999999999</v>
      </c>
      <c r="W296" s="2">
        <v>161.69999999999999</v>
      </c>
      <c r="X296" s="2">
        <v>146.19999999999999</v>
      </c>
      <c r="Y296" s="2">
        <v>152.6</v>
      </c>
      <c r="Z296" s="2">
        <v>160.19999999999999</v>
      </c>
      <c r="AA296" s="2">
        <v>188.1</v>
      </c>
      <c r="AB296" s="2">
        <v>155.5</v>
      </c>
      <c r="AC296" s="2">
        <v>153.80000000000001</v>
      </c>
      <c r="AD296" s="2">
        <v>156.80000000000001</v>
      </c>
      <c r="AE296">
        <v>2039.3999999999999</v>
      </c>
      <c r="AF296">
        <v>615.90000000000009</v>
      </c>
      <c r="AG296" s="18">
        <v>311.10000000000002</v>
      </c>
      <c r="AH296" s="18">
        <f>SUM('Main Data'!$S296+'Main Data'!$U296+'Main Data'!$V296+'Main Data'!$X296+'Main Data'!$Z296+'Main Data'!$AB296)</f>
        <v>929.40000000000009</v>
      </c>
      <c r="AI296">
        <v>497.40000000000003</v>
      </c>
    </row>
    <row r="297" spans="1:35" x14ac:dyDescent="0.25">
      <c r="A297" s="2" t="s">
        <v>30</v>
      </c>
      <c r="B297" s="2">
        <v>2021</v>
      </c>
      <c r="C297" s="40" t="s">
        <v>39</v>
      </c>
      <c r="D297" s="2">
        <v>142.69999999999999</v>
      </c>
      <c r="E297" s="2">
        <v>195.5</v>
      </c>
      <c r="F297" s="2">
        <v>163.4</v>
      </c>
      <c r="G297" s="2">
        <v>155</v>
      </c>
      <c r="H297" s="2">
        <v>175.2</v>
      </c>
      <c r="I297" s="2">
        <v>160.6</v>
      </c>
      <c r="J297" s="2">
        <v>135.1</v>
      </c>
      <c r="K297" s="2">
        <v>161.1</v>
      </c>
      <c r="L297" s="2">
        <v>112.2</v>
      </c>
      <c r="M297" s="2">
        <v>164.4</v>
      </c>
      <c r="N297" s="2">
        <v>161.9</v>
      </c>
      <c r="O297" s="2">
        <v>166.8</v>
      </c>
      <c r="P297" s="2">
        <v>155.6</v>
      </c>
      <c r="Q297" s="2">
        <v>160.69999999999999</v>
      </c>
      <c r="R297" s="2">
        <v>155.1</v>
      </c>
      <c r="S297" s="2">
        <v>159.9</v>
      </c>
      <c r="T297" s="2">
        <v>154.6</v>
      </c>
      <c r="U297" s="14">
        <v>161.4</v>
      </c>
      <c r="V297" s="2">
        <v>155.5</v>
      </c>
      <c r="W297" s="2">
        <v>165.3</v>
      </c>
      <c r="X297" s="2">
        <v>151.69999999999999</v>
      </c>
      <c r="Y297" s="2">
        <v>158.6</v>
      </c>
      <c r="Z297" s="2">
        <v>164.1</v>
      </c>
      <c r="AA297" s="2">
        <v>186.8</v>
      </c>
      <c r="AB297" s="2">
        <v>156</v>
      </c>
      <c r="AC297" s="2">
        <v>158</v>
      </c>
      <c r="AD297" s="2">
        <v>157.6</v>
      </c>
      <c r="AE297">
        <v>2049.5</v>
      </c>
      <c r="AF297">
        <v>630.29999999999995</v>
      </c>
      <c r="AG297" s="18">
        <v>155.5</v>
      </c>
      <c r="AH297" s="18">
        <f>SUM('Main Data'!$S297+'Main Data'!$U297+'Main Data'!$V297+'Main Data'!$X297+'Main Data'!$Z297+'Main Data'!$AB297)</f>
        <v>948.6</v>
      </c>
      <c r="AI297">
        <v>500.8</v>
      </c>
    </row>
    <row r="298" spans="1:35" x14ac:dyDescent="0.25">
      <c r="A298" s="2" t="s">
        <v>33</v>
      </c>
      <c r="B298" s="2">
        <v>2021</v>
      </c>
      <c r="C298" s="40" t="s">
        <v>39</v>
      </c>
      <c r="D298" s="2">
        <v>147.6</v>
      </c>
      <c r="E298" s="2">
        <v>202.5</v>
      </c>
      <c r="F298" s="2">
        <v>166.4</v>
      </c>
      <c r="G298" s="2">
        <v>156</v>
      </c>
      <c r="H298" s="2">
        <v>161.4</v>
      </c>
      <c r="I298" s="2">
        <v>168.8</v>
      </c>
      <c r="J298" s="2">
        <v>161.6</v>
      </c>
      <c r="K298" s="2">
        <v>162.80000000000001</v>
      </c>
      <c r="L298" s="2">
        <v>114.8</v>
      </c>
      <c r="M298" s="2">
        <v>162.80000000000001</v>
      </c>
      <c r="N298" s="2">
        <v>151.5</v>
      </c>
      <c r="O298" s="2">
        <v>171.4</v>
      </c>
      <c r="P298" s="2">
        <v>162</v>
      </c>
      <c r="Q298" s="2">
        <v>155.9</v>
      </c>
      <c r="R298" s="2">
        <v>139.30000000000001</v>
      </c>
      <c r="S298" s="2">
        <v>153.4</v>
      </c>
      <c r="T298" s="2">
        <v>156.6</v>
      </c>
      <c r="U298" s="14">
        <v>161.4</v>
      </c>
      <c r="V298" s="2">
        <v>147.6</v>
      </c>
      <c r="W298" s="2">
        <v>157.5</v>
      </c>
      <c r="X298" s="2">
        <v>142.1</v>
      </c>
      <c r="Y298" s="2">
        <v>149.1</v>
      </c>
      <c r="Z298" s="2">
        <v>157.6</v>
      </c>
      <c r="AA298" s="2">
        <v>194.4</v>
      </c>
      <c r="AB298" s="2">
        <v>154.9</v>
      </c>
      <c r="AC298" s="2">
        <v>150.5</v>
      </c>
      <c r="AD298" s="2">
        <v>158</v>
      </c>
      <c r="AE298">
        <v>2089.6</v>
      </c>
      <c r="AF298">
        <v>605.20000000000005</v>
      </c>
      <c r="AG298" s="18">
        <v>309</v>
      </c>
      <c r="AH298" s="18">
        <f>SUM('Main Data'!$S298+'Main Data'!$U298+'Main Data'!$V298+'Main Data'!$X298+'Main Data'!$Z298+'Main Data'!$AB298)</f>
        <v>917</v>
      </c>
      <c r="AI298">
        <v>499.8</v>
      </c>
    </row>
    <row r="299" spans="1:35" x14ac:dyDescent="0.25">
      <c r="A299" s="2" t="s">
        <v>35</v>
      </c>
      <c r="B299" s="2">
        <v>2021</v>
      </c>
      <c r="C299" s="40" t="s">
        <v>39</v>
      </c>
      <c r="D299" s="2">
        <v>144.30000000000001</v>
      </c>
      <c r="E299" s="2">
        <v>198</v>
      </c>
      <c r="F299" s="2">
        <v>164.6</v>
      </c>
      <c r="G299" s="2">
        <v>155.4</v>
      </c>
      <c r="H299" s="2">
        <v>170.1</v>
      </c>
      <c r="I299" s="2">
        <v>164.4</v>
      </c>
      <c r="J299" s="2">
        <v>144.1</v>
      </c>
      <c r="K299" s="2">
        <v>161.69999999999999</v>
      </c>
      <c r="L299" s="2">
        <v>113.1</v>
      </c>
      <c r="M299" s="2">
        <v>163.9</v>
      </c>
      <c r="N299" s="2">
        <v>157.6</v>
      </c>
      <c r="O299" s="2">
        <v>168.9</v>
      </c>
      <c r="P299" s="2">
        <v>158</v>
      </c>
      <c r="Q299" s="2">
        <v>158.80000000000001</v>
      </c>
      <c r="R299" s="2">
        <v>148.5</v>
      </c>
      <c r="S299" s="2">
        <v>157.30000000000001</v>
      </c>
      <c r="T299" s="2">
        <v>155.4</v>
      </c>
      <c r="U299" s="14">
        <v>161.4</v>
      </c>
      <c r="V299" s="2">
        <v>151.80000000000001</v>
      </c>
      <c r="W299" s="2">
        <v>162.30000000000001</v>
      </c>
      <c r="X299" s="2">
        <v>146.6</v>
      </c>
      <c r="Y299" s="2">
        <v>153.19999999999999</v>
      </c>
      <c r="Z299" s="2">
        <v>160.30000000000001</v>
      </c>
      <c r="AA299" s="2">
        <v>188.8</v>
      </c>
      <c r="AB299" s="2">
        <v>155.6</v>
      </c>
      <c r="AC299" s="2">
        <v>154.4</v>
      </c>
      <c r="AD299" s="2">
        <v>157.80000000000001</v>
      </c>
      <c r="AE299">
        <v>2064.1</v>
      </c>
      <c r="AF299">
        <v>620</v>
      </c>
      <c r="AG299" s="18">
        <v>313.20000000000005</v>
      </c>
      <c r="AH299" s="18">
        <f>SUM('Main Data'!$S299+'Main Data'!$U299+'Main Data'!$V299+'Main Data'!$X299+'Main Data'!$Z299+'Main Data'!$AB299)</f>
        <v>933.00000000000011</v>
      </c>
      <c r="AI299">
        <v>498.79999999999995</v>
      </c>
    </row>
    <row r="300" spans="1:35" x14ac:dyDescent="0.25">
      <c r="A300" s="2" t="s">
        <v>30</v>
      </c>
      <c r="B300" s="2">
        <v>2021</v>
      </c>
      <c r="C300" s="40" t="s">
        <v>41</v>
      </c>
      <c r="D300" s="2">
        <v>145.1</v>
      </c>
      <c r="E300" s="2">
        <v>198.5</v>
      </c>
      <c r="F300" s="2">
        <v>168.6</v>
      </c>
      <c r="G300" s="2">
        <v>155.80000000000001</v>
      </c>
      <c r="H300" s="2">
        <v>184.4</v>
      </c>
      <c r="I300" s="2">
        <v>162.30000000000001</v>
      </c>
      <c r="J300" s="2">
        <v>138.4</v>
      </c>
      <c r="K300" s="2">
        <v>165.1</v>
      </c>
      <c r="L300" s="2">
        <v>114.3</v>
      </c>
      <c r="M300" s="2">
        <v>169.7</v>
      </c>
      <c r="N300" s="2">
        <v>164.6</v>
      </c>
      <c r="O300" s="2">
        <v>169.8</v>
      </c>
      <c r="P300" s="2">
        <v>158.69999999999999</v>
      </c>
      <c r="Q300" s="2">
        <v>165.3</v>
      </c>
      <c r="R300" s="2">
        <v>160.6</v>
      </c>
      <c r="S300" s="2">
        <v>164.5</v>
      </c>
      <c r="T300" s="2">
        <v>159.30000000000001</v>
      </c>
      <c r="U300" s="14">
        <v>161.6</v>
      </c>
      <c r="V300" s="2">
        <v>158.80000000000001</v>
      </c>
      <c r="W300" s="2">
        <v>169.1</v>
      </c>
      <c r="X300" s="2">
        <v>153.19999999999999</v>
      </c>
      <c r="Y300" s="2">
        <v>160</v>
      </c>
      <c r="Z300" s="2">
        <v>167.6</v>
      </c>
      <c r="AA300" s="2">
        <v>189.6</v>
      </c>
      <c r="AB300" s="2">
        <v>161.69999999999999</v>
      </c>
      <c r="AC300" s="2">
        <v>161.1</v>
      </c>
      <c r="AD300" s="2">
        <v>161.1</v>
      </c>
      <c r="AE300">
        <v>2095.2999999999997</v>
      </c>
      <c r="AF300">
        <v>649.70000000000005</v>
      </c>
      <c r="AG300" s="18">
        <v>158.80000000000001</v>
      </c>
      <c r="AH300" s="18">
        <f>SUM('Main Data'!$S300+'Main Data'!$U300+'Main Data'!$V300+'Main Data'!$X300+'Main Data'!$Z300+'Main Data'!$AB300)</f>
        <v>967.40000000000009</v>
      </c>
      <c r="AI300">
        <v>512.4</v>
      </c>
    </row>
    <row r="301" spans="1:35" x14ac:dyDescent="0.25">
      <c r="A301" s="2" t="s">
        <v>33</v>
      </c>
      <c r="B301" s="2">
        <v>2021</v>
      </c>
      <c r="C301" s="40" t="s">
        <v>41</v>
      </c>
      <c r="D301" s="2">
        <v>148.80000000000001</v>
      </c>
      <c r="E301" s="2">
        <v>204.3</v>
      </c>
      <c r="F301" s="2">
        <v>173</v>
      </c>
      <c r="G301" s="2">
        <v>156.5</v>
      </c>
      <c r="H301" s="2">
        <v>168.8</v>
      </c>
      <c r="I301" s="2">
        <v>172.5</v>
      </c>
      <c r="J301" s="2">
        <v>166.5</v>
      </c>
      <c r="K301" s="2">
        <v>165.9</v>
      </c>
      <c r="L301" s="2">
        <v>115.9</v>
      </c>
      <c r="M301" s="2">
        <v>165.2</v>
      </c>
      <c r="N301" s="2">
        <v>152</v>
      </c>
      <c r="O301" s="2">
        <v>171.1</v>
      </c>
      <c r="P301" s="2">
        <v>164.2</v>
      </c>
      <c r="Q301" s="2">
        <v>156.5</v>
      </c>
      <c r="R301" s="2">
        <v>140.19999999999999</v>
      </c>
      <c r="S301" s="2">
        <v>154.1</v>
      </c>
      <c r="T301" s="2">
        <v>157.5</v>
      </c>
      <c r="U301" s="14">
        <v>161.6</v>
      </c>
      <c r="V301" s="2">
        <v>150.1</v>
      </c>
      <c r="W301" s="2">
        <v>160.4</v>
      </c>
      <c r="X301" s="2">
        <v>145</v>
      </c>
      <c r="Y301" s="2">
        <v>152.6</v>
      </c>
      <c r="Z301" s="2">
        <v>156.6</v>
      </c>
      <c r="AA301" s="2">
        <v>198.2</v>
      </c>
      <c r="AB301" s="2">
        <v>155.5</v>
      </c>
      <c r="AC301" s="2">
        <v>152.30000000000001</v>
      </c>
      <c r="AD301" s="2">
        <v>159.5</v>
      </c>
      <c r="AE301">
        <v>2124.7000000000003</v>
      </c>
      <c r="AF301">
        <v>608.29999999999995</v>
      </c>
      <c r="AG301" s="18">
        <v>311.7</v>
      </c>
      <c r="AH301" s="18">
        <f>SUM('Main Data'!$S301+'Main Data'!$U301+'Main Data'!$V301+'Main Data'!$X301+'Main Data'!$Z301+'Main Data'!$AB301)</f>
        <v>922.9</v>
      </c>
      <c r="AI301">
        <v>506</v>
      </c>
    </row>
    <row r="302" spans="1:35" x14ac:dyDescent="0.25">
      <c r="A302" s="2" t="s">
        <v>35</v>
      </c>
      <c r="B302" s="2">
        <v>2021</v>
      </c>
      <c r="C302" s="40" t="s">
        <v>41</v>
      </c>
      <c r="D302" s="2">
        <v>146.30000000000001</v>
      </c>
      <c r="E302" s="2">
        <v>200.5</v>
      </c>
      <c r="F302" s="2">
        <v>170.3</v>
      </c>
      <c r="G302" s="2">
        <v>156.1</v>
      </c>
      <c r="H302" s="2">
        <v>178.7</v>
      </c>
      <c r="I302" s="2">
        <v>167.1</v>
      </c>
      <c r="J302" s="2">
        <v>147.9</v>
      </c>
      <c r="K302" s="2">
        <v>165.4</v>
      </c>
      <c r="L302" s="2">
        <v>114.8</v>
      </c>
      <c r="M302" s="2">
        <v>168.2</v>
      </c>
      <c r="N302" s="2">
        <v>159.30000000000001</v>
      </c>
      <c r="O302" s="2">
        <v>170.4</v>
      </c>
      <c r="P302" s="2">
        <v>160.69999999999999</v>
      </c>
      <c r="Q302" s="2">
        <v>161.80000000000001</v>
      </c>
      <c r="R302" s="2">
        <v>152.1</v>
      </c>
      <c r="S302" s="2">
        <v>160.4</v>
      </c>
      <c r="T302" s="2">
        <v>158.6</v>
      </c>
      <c r="U302" s="14">
        <v>161.6</v>
      </c>
      <c r="V302" s="2">
        <v>154.69999999999999</v>
      </c>
      <c r="W302" s="2">
        <v>165.8</v>
      </c>
      <c r="X302" s="2">
        <v>148.9</v>
      </c>
      <c r="Y302" s="2">
        <v>155.80000000000001</v>
      </c>
      <c r="Z302" s="2">
        <v>161.19999999999999</v>
      </c>
      <c r="AA302" s="2">
        <v>191.9</v>
      </c>
      <c r="AB302" s="2">
        <v>159.4</v>
      </c>
      <c r="AC302" s="2">
        <v>156.80000000000001</v>
      </c>
      <c r="AD302" s="2">
        <v>160.4</v>
      </c>
      <c r="AE302">
        <v>2105.7000000000003</v>
      </c>
      <c r="AF302">
        <v>632.9</v>
      </c>
      <c r="AG302" s="18">
        <v>316.29999999999995</v>
      </c>
      <c r="AH302" s="18">
        <f>SUM('Main Data'!$S302+'Main Data'!$U302+'Main Data'!$V302+'Main Data'!$X302+'Main Data'!$Z302+'Main Data'!$AB302)</f>
        <v>946.19999999999993</v>
      </c>
      <c r="AI302">
        <v>508.1</v>
      </c>
    </row>
    <row r="303" spans="1:35" x14ac:dyDescent="0.25">
      <c r="A303" s="2" t="s">
        <v>30</v>
      </c>
      <c r="B303" s="2">
        <v>2021</v>
      </c>
      <c r="C303" s="40" t="s">
        <v>42</v>
      </c>
      <c r="D303" s="2">
        <v>145.6</v>
      </c>
      <c r="E303" s="2">
        <v>200.1</v>
      </c>
      <c r="F303" s="2">
        <v>179.3</v>
      </c>
      <c r="G303" s="2">
        <v>156.1</v>
      </c>
      <c r="H303" s="2">
        <v>190.4</v>
      </c>
      <c r="I303" s="2">
        <v>158.6</v>
      </c>
      <c r="J303" s="2">
        <v>144.69999999999999</v>
      </c>
      <c r="K303" s="2">
        <v>165.5</v>
      </c>
      <c r="L303" s="2">
        <v>114.6</v>
      </c>
      <c r="M303" s="2">
        <v>170</v>
      </c>
      <c r="N303" s="2">
        <v>165.5</v>
      </c>
      <c r="O303" s="2">
        <v>171.7</v>
      </c>
      <c r="P303" s="2">
        <v>160.5</v>
      </c>
      <c r="Q303" s="2">
        <v>165.3</v>
      </c>
      <c r="R303" s="2">
        <v>159.9</v>
      </c>
      <c r="S303" s="2">
        <v>164.6</v>
      </c>
      <c r="T303" s="2">
        <v>159.4</v>
      </c>
      <c r="U303" s="14">
        <v>160.5</v>
      </c>
      <c r="V303" s="2">
        <v>159.19999999999999</v>
      </c>
      <c r="W303" s="2">
        <v>169.7</v>
      </c>
      <c r="X303" s="2">
        <v>154.19999999999999</v>
      </c>
      <c r="Y303" s="2">
        <v>160.4</v>
      </c>
      <c r="Z303" s="2">
        <v>166.8</v>
      </c>
      <c r="AA303" s="2">
        <v>189.1</v>
      </c>
      <c r="AB303" s="2">
        <v>162.1</v>
      </c>
      <c r="AC303" s="2">
        <v>161.5</v>
      </c>
      <c r="AD303" s="2">
        <v>162.1</v>
      </c>
      <c r="AE303">
        <v>2122.6</v>
      </c>
      <c r="AF303">
        <v>649.20000000000005</v>
      </c>
      <c r="AG303" s="18">
        <v>159.19999999999999</v>
      </c>
      <c r="AH303" s="18">
        <f>SUM('Main Data'!$S303+'Main Data'!$U303+'Main Data'!$V303+'Main Data'!$X303+'Main Data'!$Z303+'Main Data'!$AB303)</f>
        <v>967.4</v>
      </c>
      <c r="AI303">
        <v>512.70000000000005</v>
      </c>
    </row>
    <row r="304" spans="1:35" x14ac:dyDescent="0.25">
      <c r="A304" s="2" t="s">
        <v>33</v>
      </c>
      <c r="B304" s="2">
        <v>2021</v>
      </c>
      <c r="C304" s="40" t="s">
        <v>42</v>
      </c>
      <c r="D304" s="2">
        <v>149.19999999999999</v>
      </c>
      <c r="E304" s="2">
        <v>205.5</v>
      </c>
      <c r="F304" s="2">
        <v>182.8</v>
      </c>
      <c r="G304" s="2">
        <v>156.5</v>
      </c>
      <c r="H304" s="2">
        <v>172.2</v>
      </c>
      <c r="I304" s="2">
        <v>171.5</v>
      </c>
      <c r="J304" s="2">
        <v>176.2</v>
      </c>
      <c r="K304" s="2">
        <v>166.9</v>
      </c>
      <c r="L304" s="2">
        <v>116.1</v>
      </c>
      <c r="M304" s="2">
        <v>165.5</v>
      </c>
      <c r="N304" s="2">
        <v>152.30000000000001</v>
      </c>
      <c r="O304" s="2">
        <v>173.3</v>
      </c>
      <c r="P304" s="2">
        <v>166.2</v>
      </c>
      <c r="Q304" s="2">
        <v>157.30000000000001</v>
      </c>
      <c r="R304" s="2">
        <v>140.5</v>
      </c>
      <c r="S304" s="2">
        <v>154.80000000000001</v>
      </c>
      <c r="T304" s="2">
        <v>158</v>
      </c>
      <c r="U304" s="14">
        <v>160.5</v>
      </c>
      <c r="V304" s="2">
        <v>149.80000000000001</v>
      </c>
      <c r="W304" s="2">
        <v>160.80000000000001</v>
      </c>
      <c r="X304" s="2">
        <v>147.5</v>
      </c>
      <c r="Y304" s="2">
        <v>150.69999999999999</v>
      </c>
      <c r="Z304" s="2">
        <v>158.1</v>
      </c>
      <c r="AA304" s="2">
        <v>195.6</v>
      </c>
      <c r="AB304" s="2">
        <v>156.1</v>
      </c>
      <c r="AC304" s="2">
        <v>153.4</v>
      </c>
      <c r="AD304" s="2">
        <v>160.4</v>
      </c>
      <c r="AE304">
        <v>2154.1999999999998</v>
      </c>
      <c r="AF304">
        <v>610.6</v>
      </c>
      <c r="AG304" s="18">
        <v>310.3</v>
      </c>
      <c r="AH304" s="18">
        <f>SUM('Main Data'!$S304+'Main Data'!$U304+'Main Data'!$V304+'Main Data'!$X304+'Main Data'!$Z304+'Main Data'!$AB304)</f>
        <v>926.80000000000007</v>
      </c>
      <c r="AI304">
        <v>505.1</v>
      </c>
    </row>
    <row r="305" spans="1:35" x14ac:dyDescent="0.25">
      <c r="A305" s="2" t="s">
        <v>35</v>
      </c>
      <c r="B305" s="2">
        <v>2021</v>
      </c>
      <c r="C305" s="40" t="s">
        <v>42</v>
      </c>
      <c r="D305" s="2">
        <v>146.69999999999999</v>
      </c>
      <c r="E305" s="2">
        <v>202</v>
      </c>
      <c r="F305" s="2">
        <v>180.7</v>
      </c>
      <c r="G305" s="2">
        <v>156.19999999999999</v>
      </c>
      <c r="H305" s="2">
        <v>183.7</v>
      </c>
      <c r="I305" s="2">
        <v>164.6</v>
      </c>
      <c r="J305" s="2">
        <v>155.4</v>
      </c>
      <c r="K305" s="2">
        <v>166</v>
      </c>
      <c r="L305" s="2">
        <v>115.1</v>
      </c>
      <c r="M305" s="2">
        <v>168.5</v>
      </c>
      <c r="N305" s="2">
        <v>160</v>
      </c>
      <c r="O305" s="2">
        <v>172.4</v>
      </c>
      <c r="P305" s="2">
        <v>162.6</v>
      </c>
      <c r="Q305" s="2">
        <v>162.19999999999999</v>
      </c>
      <c r="R305" s="2">
        <v>151.80000000000001</v>
      </c>
      <c r="S305" s="2">
        <v>160.69999999999999</v>
      </c>
      <c r="T305" s="2">
        <v>158.80000000000001</v>
      </c>
      <c r="U305" s="14">
        <v>160.5</v>
      </c>
      <c r="V305" s="2">
        <v>154.80000000000001</v>
      </c>
      <c r="W305" s="2">
        <v>166.3</v>
      </c>
      <c r="X305" s="2">
        <v>150.69999999999999</v>
      </c>
      <c r="Y305" s="2">
        <v>154.9</v>
      </c>
      <c r="Z305" s="2">
        <v>161.69999999999999</v>
      </c>
      <c r="AA305" s="2">
        <v>190.8</v>
      </c>
      <c r="AB305" s="2">
        <v>159.80000000000001</v>
      </c>
      <c r="AC305" s="2">
        <v>157.6</v>
      </c>
      <c r="AD305" s="2">
        <v>161.30000000000001</v>
      </c>
      <c r="AE305">
        <v>2133.9</v>
      </c>
      <c r="AF305">
        <v>633.5</v>
      </c>
      <c r="AG305" s="18">
        <v>315.3</v>
      </c>
      <c r="AH305" s="18">
        <f>SUM('Main Data'!$S305+'Main Data'!$U305+'Main Data'!$V305+'Main Data'!$X305+'Main Data'!$Z305+'Main Data'!$AB305)</f>
        <v>948.2</v>
      </c>
      <c r="AI305">
        <v>508.20000000000005</v>
      </c>
    </row>
    <row r="306" spans="1:35" x14ac:dyDescent="0.25">
      <c r="A306" s="2" t="s">
        <v>30</v>
      </c>
      <c r="B306" s="2">
        <v>2021</v>
      </c>
      <c r="C306" s="40" t="s">
        <v>44</v>
      </c>
      <c r="D306" s="2">
        <v>145.1</v>
      </c>
      <c r="E306" s="2">
        <v>204.5</v>
      </c>
      <c r="F306" s="2">
        <v>180.4</v>
      </c>
      <c r="G306" s="2">
        <v>157.1</v>
      </c>
      <c r="H306" s="2">
        <v>188.7</v>
      </c>
      <c r="I306" s="2">
        <v>157.69999999999999</v>
      </c>
      <c r="J306" s="2">
        <v>152.80000000000001</v>
      </c>
      <c r="K306" s="2">
        <v>163.6</v>
      </c>
      <c r="L306" s="2">
        <v>113.9</v>
      </c>
      <c r="M306" s="2">
        <v>169.7</v>
      </c>
      <c r="N306" s="2">
        <v>166.2</v>
      </c>
      <c r="O306" s="2">
        <v>171</v>
      </c>
      <c r="P306" s="2">
        <v>161.69999999999999</v>
      </c>
      <c r="Q306" s="2">
        <v>166</v>
      </c>
      <c r="R306" s="2">
        <v>161.1</v>
      </c>
      <c r="S306" s="2">
        <v>165.3</v>
      </c>
      <c r="T306" s="2">
        <v>160.4</v>
      </c>
      <c r="U306" s="14">
        <v>161.5</v>
      </c>
      <c r="V306" s="2">
        <v>160.30000000000001</v>
      </c>
      <c r="W306" s="2">
        <v>170.4</v>
      </c>
      <c r="X306" s="2">
        <v>157.1</v>
      </c>
      <c r="Y306" s="2">
        <v>160.69999999999999</v>
      </c>
      <c r="Z306" s="2">
        <v>167.2</v>
      </c>
      <c r="AA306" s="2">
        <v>189.7</v>
      </c>
      <c r="AB306" s="2">
        <v>162.5</v>
      </c>
      <c r="AC306" s="2">
        <v>162.80000000000001</v>
      </c>
      <c r="AD306" s="2">
        <v>163.19999999999999</v>
      </c>
      <c r="AE306">
        <v>2132.4</v>
      </c>
      <c r="AF306">
        <v>652.80000000000007</v>
      </c>
      <c r="AG306" s="18">
        <v>160.30000000000001</v>
      </c>
      <c r="AH306" s="18">
        <f>SUM('Main Data'!$S306+'Main Data'!$U306+'Main Data'!$V306+'Main Data'!$X306+'Main Data'!$Z306+'Main Data'!$AB306)</f>
        <v>973.90000000000009</v>
      </c>
      <c r="AI306">
        <v>515</v>
      </c>
    </row>
    <row r="307" spans="1:35" x14ac:dyDescent="0.25">
      <c r="A307" s="2" t="s">
        <v>33</v>
      </c>
      <c r="B307" s="2">
        <v>2021</v>
      </c>
      <c r="C307" s="40" t="s">
        <v>44</v>
      </c>
      <c r="D307" s="2">
        <v>149.1</v>
      </c>
      <c r="E307" s="2">
        <v>210.9</v>
      </c>
      <c r="F307" s="2">
        <v>185</v>
      </c>
      <c r="G307" s="2">
        <v>158.19999999999999</v>
      </c>
      <c r="H307" s="2">
        <v>170.6</v>
      </c>
      <c r="I307" s="2">
        <v>170.9</v>
      </c>
      <c r="J307" s="2">
        <v>186.4</v>
      </c>
      <c r="K307" s="2">
        <v>164.7</v>
      </c>
      <c r="L307" s="2">
        <v>115.7</v>
      </c>
      <c r="M307" s="2">
        <v>165.5</v>
      </c>
      <c r="N307" s="2">
        <v>153.4</v>
      </c>
      <c r="O307" s="2">
        <v>173.5</v>
      </c>
      <c r="P307" s="2">
        <v>167.9</v>
      </c>
      <c r="Q307" s="2">
        <v>157.9</v>
      </c>
      <c r="R307" s="2">
        <v>141.9</v>
      </c>
      <c r="S307" s="2">
        <v>155.5</v>
      </c>
      <c r="T307" s="2">
        <v>159.6</v>
      </c>
      <c r="U307" s="14">
        <v>161.5</v>
      </c>
      <c r="V307" s="2">
        <v>150.69999999999999</v>
      </c>
      <c r="W307" s="2">
        <v>161.5</v>
      </c>
      <c r="X307" s="2">
        <v>149.5</v>
      </c>
      <c r="Y307" s="2">
        <v>151.19999999999999</v>
      </c>
      <c r="Z307" s="2">
        <v>160.30000000000001</v>
      </c>
      <c r="AA307" s="2">
        <v>195.5</v>
      </c>
      <c r="AB307" s="2">
        <v>157.69999999999999</v>
      </c>
      <c r="AC307" s="2">
        <v>155</v>
      </c>
      <c r="AD307" s="2">
        <v>161.80000000000001</v>
      </c>
      <c r="AE307">
        <v>2171.8000000000002</v>
      </c>
      <c r="AF307">
        <v>614.9</v>
      </c>
      <c r="AG307" s="18">
        <v>312.2</v>
      </c>
      <c r="AH307" s="18">
        <f>SUM('Main Data'!$S307+'Main Data'!$U307+'Main Data'!$V307+'Main Data'!$X307+'Main Data'!$Z307+'Main Data'!$AB307)</f>
        <v>935.2</v>
      </c>
      <c r="AI307">
        <v>508.2</v>
      </c>
    </row>
    <row r="308" spans="1:35" x14ac:dyDescent="0.25">
      <c r="A308" s="2" t="s">
        <v>35</v>
      </c>
      <c r="B308" s="2">
        <v>2021</v>
      </c>
      <c r="C308" s="40" t="s">
        <v>44</v>
      </c>
      <c r="D308" s="2">
        <v>146.4</v>
      </c>
      <c r="E308" s="2">
        <v>206.8</v>
      </c>
      <c r="F308" s="2">
        <v>182.2</v>
      </c>
      <c r="G308" s="2">
        <v>157.5</v>
      </c>
      <c r="H308" s="2">
        <v>182.1</v>
      </c>
      <c r="I308" s="2">
        <v>163.9</v>
      </c>
      <c r="J308" s="2">
        <v>164.2</v>
      </c>
      <c r="K308" s="2">
        <v>164</v>
      </c>
      <c r="L308" s="2">
        <v>114.5</v>
      </c>
      <c r="M308" s="2">
        <v>168.3</v>
      </c>
      <c r="N308" s="2">
        <v>160.9</v>
      </c>
      <c r="O308" s="2">
        <v>172.2</v>
      </c>
      <c r="P308" s="2">
        <v>164</v>
      </c>
      <c r="Q308" s="2">
        <v>162.80000000000001</v>
      </c>
      <c r="R308" s="2">
        <v>153.1</v>
      </c>
      <c r="S308" s="2">
        <v>161.4</v>
      </c>
      <c r="T308" s="2">
        <v>160.1</v>
      </c>
      <c r="U308" s="14">
        <v>161.5</v>
      </c>
      <c r="V308" s="2">
        <v>155.80000000000001</v>
      </c>
      <c r="W308" s="2">
        <v>167</v>
      </c>
      <c r="X308" s="2">
        <v>153.1</v>
      </c>
      <c r="Y308" s="2">
        <v>155.30000000000001</v>
      </c>
      <c r="Z308" s="2">
        <v>163.19999999999999</v>
      </c>
      <c r="AA308" s="2">
        <v>191.2</v>
      </c>
      <c r="AB308" s="2">
        <v>160.69999999999999</v>
      </c>
      <c r="AC308" s="2">
        <v>159</v>
      </c>
      <c r="AD308" s="2">
        <v>162.5</v>
      </c>
      <c r="AE308">
        <v>2147</v>
      </c>
      <c r="AF308">
        <v>637.4</v>
      </c>
      <c r="AG308" s="18">
        <v>317.3</v>
      </c>
      <c r="AH308" s="18">
        <f>SUM('Main Data'!$S308+'Main Data'!$U308+'Main Data'!$V308+'Main Data'!$X308+'Main Data'!$Z308+'Main Data'!$AB308)</f>
        <v>955.7</v>
      </c>
      <c r="AI308">
        <v>510.9</v>
      </c>
    </row>
    <row r="309" spans="1:35" x14ac:dyDescent="0.25">
      <c r="A309" s="2" t="s">
        <v>30</v>
      </c>
      <c r="B309" s="2">
        <v>2021</v>
      </c>
      <c r="C309" s="40" t="s">
        <v>46</v>
      </c>
      <c r="D309" s="2">
        <v>144.9</v>
      </c>
      <c r="E309" s="2">
        <v>202.3</v>
      </c>
      <c r="F309" s="2">
        <v>176.5</v>
      </c>
      <c r="G309" s="2">
        <v>157.5</v>
      </c>
      <c r="H309" s="2">
        <v>190.9</v>
      </c>
      <c r="I309" s="2">
        <v>155.69999999999999</v>
      </c>
      <c r="J309" s="2">
        <v>153.9</v>
      </c>
      <c r="K309" s="2">
        <v>162.80000000000001</v>
      </c>
      <c r="L309" s="2">
        <v>115.2</v>
      </c>
      <c r="M309" s="2">
        <v>169.8</v>
      </c>
      <c r="N309" s="2">
        <v>167.6</v>
      </c>
      <c r="O309" s="2">
        <v>171.9</v>
      </c>
      <c r="P309" s="2">
        <v>161.80000000000001</v>
      </c>
      <c r="Q309" s="2">
        <v>167</v>
      </c>
      <c r="R309" s="2">
        <v>162.6</v>
      </c>
      <c r="S309" s="2">
        <v>166.3</v>
      </c>
      <c r="T309" s="2">
        <v>160.30000000000001</v>
      </c>
      <c r="U309" s="14">
        <v>162.1</v>
      </c>
      <c r="V309" s="2">
        <v>160.9</v>
      </c>
      <c r="W309" s="2">
        <v>171.1</v>
      </c>
      <c r="X309" s="2">
        <v>157.69999999999999</v>
      </c>
      <c r="Y309" s="2">
        <v>161.1</v>
      </c>
      <c r="Z309" s="2">
        <v>167.5</v>
      </c>
      <c r="AA309" s="2">
        <v>190.2</v>
      </c>
      <c r="AB309" s="2">
        <v>163.1</v>
      </c>
      <c r="AC309" s="2">
        <v>163.30000000000001</v>
      </c>
      <c r="AD309" s="2">
        <v>163.6</v>
      </c>
      <c r="AE309">
        <v>2130.8000000000002</v>
      </c>
      <c r="AF309">
        <v>656.2</v>
      </c>
      <c r="AG309" s="18">
        <v>160.9</v>
      </c>
      <c r="AH309" s="18">
        <f>SUM('Main Data'!$S309+'Main Data'!$U309+'Main Data'!$V309+'Main Data'!$X309+'Main Data'!$Z309+'Main Data'!$AB309)</f>
        <v>977.6</v>
      </c>
      <c r="AI309">
        <v>516.59999999999991</v>
      </c>
    </row>
    <row r="310" spans="1:35" x14ac:dyDescent="0.25">
      <c r="A310" s="2" t="s">
        <v>33</v>
      </c>
      <c r="B310" s="2">
        <v>2021</v>
      </c>
      <c r="C310" s="40" t="s">
        <v>46</v>
      </c>
      <c r="D310" s="2">
        <v>149.30000000000001</v>
      </c>
      <c r="E310" s="2">
        <v>207.4</v>
      </c>
      <c r="F310" s="2">
        <v>174.1</v>
      </c>
      <c r="G310" s="2">
        <v>159.19999999999999</v>
      </c>
      <c r="H310" s="2">
        <v>175</v>
      </c>
      <c r="I310" s="2">
        <v>161.30000000000001</v>
      </c>
      <c r="J310" s="2">
        <v>183.3</v>
      </c>
      <c r="K310" s="2">
        <v>164.5</v>
      </c>
      <c r="L310" s="2">
        <v>120.4</v>
      </c>
      <c r="M310" s="2">
        <v>166.2</v>
      </c>
      <c r="N310" s="2">
        <v>154.80000000000001</v>
      </c>
      <c r="O310" s="2">
        <v>175.1</v>
      </c>
      <c r="P310" s="2">
        <v>167.3</v>
      </c>
      <c r="Q310" s="2">
        <v>159.80000000000001</v>
      </c>
      <c r="R310" s="2">
        <v>143.6</v>
      </c>
      <c r="S310" s="2">
        <v>157.30000000000001</v>
      </c>
      <c r="T310" s="2">
        <v>159.6</v>
      </c>
      <c r="U310" s="14">
        <v>162.1</v>
      </c>
      <c r="V310" s="2">
        <v>153.19999999999999</v>
      </c>
      <c r="W310" s="2">
        <v>162.80000000000001</v>
      </c>
      <c r="X310" s="2">
        <v>150.4</v>
      </c>
      <c r="Y310" s="2">
        <v>153.69999999999999</v>
      </c>
      <c r="Z310" s="2">
        <v>160.4</v>
      </c>
      <c r="AA310" s="2">
        <v>196.5</v>
      </c>
      <c r="AB310" s="2">
        <v>160.69999999999999</v>
      </c>
      <c r="AC310" s="2">
        <v>156</v>
      </c>
      <c r="AD310" s="2">
        <v>162.30000000000001</v>
      </c>
      <c r="AE310">
        <v>2157.9</v>
      </c>
      <c r="AF310">
        <v>620.29999999999995</v>
      </c>
      <c r="AG310" s="18">
        <v>315.29999999999995</v>
      </c>
      <c r="AH310" s="18">
        <f>SUM('Main Data'!$S310+'Main Data'!$U310+'Main Data'!$V310+'Main Data'!$X310+'Main Data'!$Z310+'Main Data'!$AB310)</f>
        <v>944.09999999999991</v>
      </c>
      <c r="AI310">
        <v>513.20000000000005</v>
      </c>
    </row>
    <row r="311" spans="1:35" x14ac:dyDescent="0.25">
      <c r="A311" s="2" t="s">
        <v>35</v>
      </c>
      <c r="B311" s="2">
        <v>2021</v>
      </c>
      <c r="C311" s="40" t="s">
        <v>46</v>
      </c>
      <c r="D311" s="2">
        <v>146.6</v>
      </c>
      <c r="E311" s="2">
        <v>204</v>
      </c>
      <c r="F311" s="2">
        <v>172.8</v>
      </c>
      <c r="G311" s="2">
        <v>158.4</v>
      </c>
      <c r="H311" s="2">
        <v>188</v>
      </c>
      <c r="I311" s="2">
        <v>156.80000000000001</v>
      </c>
      <c r="J311" s="2">
        <v>162.19999999999999</v>
      </c>
      <c r="K311" s="2">
        <v>164.1</v>
      </c>
      <c r="L311" s="2">
        <v>119.7</v>
      </c>
      <c r="M311" s="2">
        <v>168.8</v>
      </c>
      <c r="N311" s="2">
        <v>162.69999999999999</v>
      </c>
      <c r="O311" s="2">
        <v>173.9</v>
      </c>
      <c r="P311" s="2">
        <v>164</v>
      </c>
      <c r="Q311" s="2">
        <v>164.5</v>
      </c>
      <c r="R311" s="2">
        <v>155.30000000000001</v>
      </c>
      <c r="S311" s="2">
        <v>163.19999999999999</v>
      </c>
      <c r="T311" s="2">
        <v>160</v>
      </c>
      <c r="U311" s="14">
        <v>162.1</v>
      </c>
      <c r="V311" s="2">
        <v>157.5</v>
      </c>
      <c r="W311" s="2">
        <v>168.4</v>
      </c>
      <c r="X311" s="2">
        <v>154</v>
      </c>
      <c r="Y311" s="2">
        <v>157.6</v>
      </c>
      <c r="Z311" s="2">
        <v>163.80000000000001</v>
      </c>
      <c r="AA311" s="2">
        <v>192.1</v>
      </c>
      <c r="AB311" s="2">
        <v>162.6</v>
      </c>
      <c r="AC311" s="2">
        <v>160</v>
      </c>
      <c r="AD311" s="2">
        <v>163.19999999999999</v>
      </c>
      <c r="AE311">
        <v>2142</v>
      </c>
      <c r="AF311">
        <v>643</v>
      </c>
      <c r="AG311" s="18">
        <v>319.60000000000002</v>
      </c>
      <c r="AH311" s="18">
        <f>SUM('Main Data'!$S311+'Main Data'!$U311+'Main Data'!$V311+'Main Data'!$X311+'Main Data'!$Z311+'Main Data'!$AB311)</f>
        <v>963.19999999999993</v>
      </c>
      <c r="AI311">
        <v>514.70000000000005</v>
      </c>
    </row>
    <row r="312" spans="1:35" x14ac:dyDescent="0.25">
      <c r="A312" s="2" t="s">
        <v>30</v>
      </c>
      <c r="B312" s="2">
        <v>2021</v>
      </c>
      <c r="C312" s="40" t="s">
        <v>48</v>
      </c>
      <c r="D312" s="2">
        <v>145.4</v>
      </c>
      <c r="E312" s="2">
        <v>202.1</v>
      </c>
      <c r="F312" s="2">
        <v>172</v>
      </c>
      <c r="G312" s="2">
        <v>158</v>
      </c>
      <c r="H312" s="2">
        <v>195.5</v>
      </c>
      <c r="I312" s="2">
        <v>152.69999999999999</v>
      </c>
      <c r="J312" s="2">
        <v>151.4</v>
      </c>
      <c r="K312" s="2">
        <v>163.9</v>
      </c>
      <c r="L312" s="2">
        <v>119.3</v>
      </c>
      <c r="M312" s="2">
        <v>170.1</v>
      </c>
      <c r="N312" s="2">
        <v>168.3</v>
      </c>
      <c r="O312" s="2">
        <v>172.8</v>
      </c>
      <c r="P312" s="2">
        <v>162.1</v>
      </c>
      <c r="Q312" s="2">
        <v>167.7</v>
      </c>
      <c r="R312" s="2">
        <v>163.6</v>
      </c>
      <c r="S312" s="2">
        <v>167.1</v>
      </c>
      <c r="T312" s="2">
        <v>160.19999999999999</v>
      </c>
      <c r="U312" s="14">
        <v>162.1</v>
      </c>
      <c r="V312" s="2">
        <v>161.30000000000001</v>
      </c>
      <c r="W312" s="2">
        <v>171.9</v>
      </c>
      <c r="X312" s="2">
        <v>157.80000000000001</v>
      </c>
      <c r="Y312" s="2">
        <v>162.69999999999999</v>
      </c>
      <c r="Z312" s="2">
        <v>168.5</v>
      </c>
      <c r="AA312" s="2">
        <v>190.5</v>
      </c>
      <c r="AB312" s="2">
        <v>163.69999999999999</v>
      </c>
      <c r="AC312" s="2">
        <v>163.80000000000001</v>
      </c>
      <c r="AD312" s="2">
        <v>164</v>
      </c>
      <c r="AE312">
        <v>2133.6</v>
      </c>
      <c r="AF312">
        <v>658.59999999999991</v>
      </c>
      <c r="AG312" s="18">
        <v>161.30000000000001</v>
      </c>
      <c r="AH312" s="18">
        <f>SUM('Main Data'!$S312+'Main Data'!$U312+'Main Data'!$V312+'Main Data'!$X312+'Main Data'!$Z312+'Main Data'!$AB312)</f>
        <v>980.5</v>
      </c>
      <c r="AI312">
        <v>518</v>
      </c>
    </row>
    <row r="313" spans="1:35" x14ac:dyDescent="0.25">
      <c r="A313" s="2" t="s">
        <v>33</v>
      </c>
      <c r="B313" s="2">
        <v>2021</v>
      </c>
      <c r="C313" s="40" t="s">
        <v>48</v>
      </c>
      <c r="D313" s="2">
        <v>149.30000000000001</v>
      </c>
      <c r="E313" s="2">
        <v>207.4</v>
      </c>
      <c r="F313" s="2">
        <v>174.1</v>
      </c>
      <c r="G313" s="2">
        <v>159.1</v>
      </c>
      <c r="H313" s="2">
        <v>175</v>
      </c>
      <c r="I313" s="2">
        <v>161.19999999999999</v>
      </c>
      <c r="J313" s="2">
        <v>183.5</v>
      </c>
      <c r="K313" s="2">
        <v>164.5</v>
      </c>
      <c r="L313" s="2">
        <v>120.4</v>
      </c>
      <c r="M313" s="2">
        <v>166.2</v>
      </c>
      <c r="N313" s="2">
        <v>154.80000000000001</v>
      </c>
      <c r="O313" s="2">
        <v>175.1</v>
      </c>
      <c r="P313" s="2">
        <v>167.3</v>
      </c>
      <c r="Q313" s="2">
        <v>159.80000000000001</v>
      </c>
      <c r="R313" s="2">
        <v>143.6</v>
      </c>
      <c r="S313" s="2">
        <v>157.4</v>
      </c>
      <c r="T313" s="2">
        <v>159.6</v>
      </c>
      <c r="U313" s="14">
        <v>162.1</v>
      </c>
      <c r="V313" s="2">
        <v>153.30000000000001</v>
      </c>
      <c r="W313" s="2">
        <v>162.80000000000001</v>
      </c>
      <c r="X313" s="2">
        <v>150.5</v>
      </c>
      <c r="Y313" s="2">
        <v>153.9</v>
      </c>
      <c r="Z313" s="2">
        <v>160.30000000000001</v>
      </c>
      <c r="AA313" s="2">
        <v>196.5</v>
      </c>
      <c r="AB313" s="2">
        <v>160.80000000000001</v>
      </c>
      <c r="AC313" s="2">
        <v>156</v>
      </c>
      <c r="AD313" s="2">
        <v>162.30000000000001</v>
      </c>
      <c r="AE313">
        <v>2157.9</v>
      </c>
      <c r="AF313">
        <v>620.4</v>
      </c>
      <c r="AG313" s="18">
        <v>315.39999999999998</v>
      </c>
      <c r="AH313" s="18">
        <f>SUM('Main Data'!$S313+'Main Data'!$U313+'Main Data'!$V313+'Main Data'!$X313+'Main Data'!$Z313+'Main Data'!$AB313)</f>
        <v>944.39999999999986</v>
      </c>
      <c r="AI313">
        <v>513.29999999999995</v>
      </c>
    </row>
    <row r="314" spans="1:35" x14ac:dyDescent="0.25">
      <c r="A314" s="2" t="s">
        <v>35</v>
      </c>
      <c r="B314" s="2">
        <v>2021</v>
      </c>
      <c r="C314" s="40" t="s">
        <v>48</v>
      </c>
      <c r="D314" s="2">
        <v>146.6</v>
      </c>
      <c r="E314" s="2">
        <v>204</v>
      </c>
      <c r="F314" s="2">
        <v>172.8</v>
      </c>
      <c r="G314" s="2">
        <v>158.4</v>
      </c>
      <c r="H314" s="2">
        <v>188</v>
      </c>
      <c r="I314" s="2">
        <v>156.69999999999999</v>
      </c>
      <c r="J314" s="2">
        <v>162.30000000000001</v>
      </c>
      <c r="K314" s="2">
        <v>164.1</v>
      </c>
      <c r="L314" s="2">
        <v>119.7</v>
      </c>
      <c r="M314" s="2">
        <v>168.8</v>
      </c>
      <c r="N314" s="2">
        <v>162.69999999999999</v>
      </c>
      <c r="O314" s="2">
        <v>173.9</v>
      </c>
      <c r="P314" s="2">
        <v>164</v>
      </c>
      <c r="Q314" s="2">
        <v>164.6</v>
      </c>
      <c r="R314" s="2">
        <v>155.30000000000001</v>
      </c>
      <c r="S314" s="2">
        <v>163.30000000000001</v>
      </c>
      <c r="T314" s="2">
        <v>160</v>
      </c>
      <c r="U314" s="14">
        <v>162.1</v>
      </c>
      <c r="V314" s="2">
        <v>157.5</v>
      </c>
      <c r="W314" s="2">
        <v>168.4</v>
      </c>
      <c r="X314" s="2">
        <v>154</v>
      </c>
      <c r="Y314" s="2">
        <v>157.69999999999999</v>
      </c>
      <c r="Z314" s="2">
        <v>163.69999999999999</v>
      </c>
      <c r="AA314" s="2">
        <v>192.1</v>
      </c>
      <c r="AB314" s="2">
        <v>162.6</v>
      </c>
      <c r="AC314" s="2">
        <v>160</v>
      </c>
      <c r="AD314" s="2">
        <v>163.19999999999999</v>
      </c>
      <c r="AE314">
        <v>2142</v>
      </c>
      <c r="AF314">
        <v>643.20000000000005</v>
      </c>
      <c r="AG314" s="18">
        <v>319.60000000000002</v>
      </c>
      <c r="AH314" s="18">
        <f>SUM('Main Data'!$S314+'Main Data'!$U314+'Main Data'!$V314+'Main Data'!$X314+'Main Data'!$Z314+'Main Data'!$AB314)</f>
        <v>963.19999999999993</v>
      </c>
      <c r="AI314">
        <v>514.70000000000005</v>
      </c>
    </row>
    <row r="315" spans="1:35" x14ac:dyDescent="0.25">
      <c r="A315" s="2" t="s">
        <v>30</v>
      </c>
      <c r="B315" s="2">
        <v>2021</v>
      </c>
      <c r="C315" s="40" t="s">
        <v>50</v>
      </c>
      <c r="D315" s="2">
        <v>146.1</v>
      </c>
      <c r="E315" s="2">
        <v>202.5</v>
      </c>
      <c r="F315" s="2">
        <v>170.1</v>
      </c>
      <c r="G315" s="2">
        <v>158.4</v>
      </c>
      <c r="H315" s="2">
        <v>198.8</v>
      </c>
      <c r="I315" s="2">
        <v>152.6</v>
      </c>
      <c r="J315" s="2">
        <v>170.4</v>
      </c>
      <c r="K315" s="2">
        <v>165.2</v>
      </c>
      <c r="L315" s="2">
        <v>121.6</v>
      </c>
      <c r="M315" s="2">
        <v>170.6</v>
      </c>
      <c r="N315" s="2">
        <v>168.8</v>
      </c>
      <c r="O315" s="2">
        <v>173.6</v>
      </c>
      <c r="P315" s="2">
        <v>165.5</v>
      </c>
      <c r="Q315" s="2">
        <v>168.9</v>
      </c>
      <c r="R315" s="2">
        <v>164.8</v>
      </c>
      <c r="S315" s="2">
        <v>168.3</v>
      </c>
      <c r="T315" s="2">
        <v>161.1</v>
      </c>
      <c r="U315" s="14">
        <v>163.6</v>
      </c>
      <c r="V315" s="2">
        <v>162</v>
      </c>
      <c r="W315" s="2">
        <v>172.5</v>
      </c>
      <c r="X315" s="2">
        <v>159.5</v>
      </c>
      <c r="Y315" s="2">
        <v>163.19999999999999</v>
      </c>
      <c r="Z315" s="2">
        <v>169</v>
      </c>
      <c r="AA315" s="2">
        <v>191.2</v>
      </c>
      <c r="AB315" s="2">
        <v>165.5</v>
      </c>
      <c r="AC315" s="2">
        <v>164.7</v>
      </c>
      <c r="AD315" s="2">
        <v>166.3</v>
      </c>
      <c r="AE315">
        <v>2164.1999999999998</v>
      </c>
      <c r="AF315">
        <v>663.1</v>
      </c>
      <c r="AG315" s="18">
        <v>162</v>
      </c>
      <c r="AH315" s="18">
        <f>SUM('Main Data'!$S315+'Main Data'!$U315+'Main Data'!$V315+'Main Data'!$X315+'Main Data'!$Z315+'Main Data'!$AB315)</f>
        <v>987.9</v>
      </c>
      <c r="AI315">
        <v>521.4</v>
      </c>
    </row>
    <row r="316" spans="1:35" x14ac:dyDescent="0.25">
      <c r="A316" s="2" t="s">
        <v>33</v>
      </c>
      <c r="B316" s="2">
        <v>2021</v>
      </c>
      <c r="C316" s="40" t="s">
        <v>50</v>
      </c>
      <c r="D316" s="2">
        <v>150.1</v>
      </c>
      <c r="E316" s="2">
        <v>208.4</v>
      </c>
      <c r="F316" s="2">
        <v>173</v>
      </c>
      <c r="G316" s="2">
        <v>159.19999999999999</v>
      </c>
      <c r="H316" s="2">
        <v>176.6</v>
      </c>
      <c r="I316" s="2">
        <v>159.30000000000001</v>
      </c>
      <c r="J316" s="2">
        <v>214.4</v>
      </c>
      <c r="K316" s="2">
        <v>165.3</v>
      </c>
      <c r="L316" s="2">
        <v>122.5</v>
      </c>
      <c r="M316" s="2">
        <v>166.8</v>
      </c>
      <c r="N316" s="2">
        <v>155.4</v>
      </c>
      <c r="O316" s="2">
        <v>175.9</v>
      </c>
      <c r="P316" s="2">
        <v>171.5</v>
      </c>
      <c r="Q316" s="2">
        <v>160.80000000000001</v>
      </c>
      <c r="R316" s="2">
        <v>144.4</v>
      </c>
      <c r="S316" s="2">
        <v>158.30000000000001</v>
      </c>
      <c r="T316" s="2">
        <v>160.30000000000001</v>
      </c>
      <c r="U316" s="14">
        <v>163.6</v>
      </c>
      <c r="V316" s="2">
        <v>154.30000000000001</v>
      </c>
      <c r="W316" s="2">
        <v>163.5</v>
      </c>
      <c r="X316" s="2">
        <v>152.19999999999999</v>
      </c>
      <c r="Y316" s="2">
        <v>155.1</v>
      </c>
      <c r="Z316" s="2">
        <v>160.30000000000001</v>
      </c>
      <c r="AA316" s="2">
        <v>197</v>
      </c>
      <c r="AB316" s="2">
        <v>162.19999999999999</v>
      </c>
      <c r="AC316" s="2">
        <v>157</v>
      </c>
      <c r="AD316" s="2">
        <v>164.6</v>
      </c>
      <c r="AE316">
        <v>2198.4000000000005</v>
      </c>
      <c r="AF316">
        <v>623.80000000000007</v>
      </c>
      <c r="AG316" s="18">
        <v>317.89999999999998</v>
      </c>
      <c r="AH316" s="18">
        <f>SUM('Main Data'!$S316+'Main Data'!$U316+'Main Data'!$V316+'Main Data'!$X316+'Main Data'!$Z316+'Main Data'!$AB316)</f>
        <v>950.90000000000009</v>
      </c>
      <c r="AI316">
        <v>516.20000000000005</v>
      </c>
    </row>
    <row r="317" spans="1:35" x14ac:dyDescent="0.25">
      <c r="A317" s="2" t="s">
        <v>35</v>
      </c>
      <c r="B317" s="2">
        <v>2021</v>
      </c>
      <c r="C317" s="40" t="s">
        <v>50</v>
      </c>
      <c r="D317" s="2">
        <v>147.4</v>
      </c>
      <c r="E317" s="2">
        <v>204.6</v>
      </c>
      <c r="F317" s="2">
        <v>171.2</v>
      </c>
      <c r="G317" s="2">
        <v>158.69999999999999</v>
      </c>
      <c r="H317" s="2">
        <v>190.6</v>
      </c>
      <c r="I317" s="2">
        <v>155.69999999999999</v>
      </c>
      <c r="J317" s="2">
        <v>185.3</v>
      </c>
      <c r="K317" s="2">
        <v>165.2</v>
      </c>
      <c r="L317" s="2">
        <v>121.9</v>
      </c>
      <c r="M317" s="2">
        <v>169.3</v>
      </c>
      <c r="N317" s="2">
        <v>163.19999999999999</v>
      </c>
      <c r="O317" s="2">
        <v>174.7</v>
      </c>
      <c r="P317" s="2">
        <v>167.7</v>
      </c>
      <c r="Q317" s="2">
        <v>165.7</v>
      </c>
      <c r="R317" s="2">
        <v>156.30000000000001</v>
      </c>
      <c r="S317" s="2">
        <v>164.3</v>
      </c>
      <c r="T317" s="2">
        <v>160.80000000000001</v>
      </c>
      <c r="U317" s="14">
        <v>163.6</v>
      </c>
      <c r="V317" s="2">
        <v>158.4</v>
      </c>
      <c r="W317" s="2">
        <v>169.1</v>
      </c>
      <c r="X317" s="2">
        <v>155.69999999999999</v>
      </c>
      <c r="Y317" s="2">
        <v>158.6</v>
      </c>
      <c r="Z317" s="2">
        <v>163.9</v>
      </c>
      <c r="AA317" s="2">
        <v>192.7</v>
      </c>
      <c r="AB317" s="2">
        <v>164.2</v>
      </c>
      <c r="AC317" s="2">
        <v>161</v>
      </c>
      <c r="AD317" s="2">
        <v>165.5</v>
      </c>
      <c r="AE317">
        <v>2175.5</v>
      </c>
      <c r="AF317">
        <v>647.1</v>
      </c>
      <c r="AG317" s="18">
        <v>322</v>
      </c>
      <c r="AH317" s="18">
        <f>SUM('Main Data'!$S317+'Main Data'!$U317+'Main Data'!$V317+'Main Data'!$X317+'Main Data'!$Z317+'Main Data'!$AB317)</f>
        <v>970.09999999999991</v>
      </c>
      <c r="AI317">
        <v>517.9</v>
      </c>
    </row>
    <row r="318" spans="1:35" x14ac:dyDescent="0.25">
      <c r="A318" s="2" t="s">
        <v>30</v>
      </c>
      <c r="B318" s="2">
        <v>2021</v>
      </c>
      <c r="C318" s="41" t="s">
        <v>53</v>
      </c>
      <c r="D318" s="2">
        <v>146.9</v>
      </c>
      <c r="E318" s="2">
        <v>199.8</v>
      </c>
      <c r="F318" s="2">
        <v>171.5</v>
      </c>
      <c r="G318" s="2">
        <v>159.1</v>
      </c>
      <c r="H318" s="2">
        <v>198.4</v>
      </c>
      <c r="I318" s="2">
        <v>153.19999999999999</v>
      </c>
      <c r="J318" s="2">
        <v>183.9</v>
      </c>
      <c r="K318" s="2">
        <v>165.4</v>
      </c>
      <c r="L318" s="2">
        <v>122.1</v>
      </c>
      <c r="M318" s="2">
        <v>170.8</v>
      </c>
      <c r="N318" s="2">
        <v>169.1</v>
      </c>
      <c r="O318" s="2">
        <v>174.3</v>
      </c>
      <c r="P318" s="2">
        <v>167.5</v>
      </c>
      <c r="Q318" s="2">
        <v>170.4</v>
      </c>
      <c r="R318" s="2">
        <v>166</v>
      </c>
      <c r="S318" s="2">
        <v>169.8</v>
      </c>
      <c r="T318" s="2">
        <v>162.4</v>
      </c>
      <c r="U318" s="14">
        <v>164.2</v>
      </c>
      <c r="V318" s="2">
        <v>162.9</v>
      </c>
      <c r="W318" s="2">
        <v>173.4</v>
      </c>
      <c r="X318" s="2">
        <v>158.9</v>
      </c>
      <c r="Y318" s="2">
        <v>163.80000000000001</v>
      </c>
      <c r="Z318" s="2">
        <v>169.3</v>
      </c>
      <c r="AA318" s="2">
        <v>191.4</v>
      </c>
      <c r="AB318" s="2">
        <v>165.3</v>
      </c>
      <c r="AC318" s="2">
        <v>165.2</v>
      </c>
      <c r="AD318" s="2">
        <v>167.6</v>
      </c>
      <c r="AE318">
        <v>2182</v>
      </c>
      <c r="AF318">
        <v>668.6</v>
      </c>
      <c r="AG318" s="18">
        <v>162.9</v>
      </c>
      <c r="AH318" s="18">
        <f>SUM('Main Data'!$S318+'Main Data'!$U318+'Main Data'!$V318+'Main Data'!$X318+'Main Data'!$Z318+'Main Data'!$AB318)</f>
        <v>990.39999999999986</v>
      </c>
      <c r="AI318">
        <v>521.90000000000009</v>
      </c>
    </row>
    <row r="319" spans="1:35" x14ac:dyDescent="0.25">
      <c r="A319" s="2" t="s">
        <v>33</v>
      </c>
      <c r="B319" s="2">
        <v>2021</v>
      </c>
      <c r="C319" s="41" t="s">
        <v>53</v>
      </c>
      <c r="D319" s="2">
        <v>151</v>
      </c>
      <c r="E319" s="2">
        <v>204.9</v>
      </c>
      <c r="F319" s="2">
        <v>175.4</v>
      </c>
      <c r="G319" s="2">
        <v>159.6</v>
      </c>
      <c r="H319" s="2">
        <v>175.8</v>
      </c>
      <c r="I319" s="2">
        <v>160.30000000000001</v>
      </c>
      <c r="J319" s="2">
        <v>229.1</v>
      </c>
      <c r="K319" s="2">
        <v>165.1</v>
      </c>
      <c r="L319" s="2">
        <v>123.1</v>
      </c>
      <c r="M319" s="2">
        <v>167.2</v>
      </c>
      <c r="N319" s="2">
        <v>156.1</v>
      </c>
      <c r="O319" s="2">
        <v>176.8</v>
      </c>
      <c r="P319" s="2">
        <v>173.5</v>
      </c>
      <c r="Q319" s="2">
        <v>162.30000000000001</v>
      </c>
      <c r="R319" s="2">
        <v>145.30000000000001</v>
      </c>
      <c r="S319" s="2">
        <v>159.69999999999999</v>
      </c>
      <c r="T319" s="2">
        <v>161.80000000000001</v>
      </c>
      <c r="U319" s="14">
        <v>164.2</v>
      </c>
      <c r="V319" s="2">
        <v>155.19999999999999</v>
      </c>
      <c r="W319" s="2">
        <v>164.2</v>
      </c>
      <c r="X319" s="2">
        <v>151.19999999999999</v>
      </c>
      <c r="Y319" s="2">
        <v>156.69999999999999</v>
      </c>
      <c r="Z319" s="2">
        <v>160.80000000000001</v>
      </c>
      <c r="AA319" s="2">
        <v>197</v>
      </c>
      <c r="AB319" s="2">
        <v>161.6</v>
      </c>
      <c r="AC319" s="2">
        <v>157.30000000000001</v>
      </c>
      <c r="AD319" s="2">
        <v>165.6</v>
      </c>
      <c r="AE319">
        <v>2217.8999999999996</v>
      </c>
      <c r="AF319">
        <v>629.1</v>
      </c>
      <c r="AG319" s="18">
        <v>319.39999999999998</v>
      </c>
      <c r="AH319" s="18">
        <f>SUM('Main Data'!$S319+'Main Data'!$U319+'Main Data'!$V319+'Main Data'!$X319+'Main Data'!$Z319+'Main Data'!$AB319)</f>
        <v>952.69999999999993</v>
      </c>
      <c r="AI319">
        <v>515.90000000000009</v>
      </c>
    </row>
    <row r="320" spans="1:35" x14ac:dyDescent="0.25">
      <c r="A320" s="2" t="s">
        <v>35</v>
      </c>
      <c r="B320" s="2">
        <v>2021</v>
      </c>
      <c r="C320" s="41" t="s">
        <v>53</v>
      </c>
      <c r="D320" s="2">
        <v>148.19999999999999</v>
      </c>
      <c r="E320" s="2">
        <v>201.6</v>
      </c>
      <c r="F320" s="2">
        <v>173</v>
      </c>
      <c r="G320" s="2">
        <v>159.30000000000001</v>
      </c>
      <c r="H320" s="2">
        <v>190.1</v>
      </c>
      <c r="I320" s="2">
        <v>156.5</v>
      </c>
      <c r="J320" s="2">
        <v>199.2</v>
      </c>
      <c r="K320" s="2">
        <v>165.3</v>
      </c>
      <c r="L320" s="2">
        <v>122.4</v>
      </c>
      <c r="M320" s="2">
        <v>169.6</v>
      </c>
      <c r="N320" s="2">
        <v>163.69999999999999</v>
      </c>
      <c r="O320" s="2">
        <v>175.5</v>
      </c>
      <c r="P320" s="2">
        <v>169.7</v>
      </c>
      <c r="Q320" s="2">
        <v>167.2</v>
      </c>
      <c r="R320" s="2">
        <v>157.4</v>
      </c>
      <c r="S320" s="2">
        <v>165.8</v>
      </c>
      <c r="T320" s="2">
        <v>162.19999999999999</v>
      </c>
      <c r="U320" s="14">
        <v>164.2</v>
      </c>
      <c r="V320" s="2">
        <v>159.30000000000001</v>
      </c>
      <c r="W320" s="2">
        <v>169.9</v>
      </c>
      <c r="X320" s="2">
        <v>154.80000000000001</v>
      </c>
      <c r="Y320" s="2">
        <v>159.80000000000001</v>
      </c>
      <c r="Z320" s="2">
        <v>164.3</v>
      </c>
      <c r="AA320" s="2">
        <v>192.9</v>
      </c>
      <c r="AB320" s="2">
        <v>163.9</v>
      </c>
      <c r="AC320" s="2">
        <v>161.4</v>
      </c>
      <c r="AD320" s="2">
        <v>166.7</v>
      </c>
      <c r="AE320">
        <v>2194.1</v>
      </c>
      <c r="AF320">
        <v>652.6</v>
      </c>
      <c r="AG320" s="18">
        <v>323.5</v>
      </c>
      <c r="AH320" s="18">
        <f>SUM('Main Data'!$S320+'Main Data'!$U320+'Main Data'!$V320+'Main Data'!$X320+'Main Data'!$Z320+'Main Data'!$AB320)</f>
        <v>972.30000000000007</v>
      </c>
      <c r="AI320">
        <v>518.20000000000005</v>
      </c>
    </row>
    <row r="321" spans="1:35" x14ac:dyDescent="0.25">
      <c r="A321" s="2" t="s">
        <v>30</v>
      </c>
      <c r="B321" s="2">
        <v>2021</v>
      </c>
      <c r="C321" s="40" t="s">
        <v>55</v>
      </c>
      <c r="D321" s="2">
        <v>147.4</v>
      </c>
      <c r="E321" s="2">
        <v>197</v>
      </c>
      <c r="F321" s="2">
        <v>176.5</v>
      </c>
      <c r="G321" s="2">
        <v>159.80000000000001</v>
      </c>
      <c r="H321" s="2">
        <v>195.8</v>
      </c>
      <c r="I321" s="2">
        <v>152</v>
      </c>
      <c r="J321" s="2">
        <v>172.3</v>
      </c>
      <c r="K321" s="2">
        <v>164.5</v>
      </c>
      <c r="L321" s="2">
        <v>120.6</v>
      </c>
      <c r="M321" s="2">
        <v>171.7</v>
      </c>
      <c r="N321" s="2">
        <v>169.7</v>
      </c>
      <c r="O321" s="2">
        <v>175.1</v>
      </c>
      <c r="P321" s="2">
        <v>165.8</v>
      </c>
      <c r="Q321" s="2">
        <v>171.8</v>
      </c>
      <c r="R321" s="2">
        <v>167.3</v>
      </c>
      <c r="S321" s="2">
        <v>171.2</v>
      </c>
      <c r="T321" s="2">
        <v>162.80000000000001</v>
      </c>
      <c r="U321" s="14">
        <v>163.4</v>
      </c>
      <c r="V321" s="2">
        <v>163.9</v>
      </c>
      <c r="W321" s="2">
        <v>174</v>
      </c>
      <c r="X321" s="2">
        <v>160.1</v>
      </c>
      <c r="Y321" s="2">
        <v>164.5</v>
      </c>
      <c r="Z321" s="2">
        <v>169.7</v>
      </c>
      <c r="AA321" s="2">
        <v>190.8</v>
      </c>
      <c r="AB321" s="2">
        <v>165.6</v>
      </c>
      <c r="AC321" s="2">
        <v>166</v>
      </c>
      <c r="AD321" s="2">
        <v>167</v>
      </c>
      <c r="AE321">
        <v>2168.1999999999998</v>
      </c>
      <c r="AF321">
        <v>673.1</v>
      </c>
      <c r="AG321" s="18">
        <v>163.9</v>
      </c>
      <c r="AH321" s="18">
        <f>SUM('Main Data'!$S321+'Main Data'!$U321+'Main Data'!$V321+'Main Data'!$X321+'Main Data'!$Z321+'Main Data'!$AB321)</f>
        <v>993.9</v>
      </c>
      <c r="AI321">
        <v>522.4</v>
      </c>
    </row>
    <row r="322" spans="1:35" x14ac:dyDescent="0.25">
      <c r="A322" s="2" t="s">
        <v>33</v>
      </c>
      <c r="B322" s="2">
        <v>2021</v>
      </c>
      <c r="C322" s="40" t="s">
        <v>55</v>
      </c>
      <c r="D322" s="2">
        <v>151.6</v>
      </c>
      <c r="E322" s="2">
        <v>202.2</v>
      </c>
      <c r="F322" s="2">
        <v>180</v>
      </c>
      <c r="G322" s="2">
        <v>160</v>
      </c>
      <c r="H322" s="2">
        <v>173.5</v>
      </c>
      <c r="I322" s="2">
        <v>158.30000000000001</v>
      </c>
      <c r="J322" s="2">
        <v>219.5</v>
      </c>
      <c r="K322" s="2">
        <v>164.2</v>
      </c>
      <c r="L322" s="2">
        <v>121.9</v>
      </c>
      <c r="M322" s="2">
        <v>168.2</v>
      </c>
      <c r="N322" s="2">
        <v>156.5</v>
      </c>
      <c r="O322" s="2">
        <v>178.2</v>
      </c>
      <c r="P322" s="2">
        <v>172.2</v>
      </c>
      <c r="Q322" s="2">
        <v>163.30000000000001</v>
      </c>
      <c r="R322" s="2">
        <v>146.69999999999999</v>
      </c>
      <c r="S322" s="2">
        <v>160.69999999999999</v>
      </c>
      <c r="T322" s="2">
        <v>162.4</v>
      </c>
      <c r="U322" s="14">
        <v>163.4</v>
      </c>
      <c r="V322" s="2">
        <v>156</v>
      </c>
      <c r="W322" s="2">
        <v>165.1</v>
      </c>
      <c r="X322" s="2">
        <v>151.80000000000001</v>
      </c>
      <c r="Y322" s="2">
        <v>157.6</v>
      </c>
      <c r="Z322" s="2">
        <v>160.6</v>
      </c>
      <c r="AA322" s="2">
        <v>196.8</v>
      </c>
      <c r="AB322" s="2">
        <v>161.69999999999999</v>
      </c>
      <c r="AC322" s="2">
        <v>157.80000000000001</v>
      </c>
      <c r="AD322" s="2">
        <v>165.2</v>
      </c>
      <c r="AE322">
        <v>2206.3000000000002</v>
      </c>
      <c r="AF322">
        <v>633.1</v>
      </c>
      <c r="AG322" s="18">
        <v>319.39999999999998</v>
      </c>
      <c r="AH322" s="18">
        <f>SUM('Main Data'!$S322+'Main Data'!$U322+'Main Data'!$V322+'Main Data'!$X322+'Main Data'!$Z322+'Main Data'!$AB322)</f>
        <v>954.2</v>
      </c>
      <c r="AI322">
        <v>516.29999999999995</v>
      </c>
    </row>
    <row r="323" spans="1:35" x14ac:dyDescent="0.25">
      <c r="A323" s="2" t="s">
        <v>35</v>
      </c>
      <c r="B323" s="2">
        <v>2021</v>
      </c>
      <c r="C323" s="40" t="s">
        <v>55</v>
      </c>
      <c r="D323" s="2">
        <v>148.69999999999999</v>
      </c>
      <c r="E323" s="2">
        <v>198.8</v>
      </c>
      <c r="F323" s="2">
        <v>177.9</v>
      </c>
      <c r="G323" s="2">
        <v>159.9</v>
      </c>
      <c r="H323" s="2">
        <v>187.6</v>
      </c>
      <c r="I323" s="2">
        <v>154.9</v>
      </c>
      <c r="J323" s="2">
        <v>188.3</v>
      </c>
      <c r="K323" s="2">
        <v>164.4</v>
      </c>
      <c r="L323" s="2">
        <v>121</v>
      </c>
      <c r="M323" s="2">
        <v>170.5</v>
      </c>
      <c r="N323" s="2">
        <v>164.2</v>
      </c>
      <c r="O323" s="2">
        <v>176.5</v>
      </c>
      <c r="P323" s="2">
        <v>168.2</v>
      </c>
      <c r="Q323" s="2">
        <v>168.5</v>
      </c>
      <c r="R323" s="2">
        <v>158.69999999999999</v>
      </c>
      <c r="S323" s="2">
        <v>167</v>
      </c>
      <c r="T323" s="2">
        <v>162.6</v>
      </c>
      <c r="U323" s="14">
        <v>163.4</v>
      </c>
      <c r="V323" s="2">
        <v>160.19999999999999</v>
      </c>
      <c r="W323" s="2">
        <v>170.6</v>
      </c>
      <c r="X323" s="2">
        <v>155.69999999999999</v>
      </c>
      <c r="Y323" s="2">
        <v>160.6</v>
      </c>
      <c r="Z323" s="2">
        <v>164.4</v>
      </c>
      <c r="AA323" s="2">
        <v>192.4</v>
      </c>
      <c r="AB323" s="2">
        <v>164.1</v>
      </c>
      <c r="AC323" s="2">
        <v>162</v>
      </c>
      <c r="AD323" s="2">
        <v>166.2</v>
      </c>
      <c r="AE323">
        <v>2180.9</v>
      </c>
      <c r="AF323">
        <v>656.8</v>
      </c>
      <c r="AG323" s="18">
        <v>323.60000000000002</v>
      </c>
      <c r="AH323" s="18">
        <f>SUM('Main Data'!$S323+'Main Data'!$U323+'Main Data'!$V323+'Main Data'!$X323+'Main Data'!$Z323+'Main Data'!$AB323)</f>
        <v>974.8</v>
      </c>
      <c r="AI323">
        <v>518.5</v>
      </c>
    </row>
    <row r="324" spans="1:35" x14ac:dyDescent="0.25">
      <c r="A324" s="2" t="s">
        <v>30</v>
      </c>
      <c r="B324" s="2">
        <v>2022</v>
      </c>
      <c r="C324" s="40" t="s">
        <v>31</v>
      </c>
      <c r="D324" s="2">
        <v>148.30000000000001</v>
      </c>
      <c r="E324" s="2">
        <v>196.9</v>
      </c>
      <c r="F324" s="2">
        <v>178</v>
      </c>
      <c r="G324" s="2">
        <v>160.5</v>
      </c>
      <c r="H324" s="2">
        <v>192.6</v>
      </c>
      <c r="I324" s="2">
        <v>151.19999999999999</v>
      </c>
      <c r="J324" s="2">
        <v>159.19999999999999</v>
      </c>
      <c r="K324" s="2">
        <v>164</v>
      </c>
      <c r="L324" s="2">
        <v>119.3</v>
      </c>
      <c r="M324" s="2">
        <v>173.3</v>
      </c>
      <c r="N324" s="2">
        <v>169.8</v>
      </c>
      <c r="O324" s="2">
        <v>175.8</v>
      </c>
      <c r="P324" s="2">
        <v>164.1</v>
      </c>
      <c r="Q324" s="2">
        <v>173.2</v>
      </c>
      <c r="R324" s="2">
        <v>169.3</v>
      </c>
      <c r="S324" s="2">
        <v>172.7</v>
      </c>
      <c r="T324" s="2">
        <v>163.19999999999999</v>
      </c>
      <c r="U324" s="14">
        <v>164.5</v>
      </c>
      <c r="V324" s="2">
        <v>164.9</v>
      </c>
      <c r="W324" s="2">
        <v>174.7</v>
      </c>
      <c r="X324" s="2">
        <v>160.80000000000001</v>
      </c>
      <c r="Y324" s="2">
        <v>164.9</v>
      </c>
      <c r="Z324" s="2">
        <v>169.9</v>
      </c>
      <c r="AA324" s="2">
        <v>190.7</v>
      </c>
      <c r="AB324" s="2">
        <v>165.8</v>
      </c>
      <c r="AC324" s="2">
        <v>166.6</v>
      </c>
      <c r="AD324" s="2">
        <v>166.4</v>
      </c>
      <c r="AE324">
        <v>2153</v>
      </c>
      <c r="AF324">
        <v>678.40000000000009</v>
      </c>
      <c r="AG324" s="18">
        <v>164.9</v>
      </c>
      <c r="AH324" s="18">
        <f>SUM('Main Data'!$S324+'Main Data'!$U324+'Main Data'!$V324+'Main Data'!$X324+'Main Data'!$Z324+'Main Data'!$AB324)</f>
        <v>998.60000000000014</v>
      </c>
      <c r="AI324">
        <v>523.1</v>
      </c>
    </row>
    <row r="325" spans="1:35" x14ac:dyDescent="0.25">
      <c r="A325" s="2" t="s">
        <v>33</v>
      </c>
      <c r="B325" s="2">
        <v>2022</v>
      </c>
      <c r="C325" s="40" t="s">
        <v>31</v>
      </c>
      <c r="D325" s="2">
        <v>152.19999999999999</v>
      </c>
      <c r="E325" s="2">
        <v>202.1</v>
      </c>
      <c r="F325" s="2">
        <v>180.1</v>
      </c>
      <c r="G325" s="2">
        <v>160.4</v>
      </c>
      <c r="H325" s="2">
        <v>171</v>
      </c>
      <c r="I325" s="2">
        <v>156.5</v>
      </c>
      <c r="J325" s="2">
        <v>203.6</v>
      </c>
      <c r="K325" s="2">
        <v>163.80000000000001</v>
      </c>
      <c r="L325" s="2">
        <v>121.3</v>
      </c>
      <c r="M325" s="2">
        <v>169.8</v>
      </c>
      <c r="N325" s="2">
        <v>156.6</v>
      </c>
      <c r="O325" s="2">
        <v>179</v>
      </c>
      <c r="P325" s="2">
        <v>170.3</v>
      </c>
      <c r="Q325" s="2">
        <v>164.7</v>
      </c>
      <c r="R325" s="2">
        <v>148.5</v>
      </c>
      <c r="S325" s="2">
        <v>162.19999999999999</v>
      </c>
      <c r="T325" s="2">
        <v>162.80000000000001</v>
      </c>
      <c r="U325" s="14">
        <v>164.5</v>
      </c>
      <c r="V325" s="2">
        <v>156.80000000000001</v>
      </c>
      <c r="W325" s="2">
        <v>166.1</v>
      </c>
      <c r="X325" s="2">
        <v>152.69999999999999</v>
      </c>
      <c r="Y325" s="2">
        <v>158.4</v>
      </c>
      <c r="Z325" s="2">
        <v>161</v>
      </c>
      <c r="AA325" s="2">
        <v>196.4</v>
      </c>
      <c r="AB325" s="2">
        <v>161.6</v>
      </c>
      <c r="AC325" s="2">
        <v>158.6</v>
      </c>
      <c r="AD325" s="2">
        <v>165</v>
      </c>
      <c r="AE325">
        <v>2186.6999999999998</v>
      </c>
      <c r="AF325">
        <v>638.20000000000005</v>
      </c>
      <c r="AG325" s="18">
        <v>321.3</v>
      </c>
      <c r="AH325" s="18">
        <f>SUM('Main Data'!$S325+'Main Data'!$U325+'Main Data'!$V325+'Main Data'!$X325+'Main Data'!$Z325+'Main Data'!$AB325)</f>
        <v>958.80000000000007</v>
      </c>
      <c r="AI325">
        <v>516.6</v>
      </c>
    </row>
    <row r="326" spans="1:35" x14ac:dyDescent="0.25">
      <c r="A326" s="2" t="s">
        <v>35</v>
      </c>
      <c r="B326" s="2">
        <v>2022</v>
      </c>
      <c r="C326" s="40" t="s">
        <v>31</v>
      </c>
      <c r="D326" s="2">
        <v>149.5</v>
      </c>
      <c r="E326" s="2">
        <v>198.7</v>
      </c>
      <c r="F326" s="2">
        <v>178.8</v>
      </c>
      <c r="G326" s="2">
        <v>160.5</v>
      </c>
      <c r="H326" s="2">
        <v>184.7</v>
      </c>
      <c r="I326" s="2">
        <v>153.69999999999999</v>
      </c>
      <c r="J326" s="2">
        <v>174.3</v>
      </c>
      <c r="K326" s="2">
        <v>163.9</v>
      </c>
      <c r="L326" s="2">
        <v>120</v>
      </c>
      <c r="M326" s="2">
        <v>172.1</v>
      </c>
      <c r="N326" s="2">
        <v>164.3</v>
      </c>
      <c r="O326" s="2">
        <v>177.3</v>
      </c>
      <c r="P326" s="2">
        <v>166.4</v>
      </c>
      <c r="Q326" s="2">
        <v>169.9</v>
      </c>
      <c r="R326" s="2">
        <v>160.69999999999999</v>
      </c>
      <c r="S326" s="2">
        <v>168.5</v>
      </c>
      <c r="T326" s="2">
        <v>163</v>
      </c>
      <c r="U326" s="14">
        <v>164.5</v>
      </c>
      <c r="V326" s="2">
        <v>161.1</v>
      </c>
      <c r="W326" s="2">
        <v>171.4</v>
      </c>
      <c r="X326" s="2">
        <v>156.5</v>
      </c>
      <c r="Y326" s="2">
        <v>161.19999999999999</v>
      </c>
      <c r="Z326" s="2">
        <v>164.7</v>
      </c>
      <c r="AA326" s="2">
        <v>192.2</v>
      </c>
      <c r="AB326" s="2">
        <v>164.2</v>
      </c>
      <c r="AC326" s="2">
        <v>162.69999999999999</v>
      </c>
      <c r="AD326" s="2">
        <v>165.7</v>
      </c>
      <c r="AE326">
        <v>2164.1999999999998</v>
      </c>
      <c r="AF326">
        <v>662.1</v>
      </c>
      <c r="AG326" s="18">
        <v>325.60000000000002</v>
      </c>
      <c r="AH326" s="18">
        <f>SUM('Main Data'!$S326+'Main Data'!$U326+'Main Data'!$V326+'Main Data'!$X326+'Main Data'!$Z326+'Main Data'!$AB326)</f>
        <v>979.5</v>
      </c>
      <c r="AI326">
        <v>519.09999999999991</v>
      </c>
    </row>
    <row r="327" spans="1:35" x14ac:dyDescent="0.25">
      <c r="A327" s="2" t="s">
        <v>30</v>
      </c>
      <c r="B327" s="2">
        <v>2022</v>
      </c>
      <c r="C327" s="40" t="s">
        <v>36</v>
      </c>
      <c r="D327" s="2">
        <v>148.80000000000001</v>
      </c>
      <c r="E327" s="2">
        <v>198.1</v>
      </c>
      <c r="F327" s="2">
        <v>175.5</v>
      </c>
      <c r="G327" s="2">
        <v>160.69999999999999</v>
      </c>
      <c r="H327" s="2">
        <v>192.6</v>
      </c>
      <c r="I327" s="2">
        <v>151.4</v>
      </c>
      <c r="J327" s="2">
        <v>155.19999999999999</v>
      </c>
      <c r="K327" s="2">
        <v>163.9</v>
      </c>
      <c r="L327" s="2">
        <v>118.1</v>
      </c>
      <c r="M327" s="2">
        <v>175.4</v>
      </c>
      <c r="N327" s="2">
        <v>170.5</v>
      </c>
      <c r="O327" s="2">
        <v>176.3</v>
      </c>
      <c r="P327" s="2">
        <v>163.9</v>
      </c>
      <c r="Q327" s="2">
        <v>174.1</v>
      </c>
      <c r="R327" s="2">
        <v>171</v>
      </c>
      <c r="S327" s="2">
        <v>173.7</v>
      </c>
      <c r="T327" s="2">
        <v>164.5</v>
      </c>
      <c r="U327" s="14">
        <v>165.5</v>
      </c>
      <c r="V327" s="2">
        <v>165.7</v>
      </c>
      <c r="W327" s="2">
        <v>175.3</v>
      </c>
      <c r="X327" s="2">
        <v>161.19999999999999</v>
      </c>
      <c r="Y327" s="2">
        <v>165.5</v>
      </c>
      <c r="Z327" s="2">
        <v>170.3</v>
      </c>
      <c r="AA327" s="2">
        <v>191.5</v>
      </c>
      <c r="AB327" s="2">
        <v>167.4</v>
      </c>
      <c r="AC327" s="2">
        <v>167.3</v>
      </c>
      <c r="AD327" s="2">
        <v>166.7</v>
      </c>
      <c r="AE327">
        <v>2150.4</v>
      </c>
      <c r="AF327">
        <v>683.3</v>
      </c>
      <c r="AG327" s="18">
        <v>165.7</v>
      </c>
      <c r="AH327" s="18">
        <f>SUM('Main Data'!$S327+'Main Data'!$U327+'Main Data'!$V327+'Main Data'!$X327+'Main Data'!$Z327+'Main Data'!$AB327)</f>
        <v>1003.7999999999998</v>
      </c>
      <c r="AI327">
        <v>526.20000000000005</v>
      </c>
    </row>
    <row r="328" spans="1:35" x14ac:dyDescent="0.25">
      <c r="A328" s="2" t="s">
        <v>33</v>
      </c>
      <c r="B328" s="2">
        <v>2022</v>
      </c>
      <c r="C328" s="40" t="s">
        <v>36</v>
      </c>
      <c r="D328" s="2">
        <v>152.5</v>
      </c>
      <c r="E328" s="2">
        <v>205.2</v>
      </c>
      <c r="F328" s="2">
        <v>176.4</v>
      </c>
      <c r="G328" s="2">
        <v>160.6</v>
      </c>
      <c r="H328" s="2">
        <v>171.5</v>
      </c>
      <c r="I328" s="2">
        <v>156.4</v>
      </c>
      <c r="J328" s="2">
        <v>198</v>
      </c>
      <c r="K328" s="2">
        <v>163.19999999999999</v>
      </c>
      <c r="L328" s="2">
        <v>120.6</v>
      </c>
      <c r="M328" s="2">
        <v>172.2</v>
      </c>
      <c r="N328" s="2">
        <v>156.69999999999999</v>
      </c>
      <c r="O328" s="2">
        <v>180</v>
      </c>
      <c r="P328" s="2">
        <v>170.2</v>
      </c>
      <c r="Q328" s="2">
        <v>165.7</v>
      </c>
      <c r="R328" s="2">
        <v>150.4</v>
      </c>
      <c r="S328" s="2">
        <v>163.4</v>
      </c>
      <c r="T328" s="2">
        <v>164.2</v>
      </c>
      <c r="U328" s="14">
        <v>165.5</v>
      </c>
      <c r="V328" s="2">
        <v>157.4</v>
      </c>
      <c r="W328" s="2">
        <v>167.2</v>
      </c>
      <c r="X328" s="2">
        <v>153.1</v>
      </c>
      <c r="Y328" s="2">
        <v>159.5</v>
      </c>
      <c r="Z328" s="2">
        <v>162</v>
      </c>
      <c r="AA328" s="2">
        <v>196.5</v>
      </c>
      <c r="AB328" s="2">
        <v>163</v>
      </c>
      <c r="AC328" s="2">
        <v>159.4</v>
      </c>
      <c r="AD328" s="2">
        <v>165.5</v>
      </c>
      <c r="AE328">
        <v>2183.5</v>
      </c>
      <c r="AF328">
        <v>643.70000000000005</v>
      </c>
      <c r="AG328" s="18">
        <v>322.89999999999998</v>
      </c>
      <c r="AH328" s="18">
        <f>SUM('Main Data'!$S328+'Main Data'!$U328+'Main Data'!$V328+'Main Data'!$X328+'Main Data'!$Z328+'Main Data'!$AB328)</f>
        <v>964.4</v>
      </c>
      <c r="AI328">
        <v>518.9</v>
      </c>
    </row>
    <row r="329" spans="1:35" x14ac:dyDescent="0.25">
      <c r="A329" s="2" t="s">
        <v>35</v>
      </c>
      <c r="B329" s="2">
        <v>2022</v>
      </c>
      <c r="C329" s="40" t="s">
        <v>36</v>
      </c>
      <c r="D329" s="2">
        <v>150</v>
      </c>
      <c r="E329" s="2">
        <v>200.6</v>
      </c>
      <c r="F329" s="2">
        <v>175.8</v>
      </c>
      <c r="G329" s="2">
        <v>160.69999999999999</v>
      </c>
      <c r="H329" s="2">
        <v>184.9</v>
      </c>
      <c r="I329" s="2">
        <v>153.69999999999999</v>
      </c>
      <c r="J329" s="2">
        <v>169.7</v>
      </c>
      <c r="K329" s="2">
        <v>163.69999999999999</v>
      </c>
      <c r="L329" s="2">
        <v>118.9</v>
      </c>
      <c r="M329" s="2">
        <v>174.3</v>
      </c>
      <c r="N329" s="2">
        <v>164.7</v>
      </c>
      <c r="O329" s="2">
        <v>178</v>
      </c>
      <c r="P329" s="2">
        <v>166.2</v>
      </c>
      <c r="Q329" s="2">
        <v>170.8</v>
      </c>
      <c r="R329" s="2">
        <v>162.4</v>
      </c>
      <c r="S329" s="2">
        <v>169.6</v>
      </c>
      <c r="T329" s="2">
        <v>164.4</v>
      </c>
      <c r="U329" s="14">
        <v>165.5</v>
      </c>
      <c r="V329" s="2">
        <v>161.80000000000001</v>
      </c>
      <c r="W329" s="2">
        <v>172.2</v>
      </c>
      <c r="X329" s="2">
        <v>156.9</v>
      </c>
      <c r="Y329" s="2">
        <v>162.1</v>
      </c>
      <c r="Z329" s="2">
        <v>165.4</v>
      </c>
      <c r="AA329" s="2">
        <v>192.8</v>
      </c>
      <c r="AB329" s="2">
        <v>165.7</v>
      </c>
      <c r="AC329" s="2">
        <v>163.5</v>
      </c>
      <c r="AD329" s="2">
        <v>166.1</v>
      </c>
      <c r="AE329">
        <v>2161.2000000000003</v>
      </c>
      <c r="AF329">
        <v>667.2</v>
      </c>
      <c r="AG329" s="18">
        <v>327.3</v>
      </c>
      <c r="AH329" s="18">
        <f>SUM('Main Data'!$S329+'Main Data'!$U329+'Main Data'!$V329+'Main Data'!$X329+'Main Data'!$Z329+'Main Data'!$AB329)</f>
        <v>984.90000000000009</v>
      </c>
      <c r="AI329">
        <v>522</v>
      </c>
    </row>
    <row r="330" spans="1:35" x14ac:dyDescent="0.25">
      <c r="A330" s="2" t="s">
        <v>30</v>
      </c>
      <c r="B330" s="2">
        <v>2022</v>
      </c>
      <c r="C330" s="40" t="s">
        <v>38</v>
      </c>
      <c r="D330" s="2">
        <v>150.19999999999999</v>
      </c>
      <c r="E330" s="2">
        <v>208</v>
      </c>
      <c r="F330" s="2">
        <v>167.9</v>
      </c>
      <c r="G330" s="2">
        <v>162</v>
      </c>
      <c r="H330" s="2">
        <v>203.1</v>
      </c>
      <c r="I330" s="2">
        <v>155.9</v>
      </c>
      <c r="J330" s="2">
        <v>155.80000000000001</v>
      </c>
      <c r="K330" s="2">
        <v>164.2</v>
      </c>
      <c r="L330" s="2">
        <v>118.1</v>
      </c>
      <c r="M330" s="2">
        <v>178.7</v>
      </c>
      <c r="N330" s="2">
        <v>171.2</v>
      </c>
      <c r="O330" s="2">
        <v>177.4</v>
      </c>
      <c r="P330" s="2">
        <v>166.6</v>
      </c>
      <c r="Q330" s="2">
        <v>175.4</v>
      </c>
      <c r="R330" s="2">
        <v>173.2</v>
      </c>
      <c r="S330" s="2">
        <v>175.1</v>
      </c>
      <c r="T330" s="2">
        <v>167.4</v>
      </c>
      <c r="U330" s="14">
        <v>165.3</v>
      </c>
      <c r="V330" s="2">
        <v>166.5</v>
      </c>
      <c r="W330" s="2">
        <v>176</v>
      </c>
      <c r="X330" s="2">
        <v>162</v>
      </c>
      <c r="Y330" s="2">
        <v>166.6</v>
      </c>
      <c r="Z330" s="2">
        <v>170.6</v>
      </c>
      <c r="AA330" s="2">
        <v>192.3</v>
      </c>
      <c r="AB330" s="2">
        <v>168.9</v>
      </c>
      <c r="AC330" s="2">
        <v>168.3</v>
      </c>
      <c r="AD330" s="2">
        <v>168.7</v>
      </c>
      <c r="AE330">
        <v>2179.1000000000004</v>
      </c>
      <c r="AF330">
        <v>691.1</v>
      </c>
      <c r="AG330" s="18">
        <v>166.5</v>
      </c>
      <c r="AH330" s="18">
        <f>SUM('Main Data'!$S330+'Main Data'!$U330+'Main Data'!$V330+'Main Data'!$X330+'Main Data'!$Z330+'Main Data'!$AB330)</f>
        <v>1008.4</v>
      </c>
      <c r="AI330">
        <v>529.5</v>
      </c>
    </row>
    <row r="331" spans="1:35" x14ac:dyDescent="0.25">
      <c r="A331" s="2" t="s">
        <v>33</v>
      </c>
      <c r="B331" s="2">
        <v>2022</v>
      </c>
      <c r="C331" s="40" t="s">
        <v>38</v>
      </c>
      <c r="D331" s="2">
        <v>153.69999999999999</v>
      </c>
      <c r="E331" s="2">
        <v>215.8</v>
      </c>
      <c r="F331" s="2">
        <v>167.7</v>
      </c>
      <c r="G331" s="2">
        <v>162.6</v>
      </c>
      <c r="H331" s="2">
        <v>180</v>
      </c>
      <c r="I331" s="2">
        <v>159.6</v>
      </c>
      <c r="J331" s="2">
        <v>188.4</v>
      </c>
      <c r="K331" s="2">
        <v>163.4</v>
      </c>
      <c r="L331" s="2">
        <v>120.3</v>
      </c>
      <c r="M331" s="2">
        <v>174.7</v>
      </c>
      <c r="N331" s="2">
        <v>157.1</v>
      </c>
      <c r="O331" s="2">
        <v>181.5</v>
      </c>
      <c r="P331" s="2">
        <v>171.5</v>
      </c>
      <c r="Q331" s="2">
        <v>167.1</v>
      </c>
      <c r="R331" s="2">
        <v>152.6</v>
      </c>
      <c r="S331" s="2">
        <v>164.9</v>
      </c>
      <c r="T331" s="2">
        <v>166.8</v>
      </c>
      <c r="U331" s="14">
        <v>165.3</v>
      </c>
      <c r="V331" s="2">
        <v>158.6</v>
      </c>
      <c r="W331" s="2">
        <v>168.2</v>
      </c>
      <c r="X331" s="2">
        <v>154.19999999999999</v>
      </c>
      <c r="Y331" s="2">
        <v>160.80000000000001</v>
      </c>
      <c r="Z331" s="2">
        <v>162.69999999999999</v>
      </c>
      <c r="AA331" s="2">
        <v>197.5</v>
      </c>
      <c r="AB331" s="2">
        <v>164.5</v>
      </c>
      <c r="AC331" s="2">
        <v>160.6</v>
      </c>
      <c r="AD331" s="2">
        <v>166.5</v>
      </c>
      <c r="AE331">
        <v>2196.3000000000002</v>
      </c>
      <c r="AF331">
        <v>651.40000000000009</v>
      </c>
      <c r="AG331" s="18">
        <v>323.89999999999998</v>
      </c>
      <c r="AH331" s="18">
        <f>SUM('Main Data'!$S331+'Main Data'!$U331+'Main Data'!$V331+'Main Data'!$X331+'Main Data'!$Z331+'Main Data'!$AB331)</f>
        <v>970.2</v>
      </c>
      <c r="AI331">
        <v>522.6</v>
      </c>
    </row>
    <row r="332" spans="1:35" x14ac:dyDescent="0.25">
      <c r="A332" s="2" t="s">
        <v>35</v>
      </c>
      <c r="B332" s="2">
        <v>2022</v>
      </c>
      <c r="C332" s="40" t="s">
        <v>38</v>
      </c>
      <c r="D332" s="2">
        <v>151.30000000000001</v>
      </c>
      <c r="E332" s="2">
        <v>210.7</v>
      </c>
      <c r="F332" s="2">
        <v>167.8</v>
      </c>
      <c r="G332" s="2">
        <v>162.19999999999999</v>
      </c>
      <c r="H332" s="2">
        <v>194.6</v>
      </c>
      <c r="I332" s="2">
        <v>157.6</v>
      </c>
      <c r="J332" s="2">
        <v>166.9</v>
      </c>
      <c r="K332" s="2">
        <v>163.9</v>
      </c>
      <c r="L332" s="2">
        <v>118.8</v>
      </c>
      <c r="M332" s="2">
        <v>177.4</v>
      </c>
      <c r="N332" s="2">
        <v>165.3</v>
      </c>
      <c r="O332" s="2">
        <v>179.3</v>
      </c>
      <c r="P332" s="2">
        <v>168.4</v>
      </c>
      <c r="Q332" s="2">
        <v>172.1</v>
      </c>
      <c r="R332" s="2">
        <v>164.6</v>
      </c>
      <c r="S332" s="2">
        <v>171.1</v>
      </c>
      <c r="T332" s="2">
        <v>167.2</v>
      </c>
      <c r="U332" s="14">
        <v>165.3</v>
      </c>
      <c r="V332" s="2">
        <v>162.80000000000001</v>
      </c>
      <c r="W332" s="2">
        <v>173</v>
      </c>
      <c r="X332" s="2">
        <v>157.9</v>
      </c>
      <c r="Y332" s="2">
        <v>163.30000000000001</v>
      </c>
      <c r="Z332" s="2">
        <v>166</v>
      </c>
      <c r="AA332" s="2">
        <v>193.7</v>
      </c>
      <c r="AB332" s="2">
        <v>167.2</v>
      </c>
      <c r="AC332" s="2">
        <v>164.6</v>
      </c>
      <c r="AD332" s="2">
        <v>167.7</v>
      </c>
      <c r="AE332">
        <v>2184.2000000000003</v>
      </c>
      <c r="AF332">
        <v>675</v>
      </c>
      <c r="AG332" s="18">
        <v>328.1</v>
      </c>
      <c r="AH332" s="18">
        <f>SUM('Main Data'!$S332+'Main Data'!$U332+'Main Data'!$V332+'Main Data'!$X332+'Main Data'!$Z332+'Main Data'!$AB332)</f>
        <v>990.3</v>
      </c>
      <c r="AI332">
        <v>525.5</v>
      </c>
    </row>
    <row r="333" spans="1:35" x14ac:dyDescent="0.25">
      <c r="A333" s="2" t="s">
        <v>30</v>
      </c>
      <c r="B333" s="2">
        <v>2022</v>
      </c>
      <c r="C333" s="40" t="s">
        <v>39</v>
      </c>
      <c r="D333" s="2">
        <v>151.80000000000001</v>
      </c>
      <c r="E333" s="2">
        <v>209.7</v>
      </c>
      <c r="F333" s="2">
        <v>164.5</v>
      </c>
      <c r="G333" s="2">
        <v>163.80000000000001</v>
      </c>
      <c r="H333" s="2">
        <v>207.4</v>
      </c>
      <c r="I333" s="2">
        <v>169.7</v>
      </c>
      <c r="J333" s="2">
        <v>153.6</v>
      </c>
      <c r="K333" s="2">
        <v>165.1</v>
      </c>
      <c r="L333" s="2">
        <v>118.2</v>
      </c>
      <c r="M333" s="2">
        <v>182.9</v>
      </c>
      <c r="N333" s="2">
        <v>172.4</v>
      </c>
      <c r="O333" s="2">
        <v>178.9</v>
      </c>
      <c r="P333" s="2">
        <v>168.6</v>
      </c>
      <c r="Q333" s="2">
        <v>177.5</v>
      </c>
      <c r="R333" s="2">
        <v>175.1</v>
      </c>
      <c r="S333" s="2">
        <v>177.1</v>
      </c>
      <c r="T333" s="2">
        <v>169</v>
      </c>
      <c r="U333" s="14">
        <v>167</v>
      </c>
      <c r="V333" s="2">
        <v>167.7</v>
      </c>
      <c r="W333" s="2">
        <v>177</v>
      </c>
      <c r="X333" s="2">
        <v>166.2</v>
      </c>
      <c r="Y333" s="2">
        <v>167.2</v>
      </c>
      <c r="Z333" s="2">
        <v>170.9</v>
      </c>
      <c r="AA333" s="2">
        <v>192.8</v>
      </c>
      <c r="AB333" s="2">
        <v>173.3</v>
      </c>
      <c r="AC333" s="2">
        <v>170.2</v>
      </c>
      <c r="AD333" s="2">
        <v>170.8</v>
      </c>
      <c r="AE333">
        <v>2206.6</v>
      </c>
      <c r="AF333">
        <v>698.7</v>
      </c>
      <c r="AG333" s="18">
        <v>167.7</v>
      </c>
      <c r="AH333" s="18">
        <f>SUM('Main Data'!$S333+'Main Data'!$U333+'Main Data'!$V333+'Main Data'!$X333+'Main Data'!$Z333+'Main Data'!$AB333)</f>
        <v>1022.2</v>
      </c>
      <c r="AI333">
        <v>536.29999999999995</v>
      </c>
    </row>
    <row r="334" spans="1:35" x14ac:dyDescent="0.25">
      <c r="A334" s="2" t="s">
        <v>33</v>
      </c>
      <c r="B334" s="2">
        <v>2022</v>
      </c>
      <c r="C334" s="40" t="s">
        <v>39</v>
      </c>
      <c r="D334" s="2">
        <v>155.4</v>
      </c>
      <c r="E334" s="2">
        <v>215.8</v>
      </c>
      <c r="F334" s="2">
        <v>164.6</v>
      </c>
      <c r="G334" s="2">
        <v>164.2</v>
      </c>
      <c r="H334" s="2">
        <v>186</v>
      </c>
      <c r="I334" s="2">
        <v>175.9</v>
      </c>
      <c r="J334" s="2">
        <v>190.7</v>
      </c>
      <c r="K334" s="2">
        <v>164</v>
      </c>
      <c r="L334" s="2">
        <v>120.5</v>
      </c>
      <c r="M334" s="2">
        <v>178</v>
      </c>
      <c r="N334" s="2">
        <v>157.5</v>
      </c>
      <c r="O334" s="2">
        <v>183.3</v>
      </c>
      <c r="P334" s="2">
        <v>174.5</v>
      </c>
      <c r="Q334" s="2">
        <v>168.4</v>
      </c>
      <c r="R334" s="2">
        <v>154.5</v>
      </c>
      <c r="S334" s="2">
        <v>166.3</v>
      </c>
      <c r="T334" s="2">
        <v>168.4</v>
      </c>
      <c r="U334" s="14">
        <v>167</v>
      </c>
      <c r="V334" s="2">
        <v>159.80000000000001</v>
      </c>
      <c r="W334" s="2">
        <v>169</v>
      </c>
      <c r="X334" s="2">
        <v>159.30000000000001</v>
      </c>
      <c r="Y334" s="2">
        <v>162.19999999999999</v>
      </c>
      <c r="Z334" s="2">
        <v>164</v>
      </c>
      <c r="AA334" s="2">
        <v>197.1</v>
      </c>
      <c r="AB334" s="2">
        <v>170.5</v>
      </c>
      <c r="AC334" s="2">
        <v>163.1</v>
      </c>
      <c r="AD334" s="2">
        <v>169.2</v>
      </c>
      <c r="AE334">
        <v>2230.4</v>
      </c>
      <c r="AF334">
        <v>657.6</v>
      </c>
      <c r="AG334" s="18">
        <v>326.8</v>
      </c>
      <c r="AH334" s="18">
        <f>SUM('Main Data'!$S334+'Main Data'!$U334+'Main Data'!$V334+'Main Data'!$X334+'Main Data'!$Z334+'Main Data'!$AB334)</f>
        <v>986.90000000000009</v>
      </c>
      <c r="AI334">
        <v>530.70000000000005</v>
      </c>
    </row>
    <row r="335" spans="1:35" x14ac:dyDescent="0.25">
      <c r="A335" s="2" t="s">
        <v>35</v>
      </c>
      <c r="B335" s="2">
        <v>2022</v>
      </c>
      <c r="C335" s="40" t="s">
        <v>39</v>
      </c>
      <c r="D335" s="2">
        <v>152.9</v>
      </c>
      <c r="E335" s="2">
        <v>211.8</v>
      </c>
      <c r="F335" s="2">
        <v>164.5</v>
      </c>
      <c r="G335" s="2">
        <v>163.9</v>
      </c>
      <c r="H335" s="2">
        <v>199.5</v>
      </c>
      <c r="I335" s="2">
        <v>172.6</v>
      </c>
      <c r="J335" s="2">
        <v>166.2</v>
      </c>
      <c r="K335" s="2">
        <v>164.7</v>
      </c>
      <c r="L335" s="2">
        <v>119</v>
      </c>
      <c r="M335" s="2">
        <v>181.3</v>
      </c>
      <c r="N335" s="2">
        <v>166.2</v>
      </c>
      <c r="O335" s="2">
        <v>180.9</v>
      </c>
      <c r="P335" s="2">
        <v>170.8</v>
      </c>
      <c r="Q335" s="2">
        <v>173.9</v>
      </c>
      <c r="R335" s="2">
        <v>166.5</v>
      </c>
      <c r="S335" s="2">
        <v>172.8</v>
      </c>
      <c r="T335" s="2">
        <v>168.8</v>
      </c>
      <c r="U335" s="14">
        <v>167</v>
      </c>
      <c r="V335" s="2">
        <v>164</v>
      </c>
      <c r="W335" s="2">
        <v>174</v>
      </c>
      <c r="X335" s="2">
        <v>162.6</v>
      </c>
      <c r="Y335" s="2">
        <v>164.4</v>
      </c>
      <c r="Z335" s="2">
        <v>166.9</v>
      </c>
      <c r="AA335" s="2">
        <v>193.9</v>
      </c>
      <c r="AB335" s="2">
        <v>172.2</v>
      </c>
      <c r="AC335" s="2">
        <v>166.8</v>
      </c>
      <c r="AD335" s="2">
        <v>170.1</v>
      </c>
      <c r="AE335">
        <v>2214.3000000000002</v>
      </c>
      <c r="AF335">
        <v>682</v>
      </c>
      <c r="AG335" s="18">
        <v>331</v>
      </c>
      <c r="AH335" s="18">
        <f>SUM('Main Data'!$S335+'Main Data'!$U335+'Main Data'!$V335+'Main Data'!$X335+'Main Data'!$Z335+'Main Data'!$AB335)</f>
        <v>1005.5</v>
      </c>
      <c r="AI335">
        <v>532.90000000000009</v>
      </c>
    </row>
    <row r="336" spans="1:35" x14ac:dyDescent="0.25">
      <c r="A336" s="2" t="s">
        <v>30</v>
      </c>
      <c r="B336" s="2">
        <v>2022</v>
      </c>
      <c r="C336" s="40" t="s">
        <v>41</v>
      </c>
      <c r="D336" s="2">
        <v>152.9</v>
      </c>
      <c r="E336" s="2">
        <v>214.7</v>
      </c>
      <c r="F336" s="2">
        <v>161.4</v>
      </c>
      <c r="G336" s="2">
        <v>164.6</v>
      </c>
      <c r="H336" s="2">
        <v>209.9</v>
      </c>
      <c r="I336" s="2">
        <v>168</v>
      </c>
      <c r="J336" s="2">
        <v>160.4</v>
      </c>
      <c r="K336" s="2">
        <v>165</v>
      </c>
      <c r="L336" s="2">
        <v>118.9</v>
      </c>
      <c r="M336" s="2">
        <v>186.6</v>
      </c>
      <c r="N336" s="2">
        <v>173.2</v>
      </c>
      <c r="O336" s="2">
        <v>180.4</v>
      </c>
      <c r="P336" s="2">
        <v>170.8</v>
      </c>
      <c r="Q336" s="2">
        <v>179.3</v>
      </c>
      <c r="R336" s="2">
        <v>177.2</v>
      </c>
      <c r="S336" s="2">
        <v>179</v>
      </c>
      <c r="T336" s="2">
        <v>168.5</v>
      </c>
      <c r="U336" s="14">
        <v>167.5</v>
      </c>
      <c r="V336" s="2">
        <v>168.9</v>
      </c>
      <c r="W336" s="2">
        <v>177.7</v>
      </c>
      <c r="X336" s="2">
        <v>167.1</v>
      </c>
      <c r="Y336" s="2">
        <v>167.6</v>
      </c>
      <c r="Z336" s="2">
        <v>171.8</v>
      </c>
      <c r="AA336" s="2">
        <v>192.9</v>
      </c>
      <c r="AB336" s="2">
        <v>175.3</v>
      </c>
      <c r="AC336" s="2">
        <v>170.9</v>
      </c>
      <c r="AD336" s="2">
        <v>172.5</v>
      </c>
      <c r="AE336">
        <v>2226.8000000000002</v>
      </c>
      <c r="AF336">
        <v>704</v>
      </c>
      <c r="AG336" s="18">
        <v>168.9</v>
      </c>
      <c r="AH336" s="18">
        <f>SUM('Main Data'!$S336+'Main Data'!$U336+'Main Data'!$V336+'Main Data'!$X336+'Main Data'!$Z336+'Main Data'!$AB336)</f>
        <v>1029.5999999999999</v>
      </c>
      <c r="AI336">
        <v>539.1</v>
      </c>
    </row>
    <row r="337" spans="1:35" x14ac:dyDescent="0.25">
      <c r="A337" s="2" t="s">
        <v>33</v>
      </c>
      <c r="B337" s="2">
        <v>2022</v>
      </c>
      <c r="C337" s="40" t="s">
        <v>41</v>
      </c>
      <c r="D337" s="2">
        <v>156.69999999999999</v>
      </c>
      <c r="E337" s="2">
        <v>221.2</v>
      </c>
      <c r="F337" s="2">
        <v>164.1</v>
      </c>
      <c r="G337" s="2">
        <v>165.4</v>
      </c>
      <c r="H337" s="2">
        <v>189.5</v>
      </c>
      <c r="I337" s="2">
        <v>174.5</v>
      </c>
      <c r="J337" s="2">
        <v>203.2</v>
      </c>
      <c r="K337" s="2">
        <v>164.1</v>
      </c>
      <c r="L337" s="2">
        <v>121.2</v>
      </c>
      <c r="M337" s="2">
        <v>181.4</v>
      </c>
      <c r="N337" s="2">
        <v>158.5</v>
      </c>
      <c r="O337" s="2">
        <v>184.9</v>
      </c>
      <c r="P337" s="2">
        <v>177.5</v>
      </c>
      <c r="Q337" s="2">
        <v>170</v>
      </c>
      <c r="R337" s="2">
        <v>155.9</v>
      </c>
      <c r="S337" s="2">
        <v>167.8</v>
      </c>
      <c r="T337" s="2">
        <v>168.2</v>
      </c>
      <c r="U337" s="14">
        <v>167.5</v>
      </c>
      <c r="V337" s="2">
        <v>161.1</v>
      </c>
      <c r="W337" s="2">
        <v>170.1</v>
      </c>
      <c r="X337" s="2">
        <v>159.4</v>
      </c>
      <c r="Y337" s="2">
        <v>163.19999999999999</v>
      </c>
      <c r="Z337" s="2">
        <v>165.2</v>
      </c>
      <c r="AA337" s="2">
        <v>197.5</v>
      </c>
      <c r="AB337" s="2">
        <v>173.5</v>
      </c>
      <c r="AC337" s="2">
        <v>163.80000000000001</v>
      </c>
      <c r="AD337" s="2">
        <v>170.8</v>
      </c>
      <c r="AE337">
        <v>2262.2000000000003</v>
      </c>
      <c r="AF337">
        <v>661.9</v>
      </c>
      <c r="AG337" s="18">
        <v>328.6</v>
      </c>
      <c r="AH337" s="18">
        <f>SUM('Main Data'!$S337+'Main Data'!$U337+'Main Data'!$V337+'Main Data'!$X337+'Main Data'!$Z337+'Main Data'!$AB337)</f>
        <v>994.5</v>
      </c>
      <c r="AI337">
        <v>534.79999999999995</v>
      </c>
    </row>
    <row r="338" spans="1:35" x14ac:dyDescent="0.25">
      <c r="A338" s="2" t="s">
        <v>35</v>
      </c>
      <c r="B338" s="2">
        <v>2022</v>
      </c>
      <c r="C338" s="40" t="s">
        <v>41</v>
      </c>
      <c r="D338" s="2">
        <v>154.1</v>
      </c>
      <c r="E338" s="2">
        <v>217</v>
      </c>
      <c r="F338" s="2">
        <v>162.4</v>
      </c>
      <c r="G338" s="2">
        <v>164.9</v>
      </c>
      <c r="H338" s="2">
        <v>202.4</v>
      </c>
      <c r="I338" s="2">
        <v>171</v>
      </c>
      <c r="J338" s="2">
        <v>174.9</v>
      </c>
      <c r="K338" s="2">
        <v>164.7</v>
      </c>
      <c r="L338" s="2">
        <v>119.7</v>
      </c>
      <c r="M338" s="2">
        <v>184.9</v>
      </c>
      <c r="N338" s="2">
        <v>167.1</v>
      </c>
      <c r="O338" s="2">
        <v>182.5</v>
      </c>
      <c r="P338" s="2">
        <v>173.3</v>
      </c>
      <c r="Q338" s="2">
        <v>175.6</v>
      </c>
      <c r="R338" s="2">
        <v>168.4</v>
      </c>
      <c r="S338" s="2">
        <v>174.6</v>
      </c>
      <c r="T338" s="2">
        <v>168.4</v>
      </c>
      <c r="U338" s="14">
        <v>167.5</v>
      </c>
      <c r="V338" s="2">
        <v>165.2</v>
      </c>
      <c r="W338" s="2">
        <v>174.8</v>
      </c>
      <c r="X338" s="2">
        <v>163</v>
      </c>
      <c r="Y338" s="2">
        <v>165.1</v>
      </c>
      <c r="Z338" s="2">
        <v>167.9</v>
      </c>
      <c r="AA338" s="2">
        <v>194.1</v>
      </c>
      <c r="AB338" s="2">
        <v>174.6</v>
      </c>
      <c r="AC338" s="2">
        <v>167.5</v>
      </c>
      <c r="AD338" s="2">
        <v>171.7</v>
      </c>
      <c r="AE338">
        <v>2238.9000000000005</v>
      </c>
      <c r="AF338">
        <v>687</v>
      </c>
      <c r="AG338" s="18">
        <v>332.7</v>
      </c>
      <c r="AH338" s="18">
        <f>SUM('Main Data'!$S338+'Main Data'!$U338+'Main Data'!$V338+'Main Data'!$X338+'Main Data'!$Z338+'Main Data'!$AB338)</f>
        <v>1012.8</v>
      </c>
      <c r="AI338">
        <v>536.20000000000005</v>
      </c>
    </row>
    <row r="339" spans="1:35" x14ac:dyDescent="0.25">
      <c r="A339" s="2" t="s">
        <v>30</v>
      </c>
      <c r="B339" s="2">
        <v>2022</v>
      </c>
      <c r="C339" s="40" t="s">
        <v>42</v>
      </c>
      <c r="D339" s="2">
        <v>153.80000000000001</v>
      </c>
      <c r="E339" s="2">
        <v>217.2</v>
      </c>
      <c r="F339" s="2">
        <v>169.6</v>
      </c>
      <c r="G339" s="2">
        <v>165.4</v>
      </c>
      <c r="H339" s="2">
        <v>208.1</v>
      </c>
      <c r="I339" s="2">
        <v>165.8</v>
      </c>
      <c r="J339" s="2">
        <v>167.3</v>
      </c>
      <c r="K339" s="2">
        <v>164.6</v>
      </c>
      <c r="L339" s="2">
        <v>119.1</v>
      </c>
      <c r="M339" s="2">
        <v>188.9</v>
      </c>
      <c r="N339" s="2">
        <v>174.2</v>
      </c>
      <c r="O339" s="2">
        <v>181.9</v>
      </c>
      <c r="P339" s="2">
        <v>172.4</v>
      </c>
      <c r="Q339" s="2">
        <v>180.7</v>
      </c>
      <c r="R339" s="2">
        <v>178.7</v>
      </c>
      <c r="S339" s="2">
        <v>180.4</v>
      </c>
      <c r="T339" s="2">
        <v>169.5</v>
      </c>
      <c r="U339" s="14">
        <v>166.8</v>
      </c>
      <c r="V339" s="2">
        <v>170.3</v>
      </c>
      <c r="W339" s="2">
        <v>178.2</v>
      </c>
      <c r="X339" s="2">
        <v>165.5</v>
      </c>
      <c r="Y339" s="2">
        <v>168</v>
      </c>
      <c r="Z339" s="2">
        <v>172.6</v>
      </c>
      <c r="AA339" s="2">
        <v>192.9</v>
      </c>
      <c r="AB339" s="2">
        <v>176.7</v>
      </c>
      <c r="AC339" s="2">
        <v>171</v>
      </c>
      <c r="AD339" s="2">
        <v>173.6</v>
      </c>
      <c r="AE339">
        <v>2248.3000000000002</v>
      </c>
      <c r="AF339">
        <v>709.3</v>
      </c>
      <c r="AG339" s="18">
        <v>170.3</v>
      </c>
      <c r="AH339" s="18">
        <f>SUM('Main Data'!$S339+'Main Data'!$U339+'Main Data'!$V339+'Main Data'!$X339+'Main Data'!$Z339+'Main Data'!$AB339)</f>
        <v>1032.3</v>
      </c>
      <c r="AI339">
        <v>540.6</v>
      </c>
    </row>
    <row r="340" spans="1:35" x14ac:dyDescent="0.25">
      <c r="A340" s="2" t="s">
        <v>33</v>
      </c>
      <c r="B340" s="2">
        <v>2022</v>
      </c>
      <c r="C340" s="40" t="s">
        <v>42</v>
      </c>
      <c r="D340" s="2">
        <v>157.5</v>
      </c>
      <c r="E340" s="2">
        <v>223.4</v>
      </c>
      <c r="F340" s="2">
        <v>172.8</v>
      </c>
      <c r="G340" s="2">
        <v>166.4</v>
      </c>
      <c r="H340" s="2">
        <v>188.6</v>
      </c>
      <c r="I340" s="2">
        <v>174.1</v>
      </c>
      <c r="J340" s="2">
        <v>211.5</v>
      </c>
      <c r="K340" s="2">
        <v>163.6</v>
      </c>
      <c r="L340" s="2">
        <v>121.4</v>
      </c>
      <c r="M340" s="2">
        <v>183.5</v>
      </c>
      <c r="N340" s="2">
        <v>159.1</v>
      </c>
      <c r="O340" s="2">
        <v>186.3</v>
      </c>
      <c r="P340" s="2">
        <v>179.3</v>
      </c>
      <c r="Q340" s="2">
        <v>171.6</v>
      </c>
      <c r="R340" s="2">
        <v>157.4</v>
      </c>
      <c r="S340" s="2">
        <v>169.4</v>
      </c>
      <c r="T340" s="2">
        <v>169.2</v>
      </c>
      <c r="U340" s="14">
        <v>166.8</v>
      </c>
      <c r="V340" s="2">
        <v>162.1</v>
      </c>
      <c r="W340" s="2">
        <v>170.9</v>
      </c>
      <c r="X340" s="2">
        <v>157.19999999999999</v>
      </c>
      <c r="Y340" s="2">
        <v>164.1</v>
      </c>
      <c r="Z340" s="2">
        <v>166.5</v>
      </c>
      <c r="AA340" s="2">
        <v>198.3</v>
      </c>
      <c r="AB340" s="2">
        <v>174.9</v>
      </c>
      <c r="AC340" s="2">
        <v>163.80000000000001</v>
      </c>
      <c r="AD340" s="2">
        <v>171.4</v>
      </c>
      <c r="AE340">
        <v>2287.5</v>
      </c>
      <c r="AF340">
        <v>667.59999999999991</v>
      </c>
      <c r="AG340" s="18">
        <v>328.9</v>
      </c>
      <c r="AH340" s="18">
        <f>SUM('Main Data'!$S340+'Main Data'!$U340+'Main Data'!$V340+'Main Data'!$X340+'Main Data'!$Z340+'Main Data'!$AB340)</f>
        <v>996.9</v>
      </c>
      <c r="AI340">
        <v>537</v>
      </c>
    </row>
    <row r="341" spans="1:35" x14ac:dyDescent="0.25">
      <c r="A341" s="2" t="s">
        <v>35</v>
      </c>
      <c r="B341" s="2">
        <v>2022</v>
      </c>
      <c r="C341" s="40" t="s">
        <v>42</v>
      </c>
      <c r="D341" s="2">
        <v>155</v>
      </c>
      <c r="E341" s="2">
        <v>219.4</v>
      </c>
      <c r="F341" s="2">
        <v>170.8</v>
      </c>
      <c r="G341" s="2">
        <v>165.8</v>
      </c>
      <c r="H341" s="2">
        <v>200.9</v>
      </c>
      <c r="I341" s="2">
        <v>169.7</v>
      </c>
      <c r="J341" s="2">
        <v>182.3</v>
      </c>
      <c r="K341" s="2">
        <v>164.3</v>
      </c>
      <c r="L341" s="2">
        <v>119.9</v>
      </c>
      <c r="M341" s="2">
        <v>187.1</v>
      </c>
      <c r="N341" s="2">
        <v>167.9</v>
      </c>
      <c r="O341" s="2">
        <v>183.9</v>
      </c>
      <c r="P341" s="2">
        <v>174.9</v>
      </c>
      <c r="Q341" s="2">
        <v>177.1</v>
      </c>
      <c r="R341" s="2">
        <v>169.9</v>
      </c>
      <c r="S341" s="2">
        <v>176</v>
      </c>
      <c r="T341" s="2">
        <v>169.4</v>
      </c>
      <c r="U341" s="14">
        <v>166.8</v>
      </c>
      <c r="V341" s="2">
        <v>166.4</v>
      </c>
      <c r="W341" s="2">
        <v>175.4</v>
      </c>
      <c r="X341" s="2">
        <v>161.1</v>
      </c>
      <c r="Y341" s="2">
        <v>165.8</v>
      </c>
      <c r="Z341" s="2">
        <v>169</v>
      </c>
      <c r="AA341" s="2">
        <v>194.3</v>
      </c>
      <c r="AB341" s="2">
        <v>176</v>
      </c>
      <c r="AC341" s="2">
        <v>167.5</v>
      </c>
      <c r="AD341" s="2">
        <v>172.6</v>
      </c>
      <c r="AE341">
        <v>2261.9</v>
      </c>
      <c r="AF341">
        <v>692.4</v>
      </c>
      <c r="AG341" s="18">
        <v>333.20000000000005</v>
      </c>
      <c r="AH341" s="18">
        <f>SUM('Main Data'!$S341+'Main Data'!$U341+'Main Data'!$V341+'Main Data'!$X341+'Main Data'!$Z341+'Main Data'!$AB341)</f>
        <v>1015.3000000000001</v>
      </c>
      <c r="AI341">
        <v>537.79999999999995</v>
      </c>
    </row>
    <row r="342" spans="1:35" x14ac:dyDescent="0.25">
      <c r="A342" s="2" t="s">
        <v>30</v>
      </c>
      <c r="B342" s="2">
        <v>2022</v>
      </c>
      <c r="C342" s="40" t="s">
        <v>44</v>
      </c>
      <c r="D342" s="2">
        <v>155.19999999999999</v>
      </c>
      <c r="E342" s="2">
        <v>210.8</v>
      </c>
      <c r="F342" s="2">
        <v>174.3</v>
      </c>
      <c r="G342" s="2">
        <v>166.3</v>
      </c>
      <c r="H342" s="2">
        <v>202.2</v>
      </c>
      <c r="I342" s="2">
        <v>169.6</v>
      </c>
      <c r="J342" s="2">
        <v>168.6</v>
      </c>
      <c r="K342" s="2">
        <v>164.4</v>
      </c>
      <c r="L342" s="2">
        <v>119.2</v>
      </c>
      <c r="M342" s="2">
        <v>191.8</v>
      </c>
      <c r="N342" s="2">
        <v>174.5</v>
      </c>
      <c r="O342" s="2">
        <v>183.1</v>
      </c>
      <c r="P342" s="2">
        <v>172.5</v>
      </c>
      <c r="Q342" s="2">
        <v>182</v>
      </c>
      <c r="R342" s="2">
        <v>180.3</v>
      </c>
      <c r="S342" s="2">
        <v>181.7</v>
      </c>
      <c r="T342" s="2">
        <v>169.7</v>
      </c>
      <c r="U342" s="14">
        <v>167.8</v>
      </c>
      <c r="V342" s="2">
        <v>171.3</v>
      </c>
      <c r="W342" s="2">
        <v>178.8</v>
      </c>
      <c r="X342" s="2">
        <v>166.3</v>
      </c>
      <c r="Y342" s="2">
        <v>168.6</v>
      </c>
      <c r="Z342" s="2">
        <v>174.7</v>
      </c>
      <c r="AA342" s="2">
        <v>193.2</v>
      </c>
      <c r="AB342" s="2">
        <v>179.6</v>
      </c>
      <c r="AC342" s="2">
        <v>171.8</v>
      </c>
      <c r="AD342" s="2">
        <v>174.3</v>
      </c>
      <c r="AE342">
        <v>2252.5</v>
      </c>
      <c r="AF342">
        <v>713.7</v>
      </c>
      <c r="AG342" s="18">
        <v>171.3</v>
      </c>
      <c r="AH342" s="18">
        <f>SUM('Main Data'!$S342+'Main Data'!$U342+'Main Data'!$V342+'Main Data'!$X342+'Main Data'!$Z342+'Main Data'!$AB342)</f>
        <v>1041.3999999999999</v>
      </c>
      <c r="AI342">
        <v>544.59999999999991</v>
      </c>
    </row>
    <row r="343" spans="1:35" x14ac:dyDescent="0.25">
      <c r="A343" s="2" t="s">
        <v>33</v>
      </c>
      <c r="B343" s="2">
        <v>2022</v>
      </c>
      <c r="C343" s="40" t="s">
        <v>44</v>
      </c>
      <c r="D343" s="2">
        <v>159.30000000000001</v>
      </c>
      <c r="E343" s="2">
        <v>217.1</v>
      </c>
      <c r="F343" s="2">
        <v>176.6</v>
      </c>
      <c r="G343" s="2">
        <v>167.1</v>
      </c>
      <c r="H343" s="2">
        <v>184.8</v>
      </c>
      <c r="I343" s="2">
        <v>179.5</v>
      </c>
      <c r="J343" s="2">
        <v>208.5</v>
      </c>
      <c r="K343" s="2">
        <v>164</v>
      </c>
      <c r="L343" s="2">
        <v>121.5</v>
      </c>
      <c r="M343" s="2">
        <v>186.3</v>
      </c>
      <c r="N343" s="2">
        <v>159.80000000000001</v>
      </c>
      <c r="O343" s="2">
        <v>187.7</v>
      </c>
      <c r="P343" s="2">
        <v>179.4</v>
      </c>
      <c r="Q343" s="2">
        <v>172.7</v>
      </c>
      <c r="R343" s="2">
        <v>158.69999999999999</v>
      </c>
      <c r="S343" s="2">
        <v>170.6</v>
      </c>
      <c r="T343" s="2">
        <v>169.8</v>
      </c>
      <c r="U343" s="14">
        <v>167.8</v>
      </c>
      <c r="V343" s="2">
        <v>163.1</v>
      </c>
      <c r="W343" s="2">
        <v>171.7</v>
      </c>
      <c r="X343" s="2">
        <v>157.4</v>
      </c>
      <c r="Y343" s="2">
        <v>164.6</v>
      </c>
      <c r="Z343" s="2">
        <v>169.1</v>
      </c>
      <c r="AA343" s="2">
        <v>198.6</v>
      </c>
      <c r="AB343" s="2">
        <v>179.5</v>
      </c>
      <c r="AC343" s="2">
        <v>164.7</v>
      </c>
      <c r="AD343" s="2">
        <v>172.3</v>
      </c>
      <c r="AE343">
        <v>2291.6</v>
      </c>
      <c r="AF343">
        <v>671.8</v>
      </c>
      <c r="AG343" s="18">
        <v>330.9</v>
      </c>
      <c r="AH343" s="18">
        <f>SUM('Main Data'!$S343+'Main Data'!$U343+'Main Data'!$V343+'Main Data'!$X343+'Main Data'!$Z343+'Main Data'!$AB343)</f>
        <v>1007.5</v>
      </c>
      <c r="AI343">
        <v>542.79999999999995</v>
      </c>
    </row>
    <row r="344" spans="1:35" x14ac:dyDescent="0.25">
      <c r="A344" s="2" t="s">
        <v>35</v>
      </c>
      <c r="B344" s="2">
        <v>2022</v>
      </c>
      <c r="C344" s="40" t="s">
        <v>44</v>
      </c>
      <c r="D344" s="2">
        <v>156.5</v>
      </c>
      <c r="E344" s="2">
        <v>213</v>
      </c>
      <c r="F344" s="2">
        <v>175.2</v>
      </c>
      <c r="G344" s="2">
        <v>166.6</v>
      </c>
      <c r="H344" s="2">
        <v>195.8</v>
      </c>
      <c r="I344" s="2">
        <v>174.2</v>
      </c>
      <c r="J344" s="2">
        <v>182.1</v>
      </c>
      <c r="K344" s="2">
        <v>164.3</v>
      </c>
      <c r="L344" s="2">
        <v>120</v>
      </c>
      <c r="M344" s="2">
        <v>190</v>
      </c>
      <c r="N344" s="2">
        <v>168.4</v>
      </c>
      <c r="O344" s="2">
        <v>185.2</v>
      </c>
      <c r="P344" s="2">
        <v>175</v>
      </c>
      <c r="Q344" s="2">
        <v>178.3</v>
      </c>
      <c r="R344" s="2">
        <v>171.3</v>
      </c>
      <c r="S344" s="2">
        <v>177.3</v>
      </c>
      <c r="T344" s="2">
        <v>169.7</v>
      </c>
      <c r="U344" s="14">
        <v>167.8</v>
      </c>
      <c r="V344" s="2">
        <v>167.4</v>
      </c>
      <c r="W344" s="2">
        <v>176.1</v>
      </c>
      <c r="X344" s="2">
        <v>161.6</v>
      </c>
      <c r="Y344" s="2">
        <v>166.3</v>
      </c>
      <c r="Z344" s="2">
        <v>171.4</v>
      </c>
      <c r="AA344" s="2">
        <v>194.6</v>
      </c>
      <c r="AB344" s="2">
        <v>179.6</v>
      </c>
      <c r="AC344" s="2">
        <v>168.4</v>
      </c>
      <c r="AD344" s="2">
        <v>173.4</v>
      </c>
      <c r="AE344">
        <v>2266.3000000000002</v>
      </c>
      <c r="AF344">
        <v>696.60000000000014</v>
      </c>
      <c r="AG344" s="18">
        <v>335.20000000000005</v>
      </c>
      <c r="AH344" s="18">
        <f>SUM('Main Data'!$S344+'Main Data'!$U344+'Main Data'!$V344+'Main Data'!$X344+'Main Data'!$Z344+'Main Data'!$AB344)</f>
        <v>1025.0999999999999</v>
      </c>
      <c r="AI344">
        <v>542.6</v>
      </c>
    </row>
    <row r="345" spans="1:35" x14ac:dyDescent="0.25">
      <c r="A345" s="2" t="s">
        <v>30</v>
      </c>
      <c r="B345" s="2">
        <v>2022</v>
      </c>
      <c r="C345" s="40" t="s">
        <v>46</v>
      </c>
      <c r="D345" s="2">
        <v>159.5</v>
      </c>
      <c r="E345" s="2">
        <v>204.1</v>
      </c>
      <c r="F345" s="2">
        <v>168.3</v>
      </c>
      <c r="G345" s="2">
        <v>167.9</v>
      </c>
      <c r="H345" s="2">
        <v>198.1</v>
      </c>
      <c r="I345" s="2">
        <v>169.2</v>
      </c>
      <c r="J345" s="2">
        <v>173.1</v>
      </c>
      <c r="K345" s="2">
        <v>167.1</v>
      </c>
      <c r="L345" s="2">
        <v>120.2</v>
      </c>
      <c r="M345" s="2">
        <v>195.6</v>
      </c>
      <c r="N345" s="2">
        <v>174.8</v>
      </c>
      <c r="O345" s="2">
        <v>184</v>
      </c>
      <c r="P345" s="2">
        <v>173.9</v>
      </c>
      <c r="Q345" s="2">
        <v>183.2</v>
      </c>
      <c r="R345" s="2">
        <v>181.7</v>
      </c>
      <c r="S345" s="2">
        <v>183</v>
      </c>
      <c r="T345" s="2">
        <v>171.1</v>
      </c>
      <c r="U345" s="14">
        <v>169</v>
      </c>
      <c r="V345" s="2">
        <v>172.3</v>
      </c>
      <c r="W345" s="2">
        <v>179.4</v>
      </c>
      <c r="X345" s="2">
        <v>166.6</v>
      </c>
      <c r="Y345" s="2">
        <v>169.3</v>
      </c>
      <c r="Z345" s="2">
        <v>175.7</v>
      </c>
      <c r="AA345" s="2">
        <v>193.7</v>
      </c>
      <c r="AB345" s="2">
        <v>179.1</v>
      </c>
      <c r="AC345" s="2">
        <v>172.6</v>
      </c>
      <c r="AD345" s="2">
        <v>175.3</v>
      </c>
      <c r="AE345">
        <v>2255.7999999999997</v>
      </c>
      <c r="AF345">
        <v>719</v>
      </c>
      <c r="AG345" s="18">
        <v>172.3</v>
      </c>
      <c r="AH345" s="18">
        <f>SUM('Main Data'!$S345+'Main Data'!$U345+'Main Data'!$V345+'Main Data'!$X345+'Main Data'!$Z345+'Main Data'!$AB345)</f>
        <v>1045.6999999999998</v>
      </c>
      <c r="AI345">
        <v>545.4</v>
      </c>
    </row>
    <row r="346" spans="1:35" x14ac:dyDescent="0.25">
      <c r="A346" s="2" t="s">
        <v>33</v>
      </c>
      <c r="B346" s="2">
        <v>2022</v>
      </c>
      <c r="C346" s="40" t="s">
        <v>46</v>
      </c>
      <c r="D346" s="2">
        <v>162.1</v>
      </c>
      <c r="E346" s="2">
        <v>210.9</v>
      </c>
      <c r="F346" s="2">
        <v>170.6</v>
      </c>
      <c r="G346" s="2">
        <v>168.4</v>
      </c>
      <c r="H346" s="2">
        <v>182.5</v>
      </c>
      <c r="I346" s="2">
        <v>177.1</v>
      </c>
      <c r="J346" s="2">
        <v>213.1</v>
      </c>
      <c r="K346" s="2">
        <v>167.3</v>
      </c>
      <c r="L346" s="2">
        <v>122.2</v>
      </c>
      <c r="M346" s="2">
        <v>189.7</v>
      </c>
      <c r="N346" s="2">
        <v>160.5</v>
      </c>
      <c r="O346" s="2">
        <v>188.9</v>
      </c>
      <c r="P346" s="2">
        <v>180.4</v>
      </c>
      <c r="Q346" s="2">
        <v>173.7</v>
      </c>
      <c r="R346" s="2">
        <v>160</v>
      </c>
      <c r="S346" s="2">
        <v>171.6</v>
      </c>
      <c r="T346" s="2">
        <v>171.4</v>
      </c>
      <c r="U346" s="14">
        <v>169</v>
      </c>
      <c r="V346" s="2">
        <v>164.2</v>
      </c>
      <c r="W346" s="2">
        <v>172.6</v>
      </c>
      <c r="X346" s="2">
        <v>157.69999999999999</v>
      </c>
      <c r="Y346" s="2">
        <v>165.1</v>
      </c>
      <c r="Z346" s="2">
        <v>169.9</v>
      </c>
      <c r="AA346" s="2">
        <v>198.7</v>
      </c>
      <c r="AB346" s="2">
        <v>178.4</v>
      </c>
      <c r="AC346" s="2">
        <v>165.4</v>
      </c>
      <c r="AD346" s="2">
        <v>173.1</v>
      </c>
      <c r="AE346">
        <v>2293.6999999999998</v>
      </c>
      <c r="AF346">
        <v>676.69999999999993</v>
      </c>
      <c r="AG346" s="18">
        <v>333.2</v>
      </c>
      <c r="AH346" s="18">
        <f>SUM('Main Data'!$S346+'Main Data'!$U346+'Main Data'!$V346+'Main Data'!$X346+'Main Data'!$Z346+'Main Data'!$AB346)</f>
        <v>1010.8</v>
      </c>
      <c r="AI346">
        <v>542.5</v>
      </c>
    </row>
    <row r="347" spans="1:35" x14ac:dyDescent="0.25">
      <c r="A347" s="2" t="s">
        <v>35</v>
      </c>
      <c r="B347" s="2">
        <v>2022</v>
      </c>
      <c r="C347" s="40" t="s">
        <v>46</v>
      </c>
      <c r="D347" s="2">
        <v>160.30000000000001</v>
      </c>
      <c r="E347" s="2">
        <v>206.5</v>
      </c>
      <c r="F347" s="2">
        <v>169.2</v>
      </c>
      <c r="G347" s="2">
        <v>168.1</v>
      </c>
      <c r="H347" s="2">
        <v>192.4</v>
      </c>
      <c r="I347" s="2">
        <v>172.9</v>
      </c>
      <c r="J347" s="2">
        <v>186.7</v>
      </c>
      <c r="K347" s="2">
        <v>167.2</v>
      </c>
      <c r="L347" s="2">
        <v>120.9</v>
      </c>
      <c r="M347" s="2">
        <v>193.6</v>
      </c>
      <c r="N347" s="2">
        <v>168.8</v>
      </c>
      <c r="O347" s="2">
        <v>186.3</v>
      </c>
      <c r="P347" s="2">
        <v>176.3</v>
      </c>
      <c r="Q347" s="2">
        <v>179.5</v>
      </c>
      <c r="R347" s="2">
        <v>172.7</v>
      </c>
      <c r="S347" s="2">
        <v>178.5</v>
      </c>
      <c r="T347" s="2">
        <v>171.2</v>
      </c>
      <c r="U347" s="14">
        <v>169</v>
      </c>
      <c r="V347" s="2">
        <v>168.5</v>
      </c>
      <c r="W347" s="2">
        <v>176.8</v>
      </c>
      <c r="X347" s="2">
        <v>161.9</v>
      </c>
      <c r="Y347" s="2">
        <v>166.9</v>
      </c>
      <c r="Z347" s="2">
        <v>172.3</v>
      </c>
      <c r="AA347" s="2">
        <v>195</v>
      </c>
      <c r="AB347" s="2">
        <v>178.8</v>
      </c>
      <c r="AC347" s="2">
        <v>169.1</v>
      </c>
      <c r="AD347" s="2">
        <v>174.3</v>
      </c>
      <c r="AE347">
        <v>2269.2000000000003</v>
      </c>
      <c r="AF347">
        <v>701.90000000000009</v>
      </c>
      <c r="AG347" s="18">
        <v>337.5</v>
      </c>
      <c r="AH347" s="18">
        <f>SUM('Main Data'!$S347+'Main Data'!$U347+'Main Data'!$V347+'Main Data'!$X347+'Main Data'!$Z347+'Main Data'!$AB347)</f>
        <v>1029</v>
      </c>
      <c r="AI347">
        <v>542.9</v>
      </c>
    </row>
    <row r="348" spans="1:35" x14ac:dyDescent="0.25">
      <c r="A348" s="2" t="s">
        <v>30</v>
      </c>
      <c r="B348" s="2">
        <v>2022</v>
      </c>
      <c r="C348" s="40" t="s">
        <v>48</v>
      </c>
      <c r="D348" s="2">
        <v>162.9</v>
      </c>
      <c r="E348" s="2">
        <v>206.7</v>
      </c>
      <c r="F348" s="2">
        <v>169</v>
      </c>
      <c r="G348" s="2">
        <v>169.5</v>
      </c>
      <c r="H348" s="2">
        <v>194.1</v>
      </c>
      <c r="I348" s="2">
        <v>164.1</v>
      </c>
      <c r="J348" s="2">
        <v>176.9</v>
      </c>
      <c r="K348" s="2">
        <v>169</v>
      </c>
      <c r="L348" s="2">
        <v>120.8</v>
      </c>
      <c r="M348" s="2">
        <v>199.1</v>
      </c>
      <c r="N348" s="2">
        <v>175.4</v>
      </c>
      <c r="O348" s="2">
        <v>184.8</v>
      </c>
      <c r="P348" s="2">
        <v>175.5</v>
      </c>
      <c r="Q348" s="2">
        <v>184.7</v>
      </c>
      <c r="R348" s="2">
        <v>183.3</v>
      </c>
      <c r="S348" s="2">
        <v>184.5</v>
      </c>
      <c r="T348" s="2">
        <v>170.8</v>
      </c>
      <c r="U348" s="14">
        <v>169.5</v>
      </c>
      <c r="V348" s="2">
        <v>173.6</v>
      </c>
      <c r="W348" s="2">
        <v>180.2</v>
      </c>
      <c r="X348" s="2">
        <v>166.9</v>
      </c>
      <c r="Y348" s="2">
        <v>170</v>
      </c>
      <c r="Z348" s="2">
        <v>176.2</v>
      </c>
      <c r="AA348" s="2">
        <v>194.5</v>
      </c>
      <c r="AB348" s="2">
        <v>179.7</v>
      </c>
      <c r="AC348" s="2">
        <v>173.1</v>
      </c>
      <c r="AD348" s="2">
        <v>176.4</v>
      </c>
      <c r="AE348">
        <v>2267.8000000000002</v>
      </c>
      <c r="AF348">
        <v>723.3</v>
      </c>
      <c r="AG348" s="18">
        <v>173.6</v>
      </c>
      <c r="AH348" s="18">
        <f>SUM('Main Data'!$S348+'Main Data'!$U348+'Main Data'!$V348+'Main Data'!$X348+'Main Data'!$Z348+'Main Data'!$AB348)</f>
        <v>1050.4000000000001</v>
      </c>
      <c r="AI348">
        <v>547.29999999999995</v>
      </c>
    </row>
    <row r="349" spans="1:35" x14ac:dyDescent="0.25">
      <c r="A349" s="2" t="s">
        <v>33</v>
      </c>
      <c r="B349" s="2">
        <v>2022</v>
      </c>
      <c r="C349" s="40" t="s">
        <v>48</v>
      </c>
      <c r="D349" s="2">
        <v>164.9</v>
      </c>
      <c r="E349" s="2">
        <v>213.7</v>
      </c>
      <c r="F349" s="2">
        <v>170.9</v>
      </c>
      <c r="G349" s="2">
        <v>170.1</v>
      </c>
      <c r="H349" s="2">
        <v>179.3</v>
      </c>
      <c r="I349" s="2">
        <v>167.5</v>
      </c>
      <c r="J349" s="2">
        <v>220.8</v>
      </c>
      <c r="K349" s="2">
        <v>169.2</v>
      </c>
      <c r="L349" s="2">
        <v>123.1</v>
      </c>
      <c r="M349" s="2">
        <v>193.6</v>
      </c>
      <c r="N349" s="2">
        <v>161.1</v>
      </c>
      <c r="O349" s="2">
        <v>190.4</v>
      </c>
      <c r="P349" s="2">
        <v>181.8</v>
      </c>
      <c r="Q349" s="2">
        <v>175</v>
      </c>
      <c r="R349" s="2">
        <v>161.69999999999999</v>
      </c>
      <c r="S349" s="2">
        <v>173</v>
      </c>
      <c r="T349" s="2">
        <v>171.1</v>
      </c>
      <c r="U349" s="14">
        <v>169.5</v>
      </c>
      <c r="V349" s="2">
        <v>165</v>
      </c>
      <c r="W349" s="2">
        <v>173.8</v>
      </c>
      <c r="X349" s="2">
        <v>158.19999999999999</v>
      </c>
      <c r="Y349" s="2">
        <v>165.8</v>
      </c>
      <c r="Z349" s="2">
        <v>170.9</v>
      </c>
      <c r="AA349" s="2">
        <v>199.7</v>
      </c>
      <c r="AB349" s="2">
        <v>179.2</v>
      </c>
      <c r="AC349" s="2">
        <v>166.1</v>
      </c>
      <c r="AD349" s="2">
        <v>174.1</v>
      </c>
      <c r="AE349">
        <v>2306.4</v>
      </c>
      <c r="AF349">
        <v>680.8</v>
      </c>
      <c r="AG349" s="18">
        <v>334.5</v>
      </c>
      <c r="AH349" s="18">
        <f>SUM('Main Data'!$S349+'Main Data'!$U349+'Main Data'!$V349+'Main Data'!$X349+'Main Data'!$Z349+'Main Data'!$AB349)</f>
        <v>1015.8</v>
      </c>
      <c r="AI349">
        <v>545</v>
      </c>
    </row>
    <row r="350" spans="1:35" x14ac:dyDescent="0.25">
      <c r="A350" s="2" t="s">
        <v>35</v>
      </c>
      <c r="B350" s="2">
        <v>2022</v>
      </c>
      <c r="C350" s="40" t="s">
        <v>48</v>
      </c>
      <c r="D350" s="2">
        <v>163.5</v>
      </c>
      <c r="E350" s="2">
        <v>209.2</v>
      </c>
      <c r="F350" s="2">
        <v>169.7</v>
      </c>
      <c r="G350" s="2">
        <v>169.7</v>
      </c>
      <c r="H350" s="2">
        <v>188.7</v>
      </c>
      <c r="I350" s="2">
        <v>165.7</v>
      </c>
      <c r="J350" s="2">
        <v>191.8</v>
      </c>
      <c r="K350" s="2">
        <v>169.1</v>
      </c>
      <c r="L350" s="2">
        <v>121.6</v>
      </c>
      <c r="M350" s="2">
        <v>197.3</v>
      </c>
      <c r="N350" s="2">
        <v>169.4</v>
      </c>
      <c r="O350" s="2">
        <v>187.4</v>
      </c>
      <c r="P350" s="2">
        <v>177.8</v>
      </c>
      <c r="Q350" s="2">
        <v>180.9</v>
      </c>
      <c r="R350" s="2">
        <v>174.3</v>
      </c>
      <c r="S350" s="2">
        <v>179.9</v>
      </c>
      <c r="T350" s="2">
        <v>170.9</v>
      </c>
      <c r="U350" s="14">
        <v>169.5</v>
      </c>
      <c r="V350" s="2">
        <v>169.5</v>
      </c>
      <c r="W350" s="2">
        <v>177.8</v>
      </c>
      <c r="X350" s="2">
        <v>162.30000000000001</v>
      </c>
      <c r="Y350" s="2">
        <v>167.6</v>
      </c>
      <c r="Z350" s="2">
        <v>173.1</v>
      </c>
      <c r="AA350" s="2">
        <v>195.9</v>
      </c>
      <c r="AB350" s="2">
        <v>179.5</v>
      </c>
      <c r="AC350" s="2">
        <v>169.7</v>
      </c>
      <c r="AD350" s="2">
        <v>175.3</v>
      </c>
      <c r="AE350">
        <v>2280.9</v>
      </c>
      <c r="AF350">
        <v>706</v>
      </c>
      <c r="AG350" s="18">
        <v>339</v>
      </c>
      <c r="AH350" s="18">
        <f>SUM('Main Data'!$S350+'Main Data'!$U350+'Main Data'!$V350+'Main Data'!$X350+'Main Data'!$Z350+'Main Data'!$AB350)</f>
        <v>1033.8000000000002</v>
      </c>
      <c r="AI350">
        <v>545.09999999999991</v>
      </c>
    </row>
    <row r="351" spans="1:35" x14ac:dyDescent="0.25">
      <c r="A351" s="2" t="s">
        <v>30</v>
      </c>
      <c r="B351" s="2">
        <v>2022</v>
      </c>
      <c r="C351" s="40" t="s">
        <v>50</v>
      </c>
      <c r="D351" s="2">
        <v>164.7</v>
      </c>
      <c r="E351" s="2">
        <v>208.8</v>
      </c>
      <c r="F351" s="2">
        <v>170.3</v>
      </c>
      <c r="G351" s="2">
        <v>170.9</v>
      </c>
      <c r="H351" s="2">
        <v>191.6</v>
      </c>
      <c r="I351" s="2">
        <v>162.19999999999999</v>
      </c>
      <c r="J351" s="2">
        <v>184.8</v>
      </c>
      <c r="K351" s="2">
        <v>169.7</v>
      </c>
      <c r="L351" s="2">
        <v>121.1</v>
      </c>
      <c r="M351" s="2">
        <v>201.6</v>
      </c>
      <c r="N351" s="2">
        <v>175.8</v>
      </c>
      <c r="O351" s="2">
        <v>185.6</v>
      </c>
      <c r="P351" s="2">
        <v>177.4</v>
      </c>
      <c r="Q351" s="2">
        <v>186.1</v>
      </c>
      <c r="R351" s="2">
        <v>184.4</v>
      </c>
      <c r="S351" s="2">
        <v>185.9</v>
      </c>
      <c r="T351" s="2">
        <v>172</v>
      </c>
      <c r="U351" s="14">
        <v>171.2</v>
      </c>
      <c r="V351" s="2">
        <v>174.4</v>
      </c>
      <c r="W351" s="2">
        <v>181.2</v>
      </c>
      <c r="X351" s="2">
        <v>167.4</v>
      </c>
      <c r="Y351" s="2">
        <v>170.6</v>
      </c>
      <c r="Z351" s="2">
        <v>176.5</v>
      </c>
      <c r="AA351" s="2">
        <v>194.9</v>
      </c>
      <c r="AB351" s="2">
        <v>180.8</v>
      </c>
      <c r="AC351" s="2">
        <v>173.9</v>
      </c>
      <c r="AD351" s="2">
        <v>177.9</v>
      </c>
      <c r="AE351">
        <v>2284.5</v>
      </c>
      <c r="AF351">
        <v>728.4</v>
      </c>
      <c r="AG351" s="18">
        <v>174.4</v>
      </c>
      <c r="AH351" s="18">
        <f>SUM('Main Data'!$S351+'Main Data'!$U351+'Main Data'!$V351+'Main Data'!$X351+'Main Data'!$Z351+'Main Data'!$AB351)</f>
        <v>1056.2</v>
      </c>
      <c r="AI351">
        <v>549.6</v>
      </c>
    </row>
    <row r="352" spans="1:35" x14ac:dyDescent="0.25">
      <c r="A352" s="2" t="s">
        <v>33</v>
      </c>
      <c r="B352" s="2">
        <v>2022</v>
      </c>
      <c r="C352" s="40" t="s">
        <v>50</v>
      </c>
      <c r="D352" s="2">
        <v>166.4</v>
      </c>
      <c r="E352" s="2">
        <v>214.9</v>
      </c>
      <c r="F352" s="2">
        <v>171.9</v>
      </c>
      <c r="G352" s="2">
        <v>171</v>
      </c>
      <c r="H352" s="2">
        <v>177.7</v>
      </c>
      <c r="I352" s="2">
        <v>165.7</v>
      </c>
      <c r="J352" s="2">
        <v>228.6</v>
      </c>
      <c r="K352" s="2">
        <v>169.9</v>
      </c>
      <c r="L352" s="2">
        <v>123.4</v>
      </c>
      <c r="M352" s="2">
        <v>196.4</v>
      </c>
      <c r="N352" s="2">
        <v>161.6</v>
      </c>
      <c r="O352" s="2">
        <v>191.5</v>
      </c>
      <c r="P352" s="2">
        <v>183.3</v>
      </c>
      <c r="Q352" s="2">
        <v>175.5</v>
      </c>
      <c r="R352" s="2">
        <v>162.6</v>
      </c>
      <c r="S352" s="2">
        <v>173.6</v>
      </c>
      <c r="T352" s="2">
        <v>172.3</v>
      </c>
      <c r="U352" s="14">
        <v>171.2</v>
      </c>
      <c r="V352" s="2">
        <v>166</v>
      </c>
      <c r="W352" s="2">
        <v>174.7</v>
      </c>
      <c r="X352" s="2">
        <v>158.80000000000001</v>
      </c>
      <c r="Y352" s="2">
        <v>166.3</v>
      </c>
      <c r="Z352" s="2">
        <v>171.2</v>
      </c>
      <c r="AA352" s="2">
        <v>200.1</v>
      </c>
      <c r="AB352" s="2">
        <v>180</v>
      </c>
      <c r="AC352" s="2">
        <v>166.8</v>
      </c>
      <c r="AD352" s="2">
        <v>175.3</v>
      </c>
      <c r="AE352">
        <v>2322.3000000000002</v>
      </c>
      <c r="AF352">
        <v>684</v>
      </c>
      <c r="AG352" s="18">
        <v>337.2</v>
      </c>
      <c r="AH352" s="18">
        <f>SUM('Main Data'!$S352+'Main Data'!$U352+'Main Data'!$V352+'Main Data'!$X352+'Main Data'!$Z352+'Main Data'!$AB352)</f>
        <v>1020.8</v>
      </c>
      <c r="AI352">
        <v>546.90000000000009</v>
      </c>
    </row>
    <row r="353" spans="1:35" x14ac:dyDescent="0.25">
      <c r="A353" s="2" t="s">
        <v>35</v>
      </c>
      <c r="B353" s="2">
        <v>2022</v>
      </c>
      <c r="C353" s="40" t="s">
        <v>50</v>
      </c>
      <c r="D353" s="2">
        <v>165.2</v>
      </c>
      <c r="E353" s="2">
        <v>210.9</v>
      </c>
      <c r="F353" s="2">
        <v>170.9</v>
      </c>
      <c r="G353" s="2">
        <v>170.9</v>
      </c>
      <c r="H353" s="2">
        <v>186.5</v>
      </c>
      <c r="I353" s="2">
        <v>163.80000000000001</v>
      </c>
      <c r="J353" s="2">
        <v>199.7</v>
      </c>
      <c r="K353" s="2">
        <v>169.8</v>
      </c>
      <c r="L353" s="2">
        <v>121.9</v>
      </c>
      <c r="M353" s="2">
        <v>199.9</v>
      </c>
      <c r="N353" s="2">
        <v>169.9</v>
      </c>
      <c r="O353" s="2">
        <v>188.3</v>
      </c>
      <c r="P353" s="2">
        <v>179.6</v>
      </c>
      <c r="Q353" s="2">
        <v>181.9</v>
      </c>
      <c r="R353" s="2">
        <v>175.3</v>
      </c>
      <c r="S353" s="2">
        <v>181</v>
      </c>
      <c r="T353" s="2">
        <v>172.1</v>
      </c>
      <c r="U353" s="14">
        <v>171.2</v>
      </c>
      <c r="V353" s="2">
        <v>170.4</v>
      </c>
      <c r="W353" s="2">
        <v>178.7</v>
      </c>
      <c r="X353" s="2">
        <v>162.9</v>
      </c>
      <c r="Y353" s="2">
        <v>168.2</v>
      </c>
      <c r="Z353" s="2">
        <v>173.4</v>
      </c>
      <c r="AA353" s="2">
        <v>196.3</v>
      </c>
      <c r="AB353" s="2">
        <v>180.5</v>
      </c>
      <c r="AC353" s="2">
        <v>170.5</v>
      </c>
      <c r="AD353" s="2">
        <v>176.7</v>
      </c>
      <c r="AE353">
        <v>2297.3000000000002</v>
      </c>
      <c r="AF353">
        <v>710.30000000000007</v>
      </c>
      <c r="AG353" s="18">
        <v>341.6</v>
      </c>
      <c r="AH353" s="18">
        <f>SUM('Main Data'!$S353+'Main Data'!$U353+'Main Data'!$V353+'Main Data'!$X353+'Main Data'!$Z353+'Main Data'!$AB353)</f>
        <v>1039.4000000000001</v>
      </c>
      <c r="AI353">
        <v>547.29999999999995</v>
      </c>
    </row>
    <row r="354" spans="1:35" x14ac:dyDescent="0.25">
      <c r="A354" s="2" t="s">
        <v>30</v>
      </c>
      <c r="B354" s="2">
        <v>2022</v>
      </c>
      <c r="C354" s="41" t="s">
        <v>53</v>
      </c>
      <c r="D354" s="2">
        <v>166.9</v>
      </c>
      <c r="E354" s="2">
        <v>207.2</v>
      </c>
      <c r="F354" s="2">
        <v>180.2</v>
      </c>
      <c r="G354" s="2">
        <v>172.3</v>
      </c>
      <c r="H354" s="2">
        <v>194</v>
      </c>
      <c r="I354" s="2">
        <v>159.1</v>
      </c>
      <c r="J354" s="2">
        <v>171.6</v>
      </c>
      <c r="K354" s="2">
        <v>170.2</v>
      </c>
      <c r="L354" s="2">
        <v>121.5</v>
      </c>
      <c r="M354" s="2">
        <v>204.8</v>
      </c>
      <c r="N354" s="2">
        <v>176.4</v>
      </c>
      <c r="O354" s="2">
        <v>186.9</v>
      </c>
      <c r="P354" s="2">
        <v>176.6</v>
      </c>
      <c r="Q354" s="2">
        <v>187.2</v>
      </c>
      <c r="R354" s="2">
        <v>185.2</v>
      </c>
      <c r="S354" s="2">
        <v>186.9</v>
      </c>
      <c r="T354" s="2">
        <v>173.4</v>
      </c>
      <c r="U354" s="14">
        <v>171.8</v>
      </c>
      <c r="V354" s="2">
        <v>175.5</v>
      </c>
      <c r="W354" s="2">
        <v>182.3</v>
      </c>
      <c r="X354" s="2">
        <v>167.5</v>
      </c>
      <c r="Y354" s="2">
        <v>170.8</v>
      </c>
      <c r="Z354" s="2">
        <v>176.9</v>
      </c>
      <c r="AA354" s="2">
        <v>195.5</v>
      </c>
      <c r="AB354" s="2">
        <v>181.9</v>
      </c>
      <c r="AC354" s="2">
        <v>174.6</v>
      </c>
      <c r="AD354" s="2">
        <v>177.8</v>
      </c>
      <c r="AE354">
        <v>2287.6999999999998</v>
      </c>
      <c r="AF354">
        <v>732.69999999999993</v>
      </c>
      <c r="AG354" s="18">
        <v>175.5</v>
      </c>
      <c r="AH354" s="18">
        <f>SUM('Main Data'!$S354+'Main Data'!$U354+'Main Data'!$V354+'Main Data'!$X354+'Main Data'!$Z354+'Main Data'!$AB354)</f>
        <v>1060.5</v>
      </c>
      <c r="AI354">
        <v>552</v>
      </c>
    </row>
    <row r="355" spans="1:35" x14ac:dyDescent="0.25">
      <c r="A355" s="2" t="s">
        <v>33</v>
      </c>
      <c r="B355" s="2">
        <v>2022</v>
      </c>
      <c r="C355" s="41" t="s">
        <v>53</v>
      </c>
      <c r="D355" s="2">
        <v>168.4</v>
      </c>
      <c r="E355" s="2">
        <v>213.4</v>
      </c>
      <c r="F355" s="2">
        <v>183.2</v>
      </c>
      <c r="G355" s="2">
        <v>172.3</v>
      </c>
      <c r="H355" s="2">
        <v>180</v>
      </c>
      <c r="I355" s="2">
        <v>162.6</v>
      </c>
      <c r="J355" s="2">
        <v>205.5</v>
      </c>
      <c r="K355" s="2">
        <v>171</v>
      </c>
      <c r="L355" s="2">
        <v>123.4</v>
      </c>
      <c r="M355" s="2">
        <v>198.8</v>
      </c>
      <c r="N355" s="2">
        <v>162.1</v>
      </c>
      <c r="O355" s="2">
        <v>192.4</v>
      </c>
      <c r="P355" s="2">
        <v>181.3</v>
      </c>
      <c r="Q355" s="2">
        <v>176.7</v>
      </c>
      <c r="R355" s="2">
        <v>163.5</v>
      </c>
      <c r="S355" s="2">
        <v>174.7</v>
      </c>
      <c r="T355" s="2">
        <v>173.8</v>
      </c>
      <c r="U355" s="14">
        <v>171.8</v>
      </c>
      <c r="V355" s="2">
        <v>166.9</v>
      </c>
      <c r="W355" s="2">
        <v>175.8</v>
      </c>
      <c r="X355" s="2">
        <v>158.9</v>
      </c>
      <c r="Y355" s="2">
        <v>166.7</v>
      </c>
      <c r="Z355" s="2">
        <v>171.5</v>
      </c>
      <c r="AA355" s="2">
        <v>200.6</v>
      </c>
      <c r="AB355" s="2">
        <v>180.3</v>
      </c>
      <c r="AC355" s="2">
        <v>167.4</v>
      </c>
      <c r="AD355" s="2">
        <v>174.1</v>
      </c>
      <c r="AE355">
        <v>2314.4</v>
      </c>
      <c r="AF355">
        <v>688.7</v>
      </c>
      <c r="AG355" s="18">
        <v>338.70000000000005</v>
      </c>
      <c r="AH355" s="18">
        <f>SUM('Main Data'!$S355+'Main Data'!$U355+'Main Data'!$V355+'Main Data'!$X355+'Main Data'!$Z355+'Main Data'!$AB355)</f>
        <v>1024.0999999999999</v>
      </c>
      <c r="AI355">
        <v>548.29999999999995</v>
      </c>
    </row>
    <row r="356" spans="1:35" x14ac:dyDescent="0.25">
      <c r="A356" s="2" t="s">
        <v>35</v>
      </c>
      <c r="B356" s="2">
        <v>2022</v>
      </c>
      <c r="C356" s="41" t="s">
        <v>53</v>
      </c>
      <c r="D356" s="2">
        <v>167.4</v>
      </c>
      <c r="E356" s="2">
        <v>209.4</v>
      </c>
      <c r="F356" s="2">
        <v>181.4</v>
      </c>
      <c r="G356" s="2">
        <v>172.3</v>
      </c>
      <c r="H356" s="2">
        <v>188.9</v>
      </c>
      <c r="I356" s="2">
        <v>160.69999999999999</v>
      </c>
      <c r="J356" s="2">
        <v>183.1</v>
      </c>
      <c r="K356" s="2">
        <v>170.5</v>
      </c>
      <c r="L356" s="2">
        <v>122.1</v>
      </c>
      <c r="M356" s="2">
        <v>202.8</v>
      </c>
      <c r="N356" s="2">
        <v>170.4</v>
      </c>
      <c r="O356" s="2">
        <v>189.5</v>
      </c>
      <c r="P356" s="2">
        <v>178.3</v>
      </c>
      <c r="Q356" s="2">
        <v>183.1</v>
      </c>
      <c r="R356" s="2">
        <v>176.2</v>
      </c>
      <c r="S356" s="2">
        <v>182.1</v>
      </c>
      <c r="T356" s="2">
        <v>173.6</v>
      </c>
      <c r="U356" s="14">
        <v>171.8</v>
      </c>
      <c r="V356" s="2">
        <v>171.4</v>
      </c>
      <c r="W356" s="2">
        <v>179.8</v>
      </c>
      <c r="X356" s="2">
        <v>163</v>
      </c>
      <c r="Y356" s="2">
        <v>168.5</v>
      </c>
      <c r="Z356" s="2">
        <v>173.7</v>
      </c>
      <c r="AA356" s="2">
        <v>196.9</v>
      </c>
      <c r="AB356" s="2">
        <v>181.3</v>
      </c>
      <c r="AC356" s="2">
        <v>171.1</v>
      </c>
      <c r="AD356" s="2">
        <v>176.5</v>
      </c>
      <c r="AE356">
        <v>2296.8000000000002</v>
      </c>
      <c r="AF356">
        <v>715</v>
      </c>
      <c r="AG356" s="18">
        <v>343.20000000000005</v>
      </c>
      <c r="AH356" s="18">
        <f>SUM('Main Data'!$S356+'Main Data'!$U356+'Main Data'!$V356+'Main Data'!$X356+'Main Data'!$Z356+'Main Data'!$AB356)</f>
        <v>1043.3</v>
      </c>
      <c r="AI356">
        <v>549.30000000000007</v>
      </c>
    </row>
    <row r="357" spans="1:35" x14ac:dyDescent="0.25">
      <c r="A357" s="2" t="s">
        <v>30</v>
      </c>
      <c r="B357" s="2">
        <v>2022</v>
      </c>
      <c r="C357" s="40" t="s">
        <v>55</v>
      </c>
      <c r="D357" s="2">
        <v>168.8</v>
      </c>
      <c r="E357" s="2">
        <v>206.9</v>
      </c>
      <c r="F357" s="2">
        <v>189.1</v>
      </c>
      <c r="G357" s="2">
        <v>173.4</v>
      </c>
      <c r="H357" s="2">
        <v>193.9</v>
      </c>
      <c r="I357" s="2">
        <v>156.69999999999999</v>
      </c>
      <c r="J357" s="2">
        <v>150.19999999999999</v>
      </c>
      <c r="K357" s="2">
        <v>170.5</v>
      </c>
      <c r="L357" s="2">
        <v>121.2</v>
      </c>
      <c r="M357" s="2">
        <v>207.5</v>
      </c>
      <c r="N357" s="2">
        <v>176.8</v>
      </c>
      <c r="O357" s="2">
        <v>187.7</v>
      </c>
      <c r="P357" s="2">
        <v>174.4</v>
      </c>
      <c r="Q357" s="2">
        <v>188.1</v>
      </c>
      <c r="R357" s="2">
        <v>185.9</v>
      </c>
      <c r="S357" s="2">
        <v>187.8</v>
      </c>
      <c r="T357" s="2">
        <v>175.7</v>
      </c>
      <c r="U357" s="14">
        <v>170.7</v>
      </c>
      <c r="V357" s="2">
        <v>176.4</v>
      </c>
      <c r="W357" s="2">
        <v>183.5</v>
      </c>
      <c r="X357" s="2">
        <v>167.8</v>
      </c>
      <c r="Y357" s="2">
        <v>171.2</v>
      </c>
      <c r="Z357" s="2">
        <v>177.3</v>
      </c>
      <c r="AA357" s="2">
        <v>195.9</v>
      </c>
      <c r="AB357" s="2">
        <v>182.8</v>
      </c>
      <c r="AC357" s="2">
        <v>175.5</v>
      </c>
      <c r="AD357" s="2">
        <v>177.1</v>
      </c>
      <c r="AE357">
        <v>2277.1</v>
      </c>
      <c r="AF357">
        <v>737.5</v>
      </c>
      <c r="AG357" s="18">
        <v>176.4</v>
      </c>
      <c r="AH357" s="18">
        <f>SUM('Main Data'!$S357+'Main Data'!$U357+'Main Data'!$V357+'Main Data'!$X357+'Main Data'!$Z357+'Main Data'!$AB357)</f>
        <v>1062.8</v>
      </c>
      <c r="AI357">
        <v>554.20000000000005</v>
      </c>
    </row>
    <row r="358" spans="1:35" x14ac:dyDescent="0.25">
      <c r="A358" s="2" t="s">
        <v>33</v>
      </c>
      <c r="B358" s="2">
        <v>2022</v>
      </c>
      <c r="C358" s="40" t="s">
        <v>55</v>
      </c>
      <c r="D358" s="2">
        <v>170.2</v>
      </c>
      <c r="E358" s="2">
        <v>212.9</v>
      </c>
      <c r="F358" s="2">
        <v>191.9</v>
      </c>
      <c r="G358" s="2">
        <v>173.9</v>
      </c>
      <c r="H358" s="2">
        <v>179.1</v>
      </c>
      <c r="I358" s="2">
        <v>159.5</v>
      </c>
      <c r="J358" s="2">
        <v>178.7</v>
      </c>
      <c r="K358" s="2">
        <v>171.3</v>
      </c>
      <c r="L358" s="2">
        <v>123.1</v>
      </c>
      <c r="M358" s="2">
        <v>200.5</v>
      </c>
      <c r="N358" s="2">
        <v>162.80000000000001</v>
      </c>
      <c r="O358" s="2">
        <v>193.3</v>
      </c>
      <c r="P358" s="2">
        <v>178.6</v>
      </c>
      <c r="Q358" s="2">
        <v>177.7</v>
      </c>
      <c r="R358" s="2">
        <v>164.5</v>
      </c>
      <c r="S358" s="2">
        <v>175.7</v>
      </c>
      <c r="T358" s="2">
        <v>176</v>
      </c>
      <c r="U358" s="14">
        <v>170.7</v>
      </c>
      <c r="V358" s="2">
        <v>167.3</v>
      </c>
      <c r="W358" s="2">
        <v>177.2</v>
      </c>
      <c r="X358" s="2">
        <v>159.4</v>
      </c>
      <c r="Y358" s="2">
        <v>167.1</v>
      </c>
      <c r="Z358" s="2">
        <v>171.8</v>
      </c>
      <c r="AA358" s="2">
        <v>201.1</v>
      </c>
      <c r="AB358" s="2">
        <v>180.6</v>
      </c>
      <c r="AC358" s="2">
        <v>168.2</v>
      </c>
      <c r="AD358" s="2">
        <v>174.1</v>
      </c>
      <c r="AE358">
        <v>2295.7999999999997</v>
      </c>
      <c r="AF358">
        <v>693.9</v>
      </c>
      <c r="AG358" s="18">
        <v>338</v>
      </c>
      <c r="AH358" s="18">
        <f>SUM('Main Data'!$S358+'Main Data'!$U358+'Main Data'!$V358+'Main Data'!$X358+'Main Data'!$Z358+'Main Data'!$AB358)</f>
        <v>1025.5</v>
      </c>
      <c r="AI358">
        <v>549.9</v>
      </c>
    </row>
    <row r="359" spans="1:35" x14ac:dyDescent="0.25">
      <c r="A359" s="2" t="s">
        <v>35</v>
      </c>
      <c r="B359" s="2">
        <v>2022</v>
      </c>
      <c r="C359" s="40" t="s">
        <v>55</v>
      </c>
      <c r="D359" s="2">
        <v>169.2</v>
      </c>
      <c r="E359" s="2">
        <v>209</v>
      </c>
      <c r="F359" s="2">
        <v>190.2</v>
      </c>
      <c r="G359" s="2">
        <v>173.6</v>
      </c>
      <c r="H359" s="2">
        <v>188.5</v>
      </c>
      <c r="I359" s="2">
        <v>158</v>
      </c>
      <c r="J359" s="2">
        <v>159.9</v>
      </c>
      <c r="K359" s="2">
        <v>170.8</v>
      </c>
      <c r="L359" s="2">
        <v>121.8</v>
      </c>
      <c r="M359" s="2">
        <v>205.2</v>
      </c>
      <c r="N359" s="2">
        <v>171</v>
      </c>
      <c r="O359" s="2">
        <v>190.3</v>
      </c>
      <c r="P359" s="2">
        <v>175.9</v>
      </c>
      <c r="Q359" s="2">
        <v>184</v>
      </c>
      <c r="R359" s="2">
        <v>177</v>
      </c>
      <c r="S359" s="2">
        <v>183</v>
      </c>
      <c r="T359" s="2">
        <v>175.8</v>
      </c>
      <c r="U359" s="14">
        <v>170.7</v>
      </c>
      <c r="V359" s="2">
        <v>172.1</v>
      </c>
      <c r="W359" s="2">
        <v>181.1</v>
      </c>
      <c r="X359" s="2">
        <v>163.4</v>
      </c>
      <c r="Y359" s="2">
        <v>168.9</v>
      </c>
      <c r="Z359" s="2">
        <v>174.1</v>
      </c>
      <c r="AA359" s="2">
        <v>197.3</v>
      </c>
      <c r="AB359" s="2">
        <v>182</v>
      </c>
      <c r="AC359" s="2">
        <v>172</v>
      </c>
      <c r="AD359" s="2">
        <v>175.7</v>
      </c>
      <c r="AE359">
        <v>2283.4</v>
      </c>
      <c r="AF359">
        <v>719.8</v>
      </c>
      <c r="AG359" s="18">
        <v>342.79999999999995</v>
      </c>
      <c r="AH359" s="18">
        <f>SUM('Main Data'!$S359+'Main Data'!$U359+'Main Data'!$V359+'Main Data'!$X359+'Main Data'!$Z359+'Main Data'!$AB359)</f>
        <v>1045.3</v>
      </c>
      <c r="AI359">
        <v>551.29999999999995</v>
      </c>
    </row>
    <row r="360" spans="1:35" x14ac:dyDescent="0.25">
      <c r="A360" s="2" t="s">
        <v>30</v>
      </c>
      <c r="B360" s="2">
        <v>2023</v>
      </c>
      <c r="C360" s="40" t="s">
        <v>31</v>
      </c>
      <c r="D360" s="2">
        <v>174</v>
      </c>
      <c r="E360" s="2">
        <v>208.3</v>
      </c>
      <c r="F360" s="2">
        <v>192.9</v>
      </c>
      <c r="G360" s="2">
        <v>174.3</v>
      </c>
      <c r="H360" s="2">
        <v>192.6</v>
      </c>
      <c r="I360" s="2">
        <v>156.30000000000001</v>
      </c>
      <c r="J360" s="2">
        <v>142.9</v>
      </c>
      <c r="K360" s="2">
        <v>170.7</v>
      </c>
      <c r="L360" s="2">
        <v>120.3</v>
      </c>
      <c r="M360" s="2">
        <v>210.5</v>
      </c>
      <c r="N360" s="2">
        <v>176.9</v>
      </c>
      <c r="O360" s="2">
        <v>188.5</v>
      </c>
      <c r="P360" s="2">
        <v>175</v>
      </c>
      <c r="Q360" s="2">
        <v>189</v>
      </c>
      <c r="R360" s="2">
        <v>186.3</v>
      </c>
      <c r="S360" s="2">
        <v>188.6</v>
      </c>
      <c r="T360" s="2">
        <v>178.4</v>
      </c>
      <c r="U360" s="14">
        <v>172.1</v>
      </c>
      <c r="V360" s="2">
        <v>177.2</v>
      </c>
      <c r="W360" s="2">
        <v>184.7</v>
      </c>
      <c r="X360" s="2">
        <v>168.2</v>
      </c>
      <c r="Y360" s="2">
        <v>171.8</v>
      </c>
      <c r="Z360" s="2">
        <v>177.8</v>
      </c>
      <c r="AA360" s="2">
        <v>196.9</v>
      </c>
      <c r="AB360" s="2">
        <v>183.2</v>
      </c>
      <c r="AC360" s="2">
        <v>176.5</v>
      </c>
      <c r="AD360" s="2">
        <v>177.8</v>
      </c>
      <c r="AE360">
        <v>2283.2000000000003</v>
      </c>
      <c r="AF360">
        <v>742.3</v>
      </c>
      <c r="AG360" s="18">
        <v>177.2</v>
      </c>
      <c r="AH360" s="18">
        <f>SUM('Main Data'!$S360+'Main Data'!$U360+'Main Data'!$V360+'Main Data'!$X360+'Main Data'!$Z360+'Main Data'!$AB360)</f>
        <v>1067.0999999999999</v>
      </c>
      <c r="AI360">
        <v>556.6</v>
      </c>
    </row>
    <row r="361" spans="1:35" x14ac:dyDescent="0.25">
      <c r="A361" s="2" t="s">
        <v>33</v>
      </c>
      <c r="B361" s="2">
        <v>2023</v>
      </c>
      <c r="C361" s="40" t="s">
        <v>31</v>
      </c>
      <c r="D361" s="2">
        <v>173.3</v>
      </c>
      <c r="E361" s="2">
        <v>215.2</v>
      </c>
      <c r="F361" s="2">
        <v>197</v>
      </c>
      <c r="G361" s="2">
        <v>175.2</v>
      </c>
      <c r="H361" s="2">
        <v>178</v>
      </c>
      <c r="I361" s="2">
        <v>160.5</v>
      </c>
      <c r="J361" s="2">
        <v>175.3</v>
      </c>
      <c r="K361" s="2">
        <v>171.2</v>
      </c>
      <c r="L361" s="2">
        <v>122.7</v>
      </c>
      <c r="M361" s="2">
        <v>204.3</v>
      </c>
      <c r="N361" s="2">
        <v>163.69999999999999</v>
      </c>
      <c r="O361" s="2">
        <v>194.3</v>
      </c>
      <c r="P361" s="2">
        <v>179.5</v>
      </c>
      <c r="Q361" s="2">
        <v>178.7</v>
      </c>
      <c r="R361" s="2">
        <v>165.3</v>
      </c>
      <c r="S361" s="2">
        <v>176.6</v>
      </c>
      <c r="T361" s="2">
        <v>178.8</v>
      </c>
      <c r="U361" s="14">
        <v>172.1</v>
      </c>
      <c r="V361" s="2">
        <v>168</v>
      </c>
      <c r="W361" s="2">
        <v>178.5</v>
      </c>
      <c r="X361" s="2">
        <v>159.5</v>
      </c>
      <c r="Y361" s="2">
        <v>167.8</v>
      </c>
      <c r="Z361" s="2">
        <v>171.8</v>
      </c>
      <c r="AA361" s="2">
        <v>201.6</v>
      </c>
      <c r="AB361" s="2">
        <v>180.1</v>
      </c>
      <c r="AC361" s="2">
        <v>168.9</v>
      </c>
      <c r="AD361" s="2">
        <v>174.9</v>
      </c>
      <c r="AE361">
        <v>2310.2000000000003</v>
      </c>
      <c r="AF361">
        <v>699.40000000000009</v>
      </c>
      <c r="AG361" s="18">
        <v>340.1</v>
      </c>
      <c r="AH361" s="18">
        <f>SUM('Main Data'!$S361+'Main Data'!$U361+'Main Data'!$V361+'Main Data'!$X361+'Main Data'!$Z361+'Main Data'!$AB361)</f>
        <v>1028.0999999999999</v>
      </c>
      <c r="AI361">
        <v>550.6</v>
      </c>
    </row>
    <row r="362" spans="1:35" x14ac:dyDescent="0.25">
      <c r="A362" s="2" t="s">
        <v>35</v>
      </c>
      <c r="B362" s="2">
        <v>2023</v>
      </c>
      <c r="C362" s="40" t="s">
        <v>31</v>
      </c>
      <c r="D362" s="2">
        <v>173.8</v>
      </c>
      <c r="E362" s="2">
        <v>210.7</v>
      </c>
      <c r="F362" s="2">
        <v>194.5</v>
      </c>
      <c r="G362" s="2">
        <v>174.6</v>
      </c>
      <c r="H362" s="2">
        <v>187.2</v>
      </c>
      <c r="I362" s="2">
        <v>158.30000000000001</v>
      </c>
      <c r="J362" s="2">
        <v>153.9</v>
      </c>
      <c r="K362" s="2">
        <v>170.9</v>
      </c>
      <c r="L362" s="2">
        <v>121.1</v>
      </c>
      <c r="M362" s="2">
        <v>208.4</v>
      </c>
      <c r="N362" s="2">
        <v>171.4</v>
      </c>
      <c r="O362" s="2">
        <v>191.2</v>
      </c>
      <c r="P362" s="2">
        <v>176.7</v>
      </c>
      <c r="Q362" s="2">
        <v>184.9</v>
      </c>
      <c r="R362" s="2">
        <v>177.6</v>
      </c>
      <c r="S362" s="2">
        <v>183.8</v>
      </c>
      <c r="T362" s="2">
        <v>178.6</v>
      </c>
      <c r="U362" s="14">
        <v>172.1</v>
      </c>
      <c r="V362" s="2">
        <v>172.9</v>
      </c>
      <c r="W362" s="2">
        <v>182.3</v>
      </c>
      <c r="X362" s="2">
        <v>163.6</v>
      </c>
      <c r="Y362" s="2">
        <v>169.5</v>
      </c>
      <c r="Z362" s="2">
        <v>174.3</v>
      </c>
      <c r="AA362" s="2">
        <v>198.2</v>
      </c>
      <c r="AB362" s="2">
        <v>182</v>
      </c>
      <c r="AC362" s="2">
        <v>172.8</v>
      </c>
      <c r="AD362" s="2">
        <v>176.5</v>
      </c>
      <c r="AE362">
        <v>2292.6999999999998</v>
      </c>
      <c r="AF362">
        <v>724.9</v>
      </c>
      <c r="AG362" s="18">
        <v>345</v>
      </c>
      <c r="AH362" s="18">
        <f>SUM('Main Data'!$S362+'Main Data'!$U362+'Main Data'!$V362+'Main Data'!$X362+'Main Data'!$Z362+'Main Data'!$AB362)</f>
        <v>1048.7</v>
      </c>
      <c r="AI362">
        <v>553</v>
      </c>
    </row>
    <row r="363" spans="1:35" x14ac:dyDescent="0.25">
      <c r="A363" s="2" t="s">
        <v>30</v>
      </c>
      <c r="B363" s="2">
        <v>2023</v>
      </c>
      <c r="C363" s="40" t="s">
        <v>36</v>
      </c>
      <c r="D363" s="2">
        <v>174.2</v>
      </c>
      <c r="E363" s="2">
        <v>205.2</v>
      </c>
      <c r="F363" s="2">
        <v>173.9</v>
      </c>
      <c r="G363" s="2">
        <v>177</v>
      </c>
      <c r="H363" s="2">
        <v>183.4</v>
      </c>
      <c r="I363" s="2">
        <v>167.2</v>
      </c>
      <c r="J363" s="2">
        <v>140.9</v>
      </c>
      <c r="K363" s="2">
        <v>170.4</v>
      </c>
      <c r="L363" s="2">
        <v>119.1</v>
      </c>
      <c r="M363" s="2">
        <v>212.1</v>
      </c>
      <c r="N363" s="2">
        <v>177.6</v>
      </c>
      <c r="O363" s="2">
        <v>189.9</v>
      </c>
      <c r="P363" s="2">
        <v>174.8</v>
      </c>
      <c r="Q363" s="2">
        <v>190</v>
      </c>
      <c r="R363" s="2">
        <v>187</v>
      </c>
      <c r="S363" s="2">
        <v>189.6</v>
      </c>
      <c r="T363" s="2">
        <v>180.7</v>
      </c>
      <c r="U363" s="14">
        <v>173.5</v>
      </c>
      <c r="V363" s="2">
        <v>178.6</v>
      </c>
      <c r="W363" s="2">
        <v>186.6</v>
      </c>
      <c r="X363" s="2">
        <v>169</v>
      </c>
      <c r="Y363" s="2">
        <v>172.8</v>
      </c>
      <c r="Z363" s="2">
        <v>178.5</v>
      </c>
      <c r="AA363" s="2">
        <v>198.3</v>
      </c>
      <c r="AB363" s="2">
        <v>181.6</v>
      </c>
      <c r="AC363" s="2">
        <v>177.9</v>
      </c>
      <c r="AD363" s="2">
        <v>178</v>
      </c>
      <c r="AE363">
        <v>2265.6999999999998</v>
      </c>
      <c r="AF363">
        <v>747.3</v>
      </c>
      <c r="AG363" s="18">
        <v>178.6</v>
      </c>
      <c r="AH363" s="18">
        <f>SUM('Main Data'!$S363+'Main Data'!$U363+'Main Data'!$V363+'Main Data'!$X363+'Main Data'!$Z363+'Main Data'!$AB363)</f>
        <v>1070.8</v>
      </c>
      <c r="AI363">
        <v>557.79999999999995</v>
      </c>
    </row>
    <row r="364" spans="1:35" x14ac:dyDescent="0.25">
      <c r="A364" s="2" t="s">
        <v>33</v>
      </c>
      <c r="B364" s="2">
        <v>2023</v>
      </c>
      <c r="C364" s="40" t="s">
        <v>36</v>
      </c>
      <c r="D364" s="2">
        <v>174.7</v>
      </c>
      <c r="E364" s="2">
        <v>212.2</v>
      </c>
      <c r="F364" s="2">
        <v>177.2</v>
      </c>
      <c r="G364" s="2">
        <v>177.9</v>
      </c>
      <c r="H364" s="2">
        <v>172.2</v>
      </c>
      <c r="I364" s="2">
        <v>172.1</v>
      </c>
      <c r="J364" s="2">
        <v>175.8</v>
      </c>
      <c r="K364" s="2">
        <v>172.2</v>
      </c>
      <c r="L364" s="2">
        <v>121.9</v>
      </c>
      <c r="M364" s="2">
        <v>204.8</v>
      </c>
      <c r="N364" s="2">
        <v>164.9</v>
      </c>
      <c r="O364" s="2">
        <v>196.6</v>
      </c>
      <c r="P364" s="2">
        <v>180.7</v>
      </c>
      <c r="Q364" s="2">
        <v>180.3</v>
      </c>
      <c r="R364" s="2">
        <v>167</v>
      </c>
      <c r="S364" s="2">
        <v>178.2</v>
      </c>
      <c r="T364" s="2">
        <v>181.4</v>
      </c>
      <c r="U364" s="14">
        <v>173.5</v>
      </c>
      <c r="V364" s="2">
        <v>169.2</v>
      </c>
      <c r="W364" s="2">
        <v>180.8</v>
      </c>
      <c r="X364" s="2">
        <v>159.80000000000001</v>
      </c>
      <c r="Y364" s="2">
        <v>168.4</v>
      </c>
      <c r="Z364" s="2">
        <v>172.5</v>
      </c>
      <c r="AA364" s="2">
        <v>202.7</v>
      </c>
      <c r="AB364" s="2">
        <v>182.8</v>
      </c>
      <c r="AC364" s="2">
        <v>170</v>
      </c>
      <c r="AD364" s="2">
        <v>176.3</v>
      </c>
      <c r="AE364">
        <v>2303.1999999999998</v>
      </c>
      <c r="AF364">
        <v>706.9</v>
      </c>
      <c r="AG364" s="18">
        <v>342.7</v>
      </c>
      <c r="AH364" s="18">
        <f>SUM('Main Data'!$S364+'Main Data'!$U364+'Main Data'!$V364+'Main Data'!$X364+'Main Data'!$Z364+'Main Data'!$AB364)</f>
        <v>1036</v>
      </c>
      <c r="AI364">
        <v>555.5</v>
      </c>
    </row>
    <row r="365" spans="1:35" x14ac:dyDescent="0.25">
      <c r="A365" s="2" t="s">
        <v>35</v>
      </c>
      <c r="B365" s="2">
        <v>2023</v>
      </c>
      <c r="C365" s="40" t="s">
        <v>36</v>
      </c>
      <c r="D365" s="2">
        <v>174.4</v>
      </c>
      <c r="E365" s="2">
        <v>207.7</v>
      </c>
      <c r="F365" s="2">
        <v>175.2</v>
      </c>
      <c r="G365" s="2">
        <v>177.3</v>
      </c>
      <c r="H365" s="2">
        <v>179.3</v>
      </c>
      <c r="I365" s="2">
        <v>169.5</v>
      </c>
      <c r="J365" s="2">
        <v>152.69999999999999</v>
      </c>
      <c r="K365" s="2">
        <v>171</v>
      </c>
      <c r="L365" s="2">
        <v>120</v>
      </c>
      <c r="M365" s="2">
        <v>209.7</v>
      </c>
      <c r="N365" s="2">
        <v>172.3</v>
      </c>
      <c r="O365" s="2">
        <v>193</v>
      </c>
      <c r="P365" s="2">
        <v>177</v>
      </c>
      <c r="Q365" s="2">
        <v>186.2</v>
      </c>
      <c r="R365" s="2">
        <v>178.7</v>
      </c>
      <c r="S365" s="2">
        <v>185.1</v>
      </c>
      <c r="T365" s="2">
        <v>181</v>
      </c>
      <c r="U365" s="14">
        <v>173.5</v>
      </c>
      <c r="V365" s="2">
        <v>174.2</v>
      </c>
      <c r="W365" s="2">
        <v>184.4</v>
      </c>
      <c r="X365" s="2">
        <v>164.2</v>
      </c>
      <c r="Y365" s="2">
        <v>170.3</v>
      </c>
      <c r="Z365" s="2">
        <v>175</v>
      </c>
      <c r="AA365" s="2">
        <v>199.5</v>
      </c>
      <c r="AB365" s="2">
        <v>182.1</v>
      </c>
      <c r="AC365" s="2">
        <v>174.1</v>
      </c>
      <c r="AD365" s="2">
        <v>177.2</v>
      </c>
      <c r="AE365">
        <v>2279.1</v>
      </c>
      <c r="AF365">
        <v>731</v>
      </c>
      <c r="AG365" s="18">
        <v>347.7</v>
      </c>
      <c r="AH365" s="18">
        <f>SUM('Main Data'!$S365+'Main Data'!$U365+'Main Data'!$V365+'Main Data'!$X365+'Main Data'!$Z365+'Main Data'!$AB365)</f>
        <v>1054.0999999999999</v>
      </c>
      <c r="AI365">
        <v>555.70000000000005</v>
      </c>
    </row>
    <row r="366" spans="1:35" x14ac:dyDescent="0.25">
      <c r="A366" s="2" t="s">
        <v>30</v>
      </c>
      <c r="B366" s="2">
        <v>2023</v>
      </c>
      <c r="C366" s="40" t="s">
        <v>38</v>
      </c>
      <c r="D366" s="2">
        <v>174.3</v>
      </c>
      <c r="E366" s="2">
        <v>205.2</v>
      </c>
      <c r="F366" s="2">
        <v>173.9</v>
      </c>
      <c r="G366" s="2">
        <v>177</v>
      </c>
      <c r="H366" s="2">
        <v>183.3</v>
      </c>
      <c r="I366" s="2">
        <v>167.2</v>
      </c>
      <c r="J366" s="2">
        <v>140.9</v>
      </c>
      <c r="K366" s="2">
        <v>170.5</v>
      </c>
      <c r="L366" s="2">
        <v>119.1</v>
      </c>
      <c r="M366" s="2">
        <v>212.1</v>
      </c>
      <c r="N366" s="2">
        <v>177.6</v>
      </c>
      <c r="O366" s="2">
        <v>189.9</v>
      </c>
      <c r="P366" s="2">
        <v>174.8</v>
      </c>
      <c r="Q366" s="2">
        <v>190</v>
      </c>
      <c r="R366" s="2">
        <v>187</v>
      </c>
      <c r="S366" s="2">
        <v>189.6</v>
      </c>
      <c r="T366" s="2">
        <v>180.7</v>
      </c>
      <c r="U366" s="14">
        <v>173.5</v>
      </c>
      <c r="V366" s="2">
        <v>178.6</v>
      </c>
      <c r="W366" s="2">
        <v>186.6</v>
      </c>
      <c r="X366" s="2">
        <v>169</v>
      </c>
      <c r="Y366" s="2">
        <v>172.8</v>
      </c>
      <c r="Z366" s="2">
        <v>178.5</v>
      </c>
      <c r="AA366" s="2">
        <v>198.4</v>
      </c>
      <c r="AB366" s="2">
        <v>181.4</v>
      </c>
      <c r="AC366" s="2">
        <v>177.9</v>
      </c>
      <c r="AD366" s="2">
        <v>178</v>
      </c>
      <c r="AE366">
        <v>2265.8000000000002</v>
      </c>
      <c r="AF366">
        <v>747.3</v>
      </c>
      <c r="AG366" s="18">
        <v>178.6</v>
      </c>
      <c r="AH366" s="18">
        <f>SUM('Main Data'!$S366+'Main Data'!$U366+'Main Data'!$V366+'Main Data'!$X366+'Main Data'!$Z366+'Main Data'!$AB366)</f>
        <v>1070.6000000000001</v>
      </c>
      <c r="AI366">
        <v>557.70000000000005</v>
      </c>
    </row>
    <row r="367" spans="1:35" x14ac:dyDescent="0.25">
      <c r="A367" s="2" t="s">
        <v>33</v>
      </c>
      <c r="B367" s="2">
        <v>2023</v>
      </c>
      <c r="C367" s="40" t="s">
        <v>38</v>
      </c>
      <c r="D367" s="2">
        <v>174.7</v>
      </c>
      <c r="E367" s="2">
        <v>212.2</v>
      </c>
      <c r="F367" s="2">
        <v>177.2</v>
      </c>
      <c r="G367" s="2">
        <v>177.9</v>
      </c>
      <c r="H367" s="2">
        <v>172.2</v>
      </c>
      <c r="I367" s="2">
        <v>172.1</v>
      </c>
      <c r="J367" s="2">
        <v>175.9</v>
      </c>
      <c r="K367" s="2">
        <v>172.2</v>
      </c>
      <c r="L367" s="2">
        <v>121.9</v>
      </c>
      <c r="M367" s="2">
        <v>204.8</v>
      </c>
      <c r="N367" s="2">
        <v>164.9</v>
      </c>
      <c r="O367" s="2">
        <v>196.6</v>
      </c>
      <c r="P367" s="2">
        <v>180.8</v>
      </c>
      <c r="Q367" s="2">
        <v>180.2</v>
      </c>
      <c r="R367" s="2">
        <v>167</v>
      </c>
      <c r="S367" s="2">
        <v>178.2</v>
      </c>
      <c r="T367" s="2">
        <v>181.5</v>
      </c>
      <c r="U367" s="14">
        <v>173.5</v>
      </c>
      <c r="V367" s="2">
        <v>169.2</v>
      </c>
      <c r="W367" s="2">
        <v>180.8</v>
      </c>
      <c r="X367" s="2">
        <v>159.80000000000001</v>
      </c>
      <c r="Y367" s="2">
        <v>168.4</v>
      </c>
      <c r="Z367" s="2">
        <v>172.5</v>
      </c>
      <c r="AA367" s="2">
        <v>202.7</v>
      </c>
      <c r="AB367" s="2">
        <v>182.6</v>
      </c>
      <c r="AC367" s="2">
        <v>170</v>
      </c>
      <c r="AD367" s="2">
        <v>176.3</v>
      </c>
      <c r="AE367">
        <v>2303.4</v>
      </c>
      <c r="AF367">
        <v>706.9</v>
      </c>
      <c r="AG367" s="18">
        <v>342.7</v>
      </c>
      <c r="AH367" s="18">
        <f>SUM('Main Data'!$S367+'Main Data'!$U367+'Main Data'!$V367+'Main Data'!$X367+'Main Data'!$Z367+'Main Data'!$AB367)</f>
        <v>1035.8</v>
      </c>
      <c r="AI367">
        <v>555.29999999999995</v>
      </c>
    </row>
    <row r="368" spans="1:35" x14ac:dyDescent="0.25">
      <c r="A368" s="2" t="s">
        <v>35</v>
      </c>
      <c r="B368" s="2">
        <v>2023</v>
      </c>
      <c r="C368" s="40" t="s">
        <v>38</v>
      </c>
      <c r="D368" s="2">
        <v>174.4</v>
      </c>
      <c r="E368" s="2">
        <v>207.7</v>
      </c>
      <c r="F368" s="2">
        <v>175.2</v>
      </c>
      <c r="G368" s="2">
        <v>177.3</v>
      </c>
      <c r="H368" s="2">
        <v>179.2</v>
      </c>
      <c r="I368" s="2">
        <v>169.5</v>
      </c>
      <c r="J368" s="2">
        <v>152.80000000000001</v>
      </c>
      <c r="K368" s="2">
        <v>171.1</v>
      </c>
      <c r="L368" s="2">
        <v>120</v>
      </c>
      <c r="M368" s="2">
        <v>209.7</v>
      </c>
      <c r="N368" s="2">
        <v>172.3</v>
      </c>
      <c r="O368" s="2">
        <v>193</v>
      </c>
      <c r="P368" s="2">
        <v>177</v>
      </c>
      <c r="Q368" s="2">
        <v>186.1</v>
      </c>
      <c r="R368" s="2">
        <v>178.7</v>
      </c>
      <c r="S368" s="2">
        <v>185.1</v>
      </c>
      <c r="T368" s="2">
        <v>181</v>
      </c>
      <c r="U368" s="14">
        <v>173.5</v>
      </c>
      <c r="V368" s="2">
        <v>174.2</v>
      </c>
      <c r="W368" s="2">
        <v>184.4</v>
      </c>
      <c r="X368" s="2">
        <v>164.2</v>
      </c>
      <c r="Y368" s="2">
        <v>170.3</v>
      </c>
      <c r="Z368" s="2">
        <v>175</v>
      </c>
      <c r="AA368" s="2">
        <v>199.5</v>
      </c>
      <c r="AB368" s="2">
        <v>181.9</v>
      </c>
      <c r="AC368" s="2">
        <v>174.1</v>
      </c>
      <c r="AD368" s="2">
        <v>177.2</v>
      </c>
      <c r="AE368">
        <v>2279.1999999999998</v>
      </c>
      <c r="AF368">
        <v>730.9</v>
      </c>
      <c r="AG368" s="18">
        <v>347.7</v>
      </c>
      <c r="AH368" s="18">
        <f>SUM('Main Data'!$S368+'Main Data'!$U368+'Main Data'!$V368+'Main Data'!$X368+'Main Data'!$Z368+'Main Data'!$AB368)</f>
        <v>1053.9000000000001</v>
      </c>
      <c r="AI368">
        <v>555.5</v>
      </c>
    </row>
    <row r="369" spans="1:35" x14ac:dyDescent="0.25">
      <c r="A369" s="2" t="s">
        <v>30</v>
      </c>
      <c r="B369" s="2">
        <v>2023</v>
      </c>
      <c r="C369" s="40" t="s">
        <v>39</v>
      </c>
      <c r="D369" s="2">
        <v>173.3</v>
      </c>
      <c r="E369" s="2">
        <v>206.9</v>
      </c>
      <c r="F369" s="2">
        <v>167.9</v>
      </c>
      <c r="G369" s="2">
        <v>178.2</v>
      </c>
      <c r="H369" s="2">
        <v>178.5</v>
      </c>
      <c r="I369" s="2">
        <v>173.7</v>
      </c>
      <c r="J369" s="2">
        <v>142.80000000000001</v>
      </c>
      <c r="K369" s="2">
        <v>172.8</v>
      </c>
      <c r="L369" s="2">
        <v>120.4</v>
      </c>
      <c r="M369" s="2">
        <v>215.5</v>
      </c>
      <c r="N369" s="2">
        <v>178.2</v>
      </c>
      <c r="O369" s="2">
        <v>190.5</v>
      </c>
      <c r="P369" s="2">
        <v>175.5</v>
      </c>
      <c r="Q369" s="2">
        <v>190.7</v>
      </c>
      <c r="R369" s="2">
        <v>187.3</v>
      </c>
      <c r="S369" s="2">
        <v>190.2</v>
      </c>
      <c r="T369" s="2">
        <v>183.8</v>
      </c>
      <c r="U369" s="14">
        <v>175.2</v>
      </c>
      <c r="V369" s="2">
        <v>179.1</v>
      </c>
      <c r="W369" s="2">
        <v>187.2</v>
      </c>
      <c r="X369" s="2">
        <v>169.4</v>
      </c>
      <c r="Y369" s="2">
        <v>173.2</v>
      </c>
      <c r="Z369" s="2">
        <v>179.4</v>
      </c>
      <c r="AA369" s="2">
        <v>199.5</v>
      </c>
      <c r="AB369" s="2">
        <v>181.5</v>
      </c>
      <c r="AC369" s="2">
        <v>178.9</v>
      </c>
      <c r="AD369" s="2">
        <v>178.8</v>
      </c>
      <c r="AE369">
        <v>2274.1999999999998</v>
      </c>
      <c r="AF369">
        <v>752</v>
      </c>
      <c r="AG369" s="18">
        <v>179.1</v>
      </c>
      <c r="AH369" s="18">
        <f>SUM('Main Data'!$S369+'Main Data'!$U369+'Main Data'!$V369+'Main Data'!$X369+'Main Data'!$Z369+'Main Data'!$AB369)</f>
        <v>1074.8</v>
      </c>
      <c r="AI369">
        <v>559.9</v>
      </c>
    </row>
    <row r="370" spans="1:35" x14ac:dyDescent="0.25">
      <c r="A370" s="2" t="s">
        <v>33</v>
      </c>
      <c r="B370" s="2">
        <v>2023</v>
      </c>
      <c r="C370" s="40" t="s">
        <v>39</v>
      </c>
      <c r="D370" s="2">
        <v>174.8</v>
      </c>
      <c r="E370" s="2">
        <v>213.7</v>
      </c>
      <c r="F370" s="2">
        <v>172.4</v>
      </c>
      <c r="G370" s="2">
        <v>178.8</v>
      </c>
      <c r="H370" s="2">
        <v>168.7</v>
      </c>
      <c r="I370" s="2">
        <v>179.2</v>
      </c>
      <c r="J370" s="2">
        <v>179.9</v>
      </c>
      <c r="K370" s="2">
        <v>174.7</v>
      </c>
      <c r="L370" s="2">
        <v>123.1</v>
      </c>
      <c r="M370" s="2">
        <v>207.8</v>
      </c>
      <c r="N370" s="2">
        <v>165.5</v>
      </c>
      <c r="O370" s="2">
        <v>197</v>
      </c>
      <c r="P370" s="2">
        <v>182.1</v>
      </c>
      <c r="Q370" s="2">
        <v>181</v>
      </c>
      <c r="R370" s="2">
        <v>167.7</v>
      </c>
      <c r="S370" s="2">
        <v>178.9</v>
      </c>
      <c r="T370" s="2">
        <v>184.4</v>
      </c>
      <c r="U370" s="14">
        <v>175.2</v>
      </c>
      <c r="V370" s="2">
        <v>169.6</v>
      </c>
      <c r="W370" s="2">
        <v>181.5</v>
      </c>
      <c r="X370" s="2">
        <v>160.1</v>
      </c>
      <c r="Y370" s="2">
        <v>168.8</v>
      </c>
      <c r="Z370" s="2">
        <v>174.2</v>
      </c>
      <c r="AA370" s="2">
        <v>203.5</v>
      </c>
      <c r="AB370" s="2">
        <v>182.1</v>
      </c>
      <c r="AC370" s="2">
        <v>170.9</v>
      </c>
      <c r="AD370" s="2">
        <v>177.4</v>
      </c>
      <c r="AE370">
        <v>2317.7000000000003</v>
      </c>
      <c r="AF370">
        <v>712</v>
      </c>
      <c r="AG370" s="18">
        <v>344.79999999999995</v>
      </c>
      <c r="AH370" s="18">
        <f>SUM('Main Data'!$S370+'Main Data'!$U370+'Main Data'!$V370+'Main Data'!$X370+'Main Data'!$Z370+'Main Data'!$AB370)</f>
        <v>1040.0999999999999</v>
      </c>
      <c r="AI370">
        <v>556.5</v>
      </c>
    </row>
    <row r="371" spans="1:35" x14ac:dyDescent="0.25">
      <c r="A371" s="2" t="s">
        <v>35</v>
      </c>
      <c r="B371" s="2">
        <v>2023</v>
      </c>
      <c r="C371" s="40" t="s">
        <v>39</v>
      </c>
      <c r="D371" s="2">
        <v>173.8</v>
      </c>
      <c r="E371" s="2">
        <v>209.3</v>
      </c>
      <c r="F371" s="2">
        <v>169.6</v>
      </c>
      <c r="G371" s="2">
        <v>178.4</v>
      </c>
      <c r="H371" s="2">
        <v>174.9</v>
      </c>
      <c r="I371" s="2">
        <v>176.3</v>
      </c>
      <c r="J371" s="2">
        <v>155.4</v>
      </c>
      <c r="K371" s="2">
        <v>173.4</v>
      </c>
      <c r="L371" s="2">
        <v>121.3</v>
      </c>
      <c r="M371" s="2">
        <v>212.9</v>
      </c>
      <c r="N371" s="2">
        <v>172.9</v>
      </c>
      <c r="O371" s="2">
        <v>193.5</v>
      </c>
      <c r="P371" s="2">
        <v>177.9</v>
      </c>
      <c r="Q371" s="2">
        <v>186.9</v>
      </c>
      <c r="R371" s="2">
        <v>179.2</v>
      </c>
      <c r="S371" s="2">
        <v>185.7</v>
      </c>
      <c r="T371" s="2">
        <v>184</v>
      </c>
      <c r="U371" s="14">
        <v>175.2</v>
      </c>
      <c r="V371" s="2">
        <v>174.6</v>
      </c>
      <c r="W371" s="2">
        <v>185</v>
      </c>
      <c r="X371" s="2">
        <v>164.5</v>
      </c>
      <c r="Y371" s="2">
        <v>170.7</v>
      </c>
      <c r="Z371" s="2">
        <v>176.4</v>
      </c>
      <c r="AA371" s="2">
        <v>200.6</v>
      </c>
      <c r="AB371" s="2">
        <v>181.7</v>
      </c>
      <c r="AC371" s="2">
        <v>175</v>
      </c>
      <c r="AD371" s="2">
        <v>178.1</v>
      </c>
      <c r="AE371">
        <v>2289.6000000000004</v>
      </c>
      <c r="AF371">
        <v>735.8</v>
      </c>
      <c r="AG371" s="18">
        <v>349.79999999999995</v>
      </c>
      <c r="AH371" s="18">
        <f>SUM('Main Data'!$S371+'Main Data'!$U371+'Main Data'!$V371+'Main Data'!$X371+'Main Data'!$Z371+'Main Data'!$AB371)</f>
        <v>1058.0999999999999</v>
      </c>
      <c r="AI371">
        <v>557.29999999999995</v>
      </c>
    </row>
    <row r="372" spans="1:35" x14ac:dyDescent="0.25">
      <c r="A372" s="2" t="s">
        <v>30</v>
      </c>
      <c r="B372" s="2">
        <v>2023</v>
      </c>
      <c r="C372" s="40" t="s">
        <v>41</v>
      </c>
      <c r="D372" s="2">
        <v>173.2</v>
      </c>
      <c r="E372" s="2">
        <v>211.5</v>
      </c>
      <c r="F372" s="2">
        <v>171</v>
      </c>
      <c r="G372" s="2">
        <v>179.6</v>
      </c>
      <c r="H372" s="2">
        <v>173.3</v>
      </c>
      <c r="I372" s="2">
        <v>169</v>
      </c>
      <c r="J372" s="2">
        <v>148.69999999999999</v>
      </c>
      <c r="K372" s="2">
        <v>174.9</v>
      </c>
      <c r="L372" s="2">
        <v>121.9</v>
      </c>
      <c r="M372" s="2">
        <v>221</v>
      </c>
      <c r="N372" s="2">
        <v>178.7</v>
      </c>
      <c r="O372" s="2">
        <v>191.1</v>
      </c>
      <c r="P372" s="2">
        <v>176.8</v>
      </c>
      <c r="Q372" s="2">
        <v>191.2</v>
      </c>
      <c r="R372" s="2">
        <v>187.9</v>
      </c>
      <c r="S372" s="2">
        <v>190.8</v>
      </c>
      <c r="T372" s="2">
        <v>184.9</v>
      </c>
      <c r="U372" s="14">
        <v>175.6</v>
      </c>
      <c r="V372" s="2">
        <v>179.8</v>
      </c>
      <c r="W372" s="2">
        <v>187.8</v>
      </c>
      <c r="X372" s="2">
        <v>169.7</v>
      </c>
      <c r="Y372" s="2">
        <v>173.8</v>
      </c>
      <c r="Z372" s="2">
        <v>180.3</v>
      </c>
      <c r="AA372" s="2">
        <v>199.9</v>
      </c>
      <c r="AB372" s="2">
        <v>182.5</v>
      </c>
      <c r="AC372" s="2">
        <v>179.5</v>
      </c>
      <c r="AD372" s="2">
        <v>179.8</v>
      </c>
      <c r="AE372">
        <v>2290.7000000000007</v>
      </c>
      <c r="AF372">
        <v>754.80000000000007</v>
      </c>
      <c r="AG372" s="18">
        <v>179.8</v>
      </c>
      <c r="AH372" s="18">
        <f>SUM('Main Data'!$S372+'Main Data'!$U372+'Main Data'!$V372+'Main Data'!$X372+'Main Data'!$Z372+'Main Data'!$AB372)</f>
        <v>1078.7</v>
      </c>
      <c r="AI372">
        <v>561.9</v>
      </c>
    </row>
    <row r="373" spans="1:35" x14ac:dyDescent="0.25">
      <c r="A373" s="2" t="s">
        <v>33</v>
      </c>
      <c r="B373" s="2">
        <v>2023</v>
      </c>
      <c r="C373" s="40" t="s">
        <v>41</v>
      </c>
      <c r="D373" s="2">
        <v>174.7</v>
      </c>
      <c r="E373" s="2">
        <v>219.4</v>
      </c>
      <c r="F373" s="2">
        <v>176.7</v>
      </c>
      <c r="G373" s="2">
        <v>179.4</v>
      </c>
      <c r="H373" s="2">
        <v>164.4</v>
      </c>
      <c r="I373" s="2">
        <v>175.8</v>
      </c>
      <c r="J373" s="2">
        <v>185</v>
      </c>
      <c r="K373" s="2">
        <v>176.9</v>
      </c>
      <c r="L373" s="2">
        <v>124.2</v>
      </c>
      <c r="M373" s="2">
        <v>211.9</v>
      </c>
      <c r="N373" s="2">
        <v>165.9</v>
      </c>
      <c r="O373" s="2">
        <v>197.7</v>
      </c>
      <c r="P373" s="2">
        <v>183.1</v>
      </c>
      <c r="Q373" s="2">
        <v>181.3</v>
      </c>
      <c r="R373" s="2">
        <v>168.1</v>
      </c>
      <c r="S373" s="2">
        <v>179.3</v>
      </c>
      <c r="T373" s="2">
        <v>185.6</v>
      </c>
      <c r="U373" s="14">
        <v>175.6</v>
      </c>
      <c r="V373" s="2">
        <v>170.1</v>
      </c>
      <c r="W373" s="2">
        <v>182.2</v>
      </c>
      <c r="X373" s="2">
        <v>160.4</v>
      </c>
      <c r="Y373" s="2">
        <v>169.2</v>
      </c>
      <c r="Z373" s="2">
        <v>174.8</v>
      </c>
      <c r="AA373" s="2">
        <v>204.2</v>
      </c>
      <c r="AB373" s="2">
        <v>183.4</v>
      </c>
      <c r="AC373" s="2">
        <v>171.6</v>
      </c>
      <c r="AD373" s="2">
        <v>178.2</v>
      </c>
      <c r="AE373">
        <v>2335.1</v>
      </c>
      <c r="AF373">
        <v>714.30000000000007</v>
      </c>
      <c r="AG373" s="18">
        <v>345.7</v>
      </c>
      <c r="AH373" s="18">
        <f>SUM('Main Data'!$S373+'Main Data'!$U373+'Main Data'!$V373+'Main Data'!$X373+'Main Data'!$Z373+'Main Data'!$AB373)</f>
        <v>1043.6000000000001</v>
      </c>
      <c r="AI373">
        <v>559.20000000000005</v>
      </c>
    </row>
    <row r="374" spans="1:35" x14ac:dyDescent="0.25">
      <c r="A374" s="2" t="s">
        <v>35</v>
      </c>
      <c r="B374" s="2">
        <v>2023</v>
      </c>
      <c r="C374" s="40" t="s">
        <v>41</v>
      </c>
      <c r="D374" s="2">
        <v>173.7</v>
      </c>
      <c r="E374" s="2">
        <v>214.3</v>
      </c>
      <c r="F374" s="2">
        <v>173.2</v>
      </c>
      <c r="G374" s="2">
        <v>179.5</v>
      </c>
      <c r="H374" s="2">
        <v>170</v>
      </c>
      <c r="I374" s="2">
        <v>172.2</v>
      </c>
      <c r="J374" s="2">
        <v>161</v>
      </c>
      <c r="K374" s="2">
        <v>175.6</v>
      </c>
      <c r="L374" s="2">
        <v>122.7</v>
      </c>
      <c r="M374" s="2">
        <v>218</v>
      </c>
      <c r="N374" s="2">
        <v>173.4</v>
      </c>
      <c r="O374" s="2">
        <v>194.2</v>
      </c>
      <c r="P374" s="2">
        <v>179.1</v>
      </c>
      <c r="Q374" s="2">
        <v>187.3</v>
      </c>
      <c r="R374" s="2">
        <v>179.7</v>
      </c>
      <c r="S374" s="2">
        <v>186.2</v>
      </c>
      <c r="T374" s="2">
        <v>185.2</v>
      </c>
      <c r="U374" s="14">
        <v>175.6</v>
      </c>
      <c r="V374" s="2">
        <v>175.2</v>
      </c>
      <c r="W374" s="2">
        <v>185.7</v>
      </c>
      <c r="X374" s="2">
        <v>164.8</v>
      </c>
      <c r="Y374" s="2">
        <v>171.2</v>
      </c>
      <c r="Z374" s="2">
        <v>177.1</v>
      </c>
      <c r="AA374" s="2">
        <v>201</v>
      </c>
      <c r="AB374" s="2">
        <v>182.8</v>
      </c>
      <c r="AC374" s="2">
        <v>175.7</v>
      </c>
      <c r="AD374" s="2">
        <v>179.1</v>
      </c>
      <c r="AE374">
        <v>2306.9</v>
      </c>
      <c r="AF374">
        <v>738.40000000000009</v>
      </c>
      <c r="AG374" s="18">
        <v>350.79999999999995</v>
      </c>
      <c r="AH374" s="18">
        <f>SUM('Main Data'!$S374+'Main Data'!$U374+'Main Data'!$V374+'Main Data'!$X374+'Main Data'!$Z374+'Main Data'!$AB374)</f>
        <v>1061.7</v>
      </c>
      <c r="AI374">
        <v>559.5</v>
      </c>
    </row>
  </sheetData>
  <mergeCells count="4">
    <mergeCell ref="D1:P1"/>
    <mergeCell ref="Q1:T1"/>
    <mergeCell ref="U1:V1"/>
    <mergeCell ref="A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31878-E1EF-4482-87A5-2BFE02B8A7D5}">
  <dimension ref="A1:BA655"/>
  <sheetViews>
    <sheetView zoomScale="69" zoomScaleNormal="69" workbookViewId="0">
      <selection activeCell="P100" sqref="P100"/>
    </sheetView>
  </sheetViews>
  <sheetFormatPr defaultRowHeight="15" x14ac:dyDescent="0.25"/>
  <cols>
    <col min="1" max="1" width="3.28515625" customWidth="1"/>
    <col min="2" max="2" width="4.5703125" customWidth="1"/>
    <col min="3" max="3" width="11.42578125" customWidth="1"/>
    <col min="5" max="5" width="13.5703125" customWidth="1"/>
    <col min="8" max="8" width="14.42578125" customWidth="1"/>
    <col min="10" max="10" width="14.140625" customWidth="1"/>
    <col min="13" max="13" width="16.7109375" customWidth="1"/>
    <col min="15" max="15" width="14.42578125" customWidth="1"/>
    <col min="25" max="25" width="9.7109375" customWidth="1"/>
  </cols>
  <sheetData>
    <row r="1" spans="1:53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</row>
    <row r="2" spans="1:53" x14ac:dyDescent="0.25">
      <c r="A2" s="77"/>
      <c r="B2" s="79"/>
      <c r="C2" s="80" t="s">
        <v>308</v>
      </c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</row>
    <row r="3" spans="1:53" x14ac:dyDescent="0.25">
      <c r="A3" s="77"/>
      <c r="B3" s="79"/>
      <c r="C3" s="80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</row>
    <row r="4" spans="1:53" x14ac:dyDescent="0.25">
      <c r="A4" s="77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</row>
    <row r="5" spans="1:53" x14ac:dyDescent="0.25">
      <c r="A5" s="77"/>
      <c r="B5" s="79"/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</row>
    <row r="6" spans="1:53" x14ac:dyDescent="0.25">
      <c r="A6" s="77"/>
      <c r="B6" s="79"/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</row>
    <row r="7" spans="1:53" x14ac:dyDescent="0.25">
      <c r="A7" s="77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</row>
    <row r="8" spans="1:53" x14ac:dyDescent="0.25">
      <c r="A8" s="77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</row>
    <row r="9" spans="1:53" x14ac:dyDescent="0.25">
      <c r="A9" s="77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</row>
    <row r="10" spans="1:53" x14ac:dyDescent="0.25">
      <c r="A10" s="77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</row>
    <row r="11" spans="1:53" x14ac:dyDescent="0.25">
      <c r="A11" s="77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</row>
    <row r="12" spans="1:53" x14ac:dyDescent="0.25">
      <c r="A12" s="77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</row>
    <row r="13" spans="1:53" x14ac:dyDescent="0.25">
      <c r="A13" s="77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</row>
    <row r="14" spans="1:53" x14ac:dyDescent="0.25">
      <c r="A14" s="77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</row>
    <row r="15" spans="1:53" x14ac:dyDescent="0.25">
      <c r="A15" s="77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</row>
    <row r="16" spans="1:53" x14ac:dyDescent="0.25">
      <c r="A16" s="77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</row>
    <row r="17" spans="1:53" x14ac:dyDescent="0.25">
      <c r="A17" s="77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</row>
    <row r="18" spans="1:53" x14ac:dyDescent="0.25">
      <c r="A18" s="77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</row>
    <row r="19" spans="1:53" x14ac:dyDescent="0.25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</row>
    <row r="20" spans="1:53" ht="15.75" x14ac:dyDescent="0.25">
      <c r="A20" s="77"/>
      <c r="B20" s="81" t="s">
        <v>309</v>
      </c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</row>
    <row r="21" spans="1:53" x14ac:dyDescent="0.25">
      <c r="A21" s="77"/>
      <c r="B21" s="80" t="s">
        <v>261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</row>
    <row r="22" spans="1:53" x14ac:dyDescent="0.25">
      <c r="A22" s="77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</row>
    <row r="23" spans="1:53" x14ac:dyDescent="0.25">
      <c r="A23" s="77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</row>
    <row r="24" spans="1:53" x14ac:dyDescent="0.25">
      <c r="A24" s="77"/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</row>
    <row r="25" spans="1:53" x14ac:dyDescent="0.25">
      <c r="A25" s="77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</row>
    <row r="26" spans="1:53" x14ac:dyDescent="0.25">
      <c r="A26" s="77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</row>
    <row r="27" spans="1:53" x14ac:dyDescent="0.25">
      <c r="A27" s="77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</row>
    <row r="28" spans="1:53" x14ac:dyDescent="0.25">
      <c r="A28" s="77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</row>
    <row r="29" spans="1:53" x14ac:dyDescent="0.25">
      <c r="A29" s="77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</row>
    <row r="30" spans="1:53" x14ac:dyDescent="0.25">
      <c r="A30" s="77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</row>
    <row r="31" spans="1:53" x14ac:dyDescent="0.25">
      <c r="A31" s="77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</row>
    <row r="32" spans="1:53" x14ac:dyDescent="0.25">
      <c r="A32" s="77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</row>
    <row r="33" spans="1:53" x14ac:dyDescent="0.25">
      <c r="A33" s="77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</row>
    <row r="34" spans="1:53" x14ac:dyDescent="0.25">
      <c r="A34" s="77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</row>
    <row r="35" spans="1:53" x14ac:dyDescent="0.25">
      <c r="A35" s="77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</row>
    <row r="36" spans="1:53" x14ac:dyDescent="0.25">
      <c r="A36" s="77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</row>
    <row r="37" spans="1:53" x14ac:dyDescent="0.25">
      <c r="A37" s="77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</row>
    <row r="38" spans="1:53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</row>
    <row r="39" spans="1:53" x14ac:dyDescent="0.25">
      <c r="A39" s="77"/>
      <c r="B39" s="80" t="s">
        <v>316</v>
      </c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</row>
    <row r="40" spans="1:53" x14ac:dyDescent="0.25">
      <c r="A40" s="77"/>
      <c r="B40" s="80" t="s">
        <v>315</v>
      </c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</row>
    <row r="41" spans="1:53" x14ac:dyDescent="0.25">
      <c r="A41" s="77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</row>
    <row r="42" spans="1:53" x14ac:dyDescent="0.25">
      <c r="A42" s="77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</row>
    <row r="43" spans="1:53" x14ac:dyDescent="0.25">
      <c r="A43" s="77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</row>
    <row r="44" spans="1:53" x14ac:dyDescent="0.25">
      <c r="A44" s="77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</row>
    <row r="45" spans="1:53" x14ac:dyDescent="0.25">
      <c r="A45" s="77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</row>
    <row r="46" spans="1:53" x14ac:dyDescent="0.25">
      <c r="A46" s="77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</row>
    <row r="47" spans="1:53" x14ac:dyDescent="0.25">
      <c r="A47" s="77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</row>
    <row r="48" spans="1:53" x14ac:dyDescent="0.25">
      <c r="A48" s="77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</row>
    <row r="49" spans="1:53" x14ac:dyDescent="0.25">
      <c r="A49" s="77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</row>
    <row r="50" spans="1:53" x14ac:dyDescent="0.25">
      <c r="A50" s="77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</row>
    <row r="51" spans="1:53" x14ac:dyDescent="0.25">
      <c r="A51" s="77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</row>
    <row r="52" spans="1:53" x14ac:dyDescent="0.25">
      <c r="A52" s="77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</row>
    <row r="53" spans="1:53" x14ac:dyDescent="0.25">
      <c r="A53" s="77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</row>
    <row r="54" spans="1:53" x14ac:dyDescent="0.25">
      <c r="A54" s="77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</row>
    <row r="55" spans="1:53" x14ac:dyDescent="0.25">
      <c r="A55" s="77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</row>
    <row r="56" spans="1:53" x14ac:dyDescent="0.25">
      <c r="A56" s="77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</row>
    <row r="57" spans="1:53" x14ac:dyDescent="0.25">
      <c r="A57" s="77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</row>
    <row r="58" spans="1:53" x14ac:dyDescent="0.25">
      <c r="A58" s="77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</row>
    <row r="59" spans="1:53" x14ac:dyDescent="0.25">
      <c r="A59" s="77"/>
      <c r="B59" s="79"/>
      <c r="C59" s="82" t="s">
        <v>304</v>
      </c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</row>
    <row r="60" spans="1:53" x14ac:dyDescent="0.25">
      <c r="A60" s="77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</row>
    <row r="61" spans="1:53" x14ac:dyDescent="0.25">
      <c r="A61" s="77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</row>
    <row r="62" spans="1:53" x14ac:dyDescent="0.25">
      <c r="A62" s="77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</row>
    <row r="63" spans="1:53" x14ac:dyDescent="0.25">
      <c r="A63" s="77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</row>
    <row r="64" spans="1:53" x14ac:dyDescent="0.25">
      <c r="A64" s="77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</row>
    <row r="65" spans="1:53" x14ac:dyDescent="0.25">
      <c r="A65" s="77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</row>
    <row r="66" spans="1:53" x14ac:dyDescent="0.25">
      <c r="A66" s="77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</row>
    <row r="67" spans="1:53" x14ac:dyDescent="0.25">
      <c r="A67" s="77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</row>
    <row r="68" spans="1:53" x14ac:dyDescent="0.25">
      <c r="A68" s="77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</row>
    <row r="69" spans="1:53" x14ac:dyDescent="0.25">
      <c r="A69" s="77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</row>
    <row r="70" spans="1:53" x14ac:dyDescent="0.25">
      <c r="A70" s="77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</row>
    <row r="71" spans="1:53" x14ac:dyDescent="0.25">
      <c r="A71" s="77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</row>
    <row r="72" spans="1:53" x14ac:dyDescent="0.25">
      <c r="A72" s="77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</row>
    <row r="73" spans="1:53" x14ac:dyDescent="0.25">
      <c r="A73" s="77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</row>
    <row r="74" spans="1:53" x14ac:dyDescent="0.25">
      <c r="A74" s="77"/>
      <c r="B74" s="79"/>
      <c r="C74" s="82" t="s">
        <v>305</v>
      </c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</row>
    <row r="75" spans="1:53" x14ac:dyDescent="0.25">
      <c r="A75" s="77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</row>
    <row r="76" spans="1:53" x14ac:dyDescent="0.25">
      <c r="A76" s="77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</row>
    <row r="77" spans="1:53" x14ac:dyDescent="0.25">
      <c r="A77" s="77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</row>
    <row r="78" spans="1:53" x14ac:dyDescent="0.25">
      <c r="A78" s="77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</row>
    <row r="79" spans="1:53" x14ac:dyDescent="0.25">
      <c r="A79" s="77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</row>
    <row r="80" spans="1:53" x14ac:dyDescent="0.25">
      <c r="A80" s="77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</row>
    <row r="81" spans="1:53" x14ac:dyDescent="0.25">
      <c r="A81" s="77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</row>
    <row r="82" spans="1:53" x14ac:dyDescent="0.25">
      <c r="A82" s="77"/>
      <c r="B82" s="79"/>
      <c r="C82" s="80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</row>
    <row r="83" spans="1:53" x14ac:dyDescent="0.25">
      <c r="A83" s="77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</row>
    <row r="84" spans="1:53" x14ac:dyDescent="0.25">
      <c r="A84" s="77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</row>
    <row r="85" spans="1:53" x14ac:dyDescent="0.25">
      <c r="A85" s="77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</row>
    <row r="86" spans="1:53" x14ac:dyDescent="0.25">
      <c r="A86" s="77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</row>
    <row r="87" spans="1:53" x14ac:dyDescent="0.25">
      <c r="A87" s="77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</row>
    <row r="88" spans="1:53" x14ac:dyDescent="0.25">
      <c r="A88" s="77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</row>
    <row r="89" spans="1:53" x14ac:dyDescent="0.25">
      <c r="A89" s="77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</row>
    <row r="90" spans="1:53" x14ac:dyDescent="0.25">
      <c r="A90" s="77"/>
      <c r="B90" s="79"/>
      <c r="C90" s="80" t="s">
        <v>283</v>
      </c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</row>
    <row r="91" spans="1:53" x14ac:dyDescent="0.25">
      <c r="A91" s="77"/>
      <c r="B91" s="79"/>
      <c r="C91" s="80" t="s">
        <v>317</v>
      </c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</row>
    <row r="92" spans="1:53" x14ac:dyDescent="0.25">
      <c r="A92" s="77"/>
      <c r="B92" s="79"/>
      <c r="C92" s="80" t="s">
        <v>285</v>
      </c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</row>
    <row r="93" spans="1:53" x14ac:dyDescent="0.25">
      <c r="A93" s="77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</row>
    <row r="94" spans="1:53" x14ac:dyDescent="0.25">
      <c r="A94" s="77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</row>
    <row r="95" spans="1:53" x14ac:dyDescent="0.25">
      <c r="A95" s="77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</row>
    <row r="96" spans="1:53" ht="18.75" x14ac:dyDescent="0.3">
      <c r="A96" s="77"/>
      <c r="B96" s="79"/>
      <c r="C96" s="83" t="s">
        <v>307</v>
      </c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</row>
    <row r="97" spans="1:53" ht="18.75" x14ac:dyDescent="0.3">
      <c r="A97" s="77"/>
      <c r="B97" s="79"/>
      <c r="C97" s="83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</row>
    <row r="98" spans="1:53" ht="15.75" x14ac:dyDescent="0.25">
      <c r="A98" s="77"/>
      <c r="B98" s="79"/>
      <c r="C98" s="84" t="s">
        <v>280</v>
      </c>
      <c r="D98" s="79"/>
      <c r="E98" s="79"/>
      <c r="F98" s="79"/>
      <c r="G98" s="79"/>
      <c r="H98" s="84" t="s">
        <v>306</v>
      </c>
      <c r="I98" s="79"/>
      <c r="J98" s="79"/>
      <c r="K98" s="79"/>
      <c r="L98" s="79"/>
      <c r="M98" s="84" t="s">
        <v>282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</row>
    <row r="99" spans="1:53" x14ac:dyDescent="0.25">
      <c r="A99" s="77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</row>
    <row r="100" spans="1:53" x14ac:dyDescent="0.25">
      <c r="A100" s="77"/>
      <c r="B100" s="79"/>
      <c r="C100" s="85"/>
      <c r="D100" s="86" t="s">
        <v>208</v>
      </c>
      <c r="E100" s="86" t="s">
        <v>200</v>
      </c>
      <c r="F100" s="79"/>
      <c r="G100" s="79"/>
      <c r="H100" s="85"/>
      <c r="I100" s="86" t="s">
        <v>208</v>
      </c>
      <c r="J100" s="86" t="s">
        <v>200</v>
      </c>
      <c r="K100" s="79"/>
      <c r="L100" s="79"/>
      <c r="M100" s="85"/>
      <c r="N100" s="86" t="s">
        <v>208</v>
      </c>
      <c r="O100" s="86" t="s">
        <v>200</v>
      </c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</row>
    <row r="101" spans="1:53" x14ac:dyDescent="0.25">
      <c r="A101" s="77"/>
      <c r="B101" s="79"/>
      <c r="C101" s="85" t="s">
        <v>294</v>
      </c>
      <c r="D101" s="87">
        <v>0.82</v>
      </c>
      <c r="E101" s="85" t="s">
        <v>4</v>
      </c>
      <c r="F101" s="79"/>
      <c r="G101" s="79"/>
      <c r="H101" s="85" t="s">
        <v>294</v>
      </c>
      <c r="I101" s="87">
        <v>0.82</v>
      </c>
      <c r="J101" s="85" t="s">
        <v>4</v>
      </c>
      <c r="K101" s="79"/>
      <c r="L101" s="79"/>
      <c r="M101" s="85" t="s">
        <v>294</v>
      </c>
      <c r="N101" s="87">
        <v>0.84</v>
      </c>
      <c r="O101" s="85" t="s">
        <v>4</v>
      </c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</row>
    <row r="102" spans="1:53" x14ac:dyDescent="0.25">
      <c r="A102" s="77"/>
      <c r="B102" s="79"/>
      <c r="C102" s="85" t="s">
        <v>295</v>
      </c>
      <c r="D102" s="87">
        <v>-0.21</v>
      </c>
      <c r="E102" s="85" t="s">
        <v>5</v>
      </c>
      <c r="F102" s="79"/>
      <c r="G102" s="79"/>
      <c r="H102" s="85" t="s">
        <v>295</v>
      </c>
      <c r="I102" s="87">
        <v>-0.2</v>
      </c>
      <c r="J102" s="85" t="s">
        <v>5</v>
      </c>
      <c r="K102" s="79"/>
      <c r="L102" s="79"/>
      <c r="M102" s="85" t="s">
        <v>295</v>
      </c>
      <c r="N102" s="87">
        <v>-0.22</v>
      </c>
      <c r="O102" s="85" t="s">
        <v>5</v>
      </c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</row>
    <row r="103" spans="1:53" x14ac:dyDescent="0.25">
      <c r="A103" s="77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</row>
    <row r="104" spans="1:53" x14ac:dyDescent="0.25">
      <c r="A104" s="77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</row>
    <row r="105" spans="1:53" x14ac:dyDescent="0.25">
      <c r="A105" s="77"/>
      <c r="B105" s="77"/>
      <c r="C105" s="78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</row>
    <row r="106" spans="1:53" x14ac:dyDescent="0.25">
      <c r="A106" s="77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</row>
    <row r="107" spans="1:53" x14ac:dyDescent="0.25">
      <c r="A107" s="77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</row>
    <row r="108" spans="1:53" x14ac:dyDescent="0.25">
      <c r="A108" s="77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</row>
    <row r="109" spans="1:53" x14ac:dyDescent="0.25">
      <c r="A109" s="77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</row>
    <row r="110" spans="1:53" x14ac:dyDescent="0.25">
      <c r="A110" s="77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</row>
    <row r="111" spans="1:53" x14ac:dyDescent="0.25">
      <c r="A111" s="77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</row>
    <row r="112" spans="1:53" x14ac:dyDescent="0.25">
      <c r="A112" s="77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</row>
    <row r="113" spans="1:53" x14ac:dyDescent="0.25">
      <c r="A113" s="77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</row>
    <row r="114" spans="1:53" x14ac:dyDescent="0.25">
      <c r="A114" s="77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</row>
    <row r="115" spans="1:53" x14ac:dyDescent="0.25">
      <c r="A115" s="77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</row>
    <row r="116" spans="1:53" x14ac:dyDescent="0.25">
      <c r="A116" s="77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</row>
    <row r="117" spans="1:53" x14ac:dyDescent="0.25">
      <c r="A117" s="77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</row>
    <row r="118" spans="1:53" x14ac:dyDescent="0.25">
      <c r="A118" s="77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</row>
    <row r="119" spans="1:53" x14ac:dyDescent="0.25">
      <c r="A119" s="77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</row>
    <row r="120" spans="1:53" x14ac:dyDescent="0.25">
      <c r="A120" s="77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</row>
    <row r="121" spans="1:53" x14ac:dyDescent="0.25">
      <c r="A121" s="77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</row>
    <row r="122" spans="1:53" x14ac:dyDescent="0.25">
      <c r="A122" s="77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</row>
    <row r="123" spans="1:53" x14ac:dyDescent="0.25">
      <c r="A123" s="77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</row>
    <row r="124" spans="1:53" x14ac:dyDescent="0.25">
      <c r="A124" s="77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</row>
    <row r="125" spans="1:53" x14ac:dyDescent="0.25">
      <c r="A125" s="77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</row>
    <row r="126" spans="1:53" x14ac:dyDescent="0.25">
      <c r="A126" s="77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</row>
    <row r="127" spans="1:5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</row>
    <row r="128" spans="1:53" x14ac:dyDescent="0.25">
      <c r="A128" s="77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</row>
    <row r="129" spans="1:53" x14ac:dyDescent="0.25">
      <c r="A129" s="77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</row>
    <row r="130" spans="1:53" x14ac:dyDescent="0.25">
      <c r="A130" s="77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</row>
    <row r="131" spans="1:53" x14ac:dyDescent="0.25">
      <c r="A131" s="77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</row>
    <row r="132" spans="1:53" x14ac:dyDescent="0.25">
      <c r="A132" s="77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</row>
    <row r="133" spans="1:53" x14ac:dyDescent="0.25">
      <c r="A133" s="77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</row>
    <row r="134" spans="1:53" x14ac:dyDescent="0.25">
      <c r="A134" s="77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</row>
    <row r="135" spans="1:53" x14ac:dyDescent="0.25">
      <c r="A135" s="77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</row>
    <row r="136" spans="1:53" x14ac:dyDescent="0.25">
      <c r="A136" s="77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</row>
    <row r="137" spans="1:53" x14ac:dyDescent="0.25">
      <c r="A137" s="77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</row>
    <row r="138" spans="1:53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</row>
    <row r="139" spans="1:53" x14ac:dyDescent="0.25">
      <c r="A139" s="77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</row>
    <row r="140" spans="1:53" x14ac:dyDescent="0.25">
      <c r="A140" s="77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</row>
    <row r="141" spans="1:53" x14ac:dyDescent="0.25">
      <c r="A141" s="77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  <c r="AC141" s="77"/>
      <c r="AD141" s="77"/>
      <c r="AE141" s="77"/>
      <c r="AF141" s="77"/>
      <c r="AG141" s="77"/>
      <c r="AH141" s="77"/>
      <c r="AI141" s="77"/>
      <c r="AJ141" s="77"/>
      <c r="AK141" s="77"/>
      <c r="AL141" s="77"/>
      <c r="AM141" s="77"/>
      <c r="AN141" s="77"/>
      <c r="AO141" s="77"/>
      <c r="AP141" s="77"/>
      <c r="AQ141" s="77"/>
      <c r="AR141" s="77"/>
      <c r="AS141" s="77"/>
      <c r="AT141" s="77"/>
      <c r="AU141" s="77"/>
      <c r="AV141" s="77"/>
      <c r="AW141" s="77"/>
      <c r="AX141" s="77"/>
      <c r="AY141" s="77"/>
      <c r="AZ141" s="77"/>
      <c r="BA141" s="77"/>
    </row>
    <row r="142" spans="1:53" x14ac:dyDescent="0.25">
      <c r="A142" s="77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  <c r="AC142" s="77"/>
      <c r="AD142" s="77"/>
      <c r="AE142" s="77"/>
      <c r="AF142" s="77"/>
      <c r="AG142" s="77"/>
      <c r="AH142" s="77"/>
      <c r="AI142" s="77"/>
      <c r="AJ142" s="77"/>
      <c r="AK142" s="77"/>
      <c r="AL142" s="77"/>
      <c r="AM142" s="77"/>
      <c r="AN142" s="77"/>
      <c r="AO142" s="77"/>
      <c r="AP142" s="77"/>
      <c r="AQ142" s="77"/>
      <c r="AR142" s="77"/>
      <c r="AS142" s="77"/>
      <c r="AT142" s="77"/>
      <c r="AU142" s="77"/>
      <c r="AV142" s="77"/>
      <c r="AW142" s="77"/>
      <c r="AX142" s="77"/>
      <c r="AY142" s="77"/>
      <c r="AZ142" s="77"/>
      <c r="BA142" s="77"/>
    </row>
    <row r="143" spans="1:53" x14ac:dyDescent="0.25">
      <c r="A143" s="77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  <c r="AC143" s="77"/>
      <c r="AD143" s="77"/>
      <c r="AE143" s="77"/>
      <c r="AF143" s="77"/>
      <c r="AG143" s="77"/>
      <c r="AH143" s="77"/>
      <c r="AI143" s="77"/>
      <c r="AJ143" s="77"/>
      <c r="AK143" s="77"/>
      <c r="AL143" s="77"/>
      <c r="AM143" s="77"/>
      <c r="AN143" s="77"/>
      <c r="AO143" s="77"/>
      <c r="AP143" s="77"/>
      <c r="AQ143" s="77"/>
      <c r="AR143" s="77"/>
      <c r="AS143" s="77"/>
      <c r="AT143" s="77"/>
      <c r="AU143" s="77"/>
      <c r="AV143" s="77"/>
      <c r="AW143" s="77"/>
      <c r="AX143" s="77"/>
      <c r="AY143" s="77"/>
      <c r="AZ143" s="77"/>
      <c r="BA143" s="77"/>
    </row>
    <row r="144" spans="1:53" x14ac:dyDescent="0.25">
      <c r="A144" s="77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  <c r="AC144" s="77"/>
      <c r="AD144" s="77"/>
      <c r="AE144" s="77"/>
      <c r="AF144" s="77"/>
      <c r="AG144" s="77"/>
      <c r="AH144" s="77"/>
      <c r="AI144" s="77"/>
      <c r="AJ144" s="77"/>
      <c r="AK144" s="77"/>
      <c r="AL144" s="77"/>
      <c r="AM144" s="77"/>
      <c r="AN144" s="77"/>
      <c r="AO144" s="77"/>
      <c r="AP144" s="77"/>
      <c r="AQ144" s="77"/>
      <c r="AR144" s="77"/>
      <c r="AS144" s="77"/>
      <c r="AT144" s="77"/>
      <c r="AU144" s="77"/>
      <c r="AV144" s="77"/>
      <c r="AW144" s="77"/>
      <c r="AX144" s="77"/>
      <c r="AY144" s="77"/>
      <c r="AZ144" s="77"/>
      <c r="BA144" s="77"/>
    </row>
    <row r="145" spans="1:53" x14ac:dyDescent="0.25">
      <c r="A145" s="77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  <c r="AC145" s="77"/>
      <c r="AD145" s="77"/>
      <c r="AE145" s="77"/>
      <c r="AF145" s="77"/>
      <c r="AG145" s="77"/>
      <c r="AH145" s="77"/>
      <c r="AI145" s="77"/>
      <c r="AJ145" s="77"/>
      <c r="AK145" s="77"/>
      <c r="AL145" s="77"/>
      <c r="AM145" s="77"/>
      <c r="AN145" s="77"/>
      <c r="AO145" s="77"/>
      <c r="AP145" s="77"/>
      <c r="AQ145" s="77"/>
      <c r="AR145" s="77"/>
      <c r="AS145" s="77"/>
      <c r="AT145" s="77"/>
      <c r="AU145" s="77"/>
      <c r="AV145" s="77"/>
      <c r="AW145" s="77"/>
      <c r="AX145" s="77"/>
      <c r="AY145" s="77"/>
      <c r="AZ145" s="77"/>
      <c r="BA145" s="77"/>
    </row>
    <row r="146" spans="1:53" x14ac:dyDescent="0.25">
      <c r="A146" s="77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  <c r="AC146" s="77"/>
      <c r="AD146" s="77"/>
      <c r="AE146" s="77"/>
      <c r="AF146" s="77"/>
      <c r="AG146" s="77"/>
      <c r="AH146" s="77"/>
      <c r="AI146" s="77"/>
      <c r="AJ146" s="77"/>
      <c r="AK146" s="77"/>
      <c r="AL146" s="77"/>
      <c r="AM146" s="77"/>
      <c r="AN146" s="77"/>
      <c r="AO146" s="77"/>
      <c r="AP146" s="77"/>
      <c r="AQ146" s="77"/>
      <c r="AR146" s="77"/>
      <c r="AS146" s="77"/>
      <c r="AT146" s="77"/>
      <c r="AU146" s="77"/>
      <c r="AV146" s="77"/>
      <c r="AW146" s="77"/>
      <c r="AX146" s="77"/>
      <c r="AY146" s="77"/>
      <c r="AZ146" s="77"/>
      <c r="BA146" s="77"/>
    </row>
    <row r="147" spans="1:53" x14ac:dyDescent="0.25">
      <c r="A147" s="77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  <c r="AC147" s="77"/>
      <c r="AD147" s="77"/>
      <c r="AE147" s="77"/>
      <c r="AF147" s="77"/>
      <c r="AG147" s="77"/>
      <c r="AH147" s="77"/>
      <c r="AI147" s="77"/>
      <c r="AJ147" s="77"/>
      <c r="AK147" s="77"/>
      <c r="AL147" s="77"/>
      <c r="AM147" s="77"/>
      <c r="AN147" s="77"/>
      <c r="AO147" s="77"/>
      <c r="AP147" s="77"/>
      <c r="AQ147" s="77"/>
      <c r="AR147" s="77"/>
      <c r="AS147" s="77"/>
      <c r="AT147" s="77"/>
      <c r="AU147" s="77"/>
      <c r="AV147" s="77"/>
      <c r="AW147" s="77"/>
      <c r="AX147" s="77"/>
      <c r="AY147" s="77"/>
      <c r="AZ147" s="77"/>
      <c r="BA147" s="77"/>
    </row>
    <row r="148" spans="1:53" x14ac:dyDescent="0.25">
      <c r="A148" s="77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  <c r="AC148" s="77"/>
      <c r="AD148" s="77"/>
      <c r="AE148" s="77"/>
      <c r="AF148" s="77"/>
      <c r="AG148" s="77"/>
      <c r="AH148" s="77"/>
      <c r="AI148" s="77"/>
      <c r="AJ148" s="77"/>
      <c r="AK148" s="77"/>
      <c r="AL148" s="77"/>
      <c r="AM148" s="77"/>
      <c r="AN148" s="77"/>
      <c r="AO148" s="77"/>
      <c r="AP148" s="77"/>
      <c r="AQ148" s="77"/>
      <c r="AR148" s="77"/>
      <c r="AS148" s="77"/>
      <c r="AT148" s="77"/>
      <c r="AU148" s="77"/>
      <c r="AV148" s="77"/>
      <c r="AW148" s="77"/>
      <c r="AX148" s="77"/>
      <c r="AY148" s="77"/>
      <c r="AZ148" s="77"/>
      <c r="BA148" s="77"/>
    </row>
    <row r="149" spans="1:53" x14ac:dyDescent="0.25">
      <c r="A149" s="77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  <c r="AC149" s="77"/>
      <c r="AD149" s="77"/>
      <c r="AE149" s="77"/>
      <c r="AF149" s="77"/>
      <c r="AG149" s="77"/>
      <c r="AH149" s="77"/>
      <c r="AI149" s="77"/>
      <c r="AJ149" s="77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7"/>
    </row>
    <row r="150" spans="1:53" x14ac:dyDescent="0.25">
      <c r="A150" s="77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  <c r="AC150" s="77"/>
      <c r="AD150" s="77"/>
      <c r="AE150" s="77"/>
      <c r="AF150" s="77"/>
      <c r="AG150" s="77"/>
      <c r="AH150" s="77"/>
      <c r="AI150" s="77"/>
      <c r="AJ150" s="77"/>
      <c r="AK150" s="77"/>
      <c r="AL150" s="77"/>
      <c r="AM150" s="77"/>
      <c r="AN150" s="77"/>
      <c r="AO150" s="77"/>
      <c r="AP150" s="77"/>
      <c r="AQ150" s="77"/>
      <c r="AR150" s="77"/>
      <c r="AS150" s="77"/>
      <c r="AT150" s="77"/>
      <c r="AU150" s="77"/>
      <c r="AV150" s="77"/>
      <c r="AW150" s="77"/>
      <c r="AX150" s="77"/>
      <c r="AY150" s="77"/>
      <c r="AZ150" s="77"/>
      <c r="BA150" s="77"/>
    </row>
    <row r="151" spans="1:53" x14ac:dyDescent="0.25">
      <c r="A151" s="77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  <c r="AC151" s="77"/>
      <c r="AD151" s="77"/>
      <c r="AE151" s="77"/>
      <c r="AF151" s="77"/>
      <c r="AG151" s="77"/>
      <c r="AH151" s="77"/>
      <c r="AI151" s="77"/>
      <c r="AJ151" s="77"/>
      <c r="AK151" s="77"/>
      <c r="AL151" s="77"/>
      <c r="AM151" s="77"/>
      <c r="AN151" s="77"/>
      <c r="AO151" s="77"/>
      <c r="AP151" s="77"/>
      <c r="AQ151" s="77"/>
      <c r="AR151" s="77"/>
      <c r="AS151" s="77"/>
      <c r="AT151" s="77"/>
      <c r="AU151" s="77"/>
      <c r="AV151" s="77"/>
      <c r="AW151" s="77"/>
      <c r="AX151" s="77"/>
      <c r="AY151" s="77"/>
      <c r="AZ151" s="77"/>
      <c r="BA151" s="77"/>
    </row>
    <row r="152" spans="1:53" x14ac:dyDescent="0.25">
      <c r="A152" s="77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  <c r="AC152" s="77"/>
      <c r="AD152" s="77"/>
      <c r="AE152" s="77"/>
      <c r="AF152" s="77"/>
      <c r="AG152" s="77"/>
      <c r="AH152" s="77"/>
      <c r="AI152" s="77"/>
      <c r="AJ152" s="77"/>
      <c r="AK152" s="77"/>
      <c r="AL152" s="77"/>
      <c r="AM152" s="77"/>
      <c r="AN152" s="77"/>
      <c r="AO152" s="77"/>
      <c r="AP152" s="77"/>
      <c r="AQ152" s="77"/>
      <c r="AR152" s="77"/>
      <c r="AS152" s="77"/>
      <c r="AT152" s="77"/>
      <c r="AU152" s="77"/>
      <c r="AV152" s="77"/>
      <c r="AW152" s="77"/>
      <c r="AX152" s="77"/>
      <c r="AY152" s="77"/>
      <c r="AZ152" s="77"/>
      <c r="BA152" s="77"/>
    </row>
    <row r="153" spans="1:53" x14ac:dyDescent="0.25">
      <c r="A153" s="77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  <c r="AC153" s="77"/>
      <c r="AD153" s="77"/>
      <c r="AE153" s="77"/>
      <c r="AF153" s="77"/>
      <c r="AG153" s="77"/>
      <c r="AH153" s="77"/>
      <c r="AI153" s="77"/>
      <c r="AJ153" s="77"/>
      <c r="AK153" s="77"/>
      <c r="AL153" s="77"/>
      <c r="AM153" s="77"/>
      <c r="AN153" s="77"/>
      <c r="AO153" s="77"/>
      <c r="AP153" s="77"/>
      <c r="AQ153" s="77"/>
      <c r="AR153" s="77"/>
      <c r="AS153" s="77"/>
      <c r="AT153" s="77"/>
      <c r="AU153" s="77"/>
      <c r="AV153" s="77"/>
      <c r="AW153" s="77"/>
      <c r="AX153" s="77"/>
      <c r="AY153" s="77"/>
      <c r="AZ153" s="77"/>
      <c r="BA153" s="77"/>
    </row>
    <row r="154" spans="1:53" x14ac:dyDescent="0.25">
      <c r="A154" s="77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  <c r="AC154" s="77"/>
      <c r="AD154" s="77"/>
      <c r="AE154" s="77"/>
      <c r="AF154" s="77"/>
      <c r="AG154" s="77"/>
      <c r="AH154" s="77"/>
      <c r="AI154" s="77"/>
      <c r="AJ154" s="77"/>
      <c r="AK154" s="77"/>
      <c r="AL154" s="77"/>
      <c r="AM154" s="77"/>
      <c r="AN154" s="77"/>
      <c r="AO154" s="77"/>
      <c r="AP154" s="77"/>
      <c r="AQ154" s="77"/>
      <c r="AR154" s="77"/>
      <c r="AS154" s="77"/>
      <c r="AT154" s="77"/>
      <c r="AU154" s="77"/>
      <c r="AV154" s="77"/>
      <c r="AW154" s="77"/>
      <c r="AX154" s="77"/>
      <c r="AY154" s="77"/>
      <c r="AZ154" s="77"/>
      <c r="BA154" s="77"/>
    </row>
    <row r="155" spans="1:53" x14ac:dyDescent="0.25">
      <c r="A155" s="77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  <c r="AC155" s="77"/>
      <c r="AD155" s="77"/>
      <c r="AE155" s="77"/>
      <c r="AF155" s="77"/>
      <c r="AG155" s="77"/>
      <c r="AH155" s="77"/>
      <c r="AI155" s="77"/>
      <c r="AJ155" s="77"/>
      <c r="AK155" s="77"/>
      <c r="AL155" s="77"/>
      <c r="AM155" s="77"/>
      <c r="AN155" s="77"/>
      <c r="AO155" s="77"/>
      <c r="AP155" s="77"/>
      <c r="AQ155" s="77"/>
      <c r="AR155" s="77"/>
      <c r="AS155" s="77"/>
      <c r="AT155" s="77"/>
      <c r="AU155" s="77"/>
      <c r="AV155" s="77"/>
      <c r="AW155" s="77"/>
      <c r="AX155" s="77"/>
      <c r="AY155" s="77"/>
      <c r="AZ155" s="77"/>
      <c r="BA155" s="77"/>
    </row>
    <row r="156" spans="1:53" x14ac:dyDescent="0.25">
      <c r="A156" s="77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  <c r="AC156" s="77"/>
      <c r="AD156" s="77"/>
      <c r="AE156" s="77"/>
      <c r="AF156" s="77"/>
      <c r="AG156" s="77"/>
      <c r="AH156" s="77"/>
      <c r="AI156" s="77"/>
      <c r="AJ156" s="77"/>
      <c r="AK156" s="77"/>
      <c r="AL156" s="77"/>
      <c r="AM156" s="77"/>
      <c r="AN156" s="77"/>
      <c r="AO156" s="77"/>
      <c r="AP156" s="77"/>
      <c r="AQ156" s="77"/>
      <c r="AR156" s="77"/>
      <c r="AS156" s="77"/>
      <c r="AT156" s="77"/>
      <c r="AU156" s="77"/>
      <c r="AV156" s="77"/>
      <c r="AW156" s="77"/>
      <c r="AX156" s="77"/>
      <c r="AY156" s="77"/>
      <c r="AZ156" s="77"/>
      <c r="BA156" s="77"/>
    </row>
    <row r="157" spans="1:53" x14ac:dyDescent="0.25">
      <c r="A157" s="77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  <c r="AC157" s="77"/>
      <c r="AD157" s="77"/>
      <c r="AE157" s="77"/>
      <c r="AF157" s="77"/>
      <c r="AG157" s="77"/>
      <c r="AH157" s="77"/>
      <c r="AI157" s="77"/>
      <c r="AJ157" s="77"/>
      <c r="AK157" s="77"/>
      <c r="AL157" s="77"/>
      <c r="AM157" s="77"/>
      <c r="AN157" s="77"/>
      <c r="AO157" s="77"/>
      <c r="AP157" s="77"/>
      <c r="AQ157" s="77"/>
      <c r="AR157" s="77"/>
      <c r="AS157" s="77"/>
      <c r="AT157" s="77"/>
      <c r="AU157" s="77"/>
      <c r="AV157" s="77"/>
      <c r="AW157" s="77"/>
      <c r="AX157" s="77"/>
      <c r="AY157" s="77"/>
      <c r="AZ157" s="77"/>
      <c r="BA157" s="77"/>
    </row>
    <row r="158" spans="1:53" x14ac:dyDescent="0.25">
      <c r="A158" s="77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  <c r="AC158" s="77"/>
      <c r="AD158" s="77"/>
      <c r="AE158" s="77"/>
      <c r="AF158" s="77"/>
      <c r="AG158" s="77"/>
      <c r="AH158" s="77"/>
      <c r="AI158" s="77"/>
      <c r="AJ158" s="77"/>
      <c r="AK158" s="77"/>
      <c r="AL158" s="77"/>
      <c r="AM158" s="77"/>
      <c r="AN158" s="77"/>
      <c r="AO158" s="77"/>
      <c r="AP158" s="77"/>
      <c r="AQ158" s="77"/>
      <c r="AR158" s="77"/>
      <c r="AS158" s="77"/>
      <c r="AT158" s="77"/>
      <c r="AU158" s="77"/>
      <c r="AV158" s="77"/>
      <c r="AW158" s="77"/>
      <c r="AX158" s="77"/>
      <c r="AY158" s="77"/>
      <c r="AZ158" s="77"/>
      <c r="BA158" s="77"/>
    </row>
    <row r="159" spans="1:53" x14ac:dyDescent="0.25">
      <c r="A159" s="77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  <c r="AC159" s="77"/>
      <c r="AD159" s="77"/>
      <c r="AE159" s="77"/>
      <c r="AF159" s="77"/>
      <c r="AG159" s="77"/>
      <c r="AH159" s="77"/>
      <c r="AI159" s="77"/>
      <c r="AJ159" s="77"/>
      <c r="AK159" s="77"/>
      <c r="AL159" s="77"/>
      <c r="AM159" s="77"/>
      <c r="AN159" s="77"/>
      <c r="AO159" s="77"/>
      <c r="AP159" s="77"/>
      <c r="AQ159" s="77"/>
      <c r="AR159" s="77"/>
      <c r="AS159" s="77"/>
      <c r="AT159" s="77"/>
      <c r="AU159" s="77"/>
      <c r="AV159" s="77"/>
      <c r="AW159" s="77"/>
      <c r="AX159" s="77"/>
      <c r="AY159" s="77"/>
      <c r="AZ159" s="77"/>
      <c r="BA159" s="77"/>
    </row>
    <row r="160" spans="1:53" x14ac:dyDescent="0.25">
      <c r="A160" s="77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  <c r="AC160" s="77"/>
      <c r="AD160" s="77"/>
      <c r="AE160" s="77"/>
      <c r="AF160" s="77"/>
      <c r="AG160" s="77"/>
      <c r="AH160" s="77"/>
      <c r="AI160" s="77"/>
      <c r="AJ160" s="77"/>
      <c r="AK160" s="77"/>
      <c r="AL160" s="77"/>
      <c r="AM160" s="77"/>
      <c r="AN160" s="77"/>
      <c r="AO160" s="77"/>
      <c r="AP160" s="77"/>
      <c r="AQ160" s="77"/>
      <c r="AR160" s="77"/>
      <c r="AS160" s="77"/>
      <c r="AT160" s="77"/>
      <c r="AU160" s="77"/>
      <c r="AV160" s="77"/>
      <c r="AW160" s="77"/>
      <c r="AX160" s="77"/>
      <c r="AY160" s="77"/>
      <c r="AZ160" s="77"/>
      <c r="BA160" s="77"/>
    </row>
    <row r="161" spans="1:53" x14ac:dyDescent="0.25">
      <c r="A161" s="77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  <c r="AC161" s="77"/>
      <c r="AD161" s="77"/>
      <c r="AE161" s="77"/>
      <c r="AF161" s="77"/>
      <c r="AG161" s="77"/>
      <c r="AH161" s="77"/>
      <c r="AI161" s="77"/>
      <c r="AJ161" s="77"/>
      <c r="AK161" s="77"/>
      <c r="AL161" s="77"/>
      <c r="AM161" s="77"/>
      <c r="AN161" s="77"/>
      <c r="AO161" s="77"/>
      <c r="AP161" s="77"/>
      <c r="AQ161" s="77"/>
      <c r="AR161" s="77"/>
      <c r="AS161" s="77"/>
      <c r="AT161" s="77"/>
      <c r="AU161" s="77"/>
      <c r="AV161" s="77"/>
      <c r="AW161" s="77"/>
      <c r="AX161" s="77"/>
      <c r="AY161" s="77"/>
      <c r="AZ161" s="77"/>
      <c r="BA161" s="77"/>
    </row>
    <row r="162" spans="1:53" x14ac:dyDescent="0.25">
      <c r="A162" s="77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  <c r="AC162" s="77"/>
      <c r="AD162" s="77"/>
      <c r="AE162" s="77"/>
      <c r="AF162" s="77"/>
      <c r="AG162" s="77"/>
      <c r="AH162" s="77"/>
      <c r="AI162" s="77"/>
      <c r="AJ162" s="77"/>
      <c r="AK162" s="77"/>
      <c r="AL162" s="77"/>
      <c r="AM162" s="77"/>
      <c r="AN162" s="77"/>
      <c r="AO162" s="77"/>
      <c r="AP162" s="77"/>
      <c r="AQ162" s="77"/>
      <c r="AR162" s="77"/>
      <c r="AS162" s="77"/>
      <c r="AT162" s="77"/>
      <c r="AU162" s="77"/>
      <c r="AV162" s="77"/>
      <c r="AW162" s="77"/>
      <c r="AX162" s="77"/>
      <c r="AY162" s="77"/>
      <c r="AZ162" s="77"/>
      <c r="BA162" s="77"/>
    </row>
    <row r="163" spans="1:53" x14ac:dyDescent="0.25">
      <c r="A163" s="77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  <c r="AC163" s="77"/>
      <c r="AD163" s="77"/>
      <c r="AE163" s="77"/>
      <c r="AF163" s="77"/>
      <c r="AG163" s="77"/>
      <c r="AH163" s="77"/>
      <c r="AI163" s="77"/>
      <c r="AJ163" s="77"/>
      <c r="AK163" s="77"/>
      <c r="AL163" s="77"/>
      <c r="AM163" s="77"/>
      <c r="AN163" s="77"/>
      <c r="AO163" s="77"/>
      <c r="AP163" s="77"/>
      <c r="AQ163" s="77"/>
      <c r="AR163" s="77"/>
      <c r="AS163" s="77"/>
      <c r="AT163" s="77"/>
      <c r="AU163" s="77"/>
      <c r="AV163" s="77"/>
      <c r="AW163" s="77"/>
      <c r="AX163" s="77"/>
      <c r="AY163" s="77"/>
      <c r="AZ163" s="77"/>
      <c r="BA163" s="77"/>
    </row>
    <row r="164" spans="1:53" x14ac:dyDescent="0.25">
      <c r="A164" s="77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</row>
    <row r="165" spans="1:53" x14ac:dyDescent="0.25">
      <c r="A165" s="77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</row>
    <row r="166" spans="1:53" x14ac:dyDescent="0.25">
      <c r="A166" s="77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  <c r="AC166" s="77"/>
      <c r="AD166" s="77"/>
      <c r="AE166" s="77"/>
      <c r="AF166" s="77"/>
      <c r="AG166" s="77"/>
      <c r="AH166" s="77"/>
      <c r="AI166" s="77"/>
      <c r="AJ166" s="77"/>
      <c r="AK166" s="77"/>
      <c r="AL166" s="77"/>
      <c r="AM166" s="77"/>
      <c r="AN166" s="77"/>
      <c r="AO166" s="77"/>
      <c r="AP166" s="77"/>
      <c r="AQ166" s="77"/>
      <c r="AR166" s="77"/>
      <c r="AS166" s="77"/>
      <c r="AT166" s="77"/>
      <c r="AU166" s="77"/>
      <c r="AV166" s="77"/>
      <c r="AW166" s="77"/>
      <c r="AX166" s="77"/>
      <c r="AY166" s="77"/>
      <c r="AZ166" s="77"/>
      <c r="BA166" s="77"/>
    </row>
    <row r="167" spans="1:53" x14ac:dyDescent="0.25">
      <c r="A167" s="77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  <c r="AC167" s="77"/>
      <c r="AD167" s="77"/>
      <c r="AE167" s="77"/>
      <c r="AF167" s="77"/>
      <c r="AG167" s="77"/>
      <c r="AH167" s="77"/>
      <c r="AI167" s="77"/>
      <c r="AJ167" s="77"/>
      <c r="AK167" s="77"/>
      <c r="AL167" s="77"/>
      <c r="AM167" s="77"/>
      <c r="AN167" s="77"/>
      <c r="AO167" s="77"/>
      <c r="AP167" s="77"/>
      <c r="AQ167" s="77"/>
      <c r="AR167" s="77"/>
      <c r="AS167" s="77"/>
      <c r="AT167" s="77"/>
      <c r="AU167" s="77"/>
      <c r="AV167" s="77"/>
      <c r="AW167" s="77"/>
      <c r="AX167" s="77"/>
      <c r="AY167" s="77"/>
      <c r="AZ167" s="77"/>
      <c r="BA167" s="77"/>
    </row>
    <row r="168" spans="1:53" x14ac:dyDescent="0.25">
      <c r="A168" s="77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  <c r="AC168" s="77"/>
      <c r="AD168" s="77"/>
      <c r="AE168" s="77"/>
      <c r="AF168" s="77"/>
      <c r="AG168" s="77"/>
      <c r="AH168" s="77"/>
      <c r="AI168" s="77"/>
      <c r="AJ168" s="77"/>
      <c r="AK168" s="77"/>
      <c r="AL168" s="77"/>
      <c r="AM168" s="77"/>
      <c r="AN168" s="77"/>
      <c r="AO168" s="77"/>
      <c r="AP168" s="77"/>
      <c r="AQ168" s="77"/>
      <c r="AR168" s="77"/>
      <c r="AS168" s="77"/>
      <c r="AT168" s="77"/>
      <c r="AU168" s="77"/>
      <c r="AV168" s="77"/>
      <c r="AW168" s="77"/>
      <c r="AX168" s="77"/>
      <c r="AY168" s="77"/>
      <c r="AZ168" s="77"/>
      <c r="BA168" s="77"/>
    </row>
    <row r="169" spans="1:53" x14ac:dyDescent="0.25">
      <c r="A169" s="77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  <c r="AC169" s="77"/>
      <c r="AD169" s="77"/>
      <c r="AE169" s="77"/>
      <c r="AF169" s="77"/>
      <c r="AG169" s="77"/>
      <c r="AH169" s="77"/>
      <c r="AI169" s="77"/>
      <c r="AJ169" s="77"/>
      <c r="AK169" s="77"/>
      <c r="AL169" s="77"/>
      <c r="AM169" s="77"/>
      <c r="AN169" s="77"/>
      <c r="AO169" s="77"/>
      <c r="AP169" s="77"/>
      <c r="AQ169" s="77"/>
      <c r="AR169" s="77"/>
      <c r="AS169" s="77"/>
      <c r="AT169" s="77"/>
      <c r="AU169" s="77"/>
      <c r="AV169" s="77"/>
      <c r="AW169" s="77"/>
      <c r="AX169" s="77"/>
      <c r="AY169" s="77"/>
      <c r="AZ169" s="77"/>
      <c r="BA169" s="77"/>
    </row>
    <row r="170" spans="1:53" x14ac:dyDescent="0.25">
      <c r="A170" s="77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  <c r="AC170" s="77"/>
      <c r="AD170" s="77"/>
      <c r="AE170" s="77"/>
      <c r="AF170" s="77"/>
      <c r="AG170" s="77"/>
      <c r="AH170" s="77"/>
      <c r="AI170" s="77"/>
      <c r="AJ170" s="77"/>
      <c r="AK170" s="77"/>
      <c r="AL170" s="77"/>
      <c r="AM170" s="77"/>
      <c r="AN170" s="77"/>
      <c r="AO170" s="77"/>
      <c r="AP170" s="77"/>
      <c r="AQ170" s="77"/>
      <c r="AR170" s="77"/>
      <c r="AS170" s="77"/>
      <c r="AT170" s="77"/>
      <c r="AU170" s="77"/>
      <c r="AV170" s="77"/>
      <c r="AW170" s="77"/>
      <c r="AX170" s="77"/>
      <c r="AY170" s="77"/>
      <c r="AZ170" s="77"/>
      <c r="BA170" s="77"/>
    </row>
    <row r="171" spans="1:53" x14ac:dyDescent="0.25">
      <c r="A171" s="77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  <c r="AC171" s="77"/>
      <c r="AD171" s="77"/>
      <c r="AE171" s="77"/>
      <c r="AF171" s="77"/>
      <c r="AG171" s="77"/>
      <c r="AH171" s="77"/>
      <c r="AI171" s="77"/>
      <c r="AJ171" s="77"/>
      <c r="AK171" s="77"/>
      <c r="AL171" s="77"/>
      <c r="AM171" s="77"/>
      <c r="AN171" s="77"/>
      <c r="AO171" s="77"/>
      <c r="AP171" s="77"/>
      <c r="AQ171" s="77"/>
      <c r="AR171" s="77"/>
      <c r="AS171" s="77"/>
      <c r="AT171" s="77"/>
      <c r="AU171" s="77"/>
      <c r="AV171" s="77"/>
      <c r="AW171" s="77"/>
      <c r="AX171" s="77"/>
      <c r="AY171" s="77"/>
      <c r="AZ171" s="77"/>
      <c r="BA171" s="77"/>
    </row>
    <row r="172" spans="1:53" x14ac:dyDescent="0.25">
      <c r="A172" s="77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  <c r="AC172" s="77"/>
      <c r="AD172" s="77"/>
      <c r="AE172" s="77"/>
      <c r="AF172" s="77"/>
      <c r="AG172" s="77"/>
      <c r="AH172" s="77"/>
      <c r="AI172" s="77"/>
      <c r="AJ172" s="77"/>
      <c r="AK172" s="77"/>
      <c r="AL172" s="77"/>
      <c r="AM172" s="77"/>
      <c r="AN172" s="77"/>
      <c r="AO172" s="77"/>
      <c r="AP172" s="77"/>
      <c r="AQ172" s="77"/>
      <c r="AR172" s="77"/>
      <c r="AS172" s="77"/>
      <c r="AT172" s="77"/>
      <c r="AU172" s="77"/>
      <c r="AV172" s="77"/>
      <c r="AW172" s="77"/>
      <c r="AX172" s="77"/>
      <c r="AY172" s="77"/>
      <c r="AZ172" s="77"/>
      <c r="BA172" s="77"/>
    </row>
    <row r="173" spans="1:53" x14ac:dyDescent="0.25">
      <c r="A173" s="77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  <c r="AC173" s="77"/>
      <c r="AD173" s="77"/>
      <c r="AE173" s="77"/>
      <c r="AF173" s="77"/>
      <c r="AG173" s="77"/>
      <c r="AH173" s="77"/>
      <c r="AI173" s="77"/>
      <c r="AJ173" s="77"/>
      <c r="AK173" s="77"/>
      <c r="AL173" s="77"/>
      <c r="AM173" s="77"/>
      <c r="AN173" s="77"/>
      <c r="AO173" s="77"/>
      <c r="AP173" s="77"/>
      <c r="AQ173" s="77"/>
      <c r="AR173" s="77"/>
      <c r="AS173" s="77"/>
      <c r="AT173" s="77"/>
      <c r="AU173" s="77"/>
      <c r="AV173" s="77"/>
      <c r="AW173" s="77"/>
      <c r="AX173" s="77"/>
      <c r="AY173" s="77"/>
      <c r="AZ173" s="77"/>
      <c r="BA173" s="77"/>
    </row>
    <row r="174" spans="1:53" x14ac:dyDescent="0.25">
      <c r="A174" s="77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  <c r="AC174" s="77"/>
      <c r="AD174" s="77"/>
      <c r="AE174" s="77"/>
      <c r="AF174" s="77"/>
      <c r="AG174" s="77"/>
      <c r="AH174" s="77"/>
      <c r="AI174" s="77"/>
      <c r="AJ174" s="77"/>
      <c r="AK174" s="77"/>
      <c r="AL174" s="77"/>
      <c r="AM174" s="77"/>
      <c r="AN174" s="77"/>
      <c r="AO174" s="77"/>
      <c r="AP174" s="77"/>
      <c r="AQ174" s="77"/>
      <c r="AR174" s="77"/>
      <c r="AS174" s="77"/>
      <c r="AT174" s="77"/>
      <c r="AU174" s="77"/>
      <c r="AV174" s="77"/>
      <c r="AW174" s="77"/>
      <c r="AX174" s="77"/>
      <c r="AY174" s="77"/>
      <c r="AZ174" s="77"/>
      <c r="BA174" s="77"/>
    </row>
    <row r="175" spans="1:53" x14ac:dyDescent="0.25">
      <c r="A175" s="77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  <c r="AC175" s="77"/>
      <c r="AD175" s="77"/>
      <c r="AE175" s="77"/>
      <c r="AF175" s="77"/>
      <c r="AG175" s="77"/>
      <c r="AH175" s="77"/>
      <c r="AI175" s="77"/>
      <c r="AJ175" s="77"/>
      <c r="AK175" s="77"/>
      <c r="AL175" s="77"/>
      <c r="AM175" s="77"/>
      <c r="AN175" s="77"/>
      <c r="AO175" s="77"/>
      <c r="AP175" s="77"/>
      <c r="AQ175" s="77"/>
      <c r="AR175" s="77"/>
      <c r="AS175" s="77"/>
      <c r="AT175" s="77"/>
      <c r="AU175" s="77"/>
      <c r="AV175" s="77"/>
      <c r="AW175" s="77"/>
      <c r="AX175" s="77"/>
      <c r="AY175" s="77"/>
      <c r="AZ175" s="77"/>
      <c r="BA175" s="77"/>
    </row>
    <row r="176" spans="1:53" x14ac:dyDescent="0.25">
      <c r="A176" s="77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  <c r="AC176" s="77"/>
      <c r="AD176" s="77"/>
      <c r="AE176" s="77"/>
      <c r="AF176" s="77"/>
      <c r="AG176" s="77"/>
      <c r="AH176" s="77"/>
      <c r="AI176" s="77"/>
      <c r="AJ176" s="77"/>
      <c r="AK176" s="77"/>
      <c r="AL176" s="77"/>
      <c r="AM176" s="77"/>
      <c r="AN176" s="77"/>
      <c r="AO176" s="77"/>
      <c r="AP176" s="77"/>
      <c r="AQ176" s="77"/>
      <c r="AR176" s="77"/>
      <c r="AS176" s="77"/>
      <c r="AT176" s="77"/>
      <c r="AU176" s="77"/>
      <c r="AV176" s="77"/>
      <c r="AW176" s="77"/>
      <c r="AX176" s="77"/>
      <c r="AY176" s="77"/>
      <c r="AZ176" s="77"/>
      <c r="BA176" s="77"/>
    </row>
    <row r="177" spans="1:53" x14ac:dyDescent="0.25">
      <c r="A177" s="77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  <c r="AC177" s="77"/>
      <c r="AD177" s="77"/>
      <c r="AE177" s="77"/>
      <c r="AF177" s="77"/>
      <c r="AG177" s="77"/>
      <c r="AH177" s="77"/>
      <c r="AI177" s="77"/>
      <c r="AJ177" s="77"/>
      <c r="AK177" s="77"/>
      <c r="AL177" s="77"/>
      <c r="AM177" s="77"/>
      <c r="AN177" s="77"/>
      <c r="AO177" s="77"/>
      <c r="AP177" s="77"/>
      <c r="AQ177" s="77"/>
      <c r="AR177" s="77"/>
      <c r="AS177" s="77"/>
      <c r="AT177" s="77"/>
      <c r="AU177" s="77"/>
      <c r="AV177" s="77"/>
      <c r="AW177" s="77"/>
      <c r="AX177" s="77"/>
      <c r="AY177" s="77"/>
      <c r="AZ177" s="77"/>
      <c r="BA177" s="77"/>
    </row>
    <row r="178" spans="1:53" x14ac:dyDescent="0.25">
      <c r="A178" s="77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  <c r="AC178" s="77"/>
      <c r="AD178" s="77"/>
      <c r="AE178" s="77"/>
      <c r="AF178" s="77"/>
      <c r="AG178" s="77"/>
      <c r="AH178" s="77"/>
      <c r="AI178" s="77"/>
      <c r="AJ178" s="77"/>
      <c r="AK178" s="77"/>
      <c r="AL178" s="77"/>
      <c r="AM178" s="77"/>
      <c r="AN178" s="77"/>
      <c r="AO178" s="77"/>
      <c r="AP178" s="77"/>
      <c r="AQ178" s="77"/>
      <c r="AR178" s="77"/>
      <c r="AS178" s="77"/>
      <c r="AT178" s="77"/>
      <c r="AU178" s="77"/>
      <c r="AV178" s="77"/>
      <c r="AW178" s="77"/>
      <c r="AX178" s="77"/>
      <c r="AY178" s="77"/>
      <c r="AZ178" s="77"/>
      <c r="BA178" s="77"/>
    </row>
    <row r="179" spans="1:53" x14ac:dyDescent="0.25">
      <c r="A179" s="77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  <c r="AC179" s="77"/>
      <c r="AD179" s="77"/>
      <c r="AE179" s="77"/>
      <c r="AF179" s="77"/>
      <c r="AG179" s="77"/>
      <c r="AH179" s="77"/>
      <c r="AI179" s="77"/>
      <c r="AJ179" s="77"/>
      <c r="AK179" s="77"/>
      <c r="AL179" s="77"/>
      <c r="AM179" s="77"/>
      <c r="AN179" s="77"/>
      <c r="AO179" s="77"/>
      <c r="AP179" s="77"/>
      <c r="AQ179" s="77"/>
      <c r="AR179" s="77"/>
      <c r="AS179" s="77"/>
      <c r="AT179" s="77"/>
      <c r="AU179" s="77"/>
      <c r="AV179" s="77"/>
      <c r="AW179" s="77"/>
      <c r="AX179" s="77"/>
      <c r="AY179" s="77"/>
      <c r="AZ179" s="77"/>
      <c r="BA179" s="77"/>
    </row>
    <row r="180" spans="1:53" x14ac:dyDescent="0.25">
      <c r="A180" s="77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  <c r="AC180" s="77"/>
      <c r="AD180" s="77"/>
      <c r="AE180" s="77"/>
      <c r="AF180" s="77"/>
      <c r="AG180" s="77"/>
      <c r="AH180" s="77"/>
      <c r="AI180" s="77"/>
      <c r="AJ180" s="77"/>
      <c r="AK180" s="77"/>
      <c r="AL180" s="77"/>
      <c r="AM180" s="77"/>
      <c r="AN180" s="77"/>
      <c r="AO180" s="77"/>
      <c r="AP180" s="77"/>
      <c r="AQ180" s="77"/>
      <c r="AR180" s="77"/>
      <c r="AS180" s="77"/>
      <c r="AT180" s="77"/>
      <c r="AU180" s="77"/>
      <c r="AV180" s="77"/>
      <c r="AW180" s="77"/>
      <c r="AX180" s="77"/>
      <c r="AY180" s="77"/>
      <c r="AZ180" s="77"/>
      <c r="BA180" s="77"/>
    </row>
    <row r="181" spans="1:53" x14ac:dyDescent="0.25">
      <c r="A181" s="77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  <c r="AC181" s="77"/>
      <c r="AD181" s="77"/>
      <c r="AE181" s="77"/>
      <c r="AF181" s="77"/>
      <c r="AG181" s="77"/>
      <c r="AH181" s="77"/>
      <c r="AI181" s="77"/>
      <c r="AJ181" s="77"/>
      <c r="AK181" s="77"/>
      <c r="AL181" s="77"/>
      <c r="AM181" s="77"/>
      <c r="AN181" s="77"/>
      <c r="AO181" s="77"/>
      <c r="AP181" s="77"/>
      <c r="AQ181" s="77"/>
      <c r="AR181" s="77"/>
      <c r="AS181" s="77"/>
      <c r="AT181" s="77"/>
      <c r="AU181" s="77"/>
      <c r="AV181" s="77"/>
      <c r="AW181" s="77"/>
      <c r="AX181" s="77"/>
      <c r="AY181" s="77"/>
      <c r="AZ181" s="77"/>
      <c r="BA181" s="77"/>
    </row>
    <row r="182" spans="1:53" x14ac:dyDescent="0.25">
      <c r="A182" s="77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  <c r="AP182" s="77"/>
      <c r="AQ182" s="77"/>
      <c r="AR182" s="77"/>
      <c r="AS182" s="77"/>
      <c r="AT182" s="77"/>
      <c r="AU182" s="77"/>
      <c r="AV182" s="77"/>
      <c r="AW182" s="77"/>
      <c r="AX182" s="77"/>
      <c r="AY182" s="77"/>
      <c r="AZ182" s="77"/>
      <c r="BA182" s="77"/>
    </row>
    <row r="183" spans="1:53" x14ac:dyDescent="0.25">
      <c r="A183" s="77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</row>
    <row r="184" spans="1:53" x14ac:dyDescent="0.25">
      <c r="A184" s="77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  <c r="AP184" s="77"/>
      <c r="AQ184" s="77"/>
      <c r="AR184" s="77"/>
      <c r="AS184" s="77"/>
      <c r="AT184" s="77"/>
      <c r="AU184" s="77"/>
      <c r="AV184" s="77"/>
      <c r="AW184" s="77"/>
      <c r="AX184" s="77"/>
      <c r="AY184" s="77"/>
      <c r="AZ184" s="77"/>
      <c r="BA184" s="77"/>
    </row>
    <row r="185" spans="1:53" x14ac:dyDescent="0.25">
      <c r="A185" s="77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  <c r="AP185" s="77"/>
      <c r="AQ185" s="77"/>
      <c r="AR185" s="77"/>
      <c r="AS185" s="77"/>
      <c r="AT185" s="77"/>
      <c r="AU185" s="77"/>
      <c r="AV185" s="77"/>
      <c r="AW185" s="77"/>
      <c r="AX185" s="77"/>
      <c r="AY185" s="77"/>
      <c r="AZ185" s="77"/>
      <c r="BA185" s="77"/>
    </row>
    <row r="186" spans="1:53" x14ac:dyDescent="0.25">
      <c r="A186" s="77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  <c r="AP186" s="77"/>
      <c r="AQ186" s="77"/>
      <c r="AR186" s="77"/>
      <c r="AS186" s="77"/>
      <c r="AT186" s="77"/>
      <c r="AU186" s="77"/>
      <c r="AV186" s="77"/>
      <c r="AW186" s="77"/>
      <c r="AX186" s="77"/>
      <c r="AY186" s="77"/>
      <c r="AZ186" s="77"/>
      <c r="BA186" s="77"/>
    </row>
    <row r="187" spans="1:53" x14ac:dyDescent="0.25">
      <c r="A187" s="77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  <c r="AC187" s="77"/>
      <c r="AD187" s="77"/>
      <c r="AE187" s="77"/>
      <c r="AF187" s="77"/>
      <c r="AG187" s="77"/>
      <c r="AH187" s="77"/>
      <c r="AI187" s="77"/>
      <c r="AJ187" s="77"/>
      <c r="AK187" s="77"/>
      <c r="AL187" s="77"/>
      <c r="AM187" s="77"/>
      <c r="AN187" s="77"/>
      <c r="AO187" s="77"/>
      <c r="AP187" s="77"/>
      <c r="AQ187" s="77"/>
      <c r="AR187" s="77"/>
      <c r="AS187" s="77"/>
      <c r="AT187" s="77"/>
      <c r="AU187" s="77"/>
      <c r="AV187" s="77"/>
      <c r="AW187" s="77"/>
      <c r="AX187" s="77"/>
      <c r="AY187" s="77"/>
      <c r="AZ187" s="77"/>
      <c r="BA187" s="77"/>
    </row>
    <row r="188" spans="1:53" x14ac:dyDescent="0.25">
      <c r="A188" s="77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  <c r="AC188" s="77"/>
      <c r="AD188" s="77"/>
      <c r="AE188" s="77"/>
      <c r="AF188" s="77"/>
      <c r="AG188" s="77"/>
      <c r="AH188" s="77"/>
      <c r="AI188" s="77"/>
      <c r="AJ188" s="77"/>
      <c r="AK188" s="77"/>
      <c r="AL188" s="77"/>
      <c r="AM188" s="77"/>
      <c r="AN188" s="77"/>
      <c r="AO188" s="77"/>
      <c r="AP188" s="77"/>
      <c r="AQ188" s="77"/>
      <c r="AR188" s="77"/>
      <c r="AS188" s="77"/>
      <c r="AT188" s="77"/>
      <c r="AU188" s="77"/>
      <c r="AV188" s="77"/>
      <c r="AW188" s="77"/>
      <c r="AX188" s="77"/>
      <c r="AY188" s="77"/>
      <c r="AZ188" s="77"/>
      <c r="BA188" s="77"/>
    </row>
    <row r="189" spans="1:53" x14ac:dyDescent="0.25">
      <c r="A189" s="77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  <c r="AP189" s="77"/>
      <c r="AQ189" s="77"/>
      <c r="AR189" s="77"/>
      <c r="AS189" s="77"/>
      <c r="AT189" s="77"/>
      <c r="AU189" s="77"/>
      <c r="AV189" s="77"/>
      <c r="AW189" s="77"/>
      <c r="AX189" s="77"/>
      <c r="AY189" s="77"/>
      <c r="AZ189" s="77"/>
      <c r="BA189" s="77"/>
    </row>
    <row r="190" spans="1:53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  <c r="AP190" s="77"/>
      <c r="AQ190" s="77"/>
      <c r="AR190" s="77"/>
      <c r="AS190" s="77"/>
      <c r="AT190" s="77"/>
      <c r="AU190" s="77"/>
      <c r="AV190" s="77"/>
      <c r="AW190" s="77"/>
      <c r="AX190" s="77"/>
      <c r="AY190" s="77"/>
      <c r="AZ190" s="77"/>
      <c r="BA190" s="77"/>
    </row>
    <row r="191" spans="1:53" x14ac:dyDescent="0.25">
      <c r="A191" s="77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  <c r="AP191" s="77"/>
      <c r="AQ191" s="77"/>
      <c r="AR191" s="77"/>
      <c r="AS191" s="77"/>
      <c r="AT191" s="77"/>
      <c r="AU191" s="77"/>
      <c r="AV191" s="77"/>
      <c r="AW191" s="77"/>
      <c r="AX191" s="77"/>
      <c r="AY191" s="77"/>
      <c r="AZ191" s="77"/>
      <c r="BA191" s="77"/>
    </row>
    <row r="192" spans="1:53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  <c r="AG192" s="77"/>
      <c r="AH192" s="77"/>
      <c r="AI192" s="77"/>
      <c r="AJ192" s="77"/>
      <c r="AK192" s="77"/>
      <c r="AL192" s="77"/>
      <c r="AM192" s="77"/>
      <c r="AN192" s="77"/>
      <c r="AO192" s="77"/>
      <c r="AP192" s="77"/>
      <c r="AQ192" s="77"/>
      <c r="AR192" s="77"/>
      <c r="AS192" s="77"/>
      <c r="AT192" s="77"/>
      <c r="AU192" s="77"/>
      <c r="AV192" s="77"/>
      <c r="AW192" s="77"/>
      <c r="AX192" s="77"/>
      <c r="AY192" s="77"/>
      <c r="AZ192" s="77"/>
      <c r="BA192" s="77"/>
    </row>
    <row r="193" spans="1:53" x14ac:dyDescent="0.25">
      <c r="A193" s="77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  <c r="AG193" s="77"/>
      <c r="AH193" s="77"/>
      <c r="AI193" s="77"/>
      <c r="AJ193" s="77"/>
      <c r="AK193" s="77"/>
      <c r="AL193" s="77"/>
      <c r="AM193" s="77"/>
      <c r="AN193" s="77"/>
      <c r="AO193" s="77"/>
      <c r="AP193" s="77"/>
      <c r="AQ193" s="77"/>
      <c r="AR193" s="77"/>
      <c r="AS193" s="77"/>
      <c r="AT193" s="77"/>
      <c r="AU193" s="77"/>
      <c r="AV193" s="77"/>
      <c r="AW193" s="77"/>
      <c r="AX193" s="77"/>
      <c r="AY193" s="77"/>
      <c r="AZ193" s="77"/>
      <c r="BA193" s="77"/>
    </row>
    <row r="194" spans="1:53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  <c r="AG194" s="77"/>
      <c r="AH194" s="77"/>
      <c r="AI194" s="77"/>
      <c r="AJ194" s="77"/>
      <c r="AK194" s="77"/>
      <c r="AL194" s="77"/>
      <c r="AM194" s="77"/>
      <c r="AN194" s="77"/>
      <c r="AO194" s="77"/>
      <c r="AP194" s="77"/>
      <c r="AQ194" s="77"/>
      <c r="AR194" s="77"/>
      <c r="AS194" s="77"/>
      <c r="AT194" s="77"/>
      <c r="AU194" s="77"/>
      <c r="AV194" s="77"/>
      <c r="AW194" s="77"/>
      <c r="AX194" s="77"/>
      <c r="AY194" s="77"/>
      <c r="AZ194" s="77"/>
      <c r="BA194" s="77"/>
    </row>
    <row r="195" spans="1:53" x14ac:dyDescent="0.25">
      <c r="A195" s="77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  <c r="AG195" s="77"/>
      <c r="AH195" s="77"/>
      <c r="AI195" s="77"/>
      <c r="AJ195" s="77"/>
      <c r="AK195" s="77"/>
      <c r="AL195" s="77"/>
      <c r="AM195" s="77"/>
      <c r="AN195" s="77"/>
      <c r="AO195" s="77"/>
      <c r="AP195" s="77"/>
      <c r="AQ195" s="77"/>
      <c r="AR195" s="77"/>
      <c r="AS195" s="77"/>
      <c r="AT195" s="77"/>
      <c r="AU195" s="77"/>
      <c r="AV195" s="77"/>
      <c r="AW195" s="77"/>
      <c r="AX195" s="77"/>
      <c r="AY195" s="77"/>
      <c r="AZ195" s="77"/>
      <c r="BA195" s="77"/>
    </row>
    <row r="196" spans="1:53" x14ac:dyDescent="0.25">
      <c r="A196" s="77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  <c r="AG196" s="77"/>
      <c r="AH196" s="77"/>
      <c r="AI196" s="77"/>
      <c r="AJ196" s="77"/>
      <c r="AK196" s="77"/>
      <c r="AL196" s="77"/>
      <c r="AM196" s="77"/>
      <c r="AN196" s="77"/>
      <c r="AO196" s="77"/>
      <c r="AP196" s="77"/>
      <c r="AQ196" s="77"/>
      <c r="AR196" s="77"/>
      <c r="AS196" s="77"/>
      <c r="AT196" s="77"/>
      <c r="AU196" s="77"/>
      <c r="AV196" s="77"/>
      <c r="AW196" s="77"/>
      <c r="AX196" s="77"/>
      <c r="AY196" s="77"/>
      <c r="AZ196" s="77"/>
      <c r="BA196" s="77"/>
    </row>
    <row r="197" spans="1:53" x14ac:dyDescent="0.25">
      <c r="A197" s="77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  <c r="AG197" s="77"/>
      <c r="AH197" s="77"/>
      <c r="AI197" s="77"/>
      <c r="AJ197" s="77"/>
      <c r="AK197" s="77"/>
      <c r="AL197" s="77"/>
      <c r="AM197" s="77"/>
      <c r="AN197" s="77"/>
      <c r="AO197" s="77"/>
      <c r="AP197" s="77"/>
      <c r="AQ197" s="77"/>
      <c r="AR197" s="77"/>
      <c r="AS197" s="77"/>
      <c r="AT197" s="77"/>
      <c r="AU197" s="77"/>
      <c r="AV197" s="77"/>
      <c r="AW197" s="77"/>
      <c r="AX197" s="77"/>
      <c r="AY197" s="77"/>
      <c r="AZ197" s="77"/>
      <c r="BA197" s="77"/>
    </row>
    <row r="198" spans="1:53" x14ac:dyDescent="0.25">
      <c r="A198" s="77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  <c r="AG198" s="77"/>
      <c r="AH198" s="77"/>
      <c r="AI198" s="77"/>
      <c r="AJ198" s="77"/>
      <c r="AK198" s="77"/>
      <c r="AL198" s="77"/>
      <c r="AM198" s="77"/>
      <c r="AN198" s="77"/>
      <c r="AO198" s="77"/>
      <c r="AP198" s="77"/>
      <c r="AQ198" s="77"/>
      <c r="AR198" s="77"/>
      <c r="AS198" s="77"/>
      <c r="AT198" s="77"/>
      <c r="AU198" s="77"/>
      <c r="AV198" s="77"/>
      <c r="AW198" s="77"/>
      <c r="AX198" s="77"/>
      <c r="AY198" s="77"/>
      <c r="AZ198" s="77"/>
      <c r="BA198" s="77"/>
    </row>
    <row r="199" spans="1:53" x14ac:dyDescent="0.25">
      <c r="A199" s="77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  <c r="AG199" s="77"/>
      <c r="AH199" s="77"/>
      <c r="AI199" s="77"/>
      <c r="AJ199" s="77"/>
      <c r="AK199" s="77"/>
      <c r="AL199" s="77"/>
      <c r="AM199" s="77"/>
      <c r="AN199" s="77"/>
      <c r="AO199" s="77"/>
      <c r="AP199" s="77"/>
      <c r="AQ199" s="77"/>
      <c r="AR199" s="77"/>
      <c r="AS199" s="77"/>
      <c r="AT199" s="77"/>
      <c r="AU199" s="77"/>
      <c r="AV199" s="77"/>
      <c r="AW199" s="77"/>
      <c r="AX199" s="77"/>
      <c r="AY199" s="77"/>
      <c r="AZ199" s="77"/>
      <c r="BA199" s="77"/>
    </row>
    <row r="200" spans="1:53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  <c r="AG200" s="77"/>
      <c r="AH200" s="77"/>
      <c r="AI200" s="77"/>
      <c r="AJ200" s="77"/>
      <c r="AK200" s="77"/>
      <c r="AL200" s="77"/>
      <c r="AM200" s="77"/>
      <c r="AN200" s="77"/>
      <c r="AO200" s="77"/>
      <c r="AP200" s="77"/>
      <c r="AQ200" s="77"/>
      <c r="AR200" s="77"/>
      <c r="AS200" s="77"/>
      <c r="AT200" s="77"/>
      <c r="AU200" s="77"/>
      <c r="AV200" s="77"/>
      <c r="AW200" s="77"/>
      <c r="AX200" s="77"/>
      <c r="AY200" s="77"/>
      <c r="AZ200" s="77"/>
      <c r="BA200" s="77"/>
    </row>
    <row r="201" spans="1:53" x14ac:dyDescent="0.25">
      <c r="A201" s="77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  <c r="AN201" s="77"/>
      <c r="AO201" s="77"/>
      <c r="AP201" s="77"/>
      <c r="AQ201" s="77"/>
      <c r="AR201" s="77"/>
      <c r="AS201" s="77"/>
      <c r="AT201" s="77"/>
      <c r="AU201" s="77"/>
      <c r="AV201" s="77"/>
      <c r="AW201" s="77"/>
      <c r="AX201" s="77"/>
      <c r="AY201" s="77"/>
      <c r="AZ201" s="77"/>
      <c r="BA201" s="77"/>
    </row>
    <row r="202" spans="1:53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  <c r="AG202" s="77"/>
      <c r="AH202" s="77"/>
      <c r="AI202" s="77"/>
      <c r="AJ202" s="77"/>
      <c r="AK202" s="77"/>
      <c r="AL202" s="77"/>
      <c r="AM202" s="77"/>
      <c r="AN202" s="77"/>
      <c r="AO202" s="77"/>
      <c r="AP202" s="77"/>
      <c r="AQ202" s="77"/>
      <c r="AR202" s="77"/>
      <c r="AS202" s="77"/>
      <c r="AT202" s="77"/>
      <c r="AU202" s="77"/>
      <c r="AV202" s="77"/>
      <c r="AW202" s="77"/>
      <c r="AX202" s="77"/>
      <c r="AY202" s="77"/>
      <c r="AZ202" s="77"/>
      <c r="BA202" s="77"/>
    </row>
    <row r="203" spans="1:53" x14ac:dyDescent="0.25">
      <c r="A203" s="77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77"/>
      <c r="AP203" s="77"/>
      <c r="AQ203" s="77"/>
      <c r="AR203" s="77"/>
      <c r="AS203" s="77"/>
      <c r="AT203" s="77"/>
      <c r="AU203" s="77"/>
      <c r="AV203" s="77"/>
      <c r="AW203" s="77"/>
      <c r="AX203" s="77"/>
      <c r="AY203" s="77"/>
      <c r="AZ203" s="77"/>
      <c r="BA203" s="77"/>
    </row>
    <row r="204" spans="1:53" x14ac:dyDescent="0.25">
      <c r="A204" s="77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77"/>
      <c r="AP204" s="77"/>
      <c r="AQ204" s="77"/>
      <c r="AR204" s="77"/>
      <c r="AS204" s="77"/>
      <c r="AT204" s="77"/>
      <c r="AU204" s="77"/>
      <c r="AV204" s="77"/>
      <c r="AW204" s="77"/>
      <c r="AX204" s="77"/>
      <c r="AY204" s="77"/>
      <c r="AZ204" s="77"/>
      <c r="BA204" s="77"/>
    </row>
    <row r="205" spans="1:53" x14ac:dyDescent="0.25">
      <c r="A205" s="77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</row>
    <row r="206" spans="1:53" x14ac:dyDescent="0.25">
      <c r="A206" s="77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</row>
    <row r="207" spans="1:53" x14ac:dyDescent="0.25">
      <c r="A207" s="77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</row>
    <row r="208" spans="1:53" x14ac:dyDescent="0.25">
      <c r="A208" s="77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</row>
    <row r="209" spans="1:53" x14ac:dyDescent="0.25">
      <c r="A209" s="77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</row>
    <row r="210" spans="1:53" x14ac:dyDescent="0.25">
      <c r="A210" s="77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</row>
    <row r="211" spans="1:53" x14ac:dyDescent="0.25">
      <c r="A211" s="77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  <c r="AG211" s="77"/>
      <c r="AH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</row>
    <row r="212" spans="1:53" x14ac:dyDescent="0.25">
      <c r="A212" s="77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  <c r="AG212" s="77"/>
      <c r="AH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</row>
    <row r="213" spans="1:53" x14ac:dyDescent="0.25">
      <c r="A213" s="77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</row>
    <row r="214" spans="1:53" x14ac:dyDescent="0.25">
      <c r="A214" s="77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</row>
    <row r="215" spans="1:53" x14ac:dyDescent="0.25">
      <c r="A215" s="77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</row>
    <row r="216" spans="1:53" x14ac:dyDescent="0.25">
      <c r="A216" s="77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</row>
    <row r="217" spans="1:53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</row>
    <row r="218" spans="1:53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</row>
    <row r="223" spans="1:53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</row>
    <row r="224" spans="1:53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</row>
    <row r="225" spans="1:53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</row>
    <row r="226" spans="1:53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</row>
    <row r="227" spans="1:53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</row>
    <row r="228" spans="1:53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</row>
    <row r="229" spans="1:53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</row>
    <row r="230" spans="1:53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</row>
    <row r="231" spans="1:53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</row>
    <row r="232" spans="1:53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</row>
    <row r="233" spans="1:53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  <c r="AG233" s="77"/>
      <c r="AH233" s="77"/>
      <c r="AI233" s="77"/>
      <c r="AJ233" s="77"/>
      <c r="AK233" s="77"/>
      <c r="AL233" s="77"/>
      <c r="AM233" s="77"/>
      <c r="AN233" s="77"/>
      <c r="AO233" s="77"/>
      <c r="AP233" s="77"/>
      <c r="AQ233" s="77"/>
      <c r="AR233" s="77"/>
      <c r="AS233" s="77"/>
      <c r="AT233" s="77"/>
      <c r="AU233" s="77"/>
      <c r="AV233" s="77"/>
      <c r="AW233" s="77"/>
      <c r="AX233" s="77"/>
      <c r="AY233" s="77"/>
      <c r="AZ233" s="77"/>
      <c r="BA233" s="77"/>
    </row>
    <row r="234" spans="1:53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  <c r="AG234" s="77"/>
      <c r="AH234" s="77"/>
      <c r="AI234" s="77"/>
      <c r="AJ234" s="77"/>
      <c r="AK234" s="77"/>
      <c r="AL234" s="77"/>
      <c r="AM234" s="77"/>
      <c r="AN234" s="77"/>
      <c r="AO234" s="77"/>
      <c r="AP234" s="77"/>
      <c r="AQ234" s="77"/>
      <c r="AR234" s="77"/>
      <c r="AS234" s="77"/>
      <c r="AT234" s="77"/>
      <c r="AU234" s="77"/>
      <c r="AV234" s="77"/>
      <c r="AW234" s="77"/>
      <c r="AX234" s="77"/>
      <c r="AY234" s="77"/>
      <c r="AZ234" s="77"/>
      <c r="BA234" s="77"/>
    </row>
    <row r="235" spans="1:53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</row>
    <row r="236" spans="1:53" x14ac:dyDescent="0.25">
      <c r="A236" s="77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  <c r="AC236" s="77"/>
      <c r="AD236" s="77"/>
      <c r="AE236" s="77"/>
      <c r="AF236" s="77"/>
      <c r="AG236" s="77"/>
      <c r="AH236" s="77"/>
      <c r="AI236" s="77"/>
      <c r="AJ236" s="77"/>
      <c r="AK236" s="77"/>
      <c r="AL236" s="77"/>
      <c r="AM236" s="77"/>
      <c r="AN236" s="77"/>
      <c r="AO236" s="77"/>
      <c r="AP236" s="77"/>
      <c r="AQ236" s="77"/>
      <c r="AR236" s="77"/>
      <c r="AS236" s="77"/>
      <c r="AT236" s="77"/>
      <c r="AU236" s="77"/>
      <c r="AV236" s="77"/>
      <c r="AW236" s="77"/>
      <c r="AX236" s="77"/>
      <c r="AY236" s="77"/>
      <c r="AZ236" s="77"/>
      <c r="BA236" s="77"/>
    </row>
    <row r="237" spans="1:53" x14ac:dyDescent="0.25">
      <c r="A237" s="77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  <c r="AC237" s="77"/>
      <c r="AD237" s="77"/>
      <c r="AE237" s="77"/>
      <c r="AF237" s="77"/>
      <c r="AG237" s="77"/>
      <c r="AH237" s="77"/>
      <c r="AI237" s="77"/>
      <c r="AJ237" s="77"/>
      <c r="AK237" s="77"/>
      <c r="AL237" s="77"/>
      <c r="AM237" s="77"/>
      <c r="AN237" s="77"/>
      <c r="AO237" s="77"/>
      <c r="AP237" s="77"/>
      <c r="AQ237" s="77"/>
      <c r="AR237" s="77"/>
      <c r="AS237" s="77"/>
      <c r="AT237" s="77"/>
      <c r="AU237" s="77"/>
      <c r="AV237" s="77"/>
      <c r="AW237" s="77"/>
      <c r="AX237" s="77"/>
      <c r="AY237" s="77"/>
      <c r="AZ237" s="77"/>
      <c r="BA237" s="77"/>
    </row>
    <row r="238" spans="1:53" x14ac:dyDescent="0.25">
      <c r="A238" s="77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</row>
    <row r="239" spans="1:53" x14ac:dyDescent="0.25">
      <c r="A239" s="77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</row>
    <row r="240" spans="1:53" x14ac:dyDescent="0.25">
      <c r="A240" s="77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</row>
    <row r="241" spans="1:53" x14ac:dyDescent="0.25">
      <c r="A241" s="77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</row>
    <row r="242" spans="1:53" x14ac:dyDescent="0.25">
      <c r="A242" s="77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</row>
    <row r="243" spans="1:53" x14ac:dyDescent="0.25">
      <c r="A243" s="77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</row>
    <row r="244" spans="1:53" x14ac:dyDescent="0.25">
      <c r="A244" s="77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  <c r="AP244" s="77"/>
      <c r="AQ244" s="77"/>
      <c r="AR244" s="77"/>
      <c r="AS244" s="77"/>
      <c r="AT244" s="77"/>
      <c r="AU244" s="77"/>
      <c r="AV244" s="77"/>
      <c r="AW244" s="77"/>
      <c r="AX244" s="77"/>
      <c r="AY244" s="77"/>
      <c r="AZ244" s="77"/>
      <c r="BA244" s="77"/>
    </row>
    <row r="245" spans="1:53" x14ac:dyDescent="0.25">
      <c r="A245" s="77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</row>
    <row r="246" spans="1:53" x14ac:dyDescent="0.25">
      <c r="A246" s="77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</row>
    <row r="247" spans="1:53" x14ac:dyDescent="0.25">
      <c r="A247" s="77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  <c r="AC247" s="77"/>
      <c r="AD247" s="77"/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</row>
    <row r="248" spans="1:53" x14ac:dyDescent="0.25">
      <c r="A248" s="77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  <c r="AC248" s="77"/>
      <c r="AD248" s="77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</row>
    <row r="249" spans="1:53" x14ac:dyDescent="0.25">
      <c r="A249" s="77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</row>
    <row r="250" spans="1:53" x14ac:dyDescent="0.25">
      <c r="A250" s="77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</row>
    <row r="251" spans="1:53" x14ac:dyDescent="0.25">
      <c r="A251" s="77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</row>
    <row r="252" spans="1:53" x14ac:dyDescent="0.25">
      <c r="A252" s="77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</row>
    <row r="253" spans="1:53" x14ac:dyDescent="0.25">
      <c r="A253" s="77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</row>
    <row r="254" spans="1:53" x14ac:dyDescent="0.25">
      <c r="A254" s="77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</row>
    <row r="255" spans="1:53" x14ac:dyDescent="0.25">
      <c r="A255" s="77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  <c r="AC255" s="77"/>
      <c r="AD255" s="77"/>
      <c r="AE255" s="77"/>
      <c r="AF255" s="77"/>
      <c r="AG255" s="77"/>
      <c r="AH255" s="77"/>
      <c r="AI255" s="77"/>
      <c r="AJ255" s="77"/>
      <c r="AK255" s="77"/>
      <c r="AL255" s="77"/>
      <c r="AM255" s="77"/>
      <c r="AN255" s="77"/>
      <c r="AO255" s="77"/>
      <c r="AP255" s="77"/>
      <c r="AQ255" s="77"/>
      <c r="AR255" s="77"/>
      <c r="AS255" s="77"/>
      <c r="AT255" s="77"/>
      <c r="AU255" s="77"/>
      <c r="AV255" s="77"/>
      <c r="AW255" s="77"/>
      <c r="AX255" s="77"/>
      <c r="AY255" s="77"/>
      <c r="AZ255" s="77"/>
      <c r="BA255" s="77"/>
    </row>
    <row r="256" spans="1:53" x14ac:dyDescent="0.25">
      <c r="A256" s="77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  <c r="AC256" s="77"/>
      <c r="AD256" s="77"/>
      <c r="AE256" s="77"/>
      <c r="AF256" s="77"/>
      <c r="AG256" s="77"/>
      <c r="AH256" s="77"/>
      <c r="AI256" s="77"/>
      <c r="AJ256" s="77"/>
      <c r="AK256" s="77"/>
      <c r="AL256" s="77"/>
      <c r="AM256" s="77"/>
      <c r="AN256" s="77"/>
      <c r="AO256" s="77"/>
      <c r="AP256" s="77"/>
      <c r="AQ256" s="77"/>
      <c r="AR256" s="77"/>
      <c r="AS256" s="77"/>
      <c r="AT256" s="77"/>
      <c r="AU256" s="77"/>
      <c r="AV256" s="77"/>
      <c r="AW256" s="77"/>
      <c r="AX256" s="77"/>
      <c r="AY256" s="77"/>
      <c r="AZ256" s="77"/>
      <c r="BA256" s="77"/>
    </row>
    <row r="257" spans="1:53" x14ac:dyDescent="0.25">
      <c r="A257" s="77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  <c r="AC257" s="77"/>
      <c r="AD257" s="77"/>
      <c r="AE257" s="77"/>
      <c r="AF257" s="77"/>
      <c r="AG257" s="77"/>
      <c r="AH257" s="77"/>
      <c r="AI257" s="77"/>
      <c r="AJ257" s="77"/>
      <c r="AK257" s="77"/>
      <c r="AL257" s="77"/>
      <c r="AM257" s="77"/>
      <c r="AN257" s="77"/>
      <c r="AO257" s="77"/>
      <c r="AP257" s="77"/>
      <c r="AQ257" s="77"/>
      <c r="AR257" s="77"/>
      <c r="AS257" s="77"/>
      <c r="AT257" s="77"/>
      <c r="AU257" s="77"/>
      <c r="AV257" s="77"/>
      <c r="AW257" s="77"/>
      <c r="AX257" s="77"/>
      <c r="AY257" s="77"/>
      <c r="AZ257" s="77"/>
      <c r="BA257" s="77"/>
    </row>
    <row r="258" spans="1:53" x14ac:dyDescent="0.25">
      <c r="A258" s="77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  <c r="AC258" s="77"/>
      <c r="AD258" s="77"/>
      <c r="AE258" s="77"/>
      <c r="AF258" s="77"/>
      <c r="AG258" s="77"/>
      <c r="AH258" s="77"/>
      <c r="AI258" s="77"/>
      <c r="AJ258" s="77"/>
      <c r="AK258" s="77"/>
      <c r="AL258" s="77"/>
      <c r="AM258" s="77"/>
      <c r="AN258" s="77"/>
      <c r="AO258" s="77"/>
      <c r="AP258" s="77"/>
      <c r="AQ258" s="77"/>
      <c r="AR258" s="77"/>
      <c r="AS258" s="77"/>
      <c r="AT258" s="77"/>
      <c r="AU258" s="77"/>
      <c r="AV258" s="77"/>
      <c r="AW258" s="77"/>
      <c r="AX258" s="77"/>
      <c r="AY258" s="77"/>
      <c r="AZ258" s="77"/>
      <c r="BA258" s="77"/>
    </row>
    <row r="259" spans="1:53" x14ac:dyDescent="0.25">
      <c r="A259" s="77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  <c r="AC259" s="77"/>
      <c r="AD259" s="77"/>
      <c r="AE259" s="77"/>
      <c r="AF259" s="77"/>
      <c r="AG259" s="77"/>
      <c r="AH259" s="77"/>
      <c r="AI259" s="77"/>
      <c r="AJ259" s="77"/>
      <c r="AK259" s="77"/>
      <c r="AL259" s="77"/>
      <c r="AM259" s="77"/>
      <c r="AN259" s="77"/>
      <c r="AO259" s="77"/>
      <c r="AP259" s="77"/>
      <c r="AQ259" s="77"/>
      <c r="AR259" s="77"/>
      <c r="AS259" s="77"/>
      <c r="AT259" s="77"/>
      <c r="AU259" s="77"/>
      <c r="AV259" s="77"/>
      <c r="AW259" s="77"/>
      <c r="AX259" s="77"/>
      <c r="AY259" s="77"/>
      <c r="AZ259" s="77"/>
      <c r="BA259" s="77"/>
    </row>
    <row r="260" spans="1:53" x14ac:dyDescent="0.25">
      <c r="A260" s="77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  <c r="AC260" s="77"/>
      <c r="AD260" s="77"/>
      <c r="AE260" s="77"/>
      <c r="AF260" s="77"/>
      <c r="AG260" s="77"/>
      <c r="AH260" s="77"/>
      <c r="AI260" s="77"/>
      <c r="AJ260" s="77"/>
      <c r="AK260" s="77"/>
      <c r="AL260" s="77"/>
      <c r="AM260" s="77"/>
      <c r="AN260" s="77"/>
      <c r="AO260" s="77"/>
      <c r="AP260" s="77"/>
      <c r="AQ260" s="77"/>
      <c r="AR260" s="77"/>
      <c r="AS260" s="77"/>
      <c r="AT260" s="77"/>
      <c r="AU260" s="77"/>
      <c r="AV260" s="77"/>
      <c r="AW260" s="77"/>
      <c r="AX260" s="77"/>
      <c r="AY260" s="77"/>
      <c r="AZ260" s="77"/>
      <c r="BA260" s="77"/>
    </row>
    <row r="261" spans="1:53" x14ac:dyDescent="0.25">
      <c r="A261" s="77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</row>
    <row r="262" spans="1:53" x14ac:dyDescent="0.25">
      <c r="A262" s="77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</row>
    <row r="263" spans="1:53" x14ac:dyDescent="0.25">
      <c r="A263" s="77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</row>
    <row r="264" spans="1:53" x14ac:dyDescent="0.25">
      <c r="A264" s="77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</row>
    <row r="265" spans="1:53" x14ac:dyDescent="0.25">
      <c r="A265" s="77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</row>
    <row r="266" spans="1:53" x14ac:dyDescent="0.25">
      <c r="A266" s="77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</row>
    <row r="267" spans="1:53" x14ac:dyDescent="0.25">
      <c r="A267" s="77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</row>
    <row r="268" spans="1:53" x14ac:dyDescent="0.25">
      <c r="A268" s="77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  <c r="AC268" s="77"/>
      <c r="AD268" s="77"/>
      <c r="AE268" s="77"/>
      <c r="AF268" s="77"/>
      <c r="AG268" s="77"/>
      <c r="AH268" s="77"/>
      <c r="AI268" s="77"/>
      <c r="AJ268" s="77"/>
      <c r="AK268" s="77"/>
      <c r="AL268" s="77"/>
      <c r="AM268" s="77"/>
      <c r="AN268" s="77"/>
      <c r="AO268" s="77"/>
      <c r="AP268" s="77"/>
      <c r="AQ268" s="77"/>
      <c r="AR268" s="77"/>
      <c r="AS268" s="77"/>
      <c r="AT268" s="77"/>
      <c r="AU268" s="77"/>
      <c r="AV268" s="77"/>
      <c r="AW268" s="77"/>
      <c r="AX268" s="77"/>
      <c r="AY268" s="77"/>
      <c r="AZ268" s="77"/>
      <c r="BA268" s="77"/>
    </row>
    <row r="269" spans="1:53" x14ac:dyDescent="0.25">
      <c r="A269" s="77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  <c r="AP269" s="77"/>
      <c r="AQ269" s="77"/>
      <c r="AR269" s="77"/>
      <c r="AS269" s="77"/>
      <c r="AT269" s="77"/>
      <c r="AU269" s="77"/>
      <c r="AV269" s="77"/>
      <c r="AW269" s="77"/>
      <c r="AX269" s="77"/>
      <c r="AY269" s="77"/>
      <c r="AZ269" s="77"/>
      <c r="BA269" s="77"/>
    </row>
    <row r="270" spans="1:53" x14ac:dyDescent="0.25">
      <c r="A270" s="77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  <c r="AP270" s="77"/>
      <c r="AQ270" s="77"/>
      <c r="AR270" s="77"/>
      <c r="AS270" s="77"/>
      <c r="AT270" s="77"/>
      <c r="AU270" s="77"/>
      <c r="AV270" s="77"/>
      <c r="AW270" s="77"/>
      <c r="AX270" s="77"/>
      <c r="AY270" s="77"/>
      <c r="AZ270" s="77"/>
      <c r="BA270" s="77"/>
    </row>
    <row r="271" spans="1:53" x14ac:dyDescent="0.25">
      <c r="A271" s="77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  <c r="AP271" s="77"/>
      <c r="AQ271" s="77"/>
      <c r="AR271" s="77"/>
      <c r="AS271" s="77"/>
      <c r="AT271" s="77"/>
      <c r="AU271" s="77"/>
      <c r="AV271" s="77"/>
      <c r="AW271" s="77"/>
      <c r="AX271" s="77"/>
      <c r="AY271" s="77"/>
      <c r="AZ271" s="77"/>
      <c r="BA271" s="77"/>
    </row>
    <row r="272" spans="1:53" x14ac:dyDescent="0.25">
      <c r="A272" s="77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  <c r="AC272" s="77"/>
      <c r="AD272" s="77"/>
      <c r="AE272" s="77"/>
      <c r="AF272" s="77"/>
      <c r="AG272" s="77"/>
      <c r="AH272" s="77"/>
      <c r="AI272" s="77"/>
      <c r="AJ272" s="77"/>
      <c r="AK272" s="77"/>
      <c r="AL272" s="77"/>
      <c r="AM272" s="77"/>
      <c r="AN272" s="77"/>
      <c r="AO272" s="77"/>
      <c r="AP272" s="77"/>
      <c r="AQ272" s="77"/>
      <c r="AR272" s="77"/>
      <c r="AS272" s="77"/>
      <c r="AT272" s="77"/>
      <c r="AU272" s="77"/>
      <c r="AV272" s="77"/>
      <c r="AW272" s="77"/>
      <c r="AX272" s="77"/>
      <c r="AY272" s="77"/>
      <c r="AZ272" s="77"/>
      <c r="BA272" s="77"/>
    </row>
    <row r="273" spans="1:53" x14ac:dyDescent="0.25">
      <c r="A273" s="77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</row>
    <row r="274" spans="1:53" x14ac:dyDescent="0.25">
      <c r="A274" s="77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</row>
    <row r="275" spans="1:53" x14ac:dyDescent="0.25">
      <c r="A275" s="77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</row>
    <row r="276" spans="1:53" x14ac:dyDescent="0.25">
      <c r="A276" s="77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</row>
    <row r="277" spans="1:53" x14ac:dyDescent="0.25">
      <c r="A277" s="77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</row>
    <row r="278" spans="1:53" x14ac:dyDescent="0.25">
      <c r="A278" s="77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</row>
    <row r="279" spans="1:53" x14ac:dyDescent="0.25">
      <c r="A279" s="77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  <c r="AC279" s="77"/>
      <c r="AD279" s="77"/>
      <c r="AE279" s="77"/>
      <c r="AF279" s="77"/>
      <c r="AG279" s="77"/>
      <c r="AH279" s="77"/>
      <c r="AI279" s="77"/>
      <c r="AJ279" s="77"/>
      <c r="AK279" s="77"/>
      <c r="AL279" s="77"/>
      <c r="AM279" s="77"/>
      <c r="AN279" s="77"/>
      <c r="AO279" s="77"/>
      <c r="AP279" s="77"/>
      <c r="AQ279" s="77"/>
      <c r="AR279" s="77"/>
      <c r="AS279" s="77"/>
      <c r="AT279" s="77"/>
      <c r="AU279" s="77"/>
      <c r="AV279" s="77"/>
      <c r="AW279" s="77"/>
      <c r="AX279" s="77"/>
      <c r="AY279" s="77"/>
      <c r="AZ279" s="77"/>
      <c r="BA279" s="77"/>
    </row>
    <row r="280" spans="1:53" x14ac:dyDescent="0.25">
      <c r="A280" s="77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77"/>
      <c r="AJ280" s="77"/>
      <c r="AK280" s="77"/>
      <c r="AL280" s="77"/>
      <c r="AM280" s="77"/>
      <c r="AN280" s="77"/>
      <c r="AO280" s="77"/>
      <c r="AP280" s="77"/>
      <c r="AQ280" s="77"/>
      <c r="AR280" s="77"/>
      <c r="AS280" s="77"/>
      <c r="AT280" s="77"/>
      <c r="AU280" s="77"/>
      <c r="AV280" s="77"/>
      <c r="AW280" s="77"/>
      <c r="AX280" s="77"/>
      <c r="AY280" s="77"/>
      <c r="AZ280" s="77"/>
      <c r="BA280" s="77"/>
    </row>
    <row r="281" spans="1:53" x14ac:dyDescent="0.25">
      <c r="A281" s="77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  <c r="AC281" s="77"/>
      <c r="AD281" s="77"/>
      <c r="AE281" s="77"/>
      <c r="AF281" s="77"/>
      <c r="AG281" s="77"/>
      <c r="AH281" s="77"/>
      <c r="AI281" s="77"/>
      <c r="AJ281" s="77"/>
      <c r="AK281" s="77"/>
      <c r="AL281" s="77"/>
      <c r="AM281" s="77"/>
      <c r="AN281" s="77"/>
      <c r="AO281" s="77"/>
      <c r="AP281" s="77"/>
      <c r="AQ281" s="77"/>
      <c r="AR281" s="77"/>
      <c r="AS281" s="77"/>
      <c r="AT281" s="77"/>
      <c r="AU281" s="77"/>
      <c r="AV281" s="77"/>
      <c r="AW281" s="77"/>
      <c r="AX281" s="77"/>
      <c r="AY281" s="77"/>
      <c r="AZ281" s="77"/>
      <c r="BA281" s="77"/>
    </row>
    <row r="282" spans="1:53" x14ac:dyDescent="0.25">
      <c r="A282" s="77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  <c r="AP282" s="77"/>
      <c r="AQ282" s="77"/>
      <c r="AR282" s="77"/>
      <c r="AS282" s="77"/>
      <c r="AT282" s="77"/>
      <c r="AU282" s="77"/>
      <c r="AV282" s="77"/>
      <c r="AW282" s="77"/>
      <c r="AX282" s="77"/>
      <c r="AY282" s="77"/>
      <c r="AZ282" s="77"/>
      <c r="BA282" s="77"/>
    </row>
    <row r="283" spans="1:53" x14ac:dyDescent="0.25">
      <c r="A283" s="77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  <c r="AP283" s="77"/>
      <c r="AQ283" s="77"/>
      <c r="AR283" s="77"/>
      <c r="AS283" s="77"/>
      <c r="AT283" s="77"/>
      <c r="AU283" s="77"/>
      <c r="AV283" s="77"/>
      <c r="AW283" s="77"/>
      <c r="AX283" s="77"/>
      <c r="AY283" s="77"/>
      <c r="AZ283" s="77"/>
      <c r="BA283" s="77"/>
    </row>
    <row r="284" spans="1:53" x14ac:dyDescent="0.25">
      <c r="A284" s="77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  <c r="AP284" s="77"/>
      <c r="AQ284" s="77"/>
      <c r="AR284" s="77"/>
      <c r="AS284" s="77"/>
      <c r="AT284" s="77"/>
      <c r="AU284" s="77"/>
      <c r="AV284" s="77"/>
      <c r="AW284" s="77"/>
      <c r="AX284" s="77"/>
      <c r="AY284" s="77"/>
      <c r="AZ284" s="77"/>
      <c r="BA284" s="77"/>
    </row>
    <row r="285" spans="1:53" x14ac:dyDescent="0.25">
      <c r="A285" s="77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</row>
    <row r="286" spans="1:53" x14ac:dyDescent="0.25">
      <c r="A286" s="77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</row>
    <row r="287" spans="1:53" x14ac:dyDescent="0.25">
      <c r="A287" s="77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</row>
    <row r="288" spans="1:53" x14ac:dyDescent="0.25">
      <c r="A288" s="77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</row>
    <row r="289" spans="1:53" x14ac:dyDescent="0.25">
      <c r="A289" s="77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</row>
    <row r="290" spans="1:53" x14ac:dyDescent="0.25">
      <c r="A290" s="77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</row>
    <row r="291" spans="1:53" x14ac:dyDescent="0.25">
      <c r="A291" s="77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  <c r="AP291" s="77"/>
      <c r="AQ291" s="77"/>
      <c r="AR291" s="77"/>
      <c r="AS291" s="77"/>
      <c r="AT291" s="77"/>
      <c r="AU291" s="77"/>
      <c r="AV291" s="77"/>
      <c r="AW291" s="77"/>
      <c r="AX291" s="77"/>
      <c r="AY291" s="77"/>
      <c r="AZ291" s="77"/>
      <c r="BA291" s="77"/>
    </row>
    <row r="292" spans="1:53" x14ac:dyDescent="0.25">
      <c r="A292" s="77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  <c r="AC292" s="77"/>
      <c r="AD292" s="77"/>
      <c r="AE292" s="77"/>
      <c r="AF292" s="77"/>
      <c r="AG292" s="77"/>
      <c r="AH292" s="77"/>
      <c r="AI292" s="77"/>
      <c r="AJ292" s="77"/>
      <c r="AK292" s="77"/>
      <c r="AL292" s="77"/>
      <c r="AM292" s="77"/>
      <c r="AN292" s="77"/>
      <c r="AO292" s="77"/>
      <c r="AP292" s="77"/>
      <c r="AQ292" s="77"/>
      <c r="AR292" s="77"/>
      <c r="AS292" s="77"/>
      <c r="AT292" s="77"/>
      <c r="AU292" s="77"/>
      <c r="AV292" s="77"/>
      <c r="AW292" s="77"/>
      <c r="AX292" s="77"/>
      <c r="AY292" s="77"/>
      <c r="AZ292" s="77"/>
      <c r="BA292" s="77"/>
    </row>
    <row r="293" spans="1:53" x14ac:dyDescent="0.25">
      <c r="A293" s="77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  <c r="AC293" s="77"/>
      <c r="AD293" s="77"/>
      <c r="AE293" s="77"/>
      <c r="AF293" s="77"/>
      <c r="AG293" s="77"/>
      <c r="AH293" s="77"/>
      <c r="AI293" s="77"/>
      <c r="AJ293" s="77"/>
      <c r="AK293" s="77"/>
      <c r="AL293" s="77"/>
      <c r="AM293" s="77"/>
      <c r="AN293" s="77"/>
      <c r="AO293" s="77"/>
      <c r="AP293" s="77"/>
      <c r="AQ293" s="77"/>
      <c r="AR293" s="77"/>
      <c r="AS293" s="77"/>
      <c r="AT293" s="77"/>
      <c r="AU293" s="77"/>
      <c r="AV293" s="77"/>
      <c r="AW293" s="77"/>
      <c r="AX293" s="77"/>
      <c r="AY293" s="77"/>
      <c r="AZ293" s="77"/>
      <c r="BA293" s="77"/>
    </row>
    <row r="294" spans="1:53" x14ac:dyDescent="0.25">
      <c r="A294" s="77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  <c r="AC294" s="77"/>
      <c r="AD294" s="77"/>
      <c r="AE294" s="77"/>
      <c r="AF294" s="77"/>
      <c r="AG294" s="77"/>
      <c r="AH294" s="77"/>
      <c r="AI294" s="77"/>
      <c r="AJ294" s="77"/>
      <c r="AK294" s="77"/>
      <c r="AL294" s="77"/>
      <c r="AM294" s="77"/>
      <c r="AN294" s="77"/>
      <c r="AO294" s="77"/>
      <c r="AP294" s="77"/>
      <c r="AQ294" s="77"/>
      <c r="AR294" s="77"/>
      <c r="AS294" s="77"/>
      <c r="AT294" s="77"/>
      <c r="AU294" s="77"/>
      <c r="AV294" s="77"/>
      <c r="AW294" s="77"/>
      <c r="AX294" s="77"/>
      <c r="AY294" s="77"/>
      <c r="AZ294" s="77"/>
      <c r="BA294" s="77"/>
    </row>
    <row r="295" spans="1:53" x14ac:dyDescent="0.25">
      <c r="A295" s="77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  <c r="AC295" s="77"/>
      <c r="AD295" s="77"/>
      <c r="AE295" s="77"/>
      <c r="AF295" s="77"/>
      <c r="AG295" s="77"/>
      <c r="AH295" s="77"/>
      <c r="AI295" s="77"/>
      <c r="AJ295" s="77"/>
      <c r="AK295" s="77"/>
      <c r="AL295" s="77"/>
      <c r="AM295" s="77"/>
      <c r="AN295" s="77"/>
      <c r="AO295" s="77"/>
      <c r="AP295" s="77"/>
      <c r="AQ295" s="77"/>
      <c r="AR295" s="77"/>
      <c r="AS295" s="77"/>
      <c r="AT295" s="77"/>
      <c r="AU295" s="77"/>
      <c r="AV295" s="77"/>
      <c r="AW295" s="77"/>
      <c r="AX295" s="77"/>
      <c r="AY295" s="77"/>
      <c r="AZ295" s="77"/>
      <c r="BA295" s="77"/>
    </row>
    <row r="296" spans="1:53" x14ac:dyDescent="0.25">
      <c r="A296" s="77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  <c r="AC296" s="77"/>
      <c r="AD296" s="77"/>
      <c r="AE296" s="77"/>
      <c r="AF296" s="77"/>
      <c r="AG296" s="77"/>
      <c r="AH296" s="77"/>
      <c r="AI296" s="77"/>
      <c r="AJ296" s="77"/>
      <c r="AK296" s="77"/>
      <c r="AL296" s="77"/>
      <c r="AM296" s="77"/>
      <c r="AN296" s="77"/>
      <c r="AO296" s="77"/>
      <c r="AP296" s="77"/>
      <c r="AQ296" s="77"/>
      <c r="AR296" s="77"/>
      <c r="AS296" s="77"/>
      <c r="AT296" s="77"/>
      <c r="AU296" s="77"/>
      <c r="AV296" s="77"/>
      <c r="AW296" s="77"/>
      <c r="AX296" s="77"/>
      <c r="AY296" s="77"/>
      <c r="AZ296" s="77"/>
      <c r="BA296" s="77"/>
    </row>
    <row r="297" spans="1:53" x14ac:dyDescent="0.25">
      <c r="A297" s="77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</row>
    <row r="298" spans="1:53" x14ac:dyDescent="0.25">
      <c r="A298" s="77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</row>
    <row r="299" spans="1:53" x14ac:dyDescent="0.25">
      <c r="A299" s="77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</row>
    <row r="300" spans="1:53" x14ac:dyDescent="0.25">
      <c r="A300" s="77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</row>
    <row r="301" spans="1:53" x14ac:dyDescent="0.25">
      <c r="A301" s="77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</row>
    <row r="302" spans="1:53" x14ac:dyDescent="0.25">
      <c r="A302" s="77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</row>
    <row r="303" spans="1:53" x14ac:dyDescent="0.25">
      <c r="A303" s="77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  <c r="AP303" s="77"/>
      <c r="AQ303" s="77"/>
      <c r="AR303" s="77"/>
      <c r="AS303" s="77"/>
      <c r="AT303" s="77"/>
      <c r="AU303" s="77"/>
      <c r="AV303" s="77"/>
      <c r="AW303" s="77"/>
      <c r="AX303" s="77"/>
      <c r="AY303" s="77"/>
      <c r="AZ303" s="77"/>
      <c r="BA303" s="77"/>
    </row>
    <row r="304" spans="1:53" x14ac:dyDescent="0.25">
      <c r="A304" s="77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  <c r="AP304" s="77"/>
      <c r="AQ304" s="77"/>
      <c r="AR304" s="77"/>
      <c r="AS304" s="77"/>
      <c r="AT304" s="77"/>
      <c r="AU304" s="77"/>
      <c r="AV304" s="77"/>
      <c r="AW304" s="77"/>
      <c r="AX304" s="77"/>
      <c r="AY304" s="77"/>
      <c r="AZ304" s="77"/>
      <c r="BA304" s="77"/>
    </row>
    <row r="305" spans="1:53" x14ac:dyDescent="0.25">
      <c r="A305" s="77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  <c r="AP305" s="77"/>
      <c r="AQ305" s="77"/>
      <c r="AR305" s="77"/>
      <c r="AS305" s="77"/>
      <c r="AT305" s="77"/>
      <c r="AU305" s="77"/>
      <c r="AV305" s="77"/>
      <c r="AW305" s="77"/>
      <c r="AX305" s="77"/>
      <c r="AY305" s="77"/>
      <c r="AZ305" s="77"/>
      <c r="BA305" s="77"/>
    </row>
    <row r="306" spans="1:53" x14ac:dyDescent="0.25">
      <c r="A306" s="77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  <c r="AP306" s="77"/>
      <c r="AQ306" s="77"/>
      <c r="AR306" s="77"/>
      <c r="AS306" s="77"/>
      <c r="AT306" s="77"/>
      <c r="AU306" s="77"/>
      <c r="AV306" s="77"/>
      <c r="AW306" s="77"/>
      <c r="AX306" s="77"/>
      <c r="AY306" s="77"/>
      <c r="AZ306" s="77"/>
      <c r="BA306" s="77"/>
    </row>
    <row r="307" spans="1:53" x14ac:dyDescent="0.25">
      <c r="A307" s="77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  <c r="AC307" s="77"/>
      <c r="AD307" s="77"/>
      <c r="AE307" s="77"/>
      <c r="AF307" s="77"/>
      <c r="AG307" s="77"/>
      <c r="AH307" s="77"/>
      <c r="AI307" s="77"/>
      <c r="AJ307" s="77"/>
      <c r="AK307" s="77"/>
      <c r="AL307" s="77"/>
      <c r="AM307" s="77"/>
      <c r="AN307" s="77"/>
      <c r="AO307" s="77"/>
      <c r="AP307" s="77"/>
      <c r="AQ307" s="77"/>
      <c r="AR307" s="77"/>
      <c r="AS307" s="77"/>
      <c r="AT307" s="77"/>
      <c r="AU307" s="77"/>
      <c r="AV307" s="77"/>
      <c r="AW307" s="77"/>
      <c r="AX307" s="77"/>
      <c r="AY307" s="77"/>
      <c r="AZ307" s="77"/>
      <c r="BA307" s="77"/>
    </row>
    <row r="308" spans="1:53" x14ac:dyDescent="0.25">
      <c r="A308" s="77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  <c r="AI308" s="77"/>
      <c r="AJ308" s="77"/>
      <c r="AK308" s="77"/>
      <c r="AL308" s="77"/>
      <c r="AM308" s="77"/>
      <c r="AN308" s="77"/>
      <c r="AO308" s="77"/>
      <c r="AP308" s="77"/>
      <c r="AQ308" s="77"/>
      <c r="AR308" s="77"/>
      <c r="AS308" s="77"/>
      <c r="AT308" s="77"/>
      <c r="AU308" s="77"/>
      <c r="AV308" s="77"/>
      <c r="AW308" s="77"/>
      <c r="AX308" s="77"/>
      <c r="AY308" s="77"/>
      <c r="AZ308" s="77"/>
      <c r="BA308" s="77"/>
    </row>
    <row r="309" spans="1:53" x14ac:dyDescent="0.25">
      <c r="A309" s="77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</row>
    <row r="310" spans="1:53" x14ac:dyDescent="0.25">
      <c r="A310" s="77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</row>
    <row r="311" spans="1:53" x14ac:dyDescent="0.25">
      <c r="A311" s="77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</row>
    <row r="312" spans="1:53" x14ac:dyDescent="0.25">
      <c r="A312" s="77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</row>
    <row r="313" spans="1:53" x14ac:dyDescent="0.25">
      <c r="A313" s="77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</row>
    <row r="314" spans="1:53" x14ac:dyDescent="0.25">
      <c r="A314" s="77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</row>
    <row r="315" spans="1:53" x14ac:dyDescent="0.25">
      <c r="A315" s="77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  <c r="AC315" s="77"/>
      <c r="AD315" s="77"/>
      <c r="AE315" s="77"/>
      <c r="AF315" s="77"/>
      <c r="AG315" s="77"/>
      <c r="AH315" s="77"/>
      <c r="AI315" s="77"/>
      <c r="AJ315" s="77"/>
      <c r="AK315" s="77"/>
      <c r="AL315" s="77"/>
      <c r="AM315" s="77"/>
      <c r="AN315" s="77"/>
      <c r="AO315" s="77"/>
      <c r="AP315" s="77"/>
      <c r="AQ315" s="77"/>
      <c r="AR315" s="77"/>
      <c r="AS315" s="77"/>
      <c r="AT315" s="77"/>
      <c r="AU315" s="77"/>
      <c r="AV315" s="77"/>
      <c r="AW315" s="77"/>
      <c r="AX315" s="77"/>
      <c r="AY315" s="77"/>
      <c r="AZ315" s="77"/>
      <c r="BA315" s="77"/>
    </row>
    <row r="316" spans="1:53" x14ac:dyDescent="0.25">
      <c r="A316" s="77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  <c r="BA316" s="77"/>
    </row>
    <row r="317" spans="1:53" x14ac:dyDescent="0.25">
      <c r="A317" s="77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  <c r="AC317" s="77"/>
      <c r="AD317" s="77"/>
      <c r="AE317" s="77"/>
      <c r="AF317" s="77"/>
      <c r="AG317" s="77"/>
      <c r="AH317" s="77"/>
      <c r="AI317" s="77"/>
      <c r="AJ317" s="77"/>
      <c r="AK317" s="77"/>
      <c r="AL317" s="77"/>
      <c r="AM317" s="77"/>
      <c r="AN317" s="77"/>
      <c r="AO317" s="77"/>
      <c r="AP317" s="77"/>
      <c r="AQ317" s="77"/>
      <c r="AR317" s="77"/>
      <c r="AS317" s="77"/>
      <c r="AT317" s="77"/>
      <c r="AU317" s="77"/>
      <c r="AV317" s="77"/>
      <c r="AW317" s="77"/>
      <c r="AX317" s="77"/>
      <c r="AY317" s="77"/>
      <c r="AZ317" s="77"/>
      <c r="BA317" s="77"/>
    </row>
    <row r="318" spans="1:53" x14ac:dyDescent="0.25">
      <c r="A318" s="77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  <c r="AC318" s="77"/>
      <c r="AD318" s="77"/>
      <c r="AE318" s="77"/>
      <c r="AF318" s="77"/>
      <c r="AG318" s="77"/>
      <c r="AH318" s="77"/>
      <c r="AI318" s="77"/>
      <c r="AJ318" s="77"/>
      <c r="AK318" s="77"/>
      <c r="AL318" s="77"/>
      <c r="AM318" s="77"/>
      <c r="AN318" s="77"/>
      <c r="AO318" s="77"/>
      <c r="AP318" s="77"/>
      <c r="AQ318" s="77"/>
      <c r="AR318" s="77"/>
      <c r="AS318" s="77"/>
      <c r="AT318" s="77"/>
      <c r="AU318" s="77"/>
      <c r="AV318" s="77"/>
      <c r="AW318" s="77"/>
      <c r="AX318" s="77"/>
      <c r="AY318" s="77"/>
      <c r="AZ318" s="77"/>
      <c r="BA318" s="77"/>
    </row>
    <row r="319" spans="1:53" x14ac:dyDescent="0.25">
      <c r="A319" s="77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  <c r="BA319" s="77"/>
    </row>
    <row r="320" spans="1:53" x14ac:dyDescent="0.25">
      <c r="A320" s="77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  <c r="AC320" s="77"/>
      <c r="AD320" s="77"/>
      <c r="AE320" s="77"/>
      <c r="AF320" s="77"/>
      <c r="AG320" s="77"/>
      <c r="AH320" s="77"/>
      <c r="AI320" s="77"/>
      <c r="AJ320" s="77"/>
      <c r="AK320" s="77"/>
      <c r="AL320" s="77"/>
      <c r="AM320" s="77"/>
      <c r="AN320" s="77"/>
      <c r="AO320" s="77"/>
      <c r="AP320" s="77"/>
      <c r="AQ320" s="77"/>
      <c r="AR320" s="77"/>
      <c r="AS320" s="77"/>
      <c r="AT320" s="77"/>
      <c r="AU320" s="77"/>
      <c r="AV320" s="77"/>
      <c r="AW320" s="77"/>
      <c r="AX320" s="77"/>
      <c r="AY320" s="77"/>
      <c r="AZ320" s="77"/>
      <c r="BA320" s="77"/>
    </row>
    <row r="321" spans="1:53" x14ac:dyDescent="0.25">
      <c r="A321" s="77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</row>
    <row r="322" spans="1:53" x14ac:dyDescent="0.25">
      <c r="A322" s="77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</row>
    <row r="323" spans="1:53" x14ac:dyDescent="0.25">
      <c r="A323" s="77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</row>
    <row r="324" spans="1:53" x14ac:dyDescent="0.25">
      <c r="A324" s="77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</row>
    <row r="325" spans="1:53" x14ac:dyDescent="0.25">
      <c r="A325" s="77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</row>
    <row r="326" spans="1:53" x14ac:dyDescent="0.25">
      <c r="A326" s="77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</row>
    <row r="327" spans="1:53" x14ac:dyDescent="0.25">
      <c r="A327" s="77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</row>
    <row r="328" spans="1:53" x14ac:dyDescent="0.25">
      <c r="A328" s="77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  <c r="AC328" s="77"/>
      <c r="AD328" s="77"/>
      <c r="AE328" s="77"/>
      <c r="AF328" s="77"/>
      <c r="AG328" s="77"/>
      <c r="AH328" s="77"/>
      <c r="AI328" s="77"/>
      <c r="AJ328" s="77"/>
      <c r="AK328" s="77"/>
      <c r="AL328" s="77"/>
      <c r="AM328" s="77"/>
      <c r="AN328" s="77"/>
      <c r="AO328" s="77"/>
      <c r="AP328" s="77"/>
      <c r="AQ328" s="77"/>
      <c r="AR328" s="77"/>
      <c r="AS328" s="77"/>
      <c r="AT328" s="77"/>
      <c r="AU328" s="77"/>
      <c r="AV328" s="77"/>
      <c r="AW328" s="77"/>
      <c r="AX328" s="77"/>
      <c r="AY328" s="77"/>
      <c r="AZ328" s="77"/>
      <c r="BA328" s="77"/>
    </row>
    <row r="329" spans="1:53" x14ac:dyDescent="0.25">
      <c r="A329" s="77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  <c r="AP329" s="77"/>
      <c r="AQ329" s="77"/>
      <c r="AR329" s="77"/>
      <c r="AS329" s="77"/>
      <c r="AT329" s="77"/>
      <c r="AU329" s="77"/>
      <c r="AV329" s="77"/>
      <c r="AW329" s="77"/>
      <c r="AX329" s="77"/>
      <c r="AY329" s="77"/>
      <c r="AZ329" s="77"/>
      <c r="BA329" s="77"/>
    </row>
    <row r="330" spans="1:53" x14ac:dyDescent="0.25">
      <c r="A330" s="77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  <c r="AP330" s="77"/>
      <c r="AQ330" s="77"/>
      <c r="AR330" s="77"/>
      <c r="AS330" s="77"/>
      <c r="AT330" s="77"/>
      <c r="AU330" s="77"/>
      <c r="AV330" s="77"/>
      <c r="AW330" s="77"/>
      <c r="AX330" s="77"/>
      <c r="AY330" s="77"/>
      <c r="AZ330" s="77"/>
      <c r="BA330" s="77"/>
    </row>
    <row r="331" spans="1:53" x14ac:dyDescent="0.25">
      <c r="A331" s="77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  <c r="AP331" s="77"/>
      <c r="AQ331" s="77"/>
      <c r="AR331" s="77"/>
      <c r="AS331" s="77"/>
      <c r="AT331" s="77"/>
      <c r="AU331" s="77"/>
      <c r="AV331" s="77"/>
      <c r="AW331" s="77"/>
      <c r="AX331" s="77"/>
      <c r="AY331" s="77"/>
      <c r="AZ331" s="77"/>
      <c r="BA331" s="77"/>
    </row>
    <row r="332" spans="1:53" x14ac:dyDescent="0.25">
      <c r="A332" s="77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  <c r="AC332" s="77"/>
      <c r="AD332" s="77"/>
      <c r="AE332" s="77"/>
      <c r="AF332" s="77"/>
      <c r="AG332" s="77"/>
      <c r="AH332" s="77"/>
      <c r="AI332" s="77"/>
      <c r="AJ332" s="77"/>
      <c r="AK332" s="77"/>
      <c r="AL332" s="77"/>
      <c r="AM332" s="77"/>
      <c r="AN332" s="77"/>
      <c r="AO332" s="77"/>
      <c r="AP332" s="77"/>
      <c r="AQ332" s="77"/>
      <c r="AR332" s="77"/>
      <c r="AS332" s="77"/>
      <c r="AT332" s="77"/>
      <c r="AU332" s="77"/>
      <c r="AV332" s="77"/>
      <c r="AW332" s="77"/>
      <c r="AX332" s="77"/>
      <c r="AY332" s="77"/>
      <c r="AZ332" s="77"/>
      <c r="BA332" s="77"/>
    </row>
    <row r="333" spans="1:53" x14ac:dyDescent="0.25">
      <c r="A333" s="77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</row>
    <row r="334" spans="1:53" x14ac:dyDescent="0.25">
      <c r="A334" s="77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</row>
    <row r="335" spans="1:53" x14ac:dyDescent="0.25">
      <c r="A335" s="77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</row>
    <row r="336" spans="1:53" x14ac:dyDescent="0.25">
      <c r="A336" s="77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</row>
    <row r="337" spans="1:53" x14ac:dyDescent="0.25">
      <c r="A337" s="77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</row>
    <row r="338" spans="1:53" x14ac:dyDescent="0.25">
      <c r="A338" s="77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</row>
    <row r="339" spans="1:53" x14ac:dyDescent="0.25">
      <c r="A339" s="77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  <c r="AC339" s="77"/>
      <c r="AD339" s="77"/>
      <c r="AE339" s="77"/>
      <c r="AF339" s="77"/>
      <c r="AG339" s="77"/>
      <c r="AH339" s="77"/>
      <c r="AI339" s="77"/>
      <c r="AJ339" s="77"/>
      <c r="AK339" s="77"/>
      <c r="AL339" s="77"/>
      <c r="AM339" s="77"/>
      <c r="AN339" s="77"/>
      <c r="AO339" s="77"/>
      <c r="AP339" s="77"/>
      <c r="AQ339" s="77"/>
      <c r="AR339" s="77"/>
      <c r="AS339" s="77"/>
      <c r="AT339" s="77"/>
      <c r="AU339" s="77"/>
      <c r="AV339" s="77"/>
      <c r="AW339" s="77"/>
      <c r="AX339" s="77"/>
      <c r="AY339" s="77"/>
      <c r="AZ339" s="77"/>
      <c r="BA339" s="77"/>
    </row>
    <row r="340" spans="1:53" x14ac:dyDescent="0.25">
      <c r="A340" s="77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  <c r="AC340" s="77"/>
      <c r="AD340" s="77"/>
      <c r="AE340" s="77"/>
      <c r="AF340" s="77"/>
      <c r="AG340" s="77"/>
      <c r="AH340" s="77"/>
      <c r="AI340" s="77"/>
      <c r="AJ340" s="77"/>
      <c r="AK340" s="77"/>
      <c r="AL340" s="77"/>
      <c r="AM340" s="77"/>
      <c r="AN340" s="77"/>
      <c r="AO340" s="77"/>
      <c r="AP340" s="77"/>
      <c r="AQ340" s="77"/>
      <c r="AR340" s="77"/>
      <c r="AS340" s="77"/>
      <c r="AT340" s="77"/>
      <c r="AU340" s="77"/>
      <c r="AV340" s="77"/>
      <c r="AW340" s="77"/>
      <c r="AX340" s="77"/>
      <c r="AY340" s="77"/>
      <c r="AZ340" s="77"/>
      <c r="BA340" s="77"/>
    </row>
    <row r="341" spans="1:53" x14ac:dyDescent="0.25">
      <c r="A341" s="77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  <c r="AC341" s="77"/>
      <c r="AD341" s="77"/>
      <c r="AE341" s="77"/>
      <c r="AF341" s="77"/>
      <c r="AG341" s="77"/>
      <c r="AH341" s="77"/>
      <c r="AI341" s="77"/>
      <c r="AJ341" s="77"/>
      <c r="AK341" s="77"/>
      <c r="AL341" s="77"/>
      <c r="AM341" s="77"/>
      <c r="AN341" s="77"/>
      <c r="AO341" s="77"/>
      <c r="AP341" s="77"/>
      <c r="AQ341" s="77"/>
      <c r="AR341" s="77"/>
      <c r="AS341" s="77"/>
      <c r="AT341" s="77"/>
      <c r="AU341" s="77"/>
      <c r="AV341" s="77"/>
      <c r="AW341" s="77"/>
      <c r="AX341" s="77"/>
      <c r="AY341" s="77"/>
      <c r="AZ341" s="77"/>
      <c r="BA341" s="77"/>
    </row>
    <row r="342" spans="1:53" x14ac:dyDescent="0.25">
      <c r="A342" s="77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  <c r="AP342" s="77"/>
      <c r="AQ342" s="77"/>
      <c r="AR342" s="77"/>
      <c r="AS342" s="77"/>
      <c r="AT342" s="77"/>
      <c r="AU342" s="77"/>
      <c r="AV342" s="77"/>
      <c r="AW342" s="77"/>
      <c r="AX342" s="77"/>
      <c r="AY342" s="77"/>
      <c r="AZ342" s="77"/>
      <c r="BA342" s="77"/>
    </row>
    <row r="343" spans="1:53" x14ac:dyDescent="0.25">
      <c r="A343" s="77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  <c r="AP343" s="77"/>
      <c r="AQ343" s="77"/>
      <c r="AR343" s="77"/>
      <c r="AS343" s="77"/>
      <c r="AT343" s="77"/>
      <c r="AU343" s="77"/>
      <c r="AV343" s="77"/>
      <c r="AW343" s="77"/>
      <c r="AX343" s="77"/>
      <c r="AY343" s="77"/>
      <c r="AZ343" s="77"/>
      <c r="BA343" s="77"/>
    </row>
    <row r="344" spans="1:53" x14ac:dyDescent="0.25">
      <c r="A344" s="77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  <c r="AP344" s="77"/>
      <c r="AQ344" s="77"/>
      <c r="AR344" s="77"/>
      <c r="AS344" s="77"/>
      <c r="AT344" s="77"/>
      <c r="AU344" s="77"/>
      <c r="AV344" s="77"/>
      <c r="AW344" s="77"/>
      <c r="AX344" s="77"/>
      <c r="AY344" s="77"/>
      <c r="AZ344" s="77"/>
      <c r="BA344" s="77"/>
    </row>
    <row r="345" spans="1:53" x14ac:dyDescent="0.25">
      <c r="A345" s="77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</row>
    <row r="346" spans="1:53" x14ac:dyDescent="0.25">
      <c r="A346" s="77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</row>
    <row r="347" spans="1:53" x14ac:dyDescent="0.25">
      <c r="A347" s="77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</row>
    <row r="348" spans="1:53" x14ac:dyDescent="0.25">
      <c r="A348" s="77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</row>
    <row r="349" spans="1:53" x14ac:dyDescent="0.25">
      <c r="A349" s="77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</row>
    <row r="350" spans="1:53" x14ac:dyDescent="0.25">
      <c r="A350" s="77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</row>
    <row r="351" spans="1:53" x14ac:dyDescent="0.25">
      <c r="A351" s="77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  <c r="AC351" s="77"/>
      <c r="AD351" s="77"/>
      <c r="AE351" s="77"/>
      <c r="AF351" s="77"/>
      <c r="AG351" s="77"/>
      <c r="AH351" s="77"/>
      <c r="AI351" s="77"/>
      <c r="AJ351" s="77"/>
      <c r="AK351" s="77"/>
      <c r="AL351" s="77"/>
      <c r="AM351" s="77"/>
      <c r="AN351" s="77"/>
      <c r="AO351" s="77"/>
      <c r="AP351" s="77"/>
      <c r="AQ351" s="77"/>
      <c r="AR351" s="77"/>
      <c r="AS351" s="77"/>
      <c r="AT351" s="77"/>
      <c r="AU351" s="77"/>
      <c r="AV351" s="77"/>
      <c r="AW351" s="77"/>
      <c r="AX351" s="77"/>
      <c r="AY351" s="77"/>
      <c r="AZ351" s="77"/>
      <c r="BA351" s="77"/>
    </row>
    <row r="352" spans="1:53" x14ac:dyDescent="0.25">
      <c r="A352" s="77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  <c r="AC352" s="77"/>
      <c r="AD352" s="77"/>
      <c r="AE352" s="77"/>
      <c r="AF352" s="77"/>
      <c r="AG352" s="77"/>
      <c r="AH352" s="77"/>
      <c r="AI352" s="77"/>
      <c r="AJ352" s="77"/>
      <c r="AK352" s="77"/>
      <c r="AL352" s="77"/>
      <c r="AM352" s="77"/>
      <c r="AN352" s="77"/>
      <c r="AO352" s="77"/>
      <c r="AP352" s="77"/>
      <c r="AQ352" s="77"/>
      <c r="AR352" s="77"/>
      <c r="AS352" s="77"/>
      <c r="AT352" s="77"/>
      <c r="AU352" s="77"/>
      <c r="AV352" s="77"/>
      <c r="AW352" s="77"/>
      <c r="AX352" s="77"/>
      <c r="AY352" s="77"/>
      <c r="AZ352" s="77"/>
      <c r="BA352" s="77"/>
    </row>
    <row r="353" spans="1:53" x14ac:dyDescent="0.25">
      <c r="A353" s="77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  <c r="AC353" s="77"/>
      <c r="AD353" s="77"/>
      <c r="AE353" s="77"/>
      <c r="AF353" s="77"/>
      <c r="AG353" s="77"/>
      <c r="AH353" s="77"/>
      <c r="AI353" s="77"/>
      <c r="AJ353" s="77"/>
      <c r="AK353" s="77"/>
      <c r="AL353" s="77"/>
      <c r="AM353" s="77"/>
      <c r="AN353" s="77"/>
      <c r="AO353" s="77"/>
      <c r="AP353" s="77"/>
      <c r="AQ353" s="77"/>
      <c r="AR353" s="77"/>
      <c r="AS353" s="77"/>
      <c r="AT353" s="77"/>
      <c r="AU353" s="77"/>
      <c r="AV353" s="77"/>
      <c r="AW353" s="77"/>
      <c r="AX353" s="77"/>
      <c r="AY353" s="77"/>
      <c r="AZ353" s="77"/>
      <c r="BA353" s="77"/>
    </row>
    <row r="354" spans="1:53" x14ac:dyDescent="0.25">
      <c r="A354" s="77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  <c r="BA354" s="77"/>
    </row>
    <row r="355" spans="1:53" x14ac:dyDescent="0.25">
      <c r="A355" s="77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  <c r="AC355" s="77"/>
      <c r="AD355" s="77"/>
      <c r="AE355" s="77"/>
      <c r="AF355" s="77"/>
      <c r="AG355" s="77"/>
      <c r="AH355" s="77"/>
      <c r="AI355" s="77"/>
      <c r="AJ355" s="77"/>
      <c r="AK355" s="77"/>
      <c r="AL355" s="77"/>
      <c r="AM355" s="77"/>
      <c r="AN355" s="77"/>
      <c r="AO355" s="77"/>
      <c r="AP355" s="77"/>
      <c r="AQ355" s="77"/>
      <c r="AR355" s="77"/>
      <c r="AS355" s="77"/>
      <c r="AT355" s="77"/>
      <c r="AU355" s="77"/>
      <c r="AV355" s="77"/>
      <c r="AW355" s="77"/>
      <c r="AX355" s="77"/>
      <c r="AY355" s="77"/>
      <c r="AZ355" s="77"/>
      <c r="BA355" s="77"/>
    </row>
    <row r="356" spans="1:53" x14ac:dyDescent="0.25">
      <c r="A356" s="77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  <c r="AC356" s="77"/>
      <c r="AD356" s="77"/>
      <c r="AE356" s="77"/>
      <c r="AF356" s="77"/>
      <c r="AG356" s="77"/>
      <c r="AH356" s="77"/>
      <c r="AI356" s="77"/>
      <c r="AJ356" s="77"/>
      <c r="AK356" s="77"/>
      <c r="AL356" s="77"/>
      <c r="AM356" s="77"/>
      <c r="AN356" s="77"/>
      <c r="AO356" s="77"/>
      <c r="AP356" s="77"/>
      <c r="AQ356" s="77"/>
      <c r="AR356" s="77"/>
      <c r="AS356" s="77"/>
      <c r="AT356" s="77"/>
      <c r="AU356" s="77"/>
      <c r="AV356" s="77"/>
      <c r="AW356" s="77"/>
      <c r="AX356" s="77"/>
      <c r="AY356" s="77"/>
      <c r="AZ356" s="77"/>
      <c r="BA356" s="77"/>
    </row>
    <row r="357" spans="1:53" x14ac:dyDescent="0.25">
      <c r="A357" s="77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</row>
    <row r="358" spans="1:53" x14ac:dyDescent="0.25">
      <c r="A358" s="77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</row>
    <row r="359" spans="1:53" x14ac:dyDescent="0.25">
      <c r="A359" s="77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</row>
    <row r="360" spans="1:53" x14ac:dyDescent="0.25">
      <c r="A360" s="77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</row>
    <row r="361" spans="1:53" x14ac:dyDescent="0.25">
      <c r="A361" s="77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</row>
    <row r="362" spans="1:53" x14ac:dyDescent="0.25">
      <c r="A362" s="77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</row>
    <row r="363" spans="1:53" x14ac:dyDescent="0.25">
      <c r="A363" s="77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  <c r="AC363" s="77"/>
      <c r="AD363" s="77"/>
      <c r="AE363" s="77"/>
      <c r="AF363" s="77"/>
      <c r="AG363" s="77"/>
      <c r="AH363" s="77"/>
      <c r="AI363" s="77"/>
      <c r="AJ363" s="77"/>
      <c r="AK363" s="77"/>
      <c r="AL363" s="77"/>
      <c r="AM363" s="77"/>
      <c r="AN363" s="77"/>
      <c r="AO363" s="77"/>
      <c r="AP363" s="77"/>
      <c r="AQ363" s="77"/>
      <c r="AR363" s="77"/>
      <c r="AS363" s="77"/>
      <c r="AT363" s="77"/>
      <c r="AU363" s="77"/>
      <c r="AV363" s="77"/>
      <c r="AW363" s="77"/>
      <c r="AX363" s="77"/>
      <c r="AY363" s="77"/>
      <c r="AZ363" s="77"/>
      <c r="BA363" s="77"/>
    </row>
    <row r="364" spans="1:53" x14ac:dyDescent="0.25">
      <c r="A364" s="77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  <c r="AC364" s="77"/>
      <c r="AD364" s="77"/>
      <c r="AE364" s="77"/>
      <c r="AF364" s="77"/>
      <c r="AG364" s="77"/>
      <c r="AH364" s="77"/>
      <c r="AI364" s="77"/>
      <c r="AJ364" s="77"/>
      <c r="AK364" s="77"/>
      <c r="AL364" s="77"/>
      <c r="AM364" s="77"/>
      <c r="AN364" s="77"/>
      <c r="AO364" s="77"/>
      <c r="AP364" s="77"/>
      <c r="AQ364" s="77"/>
      <c r="AR364" s="77"/>
      <c r="AS364" s="77"/>
      <c r="AT364" s="77"/>
      <c r="AU364" s="77"/>
      <c r="AV364" s="77"/>
      <c r="AW364" s="77"/>
      <c r="AX364" s="77"/>
      <c r="AY364" s="77"/>
      <c r="AZ364" s="77"/>
      <c r="BA364" s="77"/>
    </row>
    <row r="365" spans="1:53" x14ac:dyDescent="0.25">
      <c r="A365" s="77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  <c r="BA365" s="77"/>
    </row>
    <row r="366" spans="1:53" x14ac:dyDescent="0.25">
      <c r="A366" s="77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77"/>
      <c r="AP366" s="77"/>
      <c r="AQ366" s="77"/>
      <c r="AR366" s="77"/>
      <c r="AS366" s="77"/>
      <c r="AT366" s="77"/>
      <c r="AU366" s="77"/>
      <c r="AV366" s="77"/>
      <c r="AW366" s="77"/>
      <c r="AX366" s="77"/>
      <c r="AY366" s="77"/>
      <c r="AZ366" s="77"/>
      <c r="BA366" s="77"/>
    </row>
    <row r="367" spans="1:53" x14ac:dyDescent="0.25">
      <c r="A367" s="77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  <c r="AC367" s="77"/>
      <c r="AD367" s="77"/>
      <c r="AE367" s="77"/>
      <c r="AF367" s="77"/>
      <c r="AG367" s="77"/>
      <c r="AH367" s="77"/>
      <c r="AI367" s="77"/>
      <c r="AJ367" s="77"/>
      <c r="AK367" s="77"/>
      <c r="AL367" s="77"/>
      <c r="AM367" s="77"/>
      <c r="AN367" s="77"/>
      <c r="AO367" s="77"/>
      <c r="AP367" s="77"/>
      <c r="AQ367" s="77"/>
      <c r="AR367" s="77"/>
      <c r="AS367" s="77"/>
      <c r="AT367" s="77"/>
      <c r="AU367" s="77"/>
      <c r="AV367" s="77"/>
      <c r="AW367" s="77"/>
      <c r="AX367" s="77"/>
      <c r="AY367" s="77"/>
      <c r="AZ367" s="77"/>
      <c r="BA367" s="77"/>
    </row>
    <row r="368" spans="1:53" x14ac:dyDescent="0.25">
      <c r="A368" s="77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  <c r="AC368" s="77"/>
      <c r="AD368" s="77"/>
      <c r="AE368" s="77"/>
      <c r="AF368" s="77"/>
      <c r="AG368" s="77"/>
      <c r="AH368" s="77"/>
      <c r="AI368" s="77"/>
      <c r="AJ368" s="77"/>
      <c r="AK368" s="77"/>
      <c r="AL368" s="77"/>
      <c r="AM368" s="77"/>
      <c r="AN368" s="77"/>
      <c r="AO368" s="77"/>
      <c r="AP368" s="77"/>
      <c r="AQ368" s="77"/>
      <c r="AR368" s="77"/>
      <c r="AS368" s="77"/>
      <c r="AT368" s="77"/>
      <c r="AU368" s="77"/>
      <c r="AV368" s="77"/>
      <c r="AW368" s="77"/>
      <c r="AX368" s="77"/>
      <c r="AY368" s="77"/>
      <c r="AZ368" s="77"/>
      <c r="BA368" s="77"/>
    </row>
    <row r="369" spans="1:53" x14ac:dyDescent="0.25">
      <c r="A369" s="77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</row>
    <row r="370" spans="1:53" x14ac:dyDescent="0.25">
      <c r="A370" s="77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</row>
    <row r="371" spans="1:53" x14ac:dyDescent="0.25">
      <c r="A371" s="77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</row>
    <row r="372" spans="1:53" x14ac:dyDescent="0.25">
      <c r="A372" s="77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</row>
    <row r="373" spans="1:53" x14ac:dyDescent="0.25">
      <c r="A373" s="77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</row>
    <row r="374" spans="1:53" x14ac:dyDescent="0.25">
      <c r="A374" s="77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</row>
    <row r="375" spans="1:53" x14ac:dyDescent="0.25">
      <c r="A375" s="77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  <c r="AC375" s="77"/>
      <c r="AD375" s="77"/>
      <c r="AE375" s="77"/>
      <c r="AF375" s="77"/>
      <c r="AG375" s="77"/>
      <c r="AH375" s="77"/>
      <c r="AI375" s="77"/>
      <c r="AJ375" s="77"/>
      <c r="AK375" s="77"/>
      <c r="AL375" s="77"/>
      <c r="AM375" s="77"/>
      <c r="AN375" s="77"/>
      <c r="AO375" s="77"/>
      <c r="AP375" s="77"/>
      <c r="AQ375" s="77"/>
      <c r="AR375" s="77"/>
      <c r="AS375" s="77"/>
      <c r="AT375" s="77"/>
      <c r="AU375" s="77"/>
      <c r="AV375" s="77"/>
      <c r="AW375" s="77"/>
      <c r="AX375" s="77"/>
      <c r="AY375" s="77"/>
      <c r="AZ375" s="77"/>
      <c r="BA375" s="77"/>
    </row>
    <row r="376" spans="1:53" x14ac:dyDescent="0.25">
      <c r="A376" s="77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  <c r="AC376" s="77"/>
      <c r="AD376" s="77"/>
      <c r="AE376" s="77"/>
      <c r="AF376" s="77"/>
      <c r="AG376" s="77"/>
      <c r="AH376" s="77"/>
      <c r="AI376" s="77"/>
      <c r="AJ376" s="77"/>
      <c r="AK376" s="77"/>
      <c r="AL376" s="77"/>
      <c r="AM376" s="77"/>
      <c r="AN376" s="77"/>
      <c r="AO376" s="77"/>
      <c r="AP376" s="77"/>
      <c r="AQ376" s="77"/>
      <c r="AR376" s="77"/>
      <c r="AS376" s="77"/>
      <c r="AT376" s="77"/>
      <c r="AU376" s="77"/>
      <c r="AV376" s="77"/>
      <c r="AW376" s="77"/>
      <c r="AX376" s="77"/>
      <c r="AY376" s="77"/>
      <c r="AZ376" s="77"/>
      <c r="BA376" s="77"/>
    </row>
    <row r="377" spans="1:53" x14ac:dyDescent="0.25">
      <c r="A377" s="77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  <c r="AC377" s="77"/>
      <c r="AD377" s="77"/>
      <c r="AE377" s="77"/>
      <c r="AF377" s="77"/>
      <c r="AG377" s="77"/>
      <c r="AH377" s="77"/>
      <c r="AI377" s="77"/>
      <c r="AJ377" s="77"/>
      <c r="AK377" s="77"/>
      <c r="AL377" s="77"/>
      <c r="AM377" s="77"/>
      <c r="AN377" s="77"/>
      <c r="AO377" s="77"/>
      <c r="AP377" s="77"/>
      <c r="AQ377" s="77"/>
      <c r="AR377" s="77"/>
      <c r="AS377" s="77"/>
      <c r="AT377" s="77"/>
      <c r="AU377" s="77"/>
      <c r="AV377" s="77"/>
      <c r="AW377" s="77"/>
      <c r="AX377" s="77"/>
      <c r="AY377" s="77"/>
      <c r="AZ377" s="77"/>
      <c r="BA377" s="77"/>
    </row>
    <row r="378" spans="1:53" x14ac:dyDescent="0.25">
      <c r="A378" s="77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  <c r="AC378" s="77"/>
      <c r="AD378" s="77"/>
      <c r="AE378" s="77"/>
      <c r="AF378" s="77"/>
      <c r="AG378" s="77"/>
      <c r="AH378" s="77"/>
      <c r="AI378" s="77"/>
      <c r="AJ378" s="77"/>
      <c r="AK378" s="77"/>
      <c r="AL378" s="77"/>
      <c r="AM378" s="77"/>
      <c r="AN378" s="77"/>
      <c r="AO378" s="77"/>
      <c r="AP378" s="77"/>
      <c r="AQ378" s="77"/>
      <c r="AR378" s="77"/>
      <c r="AS378" s="77"/>
      <c r="AT378" s="77"/>
      <c r="AU378" s="77"/>
      <c r="AV378" s="77"/>
      <c r="AW378" s="77"/>
      <c r="AX378" s="77"/>
      <c r="AY378" s="77"/>
      <c r="AZ378" s="77"/>
      <c r="BA378" s="77"/>
    </row>
    <row r="379" spans="1:53" x14ac:dyDescent="0.25">
      <c r="A379" s="77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  <c r="AC379" s="77"/>
      <c r="AD379" s="77"/>
      <c r="AE379" s="77"/>
      <c r="AF379" s="77"/>
      <c r="AG379" s="77"/>
      <c r="AH379" s="77"/>
      <c r="AI379" s="77"/>
      <c r="AJ379" s="77"/>
      <c r="AK379" s="77"/>
      <c r="AL379" s="77"/>
      <c r="AM379" s="77"/>
      <c r="AN379" s="77"/>
      <c r="AO379" s="77"/>
      <c r="AP379" s="77"/>
      <c r="AQ379" s="77"/>
      <c r="AR379" s="77"/>
      <c r="AS379" s="77"/>
      <c r="AT379" s="77"/>
      <c r="AU379" s="77"/>
      <c r="AV379" s="77"/>
      <c r="AW379" s="77"/>
      <c r="AX379" s="77"/>
      <c r="AY379" s="77"/>
      <c r="AZ379" s="77"/>
      <c r="BA379" s="77"/>
    </row>
    <row r="380" spans="1:53" x14ac:dyDescent="0.25">
      <c r="A380" s="77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  <c r="AC380" s="77"/>
      <c r="AD380" s="77"/>
      <c r="AE380" s="77"/>
      <c r="AF380" s="77"/>
      <c r="AG380" s="77"/>
      <c r="AH380" s="77"/>
      <c r="AI380" s="77"/>
      <c r="AJ380" s="77"/>
      <c r="AK380" s="77"/>
      <c r="AL380" s="77"/>
      <c r="AM380" s="77"/>
      <c r="AN380" s="77"/>
      <c r="AO380" s="77"/>
      <c r="AP380" s="77"/>
      <c r="AQ380" s="77"/>
      <c r="AR380" s="77"/>
      <c r="AS380" s="77"/>
      <c r="AT380" s="77"/>
      <c r="AU380" s="77"/>
      <c r="AV380" s="77"/>
      <c r="AW380" s="77"/>
      <c r="AX380" s="77"/>
      <c r="AY380" s="77"/>
      <c r="AZ380" s="77"/>
      <c r="BA380" s="77"/>
    </row>
    <row r="381" spans="1:53" x14ac:dyDescent="0.25">
      <c r="A381" s="77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</row>
    <row r="382" spans="1:53" x14ac:dyDescent="0.25">
      <c r="A382" s="77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</row>
    <row r="383" spans="1:53" x14ac:dyDescent="0.25">
      <c r="A383" s="77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</row>
    <row r="384" spans="1:53" x14ac:dyDescent="0.25">
      <c r="A384" s="77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</row>
    <row r="385" spans="1:53" x14ac:dyDescent="0.25">
      <c r="A385" s="77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</row>
    <row r="386" spans="1:53" x14ac:dyDescent="0.25">
      <c r="A386" s="77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</row>
    <row r="387" spans="1:53" x14ac:dyDescent="0.25">
      <c r="A387" s="77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  <c r="AC387" s="77"/>
      <c r="AD387" s="77"/>
      <c r="AE387" s="77"/>
      <c r="AF387" s="77"/>
      <c r="AG387" s="77"/>
      <c r="AH387" s="77"/>
      <c r="AI387" s="77"/>
      <c r="AJ387" s="77"/>
      <c r="AK387" s="77"/>
      <c r="AL387" s="77"/>
      <c r="AM387" s="77"/>
      <c r="AN387" s="77"/>
      <c r="AO387" s="77"/>
      <c r="AP387" s="77"/>
      <c r="AQ387" s="77"/>
      <c r="AR387" s="77"/>
      <c r="AS387" s="77"/>
      <c r="AT387" s="77"/>
      <c r="AU387" s="77"/>
      <c r="AV387" s="77"/>
      <c r="AW387" s="77"/>
      <c r="AX387" s="77"/>
      <c r="AY387" s="77"/>
      <c r="AZ387" s="77"/>
      <c r="BA387" s="77"/>
    </row>
    <row r="388" spans="1:53" x14ac:dyDescent="0.25">
      <c r="A388" s="77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  <c r="AC388" s="77"/>
      <c r="AD388" s="77"/>
      <c r="AE388" s="77"/>
      <c r="AF388" s="77"/>
      <c r="AG388" s="77"/>
      <c r="AH388" s="77"/>
      <c r="AI388" s="77"/>
      <c r="AJ388" s="77"/>
      <c r="AK388" s="77"/>
      <c r="AL388" s="77"/>
      <c r="AM388" s="77"/>
      <c r="AN388" s="77"/>
      <c r="AO388" s="77"/>
      <c r="AP388" s="77"/>
      <c r="AQ388" s="77"/>
      <c r="AR388" s="77"/>
      <c r="AS388" s="77"/>
      <c r="AT388" s="77"/>
      <c r="AU388" s="77"/>
      <c r="AV388" s="77"/>
      <c r="AW388" s="77"/>
      <c r="AX388" s="77"/>
      <c r="AY388" s="77"/>
      <c r="AZ388" s="77"/>
      <c r="BA388" s="77"/>
    </row>
    <row r="389" spans="1:53" x14ac:dyDescent="0.25">
      <c r="A389" s="77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77"/>
      <c r="AP389" s="77"/>
      <c r="AQ389" s="77"/>
      <c r="AR389" s="77"/>
      <c r="AS389" s="77"/>
      <c r="AT389" s="77"/>
      <c r="AU389" s="77"/>
      <c r="AV389" s="77"/>
      <c r="AW389" s="77"/>
      <c r="AX389" s="77"/>
      <c r="AY389" s="77"/>
      <c r="AZ389" s="77"/>
      <c r="BA389" s="77"/>
    </row>
    <row r="390" spans="1:53" x14ac:dyDescent="0.25">
      <c r="A390" s="77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77"/>
      <c r="AP390" s="77"/>
      <c r="AQ390" s="77"/>
      <c r="AR390" s="77"/>
      <c r="AS390" s="77"/>
      <c r="AT390" s="77"/>
      <c r="AU390" s="77"/>
      <c r="AV390" s="77"/>
      <c r="AW390" s="77"/>
      <c r="AX390" s="77"/>
      <c r="AY390" s="77"/>
      <c r="AZ390" s="77"/>
      <c r="BA390" s="77"/>
    </row>
    <row r="391" spans="1:53" x14ac:dyDescent="0.25">
      <c r="A391" s="77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77"/>
      <c r="AP391" s="77"/>
      <c r="AQ391" s="77"/>
      <c r="AR391" s="77"/>
      <c r="AS391" s="77"/>
      <c r="AT391" s="77"/>
      <c r="AU391" s="77"/>
      <c r="AV391" s="77"/>
      <c r="AW391" s="77"/>
      <c r="AX391" s="77"/>
      <c r="AY391" s="77"/>
      <c r="AZ391" s="77"/>
      <c r="BA391" s="77"/>
    </row>
    <row r="392" spans="1:53" x14ac:dyDescent="0.25">
      <c r="A392" s="77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  <c r="AC392" s="77"/>
      <c r="AD392" s="77"/>
      <c r="AE392" s="77"/>
      <c r="AF392" s="77"/>
      <c r="AG392" s="77"/>
      <c r="AH392" s="77"/>
      <c r="AI392" s="77"/>
      <c r="AJ392" s="77"/>
      <c r="AK392" s="77"/>
      <c r="AL392" s="77"/>
      <c r="AM392" s="77"/>
      <c r="AN392" s="77"/>
      <c r="AO392" s="77"/>
      <c r="AP392" s="77"/>
      <c r="AQ392" s="77"/>
      <c r="AR392" s="77"/>
      <c r="AS392" s="77"/>
      <c r="AT392" s="77"/>
      <c r="AU392" s="77"/>
      <c r="AV392" s="77"/>
      <c r="AW392" s="77"/>
      <c r="AX392" s="77"/>
      <c r="AY392" s="77"/>
      <c r="AZ392" s="77"/>
      <c r="BA392" s="77"/>
    </row>
    <row r="393" spans="1:53" x14ac:dyDescent="0.25">
      <c r="A393" s="77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</row>
    <row r="394" spans="1:53" x14ac:dyDescent="0.25">
      <c r="A394" s="77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</row>
    <row r="395" spans="1:53" x14ac:dyDescent="0.25">
      <c r="A395" s="77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</row>
    <row r="396" spans="1:53" x14ac:dyDescent="0.25">
      <c r="A396" s="77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</row>
    <row r="397" spans="1:53" x14ac:dyDescent="0.25">
      <c r="A397" s="77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</row>
    <row r="398" spans="1:53" x14ac:dyDescent="0.25">
      <c r="A398" s="77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</row>
    <row r="399" spans="1:53" x14ac:dyDescent="0.25">
      <c r="A399" s="77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  <c r="AC399" s="77"/>
      <c r="AD399" s="77"/>
      <c r="AE399" s="77"/>
      <c r="AF399" s="77"/>
      <c r="AG399" s="77"/>
      <c r="AH399" s="77"/>
      <c r="AI399" s="77"/>
      <c r="AJ399" s="77"/>
      <c r="AK399" s="77"/>
      <c r="AL399" s="77"/>
      <c r="AM399" s="77"/>
      <c r="AN399" s="77"/>
      <c r="AO399" s="77"/>
      <c r="AP399" s="77"/>
      <c r="AQ399" s="77"/>
      <c r="AR399" s="77"/>
      <c r="AS399" s="77"/>
      <c r="AT399" s="77"/>
      <c r="AU399" s="77"/>
      <c r="AV399" s="77"/>
      <c r="AW399" s="77"/>
      <c r="AX399" s="77"/>
      <c r="AY399" s="77"/>
      <c r="AZ399" s="77"/>
      <c r="BA399" s="77"/>
    </row>
    <row r="400" spans="1:53" x14ac:dyDescent="0.25">
      <c r="A400" s="77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  <c r="AC400" s="77"/>
      <c r="AD400" s="77"/>
      <c r="AE400" s="77"/>
      <c r="AF400" s="77"/>
      <c r="AG400" s="77"/>
      <c r="AH400" s="77"/>
      <c r="AI400" s="77"/>
      <c r="AJ400" s="77"/>
      <c r="AK400" s="77"/>
      <c r="AL400" s="77"/>
      <c r="AM400" s="77"/>
      <c r="AN400" s="77"/>
      <c r="AO400" s="77"/>
      <c r="AP400" s="77"/>
      <c r="AQ400" s="77"/>
      <c r="AR400" s="77"/>
      <c r="AS400" s="77"/>
      <c r="AT400" s="77"/>
      <c r="AU400" s="77"/>
      <c r="AV400" s="77"/>
      <c r="AW400" s="77"/>
      <c r="AX400" s="77"/>
      <c r="AY400" s="77"/>
      <c r="AZ400" s="77"/>
      <c r="BA400" s="77"/>
    </row>
    <row r="401" spans="1:53" x14ac:dyDescent="0.25">
      <c r="A401" s="77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  <c r="AC401" s="77"/>
      <c r="AD401" s="77"/>
      <c r="AE401" s="77"/>
      <c r="AF401" s="77"/>
      <c r="AG401" s="77"/>
      <c r="AH401" s="77"/>
      <c r="AI401" s="77"/>
      <c r="AJ401" s="77"/>
      <c r="AK401" s="77"/>
      <c r="AL401" s="77"/>
      <c r="AM401" s="77"/>
      <c r="AN401" s="77"/>
      <c r="AO401" s="77"/>
      <c r="AP401" s="77"/>
      <c r="AQ401" s="77"/>
      <c r="AR401" s="77"/>
      <c r="AS401" s="77"/>
      <c r="AT401" s="77"/>
      <c r="AU401" s="77"/>
      <c r="AV401" s="77"/>
      <c r="AW401" s="77"/>
      <c r="AX401" s="77"/>
      <c r="AY401" s="77"/>
      <c r="AZ401" s="77"/>
      <c r="BA401" s="77"/>
    </row>
    <row r="402" spans="1:53" x14ac:dyDescent="0.25">
      <c r="A402" s="77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77"/>
      <c r="AP402" s="77"/>
      <c r="AQ402" s="77"/>
      <c r="AR402" s="77"/>
      <c r="AS402" s="77"/>
      <c r="AT402" s="77"/>
      <c r="AU402" s="77"/>
      <c r="AV402" s="77"/>
      <c r="AW402" s="77"/>
      <c r="AX402" s="77"/>
      <c r="AY402" s="77"/>
      <c r="AZ402" s="77"/>
      <c r="BA402" s="77"/>
    </row>
    <row r="403" spans="1:53" x14ac:dyDescent="0.25">
      <c r="A403" s="77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  <c r="AC403" s="77"/>
      <c r="AD403" s="77"/>
      <c r="AE403" s="77"/>
      <c r="AF403" s="77"/>
      <c r="AG403" s="77"/>
      <c r="AH403" s="77"/>
      <c r="AI403" s="77"/>
      <c r="AJ403" s="77"/>
      <c r="AK403" s="77"/>
      <c r="AL403" s="77"/>
      <c r="AM403" s="77"/>
      <c r="AN403" s="77"/>
      <c r="AO403" s="77"/>
      <c r="AP403" s="77"/>
      <c r="AQ403" s="77"/>
      <c r="AR403" s="77"/>
      <c r="AS403" s="77"/>
      <c r="AT403" s="77"/>
      <c r="AU403" s="77"/>
      <c r="AV403" s="77"/>
      <c r="AW403" s="77"/>
      <c r="AX403" s="77"/>
      <c r="AY403" s="77"/>
      <c r="AZ403" s="77"/>
      <c r="BA403" s="77"/>
    </row>
    <row r="404" spans="1:53" x14ac:dyDescent="0.25">
      <c r="A404" s="77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</row>
    <row r="405" spans="1:53" x14ac:dyDescent="0.25">
      <c r="A405" s="77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</row>
    <row r="406" spans="1:53" x14ac:dyDescent="0.25">
      <c r="A406" s="77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</row>
    <row r="407" spans="1:53" x14ac:dyDescent="0.25">
      <c r="A407" s="77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</row>
    <row r="408" spans="1:53" x14ac:dyDescent="0.25">
      <c r="A408" s="77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</row>
    <row r="409" spans="1:53" x14ac:dyDescent="0.25">
      <c r="A409" s="77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</row>
    <row r="410" spans="1:53" x14ac:dyDescent="0.25">
      <c r="A410" s="77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77"/>
      <c r="AP410" s="77"/>
      <c r="AQ410" s="77"/>
      <c r="AR410" s="77"/>
      <c r="AS410" s="77"/>
      <c r="AT410" s="77"/>
      <c r="AU410" s="77"/>
      <c r="AV410" s="77"/>
      <c r="AW410" s="77"/>
      <c r="AX410" s="77"/>
      <c r="AY410" s="77"/>
      <c r="AZ410" s="77"/>
      <c r="BA410" s="77"/>
    </row>
    <row r="411" spans="1:53" x14ac:dyDescent="0.25">
      <c r="A411" s="77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  <c r="AC411" s="77"/>
      <c r="AD411" s="77"/>
      <c r="AE411" s="77"/>
      <c r="AF411" s="77"/>
      <c r="AG411" s="77"/>
      <c r="AH411" s="77"/>
      <c r="AI411" s="77"/>
      <c r="AJ411" s="77"/>
      <c r="AK411" s="77"/>
      <c r="AL411" s="77"/>
      <c r="AM411" s="77"/>
      <c r="AN411" s="77"/>
      <c r="AO411" s="77"/>
      <c r="AP411" s="77"/>
      <c r="AQ411" s="77"/>
      <c r="AR411" s="77"/>
      <c r="AS411" s="77"/>
      <c r="AT411" s="77"/>
      <c r="AU411" s="77"/>
      <c r="AV411" s="77"/>
      <c r="AW411" s="77"/>
      <c r="AX411" s="77"/>
      <c r="AY411" s="77"/>
      <c r="AZ411" s="77"/>
      <c r="BA411" s="77"/>
    </row>
    <row r="412" spans="1:53" x14ac:dyDescent="0.25">
      <c r="A412" s="77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  <c r="AC412" s="77"/>
      <c r="AD412" s="77"/>
      <c r="AE412" s="77"/>
      <c r="AF412" s="77"/>
      <c r="AG412" s="77"/>
      <c r="AH412" s="77"/>
      <c r="AI412" s="77"/>
      <c r="AJ412" s="77"/>
      <c r="AK412" s="77"/>
      <c r="AL412" s="77"/>
      <c r="AM412" s="77"/>
      <c r="AN412" s="77"/>
      <c r="AO412" s="77"/>
      <c r="AP412" s="77"/>
      <c r="AQ412" s="77"/>
      <c r="AR412" s="77"/>
      <c r="AS412" s="77"/>
      <c r="AT412" s="77"/>
      <c r="AU412" s="77"/>
      <c r="AV412" s="77"/>
      <c r="AW412" s="77"/>
      <c r="AX412" s="77"/>
      <c r="AY412" s="77"/>
      <c r="AZ412" s="77"/>
      <c r="BA412" s="77"/>
    </row>
    <row r="413" spans="1:53" x14ac:dyDescent="0.25">
      <c r="A413" s="77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  <c r="AC413" s="77"/>
      <c r="AD413" s="77"/>
      <c r="AE413" s="77"/>
      <c r="AF413" s="77"/>
      <c r="AG413" s="77"/>
      <c r="AH413" s="77"/>
      <c r="AI413" s="77"/>
      <c r="AJ413" s="77"/>
      <c r="AK413" s="77"/>
      <c r="AL413" s="77"/>
      <c r="AM413" s="77"/>
      <c r="AN413" s="77"/>
      <c r="AO413" s="77"/>
      <c r="AP413" s="77"/>
      <c r="AQ413" s="77"/>
      <c r="AR413" s="77"/>
      <c r="AS413" s="77"/>
      <c r="AT413" s="77"/>
      <c r="AU413" s="77"/>
      <c r="AV413" s="77"/>
      <c r="AW413" s="77"/>
      <c r="AX413" s="77"/>
      <c r="AY413" s="77"/>
      <c r="AZ413" s="77"/>
      <c r="BA413" s="77"/>
    </row>
    <row r="414" spans="1:53" x14ac:dyDescent="0.25">
      <c r="A414" s="77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  <c r="AC414" s="77"/>
      <c r="AD414" s="77"/>
      <c r="AE414" s="77"/>
      <c r="AF414" s="77"/>
      <c r="AG414" s="77"/>
      <c r="AH414" s="77"/>
      <c r="AI414" s="77"/>
      <c r="AJ414" s="77"/>
      <c r="AK414" s="77"/>
      <c r="AL414" s="77"/>
      <c r="AM414" s="77"/>
      <c r="AN414" s="77"/>
      <c r="AO414" s="77"/>
      <c r="AP414" s="77"/>
      <c r="AQ414" s="77"/>
      <c r="AR414" s="77"/>
      <c r="AS414" s="77"/>
      <c r="AT414" s="77"/>
      <c r="AU414" s="77"/>
      <c r="AV414" s="77"/>
      <c r="AW414" s="77"/>
      <c r="AX414" s="77"/>
      <c r="AY414" s="77"/>
      <c r="AZ414" s="77"/>
      <c r="BA414" s="77"/>
    </row>
    <row r="415" spans="1:53" x14ac:dyDescent="0.25">
      <c r="A415" s="77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</row>
    <row r="416" spans="1:53" x14ac:dyDescent="0.25">
      <c r="A416" s="77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</row>
    <row r="417" spans="1:53" x14ac:dyDescent="0.25">
      <c r="A417" s="77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</row>
    <row r="418" spans="1:53" x14ac:dyDescent="0.25">
      <c r="A418" s="77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</row>
    <row r="419" spans="1:53" x14ac:dyDescent="0.25">
      <c r="A419" s="77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</row>
    <row r="420" spans="1:53" x14ac:dyDescent="0.25">
      <c r="A420" s="77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</row>
    <row r="421" spans="1:53" x14ac:dyDescent="0.25">
      <c r="A421" s="77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  <c r="AC421" s="77"/>
      <c r="AD421" s="77"/>
      <c r="AE421" s="77"/>
      <c r="AF421" s="77"/>
      <c r="AG421" s="77"/>
      <c r="AH421" s="77"/>
      <c r="AI421" s="77"/>
      <c r="AJ421" s="77"/>
      <c r="AK421" s="77"/>
      <c r="AL421" s="77"/>
      <c r="AM421" s="77"/>
      <c r="AN421" s="77"/>
      <c r="AO421" s="77"/>
      <c r="AP421" s="77"/>
      <c r="AQ421" s="77"/>
      <c r="AR421" s="77"/>
      <c r="AS421" s="77"/>
      <c r="AT421" s="77"/>
      <c r="AU421" s="77"/>
      <c r="AV421" s="77"/>
      <c r="AW421" s="77"/>
      <c r="AX421" s="77"/>
      <c r="AY421" s="77"/>
      <c r="AZ421" s="77"/>
      <c r="BA421" s="77"/>
    </row>
    <row r="422" spans="1:53" x14ac:dyDescent="0.25">
      <c r="A422" s="77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  <c r="AC422" s="77"/>
      <c r="AD422" s="77"/>
      <c r="AE422" s="77"/>
      <c r="AF422" s="77"/>
      <c r="AG422" s="77"/>
      <c r="AH422" s="77"/>
      <c r="AI422" s="77"/>
      <c r="AJ422" s="77"/>
      <c r="AK422" s="77"/>
      <c r="AL422" s="77"/>
      <c r="AM422" s="77"/>
      <c r="AN422" s="77"/>
      <c r="AO422" s="77"/>
      <c r="AP422" s="77"/>
      <c r="AQ422" s="77"/>
      <c r="AR422" s="77"/>
      <c r="AS422" s="77"/>
      <c r="AT422" s="77"/>
      <c r="AU422" s="77"/>
      <c r="AV422" s="77"/>
      <c r="AW422" s="77"/>
      <c r="AX422" s="77"/>
      <c r="AY422" s="77"/>
      <c r="AZ422" s="77"/>
      <c r="BA422" s="77"/>
    </row>
    <row r="423" spans="1:53" x14ac:dyDescent="0.25">
      <c r="A423" s="77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  <c r="AC423" s="77"/>
      <c r="AD423" s="77"/>
      <c r="AE423" s="77"/>
      <c r="AF423" s="77"/>
      <c r="AG423" s="77"/>
      <c r="AH423" s="77"/>
      <c r="AI423" s="77"/>
      <c r="AJ423" s="77"/>
      <c r="AK423" s="77"/>
      <c r="AL423" s="77"/>
      <c r="AM423" s="77"/>
      <c r="AN423" s="77"/>
      <c r="AO423" s="77"/>
      <c r="AP423" s="77"/>
      <c r="AQ423" s="77"/>
      <c r="AR423" s="77"/>
      <c r="AS423" s="77"/>
      <c r="AT423" s="77"/>
      <c r="AU423" s="77"/>
      <c r="AV423" s="77"/>
      <c r="AW423" s="77"/>
      <c r="AX423" s="77"/>
      <c r="AY423" s="77"/>
      <c r="AZ423" s="77"/>
      <c r="BA423" s="77"/>
    </row>
    <row r="424" spans="1:53" x14ac:dyDescent="0.25">
      <c r="A424" s="77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  <c r="AC424" s="77"/>
      <c r="AD424" s="77"/>
      <c r="AE424" s="77"/>
      <c r="AF424" s="77"/>
      <c r="AG424" s="77"/>
      <c r="AH424" s="77"/>
      <c r="AI424" s="77"/>
      <c r="AJ424" s="77"/>
      <c r="AK424" s="77"/>
      <c r="AL424" s="77"/>
      <c r="AM424" s="77"/>
      <c r="AN424" s="77"/>
      <c r="AO424" s="77"/>
      <c r="AP424" s="77"/>
      <c r="AQ424" s="77"/>
      <c r="AR424" s="77"/>
      <c r="AS424" s="77"/>
      <c r="AT424" s="77"/>
      <c r="AU424" s="77"/>
      <c r="AV424" s="77"/>
      <c r="AW424" s="77"/>
      <c r="AX424" s="77"/>
      <c r="AY424" s="77"/>
      <c r="AZ424" s="77"/>
      <c r="BA424" s="77"/>
    </row>
    <row r="425" spans="1:53" x14ac:dyDescent="0.25">
      <c r="A425" s="77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  <c r="AC425" s="77"/>
      <c r="AD425" s="77"/>
      <c r="AE425" s="77"/>
      <c r="AF425" s="77"/>
      <c r="AG425" s="77"/>
      <c r="AH425" s="77"/>
      <c r="AI425" s="77"/>
      <c r="AJ425" s="77"/>
      <c r="AK425" s="77"/>
      <c r="AL425" s="77"/>
      <c r="AM425" s="77"/>
      <c r="AN425" s="77"/>
      <c r="AO425" s="77"/>
      <c r="AP425" s="77"/>
      <c r="AQ425" s="77"/>
      <c r="AR425" s="77"/>
      <c r="AS425" s="77"/>
      <c r="AT425" s="77"/>
      <c r="AU425" s="77"/>
      <c r="AV425" s="77"/>
      <c r="AW425" s="77"/>
      <c r="AX425" s="77"/>
      <c r="AY425" s="77"/>
      <c r="AZ425" s="77"/>
      <c r="BA425" s="77"/>
    </row>
    <row r="426" spans="1:53" x14ac:dyDescent="0.25">
      <c r="A426" s="77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</row>
    <row r="427" spans="1:53" x14ac:dyDescent="0.25">
      <c r="A427" s="77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</row>
    <row r="428" spans="1:53" x14ac:dyDescent="0.25">
      <c r="A428" s="77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</row>
    <row r="429" spans="1:53" x14ac:dyDescent="0.25">
      <c r="A429" s="77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</row>
    <row r="430" spans="1:53" x14ac:dyDescent="0.25">
      <c r="A430" s="77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</row>
    <row r="431" spans="1:53" x14ac:dyDescent="0.25">
      <c r="A431" s="77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</row>
    <row r="432" spans="1:53" x14ac:dyDescent="0.25">
      <c r="A432" s="77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  <c r="AC432" s="77"/>
      <c r="AD432" s="77"/>
      <c r="AE432" s="77"/>
      <c r="AF432" s="77"/>
      <c r="AG432" s="77"/>
      <c r="AH432" s="77"/>
      <c r="AI432" s="77"/>
      <c r="AJ432" s="77"/>
      <c r="AK432" s="77"/>
      <c r="AL432" s="77"/>
      <c r="AM432" s="77"/>
      <c r="AN432" s="77"/>
      <c r="AO432" s="77"/>
      <c r="AP432" s="77"/>
      <c r="AQ432" s="77"/>
      <c r="AR432" s="77"/>
      <c r="AS432" s="77"/>
      <c r="AT432" s="77"/>
      <c r="AU432" s="77"/>
      <c r="AV432" s="77"/>
      <c r="AW432" s="77"/>
      <c r="AX432" s="77"/>
      <c r="AY432" s="77"/>
      <c r="AZ432" s="77"/>
      <c r="BA432" s="77"/>
    </row>
    <row r="433" spans="1:53" x14ac:dyDescent="0.25">
      <c r="A433" s="77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  <c r="AC433" s="77"/>
      <c r="AD433" s="77"/>
      <c r="AE433" s="77"/>
      <c r="AF433" s="77"/>
      <c r="AG433" s="77"/>
      <c r="AH433" s="77"/>
      <c r="AI433" s="77"/>
      <c r="AJ433" s="77"/>
      <c r="AK433" s="77"/>
      <c r="AL433" s="77"/>
      <c r="AM433" s="77"/>
      <c r="AN433" s="77"/>
      <c r="AO433" s="77"/>
      <c r="AP433" s="77"/>
      <c r="AQ433" s="77"/>
      <c r="AR433" s="77"/>
      <c r="AS433" s="77"/>
      <c r="AT433" s="77"/>
      <c r="AU433" s="77"/>
      <c r="AV433" s="77"/>
      <c r="AW433" s="77"/>
      <c r="AX433" s="77"/>
      <c r="AY433" s="77"/>
      <c r="AZ433" s="77"/>
      <c r="BA433" s="77"/>
    </row>
    <row r="434" spans="1:53" x14ac:dyDescent="0.25">
      <c r="A434" s="77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  <c r="AC434" s="77"/>
      <c r="AD434" s="77"/>
      <c r="AE434" s="77"/>
      <c r="AF434" s="77"/>
      <c r="AG434" s="77"/>
      <c r="AH434" s="77"/>
      <c r="AI434" s="77"/>
      <c r="AJ434" s="77"/>
      <c r="AK434" s="77"/>
      <c r="AL434" s="77"/>
      <c r="AM434" s="77"/>
      <c r="AN434" s="77"/>
      <c r="AO434" s="77"/>
      <c r="AP434" s="77"/>
      <c r="AQ434" s="77"/>
      <c r="AR434" s="77"/>
      <c r="AS434" s="77"/>
      <c r="AT434" s="77"/>
      <c r="AU434" s="77"/>
      <c r="AV434" s="77"/>
      <c r="AW434" s="77"/>
      <c r="AX434" s="77"/>
      <c r="AY434" s="77"/>
      <c r="AZ434" s="77"/>
      <c r="BA434" s="77"/>
    </row>
    <row r="435" spans="1:53" x14ac:dyDescent="0.25">
      <c r="A435" s="77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  <c r="AC435" s="77"/>
      <c r="AD435" s="77"/>
      <c r="AE435" s="77"/>
      <c r="AF435" s="77"/>
      <c r="AG435" s="77"/>
      <c r="AH435" s="77"/>
      <c r="AI435" s="77"/>
      <c r="AJ435" s="77"/>
      <c r="AK435" s="77"/>
      <c r="AL435" s="77"/>
      <c r="AM435" s="77"/>
      <c r="AN435" s="77"/>
      <c r="AO435" s="77"/>
      <c r="AP435" s="77"/>
      <c r="AQ435" s="77"/>
      <c r="AR435" s="77"/>
      <c r="AS435" s="77"/>
      <c r="AT435" s="77"/>
      <c r="AU435" s="77"/>
      <c r="AV435" s="77"/>
      <c r="AW435" s="77"/>
      <c r="AX435" s="77"/>
      <c r="AY435" s="77"/>
      <c r="AZ435" s="77"/>
      <c r="BA435" s="77"/>
    </row>
    <row r="436" spans="1:53" x14ac:dyDescent="0.25">
      <c r="A436" s="77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  <c r="AC436" s="77"/>
      <c r="AD436" s="77"/>
      <c r="AE436" s="77"/>
      <c r="AF436" s="77"/>
      <c r="AG436" s="77"/>
      <c r="AH436" s="77"/>
      <c r="AI436" s="77"/>
      <c r="AJ436" s="77"/>
      <c r="AK436" s="77"/>
      <c r="AL436" s="77"/>
      <c r="AM436" s="77"/>
      <c r="AN436" s="77"/>
      <c r="AO436" s="77"/>
      <c r="AP436" s="77"/>
      <c r="AQ436" s="77"/>
      <c r="AR436" s="77"/>
      <c r="AS436" s="77"/>
      <c r="AT436" s="77"/>
      <c r="AU436" s="77"/>
      <c r="AV436" s="77"/>
      <c r="AW436" s="77"/>
      <c r="AX436" s="77"/>
      <c r="AY436" s="77"/>
      <c r="AZ436" s="77"/>
      <c r="BA436" s="77"/>
    </row>
    <row r="437" spans="1:53" x14ac:dyDescent="0.25">
      <c r="A437" s="77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</row>
    <row r="438" spans="1:53" x14ac:dyDescent="0.25">
      <c r="A438" s="77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</row>
    <row r="439" spans="1:53" x14ac:dyDescent="0.25">
      <c r="A439" s="77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</row>
    <row r="440" spans="1:53" x14ac:dyDescent="0.25">
      <c r="A440" s="77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</row>
    <row r="441" spans="1:53" x14ac:dyDescent="0.25">
      <c r="A441" s="77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</row>
    <row r="442" spans="1:53" x14ac:dyDescent="0.25">
      <c r="A442" s="77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</row>
    <row r="443" spans="1:53" x14ac:dyDescent="0.25">
      <c r="A443" s="77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77"/>
      <c r="AN443" s="77"/>
      <c r="AO443" s="77"/>
      <c r="AP443" s="77"/>
      <c r="AQ443" s="77"/>
      <c r="AR443" s="77"/>
      <c r="AS443" s="77"/>
      <c r="AT443" s="77"/>
      <c r="AU443" s="77"/>
      <c r="AV443" s="77"/>
      <c r="AW443" s="77"/>
      <c r="AX443" s="77"/>
      <c r="AY443" s="77"/>
      <c r="AZ443" s="77"/>
      <c r="BA443" s="77"/>
    </row>
    <row r="444" spans="1:53" x14ac:dyDescent="0.25">
      <c r="A444" s="77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  <c r="AC444" s="77"/>
      <c r="AD444" s="77"/>
      <c r="AE444" s="77"/>
      <c r="AF444" s="77"/>
      <c r="AG444" s="77"/>
      <c r="AH444" s="77"/>
      <c r="AI444" s="77"/>
      <c r="AJ444" s="77"/>
      <c r="AK444" s="77"/>
      <c r="AL444" s="77"/>
      <c r="AM444" s="77"/>
      <c r="AN444" s="77"/>
      <c r="AO444" s="77"/>
      <c r="AP444" s="77"/>
      <c r="AQ444" s="77"/>
      <c r="AR444" s="77"/>
      <c r="AS444" s="77"/>
      <c r="AT444" s="77"/>
      <c r="AU444" s="77"/>
      <c r="AV444" s="77"/>
      <c r="AW444" s="77"/>
      <c r="AX444" s="77"/>
      <c r="AY444" s="77"/>
      <c r="AZ444" s="77"/>
      <c r="BA444" s="77"/>
    </row>
    <row r="445" spans="1:53" x14ac:dyDescent="0.25">
      <c r="A445" s="77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  <c r="AC445" s="77"/>
      <c r="AD445" s="77"/>
      <c r="AE445" s="77"/>
      <c r="AF445" s="77"/>
      <c r="AG445" s="77"/>
      <c r="AH445" s="77"/>
      <c r="AI445" s="77"/>
      <c r="AJ445" s="77"/>
      <c r="AK445" s="77"/>
      <c r="AL445" s="77"/>
      <c r="AM445" s="77"/>
      <c r="AN445" s="77"/>
      <c r="AO445" s="77"/>
      <c r="AP445" s="77"/>
      <c r="AQ445" s="77"/>
      <c r="AR445" s="77"/>
      <c r="AS445" s="77"/>
      <c r="AT445" s="77"/>
      <c r="AU445" s="77"/>
      <c r="AV445" s="77"/>
      <c r="AW445" s="77"/>
      <c r="AX445" s="77"/>
      <c r="AY445" s="77"/>
      <c r="AZ445" s="77"/>
      <c r="BA445" s="77"/>
    </row>
    <row r="446" spans="1:53" x14ac:dyDescent="0.25">
      <c r="A446" s="77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  <c r="AC446" s="77"/>
      <c r="AD446" s="77"/>
      <c r="AE446" s="77"/>
      <c r="AF446" s="77"/>
      <c r="AG446" s="77"/>
      <c r="AH446" s="77"/>
      <c r="AI446" s="77"/>
      <c r="AJ446" s="77"/>
      <c r="AK446" s="77"/>
      <c r="AL446" s="77"/>
      <c r="AM446" s="77"/>
      <c r="AN446" s="77"/>
      <c r="AO446" s="77"/>
      <c r="AP446" s="77"/>
      <c r="AQ446" s="77"/>
      <c r="AR446" s="77"/>
      <c r="AS446" s="77"/>
      <c r="AT446" s="77"/>
      <c r="AU446" s="77"/>
      <c r="AV446" s="77"/>
      <c r="AW446" s="77"/>
      <c r="AX446" s="77"/>
      <c r="AY446" s="77"/>
      <c r="AZ446" s="77"/>
      <c r="BA446" s="77"/>
    </row>
    <row r="447" spans="1:53" x14ac:dyDescent="0.25">
      <c r="A447" s="77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  <c r="AC447" s="77"/>
      <c r="AD447" s="77"/>
      <c r="AE447" s="77"/>
      <c r="AF447" s="77"/>
      <c r="AG447" s="77"/>
      <c r="AH447" s="77"/>
      <c r="AI447" s="77"/>
      <c r="AJ447" s="77"/>
      <c r="AK447" s="77"/>
      <c r="AL447" s="77"/>
      <c r="AM447" s="77"/>
      <c r="AN447" s="77"/>
      <c r="AO447" s="77"/>
      <c r="AP447" s="77"/>
      <c r="AQ447" s="77"/>
      <c r="AR447" s="77"/>
      <c r="AS447" s="77"/>
      <c r="AT447" s="77"/>
      <c r="AU447" s="77"/>
      <c r="AV447" s="77"/>
      <c r="AW447" s="77"/>
      <c r="AX447" s="77"/>
      <c r="AY447" s="77"/>
      <c r="AZ447" s="77"/>
      <c r="BA447" s="77"/>
    </row>
    <row r="448" spans="1:53" x14ac:dyDescent="0.25">
      <c r="A448" s="77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</row>
    <row r="449" spans="1:53" x14ac:dyDescent="0.25">
      <c r="A449" s="77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</row>
    <row r="450" spans="1:53" x14ac:dyDescent="0.25">
      <c r="A450" s="77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</row>
    <row r="451" spans="1:53" x14ac:dyDescent="0.25">
      <c r="A451" s="77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</row>
    <row r="452" spans="1:53" x14ac:dyDescent="0.25">
      <c r="A452" s="77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</row>
    <row r="453" spans="1:53" x14ac:dyDescent="0.25">
      <c r="A453" s="77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</row>
    <row r="454" spans="1:53" x14ac:dyDescent="0.25">
      <c r="A454" s="77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  <c r="AC454" s="77"/>
      <c r="AD454" s="77"/>
      <c r="AE454" s="77"/>
      <c r="AF454" s="77"/>
      <c r="AG454" s="77"/>
      <c r="AH454" s="77"/>
      <c r="AI454" s="77"/>
      <c r="AJ454" s="77"/>
      <c r="AK454" s="77"/>
      <c r="AL454" s="77"/>
      <c r="AM454" s="77"/>
      <c r="AN454" s="77"/>
      <c r="AO454" s="77"/>
      <c r="AP454" s="77"/>
      <c r="AQ454" s="77"/>
      <c r="AR454" s="77"/>
      <c r="AS454" s="77"/>
      <c r="AT454" s="77"/>
      <c r="AU454" s="77"/>
      <c r="AV454" s="77"/>
      <c r="AW454" s="77"/>
      <c r="AX454" s="77"/>
      <c r="AY454" s="77"/>
      <c r="AZ454" s="77"/>
      <c r="BA454" s="77"/>
    </row>
    <row r="455" spans="1:53" x14ac:dyDescent="0.25">
      <c r="A455" s="77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  <c r="AC455" s="77"/>
      <c r="AD455" s="77"/>
      <c r="AE455" s="77"/>
      <c r="AF455" s="77"/>
      <c r="AG455" s="77"/>
      <c r="AH455" s="77"/>
      <c r="AI455" s="77"/>
      <c r="AJ455" s="77"/>
      <c r="AK455" s="77"/>
      <c r="AL455" s="77"/>
      <c r="AM455" s="77"/>
      <c r="AN455" s="77"/>
      <c r="AO455" s="77"/>
      <c r="AP455" s="77"/>
      <c r="AQ455" s="77"/>
      <c r="AR455" s="77"/>
      <c r="AS455" s="77"/>
      <c r="AT455" s="77"/>
      <c r="AU455" s="77"/>
      <c r="AV455" s="77"/>
      <c r="AW455" s="77"/>
      <c r="AX455" s="77"/>
      <c r="AY455" s="77"/>
      <c r="AZ455" s="77"/>
      <c r="BA455" s="77"/>
    </row>
    <row r="456" spans="1:53" x14ac:dyDescent="0.25">
      <c r="A456" s="77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  <c r="AC456" s="77"/>
      <c r="AD456" s="77"/>
      <c r="AE456" s="77"/>
      <c r="AF456" s="77"/>
      <c r="AG456" s="77"/>
      <c r="AH456" s="77"/>
      <c r="AI456" s="77"/>
      <c r="AJ456" s="77"/>
      <c r="AK456" s="77"/>
      <c r="AL456" s="77"/>
      <c r="AM456" s="77"/>
      <c r="AN456" s="77"/>
      <c r="AO456" s="77"/>
      <c r="AP456" s="77"/>
      <c r="AQ456" s="77"/>
      <c r="AR456" s="77"/>
      <c r="AS456" s="77"/>
      <c r="AT456" s="77"/>
      <c r="AU456" s="77"/>
      <c r="AV456" s="77"/>
      <c r="AW456" s="77"/>
      <c r="AX456" s="77"/>
      <c r="AY456" s="77"/>
      <c r="AZ456" s="77"/>
      <c r="BA456" s="77"/>
    </row>
    <row r="457" spans="1:53" x14ac:dyDescent="0.25">
      <c r="A457" s="77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  <c r="AC457" s="77"/>
      <c r="AD457" s="77"/>
      <c r="AE457" s="77"/>
      <c r="AF457" s="77"/>
      <c r="AG457" s="77"/>
      <c r="AH457" s="77"/>
      <c r="AI457" s="77"/>
      <c r="AJ457" s="77"/>
      <c r="AK457" s="77"/>
      <c r="AL457" s="77"/>
      <c r="AM457" s="77"/>
      <c r="AN457" s="77"/>
      <c r="AO457" s="77"/>
      <c r="AP457" s="77"/>
      <c r="AQ457" s="77"/>
      <c r="AR457" s="77"/>
      <c r="AS457" s="77"/>
      <c r="AT457" s="77"/>
      <c r="AU457" s="77"/>
      <c r="AV457" s="77"/>
      <c r="AW457" s="77"/>
      <c r="AX457" s="77"/>
      <c r="AY457" s="77"/>
      <c r="AZ457" s="77"/>
      <c r="BA457" s="77"/>
    </row>
    <row r="458" spans="1:53" x14ac:dyDescent="0.25">
      <c r="A458" s="77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  <c r="AC458" s="77"/>
      <c r="AD458" s="77"/>
      <c r="AE458" s="77"/>
      <c r="AF458" s="77"/>
      <c r="AG458" s="77"/>
      <c r="AH458" s="77"/>
      <c r="AI458" s="77"/>
      <c r="AJ458" s="77"/>
      <c r="AK458" s="77"/>
      <c r="AL458" s="77"/>
      <c r="AM458" s="77"/>
      <c r="AN458" s="77"/>
      <c r="AO458" s="77"/>
      <c r="AP458" s="77"/>
      <c r="AQ458" s="77"/>
      <c r="AR458" s="77"/>
      <c r="AS458" s="77"/>
      <c r="AT458" s="77"/>
      <c r="AU458" s="77"/>
      <c r="AV458" s="77"/>
      <c r="AW458" s="77"/>
      <c r="AX458" s="77"/>
      <c r="AY458" s="77"/>
      <c r="AZ458" s="77"/>
      <c r="BA458" s="77"/>
    </row>
    <row r="459" spans="1:53" x14ac:dyDescent="0.25">
      <c r="A459" s="77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</row>
    <row r="460" spans="1:53" x14ac:dyDescent="0.25">
      <c r="A460" s="77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</row>
    <row r="461" spans="1:53" x14ac:dyDescent="0.25">
      <c r="A461" s="77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</row>
    <row r="462" spans="1:53" x14ac:dyDescent="0.25">
      <c r="A462" s="77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</row>
    <row r="463" spans="1:53" x14ac:dyDescent="0.25">
      <c r="A463" s="77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</row>
    <row r="464" spans="1:53" x14ac:dyDescent="0.25">
      <c r="A464" s="77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</row>
    <row r="465" spans="1:53" x14ac:dyDescent="0.25">
      <c r="A465" s="77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  <c r="AC465" s="77"/>
      <c r="AD465" s="77"/>
      <c r="AE465" s="77"/>
      <c r="AF465" s="77"/>
      <c r="AG465" s="77"/>
      <c r="AH465" s="77"/>
      <c r="AI465" s="77"/>
      <c r="AJ465" s="77"/>
      <c r="AK465" s="77"/>
      <c r="AL465" s="77"/>
      <c r="AM465" s="77"/>
      <c r="AN465" s="77"/>
      <c r="AO465" s="77"/>
      <c r="AP465" s="77"/>
      <c r="AQ465" s="77"/>
      <c r="AR465" s="77"/>
      <c r="AS465" s="77"/>
      <c r="AT465" s="77"/>
      <c r="AU465" s="77"/>
      <c r="AV465" s="77"/>
      <c r="AW465" s="77"/>
      <c r="AX465" s="77"/>
      <c r="AY465" s="77"/>
      <c r="AZ465" s="77"/>
      <c r="BA465" s="77"/>
    </row>
    <row r="466" spans="1:53" x14ac:dyDescent="0.25">
      <c r="A466" s="77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  <c r="AC466" s="77"/>
      <c r="AD466" s="77"/>
      <c r="AE466" s="77"/>
      <c r="AF466" s="77"/>
      <c r="AG466" s="77"/>
      <c r="AH466" s="77"/>
      <c r="AI466" s="77"/>
      <c r="AJ466" s="77"/>
      <c r="AK466" s="77"/>
      <c r="AL466" s="77"/>
      <c r="AM466" s="77"/>
      <c r="AN466" s="77"/>
      <c r="AO466" s="77"/>
      <c r="AP466" s="77"/>
      <c r="AQ466" s="77"/>
      <c r="AR466" s="77"/>
      <c r="AS466" s="77"/>
      <c r="AT466" s="77"/>
      <c r="AU466" s="77"/>
      <c r="AV466" s="77"/>
      <c r="AW466" s="77"/>
      <c r="AX466" s="77"/>
      <c r="AY466" s="77"/>
      <c r="AZ466" s="77"/>
      <c r="BA466" s="77"/>
    </row>
    <row r="467" spans="1:53" x14ac:dyDescent="0.25">
      <c r="A467" s="77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  <c r="AC467" s="77"/>
      <c r="AD467" s="77"/>
      <c r="AE467" s="77"/>
      <c r="AF467" s="77"/>
      <c r="AG467" s="77"/>
      <c r="AH467" s="77"/>
      <c r="AI467" s="77"/>
      <c r="AJ467" s="77"/>
      <c r="AK467" s="77"/>
      <c r="AL467" s="77"/>
      <c r="AM467" s="77"/>
      <c r="AN467" s="77"/>
      <c r="AO467" s="77"/>
      <c r="AP467" s="77"/>
      <c r="AQ467" s="77"/>
      <c r="AR467" s="77"/>
      <c r="AS467" s="77"/>
      <c r="AT467" s="77"/>
      <c r="AU467" s="77"/>
      <c r="AV467" s="77"/>
      <c r="AW467" s="77"/>
      <c r="AX467" s="77"/>
      <c r="AY467" s="77"/>
      <c r="AZ467" s="77"/>
      <c r="BA467" s="77"/>
    </row>
    <row r="468" spans="1:53" x14ac:dyDescent="0.25">
      <c r="A468" s="77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  <c r="AC468" s="77"/>
      <c r="AD468" s="77"/>
      <c r="AE468" s="77"/>
      <c r="AF468" s="77"/>
      <c r="AG468" s="77"/>
      <c r="AH468" s="77"/>
      <c r="AI468" s="77"/>
      <c r="AJ468" s="77"/>
      <c r="AK468" s="77"/>
      <c r="AL468" s="77"/>
      <c r="AM468" s="77"/>
      <c r="AN468" s="77"/>
      <c r="AO468" s="77"/>
      <c r="AP468" s="77"/>
      <c r="AQ468" s="77"/>
      <c r="AR468" s="77"/>
      <c r="AS468" s="77"/>
      <c r="AT468" s="77"/>
      <c r="AU468" s="77"/>
      <c r="AV468" s="77"/>
      <c r="AW468" s="77"/>
      <c r="AX468" s="77"/>
      <c r="AY468" s="77"/>
      <c r="AZ468" s="77"/>
      <c r="BA468" s="77"/>
    </row>
    <row r="469" spans="1:53" x14ac:dyDescent="0.25">
      <c r="A469" s="77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  <c r="AC469" s="77"/>
      <c r="AD469" s="77"/>
      <c r="AE469" s="77"/>
      <c r="AF469" s="77"/>
      <c r="AG469" s="77"/>
      <c r="AH469" s="77"/>
      <c r="AI469" s="77"/>
      <c r="AJ469" s="77"/>
      <c r="AK469" s="77"/>
      <c r="AL469" s="77"/>
      <c r="AM469" s="77"/>
      <c r="AN469" s="77"/>
      <c r="AO469" s="77"/>
      <c r="AP469" s="77"/>
      <c r="AQ469" s="77"/>
      <c r="AR469" s="77"/>
      <c r="AS469" s="77"/>
      <c r="AT469" s="77"/>
      <c r="AU469" s="77"/>
      <c r="AV469" s="77"/>
      <c r="AW469" s="77"/>
      <c r="AX469" s="77"/>
      <c r="AY469" s="77"/>
      <c r="AZ469" s="77"/>
      <c r="BA469" s="77"/>
    </row>
    <row r="470" spans="1:53" x14ac:dyDescent="0.25">
      <c r="A470" s="77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  <c r="AC470" s="77"/>
      <c r="AD470" s="77"/>
      <c r="AE470" s="77"/>
      <c r="AF470" s="77"/>
      <c r="AG470" s="77"/>
      <c r="AH470" s="77"/>
      <c r="AI470" s="77"/>
      <c r="AJ470" s="77"/>
      <c r="AK470" s="77"/>
      <c r="AL470" s="77"/>
      <c r="AM470" s="77"/>
      <c r="AN470" s="77"/>
      <c r="AO470" s="77"/>
      <c r="AP470" s="77"/>
      <c r="AQ470" s="77"/>
      <c r="AR470" s="77"/>
      <c r="AS470" s="77"/>
      <c r="AT470" s="77"/>
      <c r="AU470" s="77"/>
      <c r="AV470" s="77"/>
      <c r="AW470" s="77"/>
      <c r="AX470" s="77"/>
      <c r="AY470" s="77"/>
      <c r="AZ470" s="77"/>
      <c r="BA470" s="77"/>
    </row>
    <row r="471" spans="1:53" x14ac:dyDescent="0.25">
      <c r="A471" s="77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  <c r="AC471" s="77"/>
      <c r="AD471" s="77"/>
      <c r="AE471" s="77"/>
      <c r="AF471" s="77"/>
      <c r="AG471" s="77"/>
      <c r="AH471" s="77"/>
      <c r="AI471" s="77"/>
      <c r="AJ471" s="77"/>
      <c r="AK471" s="77"/>
      <c r="AL471" s="77"/>
      <c r="AM471" s="77"/>
      <c r="AN471" s="77"/>
      <c r="AO471" s="77"/>
      <c r="AP471" s="77"/>
      <c r="AQ471" s="77"/>
      <c r="AR471" s="77"/>
      <c r="AS471" s="77"/>
      <c r="AT471" s="77"/>
      <c r="AU471" s="77"/>
      <c r="AV471" s="77"/>
      <c r="AW471" s="77"/>
      <c r="AX471" s="77"/>
      <c r="AY471" s="77"/>
      <c r="AZ471" s="77"/>
      <c r="BA471" s="77"/>
    </row>
    <row r="472" spans="1:53" x14ac:dyDescent="0.25">
      <c r="A472" s="77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  <c r="AC472" s="77"/>
      <c r="AD472" s="77"/>
      <c r="AE472" s="77"/>
      <c r="AF472" s="77"/>
      <c r="AG472" s="77"/>
      <c r="AH472" s="77"/>
      <c r="AI472" s="77"/>
      <c r="AJ472" s="77"/>
      <c r="AK472" s="77"/>
      <c r="AL472" s="77"/>
      <c r="AM472" s="77"/>
      <c r="AN472" s="77"/>
      <c r="AO472" s="77"/>
      <c r="AP472" s="77"/>
      <c r="AQ472" s="77"/>
      <c r="AR472" s="77"/>
      <c r="AS472" s="77"/>
      <c r="AT472" s="77"/>
      <c r="AU472" s="77"/>
      <c r="AV472" s="77"/>
      <c r="AW472" s="77"/>
      <c r="AX472" s="77"/>
      <c r="AY472" s="77"/>
      <c r="AZ472" s="77"/>
      <c r="BA472" s="77"/>
    </row>
    <row r="473" spans="1:53" x14ac:dyDescent="0.25">
      <c r="A473" s="77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  <c r="AC473" s="77"/>
      <c r="AD473" s="77"/>
      <c r="AE473" s="77"/>
      <c r="AF473" s="77"/>
      <c r="AG473" s="77"/>
      <c r="AH473" s="77"/>
      <c r="AI473" s="77"/>
      <c r="AJ473" s="77"/>
      <c r="AK473" s="77"/>
      <c r="AL473" s="77"/>
      <c r="AM473" s="77"/>
      <c r="AN473" s="77"/>
      <c r="AO473" s="77"/>
      <c r="AP473" s="77"/>
      <c r="AQ473" s="77"/>
      <c r="AR473" s="77"/>
      <c r="AS473" s="77"/>
      <c r="AT473" s="77"/>
      <c r="AU473" s="77"/>
      <c r="AV473" s="77"/>
      <c r="AW473" s="77"/>
      <c r="AX473" s="77"/>
      <c r="AY473" s="77"/>
      <c r="AZ473" s="77"/>
      <c r="BA473" s="77"/>
    </row>
    <row r="474" spans="1:53" x14ac:dyDescent="0.25">
      <c r="A474" s="77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  <c r="AC474" s="77"/>
      <c r="AD474" s="77"/>
      <c r="AE474" s="77"/>
      <c r="AF474" s="77"/>
      <c r="AG474" s="77"/>
      <c r="AH474" s="77"/>
      <c r="AI474" s="77"/>
      <c r="AJ474" s="77"/>
      <c r="AK474" s="77"/>
      <c r="AL474" s="77"/>
      <c r="AM474" s="77"/>
      <c r="AN474" s="77"/>
      <c r="AO474" s="77"/>
      <c r="AP474" s="77"/>
      <c r="AQ474" s="77"/>
      <c r="AR474" s="77"/>
      <c r="AS474" s="77"/>
      <c r="AT474" s="77"/>
      <c r="AU474" s="77"/>
      <c r="AV474" s="77"/>
      <c r="AW474" s="77"/>
      <c r="AX474" s="77"/>
      <c r="AY474" s="77"/>
      <c r="AZ474" s="77"/>
      <c r="BA474" s="77"/>
    </row>
    <row r="475" spans="1:53" x14ac:dyDescent="0.25">
      <c r="A475" s="77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</row>
    <row r="476" spans="1:53" x14ac:dyDescent="0.25">
      <c r="A476" s="77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  <c r="AC476" s="77"/>
      <c r="AD476" s="77"/>
      <c r="AE476" s="77"/>
      <c r="AF476" s="77"/>
      <c r="AG476" s="77"/>
      <c r="AH476" s="77"/>
      <c r="AI476" s="77"/>
      <c r="AJ476" s="77"/>
      <c r="AK476" s="77"/>
      <c r="AL476" s="77"/>
      <c r="AM476" s="77"/>
      <c r="AN476" s="77"/>
      <c r="AO476" s="77"/>
      <c r="AP476" s="77"/>
      <c r="AQ476" s="77"/>
      <c r="AR476" s="77"/>
      <c r="AS476" s="77"/>
      <c r="AT476" s="77"/>
      <c r="AU476" s="77"/>
      <c r="AV476" s="77"/>
      <c r="AW476" s="77"/>
      <c r="AX476" s="77"/>
      <c r="AY476" s="77"/>
      <c r="AZ476" s="77"/>
      <c r="BA476" s="77"/>
    </row>
    <row r="477" spans="1:53" x14ac:dyDescent="0.25">
      <c r="A477" s="77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  <c r="AC477" s="77"/>
      <c r="AD477" s="77"/>
      <c r="AE477" s="77"/>
      <c r="AF477" s="77"/>
      <c r="AG477" s="77"/>
      <c r="AH477" s="77"/>
      <c r="AI477" s="77"/>
      <c r="AJ477" s="77"/>
      <c r="AK477" s="77"/>
      <c r="AL477" s="77"/>
      <c r="AM477" s="77"/>
      <c r="AN477" s="77"/>
      <c r="AO477" s="77"/>
      <c r="AP477" s="77"/>
      <c r="AQ477" s="77"/>
      <c r="AR477" s="77"/>
      <c r="AS477" s="77"/>
      <c r="AT477" s="77"/>
      <c r="AU477" s="77"/>
      <c r="AV477" s="77"/>
      <c r="AW477" s="77"/>
      <c r="AX477" s="77"/>
      <c r="AY477" s="77"/>
      <c r="AZ477" s="77"/>
      <c r="BA477" s="77"/>
    </row>
    <row r="478" spans="1:53" x14ac:dyDescent="0.25">
      <c r="A478" s="77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  <c r="AC478" s="77"/>
      <c r="AD478" s="77"/>
      <c r="AE478" s="77"/>
      <c r="AF478" s="77"/>
      <c r="AG478" s="77"/>
      <c r="AH478" s="77"/>
      <c r="AI478" s="77"/>
      <c r="AJ478" s="77"/>
      <c r="AK478" s="77"/>
      <c r="AL478" s="77"/>
      <c r="AM478" s="77"/>
      <c r="AN478" s="77"/>
      <c r="AO478" s="77"/>
      <c r="AP478" s="77"/>
      <c r="AQ478" s="77"/>
      <c r="AR478" s="77"/>
      <c r="AS478" s="77"/>
      <c r="AT478" s="77"/>
      <c r="AU478" s="77"/>
      <c r="AV478" s="77"/>
      <c r="AW478" s="77"/>
      <c r="AX478" s="77"/>
      <c r="AY478" s="77"/>
      <c r="AZ478" s="77"/>
      <c r="BA478" s="77"/>
    </row>
    <row r="479" spans="1:53" x14ac:dyDescent="0.25">
      <c r="A479" s="77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  <c r="AC479" s="77"/>
      <c r="AD479" s="77"/>
      <c r="AE479" s="77"/>
      <c r="AF479" s="77"/>
      <c r="AG479" s="77"/>
      <c r="AH479" s="77"/>
      <c r="AI479" s="77"/>
      <c r="AJ479" s="77"/>
      <c r="AK479" s="77"/>
      <c r="AL479" s="77"/>
      <c r="AM479" s="77"/>
      <c r="AN479" s="77"/>
      <c r="AO479" s="77"/>
      <c r="AP479" s="77"/>
      <c r="AQ479" s="77"/>
      <c r="AR479" s="77"/>
      <c r="AS479" s="77"/>
      <c r="AT479" s="77"/>
      <c r="AU479" s="77"/>
      <c r="AV479" s="77"/>
      <c r="AW479" s="77"/>
      <c r="AX479" s="77"/>
      <c r="AY479" s="77"/>
      <c r="AZ479" s="77"/>
      <c r="BA479" s="77"/>
    </row>
    <row r="480" spans="1:53" x14ac:dyDescent="0.25">
      <c r="A480" s="77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  <c r="AC480" s="77"/>
      <c r="AD480" s="77"/>
      <c r="AE480" s="77"/>
      <c r="AF480" s="77"/>
      <c r="AG480" s="77"/>
      <c r="AH480" s="77"/>
      <c r="AI480" s="77"/>
      <c r="AJ480" s="77"/>
      <c r="AK480" s="77"/>
      <c r="AL480" s="77"/>
      <c r="AM480" s="77"/>
      <c r="AN480" s="77"/>
      <c r="AO480" s="77"/>
      <c r="AP480" s="77"/>
      <c r="AQ480" s="77"/>
      <c r="AR480" s="77"/>
      <c r="AS480" s="77"/>
      <c r="AT480" s="77"/>
      <c r="AU480" s="77"/>
      <c r="AV480" s="77"/>
      <c r="AW480" s="77"/>
      <c r="AX480" s="77"/>
      <c r="AY480" s="77"/>
      <c r="AZ480" s="77"/>
      <c r="BA480" s="77"/>
    </row>
    <row r="481" spans="1:53" x14ac:dyDescent="0.25">
      <c r="A481" s="77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  <c r="AC481" s="77"/>
      <c r="AD481" s="77"/>
      <c r="AE481" s="77"/>
      <c r="AF481" s="77"/>
      <c r="AG481" s="77"/>
      <c r="AH481" s="77"/>
      <c r="AI481" s="77"/>
      <c r="AJ481" s="77"/>
      <c r="AK481" s="77"/>
      <c r="AL481" s="77"/>
      <c r="AM481" s="77"/>
      <c r="AN481" s="77"/>
      <c r="AO481" s="77"/>
      <c r="AP481" s="77"/>
      <c r="AQ481" s="77"/>
      <c r="AR481" s="77"/>
      <c r="AS481" s="77"/>
      <c r="AT481" s="77"/>
      <c r="AU481" s="77"/>
      <c r="AV481" s="77"/>
      <c r="AW481" s="77"/>
      <c r="AX481" s="77"/>
      <c r="AY481" s="77"/>
      <c r="AZ481" s="77"/>
      <c r="BA481" s="77"/>
    </row>
    <row r="482" spans="1:53" x14ac:dyDescent="0.25">
      <c r="A482" s="77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  <c r="AC482" s="77"/>
      <c r="AD482" s="77"/>
      <c r="AE482" s="77"/>
      <c r="AF482" s="77"/>
      <c r="AG482" s="77"/>
      <c r="AH482" s="77"/>
      <c r="AI482" s="77"/>
      <c r="AJ482" s="77"/>
      <c r="AK482" s="77"/>
      <c r="AL482" s="77"/>
      <c r="AM482" s="77"/>
      <c r="AN482" s="77"/>
      <c r="AO482" s="77"/>
      <c r="AP482" s="77"/>
      <c r="AQ482" s="77"/>
      <c r="AR482" s="77"/>
      <c r="AS482" s="77"/>
      <c r="AT482" s="77"/>
      <c r="AU482" s="77"/>
      <c r="AV482" s="77"/>
      <c r="AW482" s="77"/>
      <c r="AX482" s="77"/>
      <c r="AY482" s="77"/>
      <c r="AZ482" s="77"/>
      <c r="BA482" s="77"/>
    </row>
    <row r="483" spans="1:53" x14ac:dyDescent="0.25">
      <c r="A483" s="77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  <c r="AC483" s="77"/>
      <c r="AD483" s="77"/>
      <c r="AE483" s="77"/>
      <c r="AF483" s="77"/>
      <c r="AG483" s="77"/>
      <c r="AH483" s="77"/>
      <c r="AI483" s="77"/>
      <c r="AJ483" s="77"/>
      <c r="AK483" s="77"/>
      <c r="AL483" s="77"/>
      <c r="AM483" s="77"/>
      <c r="AN483" s="77"/>
      <c r="AO483" s="77"/>
      <c r="AP483" s="77"/>
      <c r="AQ483" s="77"/>
      <c r="AR483" s="77"/>
      <c r="AS483" s="77"/>
      <c r="AT483" s="77"/>
      <c r="AU483" s="77"/>
      <c r="AV483" s="77"/>
      <c r="AW483" s="77"/>
      <c r="AX483" s="77"/>
      <c r="AY483" s="77"/>
      <c r="AZ483" s="77"/>
      <c r="BA483" s="77"/>
    </row>
    <row r="484" spans="1:53" x14ac:dyDescent="0.25">
      <c r="A484" s="77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  <c r="AC484" s="77"/>
      <c r="AD484" s="77"/>
      <c r="AE484" s="77"/>
      <c r="AF484" s="77"/>
      <c r="AG484" s="77"/>
      <c r="AH484" s="77"/>
      <c r="AI484" s="77"/>
      <c r="AJ484" s="77"/>
      <c r="AK484" s="77"/>
      <c r="AL484" s="77"/>
      <c r="AM484" s="77"/>
      <c r="AN484" s="77"/>
      <c r="AO484" s="77"/>
      <c r="AP484" s="77"/>
      <c r="AQ484" s="77"/>
      <c r="AR484" s="77"/>
      <c r="AS484" s="77"/>
      <c r="AT484" s="77"/>
      <c r="AU484" s="77"/>
      <c r="AV484" s="77"/>
      <c r="AW484" s="77"/>
      <c r="AX484" s="77"/>
      <c r="AY484" s="77"/>
      <c r="AZ484" s="77"/>
      <c r="BA484" s="77"/>
    </row>
    <row r="485" spans="1:53" x14ac:dyDescent="0.25">
      <c r="A485" s="77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  <c r="AC485" s="77"/>
      <c r="AD485" s="77"/>
      <c r="AE485" s="77"/>
      <c r="AF485" s="77"/>
      <c r="AG485" s="77"/>
      <c r="AH485" s="77"/>
      <c r="AI485" s="77"/>
      <c r="AJ485" s="77"/>
      <c r="AK485" s="77"/>
      <c r="AL485" s="77"/>
      <c r="AM485" s="77"/>
      <c r="AN485" s="77"/>
      <c r="AO485" s="77"/>
      <c r="AP485" s="77"/>
      <c r="AQ485" s="77"/>
      <c r="AR485" s="77"/>
      <c r="AS485" s="77"/>
      <c r="AT485" s="77"/>
      <c r="AU485" s="77"/>
      <c r="AV485" s="77"/>
      <c r="AW485" s="77"/>
      <c r="AX485" s="77"/>
      <c r="AY485" s="77"/>
      <c r="AZ485" s="77"/>
      <c r="BA485" s="77"/>
    </row>
    <row r="486" spans="1:53" x14ac:dyDescent="0.25">
      <c r="A486" s="77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  <c r="AC486" s="77"/>
      <c r="AD486" s="77"/>
      <c r="AE486" s="77"/>
      <c r="AF486" s="77"/>
      <c r="AG486" s="77"/>
      <c r="AH486" s="77"/>
      <c r="AI486" s="77"/>
      <c r="AJ486" s="77"/>
      <c r="AK486" s="77"/>
      <c r="AL486" s="77"/>
      <c r="AM486" s="77"/>
      <c r="AN486" s="77"/>
      <c r="AO486" s="77"/>
      <c r="AP486" s="77"/>
      <c r="AQ486" s="77"/>
      <c r="AR486" s="77"/>
      <c r="AS486" s="77"/>
      <c r="AT486" s="77"/>
      <c r="AU486" s="77"/>
      <c r="AV486" s="77"/>
      <c r="AW486" s="77"/>
      <c r="AX486" s="77"/>
      <c r="AY486" s="77"/>
      <c r="AZ486" s="77"/>
      <c r="BA486" s="77"/>
    </row>
    <row r="487" spans="1:53" x14ac:dyDescent="0.25">
      <c r="A487" s="77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</row>
    <row r="488" spans="1:53" x14ac:dyDescent="0.25">
      <c r="A488" s="77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  <c r="AC488" s="77"/>
      <c r="AD488" s="77"/>
      <c r="AE488" s="77"/>
      <c r="AF488" s="77"/>
      <c r="AG488" s="77"/>
      <c r="AH488" s="77"/>
      <c r="AI488" s="77"/>
      <c r="AJ488" s="77"/>
      <c r="AK488" s="77"/>
      <c r="AL488" s="77"/>
      <c r="AM488" s="77"/>
      <c r="AN488" s="77"/>
      <c r="AO488" s="77"/>
      <c r="AP488" s="77"/>
      <c r="AQ488" s="77"/>
      <c r="AR488" s="77"/>
      <c r="AS488" s="77"/>
      <c r="AT488" s="77"/>
      <c r="AU488" s="77"/>
      <c r="AV488" s="77"/>
      <c r="AW488" s="77"/>
      <c r="AX488" s="77"/>
      <c r="AY488" s="77"/>
      <c r="AZ488" s="77"/>
      <c r="BA488" s="77"/>
    </row>
    <row r="489" spans="1:53" x14ac:dyDescent="0.25">
      <c r="A489" s="77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  <c r="AC489" s="77"/>
      <c r="AD489" s="77"/>
      <c r="AE489" s="77"/>
      <c r="AF489" s="77"/>
      <c r="AG489" s="77"/>
      <c r="AH489" s="77"/>
      <c r="AI489" s="77"/>
      <c r="AJ489" s="77"/>
      <c r="AK489" s="77"/>
      <c r="AL489" s="77"/>
      <c r="AM489" s="77"/>
      <c r="AN489" s="77"/>
      <c r="AO489" s="77"/>
      <c r="AP489" s="77"/>
      <c r="AQ489" s="77"/>
      <c r="AR489" s="77"/>
      <c r="AS489" s="77"/>
      <c r="AT489" s="77"/>
      <c r="AU489" s="77"/>
      <c r="AV489" s="77"/>
      <c r="AW489" s="77"/>
      <c r="AX489" s="77"/>
      <c r="AY489" s="77"/>
      <c r="AZ489" s="77"/>
      <c r="BA489" s="77"/>
    </row>
    <row r="490" spans="1:53" x14ac:dyDescent="0.25">
      <c r="A490" s="77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  <c r="AC490" s="77"/>
      <c r="AD490" s="77"/>
      <c r="AE490" s="77"/>
      <c r="AF490" s="77"/>
      <c r="AG490" s="77"/>
      <c r="AH490" s="77"/>
      <c r="AI490" s="77"/>
      <c r="AJ490" s="77"/>
      <c r="AK490" s="77"/>
      <c r="AL490" s="77"/>
      <c r="AM490" s="77"/>
      <c r="AN490" s="77"/>
      <c r="AO490" s="77"/>
      <c r="AP490" s="77"/>
      <c r="AQ490" s="77"/>
      <c r="AR490" s="77"/>
      <c r="AS490" s="77"/>
      <c r="AT490" s="77"/>
      <c r="AU490" s="77"/>
      <c r="AV490" s="77"/>
      <c r="AW490" s="77"/>
      <c r="AX490" s="77"/>
      <c r="AY490" s="77"/>
      <c r="AZ490" s="77"/>
      <c r="BA490" s="77"/>
    </row>
    <row r="491" spans="1:53" x14ac:dyDescent="0.25">
      <c r="A491" s="77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  <c r="AC491" s="77"/>
      <c r="AD491" s="77"/>
      <c r="AE491" s="77"/>
      <c r="AF491" s="77"/>
      <c r="AG491" s="77"/>
      <c r="AH491" s="77"/>
      <c r="AI491" s="77"/>
      <c r="AJ491" s="77"/>
      <c r="AK491" s="77"/>
      <c r="AL491" s="77"/>
      <c r="AM491" s="77"/>
      <c r="AN491" s="77"/>
      <c r="AO491" s="77"/>
      <c r="AP491" s="77"/>
      <c r="AQ491" s="77"/>
      <c r="AR491" s="77"/>
      <c r="AS491" s="77"/>
      <c r="AT491" s="77"/>
      <c r="AU491" s="77"/>
      <c r="AV491" s="77"/>
      <c r="AW491" s="77"/>
      <c r="AX491" s="77"/>
      <c r="AY491" s="77"/>
      <c r="AZ491" s="77"/>
      <c r="BA491" s="77"/>
    </row>
    <row r="492" spans="1:53" x14ac:dyDescent="0.25">
      <c r="A492" s="77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  <c r="AN492" s="77"/>
      <c r="AO492" s="77"/>
      <c r="AP492" s="77"/>
      <c r="AQ492" s="77"/>
      <c r="AR492" s="77"/>
      <c r="AS492" s="77"/>
      <c r="AT492" s="77"/>
      <c r="AU492" s="77"/>
      <c r="AV492" s="77"/>
      <c r="AW492" s="77"/>
      <c r="AX492" s="77"/>
      <c r="AY492" s="77"/>
      <c r="AZ492" s="77"/>
      <c r="BA492" s="77"/>
    </row>
    <row r="493" spans="1:53" x14ac:dyDescent="0.25">
      <c r="A493" s="77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  <c r="AC493" s="77"/>
      <c r="AD493" s="77"/>
      <c r="AE493" s="77"/>
      <c r="AF493" s="77"/>
      <c r="AG493" s="77"/>
      <c r="AH493" s="77"/>
      <c r="AI493" s="77"/>
      <c r="AJ493" s="77"/>
      <c r="AK493" s="77"/>
      <c r="AL493" s="77"/>
      <c r="AM493" s="77"/>
      <c r="AN493" s="77"/>
      <c r="AO493" s="77"/>
      <c r="AP493" s="77"/>
      <c r="AQ493" s="77"/>
      <c r="AR493" s="77"/>
      <c r="AS493" s="77"/>
      <c r="AT493" s="77"/>
      <c r="AU493" s="77"/>
      <c r="AV493" s="77"/>
      <c r="AW493" s="77"/>
      <c r="AX493" s="77"/>
      <c r="AY493" s="77"/>
      <c r="AZ493" s="77"/>
      <c r="BA493" s="77"/>
    </row>
    <row r="494" spans="1:53" x14ac:dyDescent="0.25">
      <c r="A494" s="77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  <c r="AC494" s="77"/>
      <c r="AD494" s="77"/>
      <c r="AE494" s="77"/>
      <c r="AF494" s="77"/>
      <c r="AG494" s="77"/>
      <c r="AH494" s="77"/>
      <c r="AI494" s="77"/>
      <c r="AJ494" s="77"/>
      <c r="AK494" s="77"/>
      <c r="AL494" s="77"/>
      <c r="AM494" s="77"/>
      <c r="AN494" s="77"/>
      <c r="AO494" s="77"/>
      <c r="AP494" s="77"/>
      <c r="AQ494" s="77"/>
      <c r="AR494" s="77"/>
      <c r="AS494" s="77"/>
      <c r="AT494" s="77"/>
      <c r="AU494" s="77"/>
      <c r="AV494" s="77"/>
      <c r="AW494" s="77"/>
      <c r="AX494" s="77"/>
      <c r="AY494" s="77"/>
      <c r="AZ494" s="77"/>
      <c r="BA494" s="77"/>
    </row>
    <row r="495" spans="1:53" x14ac:dyDescent="0.25">
      <c r="A495" s="77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  <c r="AC495" s="77"/>
      <c r="AD495" s="77"/>
      <c r="AE495" s="77"/>
      <c r="AF495" s="77"/>
      <c r="AG495" s="77"/>
      <c r="AH495" s="77"/>
      <c r="AI495" s="77"/>
      <c r="AJ495" s="77"/>
      <c r="AK495" s="77"/>
      <c r="AL495" s="77"/>
      <c r="AM495" s="77"/>
      <c r="AN495" s="77"/>
      <c r="AO495" s="77"/>
      <c r="AP495" s="77"/>
      <c r="AQ495" s="77"/>
      <c r="AR495" s="77"/>
      <c r="AS495" s="77"/>
      <c r="AT495" s="77"/>
      <c r="AU495" s="77"/>
      <c r="AV495" s="77"/>
      <c r="AW495" s="77"/>
      <c r="AX495" s="77"/>
      <c r="AY495" s="77"/>
      <c r="AZ495" s="77"/>
      <c r="BA495" s="77"/>
    </row>
    <row r="496" spans="1:53" x14ac:dyDescent="0.25">
      <c r="A496" s="77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  <c r="AC496" s="77"/>
      <c r="AD496" s="77"/>
      <c r="AE496" s="77"/>
      <c r="AF496" s="77"/>
      <c r="AG496" s="77"/>
      <c r="AH496" s="77"/>
      <c r="AI496" s="77"/>
      <c r="AJ496" s="77"/>
      <c r="AK496" s="77"/>
      <c r="AL496" s="77"/>
      <c r="AM496" s="77"/>
      <c r="AN496" s="77"/>
      <c r="AO496" s="77"/>
      <c r="AP496" s="77"/>
      <c r="AQ496" s="77"/>
      <c r="AR496" s="77"/>
      <c r="AS496" s="77"/>
      <c r="AT496" s="77"/>
      <c r="AU496" s="77"/>
      <c r="AV496" s="77"/>
      <c r="AW496" s="77"/>
      <c r="AX496" s="77"/>
      <c r="AY496" s="77"/>
      <c r="AZ496" s="77"/>
      <c r="BA496" s="77"/>
    </row>
    <row r="497" spans="1:53" x14ac:dyDescent="0.25">
      <c r="A497" s="77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  <c r="AC497" s="77"/>
      <c r="AD497" s="77"/>
      <c r="AE497" s="77"/>
      <c r="AF497" s="77"/>
      <c r="AG497" s="77"/>
      <c r="AH497" s="77"/>
      <c r="AI497" s="77"/>
      <c r="AJ497" s="77"/>
      <c r="AK497" s="77"/>
      <c r="AL497" s="77"/>
      <c r="AM497" s="77"/>
      <c r="AN497" s="77"/>
      <c r="AO497" s="77"/>
      <c r="AP497" s="77"/>
      <c r="AQ497" s="77"/>
      <c r="AR497" s="77"/>
      <c r="AS497" s="77"/>
      <c r="AT497" s="77"/>
      <c r="AU497" s="77"/>
      <c r="AV497" s="77"/>
      <c r="AW497" s="77"/>
      <c r="AX497" s="77"/>
      <c r="AY497" s="77"/>
      <c r="AZ497" s="77"/>
      <c r="BA497" s="77"/>
    </row>
    <row r="498" spans="1:53" x14ac:dyDescent="0.25">
      <c r="A498" s="77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  <c r="AC498" s="77"/>
      <c r="AD498" s="77"/>
      <c r="AE498" s="77"/>
      <c r="AF498" s="77"/>
      <c r="AG498" s="77"/>
      <c r="AH498" s="77"/>
      <c r="AI498" s="77"/>
      <c r="AJ498" s="77"/>
      <c r="AK498" s="77"/>
      <c r="AL498" s="77"/>
      <c r="AM498" s="77"/>
      <c r="AN498" s="77"/>
      <c r="AO498" s="77"/>
      <c r="AP498" s="77"/>
      <c r="AQ498" s="77"/>
      <c r="AR498" s="77"/>
      <c r="AS498" s="77"/>
      <c r="AT498" s="77"/>
      <c r="AU498" s="77"/>
      <c r="AV498" s="77"/>
      <c r="AW498" s="77"/>
      <c r="AX498" s="77"/>
      <c r="AY498" s="77"/>
      <c r="AZ498" s="77"/>
      <c r="BA498" s="77"/>
    </row>
    <row r="499" spans="1:53" x14ac:dyDescent="0.25">
      <c r="A499" s="77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</row>
    <row r="500" spans="1:53" x14ac:dyDescent="0.25">
      <c r="A500" s="77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  <c r="AC500" s="77"/>
      <c r="AD500" s="77"/>
      <c r="AE500" s="77"/>
      <c r="AF500" s="77"/>
      <c r="AG500" s="77"/>
      <c r="AH500" s="77"/>
      <c r="AI500" s="77"/>
      <c r="AJ500" s="77"/>
      <c r="AK500" s="77"/>
      <c r="AL500" s="77"/>
      <c r="AM500" s="77"/>
      <c r="AN500" s="77"/>
      <c r="AO500" s="77"/>
      <c r="AP500" s="77"/>
      <c r="AQ500" s="77"/>
      <c r="AR500" s="77"/>
      <c r="AS500" s="77"/>
      <c r="AT500" s="77"/>
      <c r="AU500" s="77"/>
      <c r="AV500" s="77"/>
      <c r="AW500" s="77"/>
      <c r="AX500" s="77"/>
      <c r="AY500" s="77"/>
      <c r="AZ500" s="77"/>
      <c r="BA500" s="77"/>
    </row>
    <row r="501" spans="1:53" x14ac:dyDescent="0.25">
      <c r="A501" s="77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  <c r="AC501" s="77"/>
      <c r="AD501" s="77"/>
      <c r="AE501" s="77"/>
      <c r="AF501" s="77"/>
      <c r="AG501" s="77"/>
      <c r="AH501" s="77"/>
      <c r="AI501" s="77"/>
      <c r="AJ501" s="77"/>
      <c r="AK501" s="77"/>
      <c r="AL501" s="77"/>
      <c r="AM501" s="77"/>
      <c r="AN501" s="77"/>
      <c r="AO501" s="77"/>
      <c r="AP501" s="77"/>
      <c r="AQ501" s="77"/>
      <c r="AR501" s="77"/>
      <c r="AS501" s="77"/>
      <c r="AT501" s="77"/>
      <c r="AU501" s="77"/>
      <c r="AV501" s="77"/>
      <c r="AW501" s="77"/>
      <c r="AX501" s="77"/>
      <c r="AY501" s="77"/>
      <c r="AZ501" s="77"/>
      <c r="BA501" s="77"/>
    </row>
    <row r="502" spans="1:53" x14ac:dyDescent="0.25">
      <c r="A502" s="77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  <c r="AC502" s="77"/>
      <c r="AD502" s="77"/>
      <c r="AE502" s="77"/>
      <c r="AF502" s="77"/>
      <c r="AG502" s="77"/>
      <c r="AH502" s="77"/>
      <c r="AI502" s="77"/>
      <c r="AJ502" s="77"/>
      <c r="AK502" s="77"/>
      <c r="AL502" s="77"/>
      <c r="AM502" s="77"/>
      <c r="AN502" s="77"/>
      <c r="AO502" s="77"/>
      <c r="AP502" s="77"/>
      <c r="AQ502" s="77"/>
      <c r="AR502" s="77"/>
      <c r="AS502" s="77"/>
      <c r="AT502" s="77"/>
      <c r="AU502" s="77"/>
      <c r="AV502" s="77"/>
      <c r="AW502" s="77"/>
      <c r="AX502" s="77"/>
      <c r="AY502" s="77"/>
      <c r="AZ502" s="77"/>
      <c r="BA502" s="77"/>
    </row>
    <row r="503" spans="1:53" x14ac:dyDescent="0.25">
      <c r="A503" s="77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  <c r="AC503" s="77"/>
      <c r="AD503" s="77"/>
      <c r="AE503" s="77"/>
      <c r="AF503" s="77"/>
      <c r="AG503" s="77"/>
      <c r="AH503" s="77"/>
      <c r="AI503" s="77"/>
      <c r="AJ503" s="77"/>
      <c r="AK503" s="77"/>
      <c r="AL503" s="77"/>
      <c r="AM503" s="77"/>
      <c r="AN503" s="77"/>
      <c r="AO503" s="77"/>
      <c r="AP503" s="77"/>
      <c r="AQ503" s="77"/>
      <c r="AR503" s="77"/>
      <c r="AS503" s="77"/>
      <c r="AT503" s="77"/>
      <c r="AU503" s="77"/>
      <c r="AV503" s="77"/>
      <c r="AW503" s="77"/>
      <c r="AX503" s="77"/>
      <c r="AY503" s="77"/>
      <c r="AZ503" s="77"/>
      <c r="BA503" s="77"/>
    </row>
    <row r="504" spans="1:53" x14ac:dyDescent="0.25">
      <c r="A504" s="77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  <c r="AC504" s="77"/>
      <c r="AD504" s="77"/>
      <c r="AE504" s="77"/>
      <c r="AF504" s="77"/>
      <c r="AG504" s="77"/>
      <c r="AH504" s="77"/>
      <c r="AI504" s="77"/>
      <c r="AJ504" s="77"/>
      <c r="AK504" s="77"/>
      <c r="AL504" s="77"/>
      <c r="AM504" s="77"/>
      <c r="AN504" s="77"/>
      <c r="AO504" s="77"/>
      <c r="AP504" s="77"/>
      <c r="AQ504" s="77"/>
      <c r="AR504" s="77"/>
      <c r="AS504" s="77"/>
      <c r="AT504" s="77"/>
      <c r="AU504" s="77"/>
      <c r="AV504" s="77"/>
      <c r="AW504" s="77"/>
      <c r="AX504" s="77"/>
      <c r="AY504" s="77"/>
      <c r="AZ504" s="77"/>
      <c r="BA504" s="77"/>
    </row>
    <row r="505" spans="1:53" x14ac:dyDescent="0.25">
      <c r="A505" s="77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  <c r="AC505" s="77"/>
      <c r="AD505" s="77"/>
      <c r="AE505" s="77"/>
      <c r="AF505" s="77"/>
      <c r="AG505" s="77"/>
      <c r="AH505" s="77"/>
      <c r="AI505" s="77"/>
      <c r="AJ505" s="77"/>
      <c r="AK505" s="77"/>
      <c r="AL505" s="77"/>
      <c r="AM505" s="77"/>
      <c r="AN505" s="77"/>
      <c r="AO505" s="77"/>
      <c r="AP505" s="77"/>
      <c r="AQ505" s="77"/>
      <c r="AR505" s="77"/>
      <c r="AS505" s="77"/>
      <c r="AT505" s="77"/>
      <c r="AU505" s="77"/>
      <c r="AV505" s="77"/>
      <c r="AW505" s="77"/>
      <c r="AX505" s="77"/>
      <c r="AY505" s="77"/>
      <c r="AZ505" s="77"/>
      <c r="BA505" s="77"/>
    </row>
    <row r="506" spans="1:53" x14ac:dyDescent="0.25">
      <c r="A506" s="77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  <c r="AC506" s="77"/>
      <c r="AD506" s="77"/>
      <c r="AE506" s="77"/>
      <c r="AF506" s="77"/>
      <c r="AG506" s="77"/>
      <c r="AH506" s="77"/>
      <c r="AI506" s="77"/>
      <c r="AJ506" s="77"/>
      <c r="AK506" s="77"/>
      <c r="AL506" s="77"/>
      <c r="AM506" s="77"/>
      <c r="AN506" s="77"/>
      <c r="AO506" s="77"/>
      <c r="AP506" s="77"/>
      <c r="AQ506" s="77"/>
      <c r="AR506" s="77"/>
      <c r="AS506" s="77"/>
      <c r="AT506" s="77"/>
      <c r="AU506" s="77"/>
      <c r="AV506" s="77"/>
      <c r="AW506" s="77"/>
      <c r="AX506" s="77"/>
      <c r="AY506" s="77"/>
      <c r="AZ506" s="77"/>
      <c r="BA506" s="77"/>
    </row>
    <row r="507" spans="1:53" x14ac:dyDescent="0.25">
      <c r="A507" s="77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  <c r="AC507" s="77"/>
      <c r="AD507" s="77"/>
      <c r="AE507" s="77"/>
      <c r="AF507" s="77"/>
      <c r="AG507" s="77"/>
      <c r="AH507" s="77"/>
      <c r="AI507" s="77"/>
      <c r="AJ507" s="77"/>
      <c r="AK507" s="77"/>
      <c r="AL507" s="77"/>
      <c r="AM507" s="77"/>
      <c r="AN507" s="77"/>
      <c r="AO507" s="77"/>
      <c r="AP507" s="77"/>
      <c r="AQ507" s="77"/>
      <c r="AR507" s="77"/>
      <c r="AS507" s="77"/>
      <c r="AT507" s="77"/>
      <c r="AU507" s="77"/>
      <c r="AV507" s="77"/>
      <c r="AW507" s="77"/>
      <c r="AX507" s="77"/>
      <c r="AY507" s="77"/>
      <c r="AZ507" s="77"/>
      <c r="BA507" s="77"/>
    </row>
    <row r="508" spans="1:53" x14ac:dyDescent="0.25">
      <c r="A508" s="77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  <c r="AC508" s="77"/>
      <c r="AD508" s="77"/>
      <c r="AE508" s="77"/>
      <c r="AF508" s="77"/>
      <c r="AG508" s="77"/>
      <c r="AH508" s="77"/>
      <c r="AI508" s="77"/>
      <c r="AJ508" s="77"/>
      <c r="AK508" s="77"/>
      <c r="AL508" s="77"/>
      <c r="AM508" s="77"/>
      <c r="AN508" s="77"/>
      <c r="AO508" s="77"/>
      <c r="AP508" s="77"/>
      <c r="AQ508" s="77"/>
      <c r="AR508" s="77"/>
      <c r="AS508" s="77"/>
      <c r="AT508" s="77"/>
      <c r="AU508" s="77"/>
      <c r="AV508" s="77"/>
      <c r="AW508" s="77"/>
      <c r="AX508" s="77"/>
      <c r="AY508" s="77"/>
      <c r="AZ508" s="77"/>
      <c r="BA508" s="77"/>
    </row>
    <row r="509" spans="1:53" x14ac:dyDescent="0.25">
      <c r="A509" s="77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  <c r="AC509" s="77"/>
      <c r="AD509" s="77"/>
      <c r="AE509" s="77"/>
      <c r="AF509" s="77"/>
      <c r="AG509" s="77"/>
      <c r="AH509" s="77"/>
      <c r="AI509" s="77"/>
      <c r="AJ509" s="77"/>
      <c r="AK509" s="77"/>
      <c r="AL509" s="77"/>
      <c r="AM509" s="77"/>
      <c r="AN509" s="77"/>
      <c r="AO509" s="77"/>
      <c r="AP509" s="77"/>
      <c r="AQ509" s="77"/>
      <c r="AR509" s="77"/>
      <c r="AS509" s="77"/>
      <c r="AT509" s="77"/>
      <c r="AU509" s="77"/>
      <c r="AV509" s="77"/>
      <c r="AW509" s="77"/>
      <c r="AX509" s="77"/>
      <c r="AY509" s="77"/>
      <c r="AZ509" s="77"/>
      <c r="BA509" s="77"/>
    </row>
    <row r="510" spans="1:53" x14ac:dyDescent="0.25">
      <c r="A510" s="77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  <c r="AC510" s="77"/>
      <c r="AD510" s="77"/>
      <c r="AE510" s="77"/>
      <c r="AF510" s="77"/>
      <c r="AG510" s="77"/>
      <c r="AH510" s="77"/>
      <c r="AI510" s="77"/>
      <c r="AJ510" s="77"/>
      <c r="AK510" s="77"/>
      <c r="AL510" s="77"/>
      <c r="AM510" s="77"/>
      <c r="AN510" s="77"/>
      <c r="AO510" s="77"/>
      <c r="AP510" s="77"/>
      <c r="AQ510" s="77"/>
      <c r="AR510" s="77"/>
      <c r="AS510" s="77"/>
      <c r="AT510" s="77"/>
      <c r="AU510" s="77"/>
      <c r="AV510" s="77"/>
      <c r="AW510" s="77"/>
      <c r="AX510" s="77"/>
      <c r="AY510" s="77"/>
      <c r="AZ510" s="77"/>
      <c r="BA510" s="77"/>
    </row>
    <row r="511" spans="1:53" x14ac:dyDescent="0.25">
      <c r="A511" s="77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</row>
    <row r="512" spans="1:53" x14ac:dyDescent="0.25">
      <c r="A512" s="77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  <c r="AC512" s="77"/>
      <c r="AD512" s="77"/>
      <c r="AE512" s="77"/>
      <c r="AF512" s="77"/>
      <c r="AG512" s="77"/>
      <c r="AH512" s="77"/>
      <c r="AI512" s="77"/>
      <c r="AJ512" s="77"/>
      <c r="AK512" s="77"/>
      <c r="AL512" s="77"/>
      <c r="AM512" s="77"/>
      <c r="AN512" s="77"/>
      <c r="AO512" s="77"/>
      <c r="AP512" s="77"/>
      <c r="AQ512" s="77"/>
      <c r="AR512" s="77"/>
      <c r="AS512" s="77"/>
      <c r="AT512" s="77"/>
      <c r="AU512" s="77"/>
      <c r="AV512" s="77"/>
      <c r="AW512" s="77"/>
      <c r="AX512" s="77"/>
      <c r="AY512" s="77"/>
      <c r="AZ512" s="77"/>
      <c r="BA512" s="77"/>
    </row>
    <row r="513" spans="1:53" x14ac:dyDescent="0.25">
      <c r="A513" s="77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  <c r="AC513" s="77"/>
      <c r="AD513" s="77"/>
      <c r="AE513" s="77"/>
      <c r="AF513" s="77"/>
      <c r="AG513" s="77"/>
      <c r="AH513" s="77"/>
      <c r="AI513" s="77"/>
      <c r="AJ513" s="77"/>
      <c r="AK513" s="77"/>
      <c r="AL513" s="77"/>
      <c r="AM513" s="77"/>
      <c r="AN513" s="77"/>
      <c r="AO513" s="77"/>
      <c r="AP513" s="77"/>
      <c r="AQ513" s="77"/>
      <c r="AR513" s="77"/>
      <c r="AS513" s="77"/>
      <c r="AT513" s="77"/>
      <c r="AU513" s="77"/>
      <c r="AV513" s="77"/>
      <c r="AW513" s="77"/>
      <c r="AX513" s="77"/>
      <c r="AY513" s="77"/>
      <c r="AZ513" s="77"/>
      <c r="BA513" s="77"/>
    </row>
    <row r="514" spans="1:53" x14ac:dyDescent="0.25">
      <c r="A514" s="77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  <c r="AC514" s="77"/>
      <c r="AD514" s="77"/>
      <c r="AE514" s="77"/>
      <c r="AF514" s="77"/>
      <c r="AG514" s="77"/>
      <c r="AH514" s="77"/>
      <c r="AI514" s="77"/>
      <c r="AJ514" s="77"/>
      <c r="AK514" s="77"/>
      <c r="AL514" s="77"/>
      <c r="AM514" s="77"/>
      <c r="AN514" s="77"/>
      <c r="AO514" s="77"/>
      <c r="AP514" s="77"/>
      <c r="AQ514" s="77"/>
      <c r="AR514" s="77"/>
      <c r="AS514" s="77"/>
      <c r="AT514" s="77"/>
      <c r="AU514" s="77"/>
      <c r="AV514" s="77"/>
      <c r="AW514" s="77"/>
      <c r="AX514" s="77"/>
      <c r="AY514" s="77"/>
      <c r="AZ514" s="77"/>
      <c r="BA514" s="77"/>
    </row>
    <row r="515" spans="1:53" x14ac:dyDescent="0.25">
      <c r="A515" s="77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  <c r="AC515" s="77"/>
      <c r="AD515" s="77"/>
      <c r="AE515" s="77"/>
      <c r="AF515" s="77"/>
      <c r="AG515" s="77"/>
      <c r="AH515" s="77"/>
      <c r="AI515" s="77"/>
      <c r="AJ515" s="77"/>
      <c r="AK515" s="77"/>
      <c r="AL515" s="77"/>
      <c r="AM515" s="77"/>
      <c r="AN515" s="77"/>
      <c r="AO515" s="77"/>
      <c r="AP515" s="77"/>
      <c r="AQ515" s="77"/>
      <c r="AR515" s="77"/>
      <c r="AS515" s="77"/>
      <c r="AT515" s="77"/>
      <c r="AU515" s="77"/>
      <c r="AV515" s="77"/>
      <c r="AW515" s="77"/>
      <c r="AX515" s="77"/>
      <c r="AY515" s="77"/>
      <c r="AZ515" s="77"/>
      <c r="BA515" s="77"/>
    </row>
    <row r="516" spans="1:53" x14ac:dyDescent="0.25">
      <c r="A516" s="77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  <c r="AC516" s="77"/>
      <c r="AD516" s="77"/>
      <c r="AE516" s="77"/>
      <c r="AF516" s="77"/>
      <c r="AG516" s="77"/>
      <c r="AH516" s="77"/>
      <c r="AI516" s="77"/>
      <c r="AJ516" s="77"/>
      <c r="AK516" s="77"/>
      <c r="AL516" s="77"/>
      <c r="AM516" s="77"/>
      <c r="AN516" s="77"/>
      <c r="AO516" s="77"/>
      <c r="AP516" s="77"/>
      <c r="AQ516" s="77"/>
      <c r="AR516" s="77"/>
      <c r="AS516" s="77"/>
      <c r="AT516" s="77"/>
      <c r="AU516" s="77"/>
      <c r="AV516" s="77"/>
      <c r="AW516" s="77"/>
      <c r="AX516" s="77"/>
      <c r="AY516" s="77"/>
      <c r="AZ516" s="77"/>
      <c r="BA516" s="77"/>
    </row>
    <row r="517" spans="1:53" x14ac:dyDescent="0.25">
      <c r="A517" s="77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  <c r="AC517" s="77"/>
      <c r="AD517" s="77"/>
      <c r="AE517" s="77"/>
      <c r="AF517" s="77"/>
      <c r="AG517" s="77"/>
      <c r="AH517" s="77"/>
      <c r="AI517" s="77"/>
      <c r="AJ517" s="77"/>
      <c r="AK517" s="77"/>
      <c r="AL517" s="77"/>
      <c r="AM517" s="77"/>
      <c r="AN517" s="77"/>
      <c r="AO517" s="77"/>
      <c r="AP517" s="77"/>
      <c r="AQ517" s="77"/>
      <c r="AR517" s="77"/>
      <c r="AS517" s="77"/>
      <c r="AT517" s="77"/>
      <c r="AU517" s="77"/>
      <c r="AV517" s="77"/>
      <c r="AW517" s="77"/>
      <c r="AX517" s="77"/>
      <c r="AY517" s="77"/>
      <c r="AZ517" s="77"/>
      <c r="BA517" s="77"/>
    </row>
    <row r="518" spans="1:53" x14ac:dyDescent="0.25">
      <c r="A518" s="77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  <c r="AC518" s="77"/>
      <c r="AD518" s="77"/>
      <c r="AE518" s="77"/>
      <c r="AF518" s="77"/>
      <c r="AG518" s="77"/>
      <c r="AH518" s="77"/>
      <c r="AI518" s="77"/>
      <c r="AJ518" s="77"/>
      <c r="AK518" s="77"/>
      <c r="AL518" s="77"/>
      <c r="AM518" s="77"/>
      <c r="AN518" s="77"/>
      <c r="AO518" s="77"/>
      <c r="AP518" s="77"/>
      <c r="AQ518" s="77"/>
      <c r="AR518" s="77"/>
      <c r="AS518" s="77"/>
      <c r="AT518" s="77"/>
      <c r="AU518" s="77"/>
      <c r="AV518" s="77"/>
      <c r="AW518" s="77"/>
      <c r="AX518" s="77"/>
      <c r="AY518" s="77"/>
      <c r="AZ518" s="77"/>
      <c r="BA518" s="77"/>
    </row>
    <row r="519" spans="1:53" x14ac:dyDescent="0.25">
      <c r="A519" s="77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  <c r="AC519" s="77"/>
      <c r="AD519" s="77"/>
      <c r="AE519" s="77"/>
      <c r="AF519" s="77"/>
      <c r="AG519" s="77"/>
      <c r="AH519" s="77"/>
      <c r="AI519" s="77"/>
      <c r="AJ519" s="77"/>
      <c r="AK519" s="77"/>
      <c r="AL519" s="77"/>
      <c r="AM519" s="77"/>
      <c r="AN519" s="77"/>
      <c r="AO519" s="77"/>
      <c r="AP519" s="77"/>
      <c r="AQ519" s="77"/>
      <c r="AR519" s="77"/>
      <c r="AS519" s="77"/>
      <c r="AT519" s="77"/>
      <c r="AU519" s="77"/>
      <c r="AV519" s="77"/>
      <c r="AW519" s="77"/>
      <c r="AX519" s="77"/>
      <c r="AY519" s="77"/>
      <c r="AZ519" s="77"/>
      <c r="BA519" s="77"/>
    </row>
    <row r="520" spans="1:53" x14ac:dyDescent="0.25">
      <c r="A520" s="77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  <c r="AC520" s="77"/>
      <c r="AD520" s="77"/>
      <c r="AE520" s="77"/>
      <c r="AF520" s="77"/>
      <c r="AG520" s="77"/>
      <c r="AH520" s="77"/>
      <c r="AI520" s="77"/>
      <c r="AJ520" s="77"/>
      <c r="AK520" s="77"/>
      <c r="AL520" s="77"/>
      <c r="AM520" s="77"/>
      <c r="AN520" s="77"/>
      <c r="AO520" s="77"/>
      <c r="AP520" s="77"/>
      <c r="AQ520" s="77"/>
      <c r="AR520" s="77"/>
      <c r="AS520" s="77"/>
      <c r="AT520" s="77"/>
      <c r="AU520" s="77"/>
      <c r="AV520" s="77"/>
      <c r="AW520" s="77"/>
      <c r="AX520" s="77"/>
      <c r="AY520" s="77"/>
      <c r="AZ520" s="77"/>
      <c r="BA520" s="77"/>
    </row>
    <row r="521" spans="1:53" x14ac:dyDescent="0.25">
      <c r="A521" s="77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  <c r="AC521" s="77"/>
      <c r="AD521" s="77"/>
      <c r="AE521" s="77"/>
      <c r="AF521" s="77"/>
      <c r="AG521" s="77"/>
      <c r="AH521" s="77"/>
      <c r="AI521" s="77"/>
      <c r="AJ521" s="77"/>
      <c r="AK521" s="77"/>
      <c r="AL521" s="77"/>
      <c r="AM521" s="77"/>
      <c r="AN521" s="77"/>
      <c r="AO521" s="77"/>
      <c r="AP521" s="77"/>
      <c r="AQ521" s="77"/>
      <c r="AR521" s="77"/>
      <c r="AS521" s="77"/>
      <c r="AT521" s="77"/>
      <c r="AU521" s="77"/>
      <c r="AV521" s="77"/>
      <c r="AW521" s="77"/>
      <c r="AX521" s="77"/>
      <c r="AY521" s="77"/>
      <c r="AZ521" s="77"/>
      <c r="BA521" s="77"/>
    </row>
    <row r="522" spans="1:53" x14ac:dyDescent="0.25">
      <c r="A522" s="77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  <c r="AC522" s="77"/>
      <c r="AD522" s="77"/>
      <c r="AE522" s="77"/>
      <c r="AF522" s="77"/>
      <c r="AG522" s="77"/>
      <c r="AH522" s="77"/>
      <c r="AI522" s="77"/>
      <c r="AJ522" s="77"/>
      <c r="AK522" s="77"/>
      <c r="AL522" s="77"/>
      <c r="AM522" s="77"/>
      <c r="AN522" s="77"/>
      <c r="AO522" s="77"/>
      <c r="AP522" s="77"/>
      <c r="AQ522" s="77"/>
      <c r="AR522" s="77"/>
      <c r="AS522" s="77"/>
      <c r="AT522" s="77"/>
      <c r="AU522" s="77"/>
      <c r="AV522" s="77"/>
      <c r="AW522" s="77"/>
      <c r="AX522" s="77"/>
      <c r="AY522" s="77"/>
      <c r="AZ522" s="77"/>
      <c r="BA522" s="77"/>
    </row>
    <row r="523" spans="1:53" x14ac:dyDescent="0.25">
      <c r="A523" s="77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  <c r="AC523" s="77"/>
      <c r="AD523" s="77"/>
      <c r="AE523" s="77"/>
      <c r="AF523" s="77"/>
      <c r="AG523" s="77"/>
      <c r="AH523" s="77"/>
      <c r="AI523" s="77"/>
      <c r="AJ523" s="77"/>
      <c r="AK523" s="77"/>
      <c r="AL523" s="77"/>
      <c r="AM523" s="77"/>
      <c r="AN523" s="77"/>
      <c r="AO523" s="77"/>
      <c r="AP523" s="77"/>
      <c r="AQ523" s="77"/>
      <c r="AR523" s="77"/>
      <c r="AS523" s="77"/>
      <c r="AT523" s="77"/>
      <c r="AU523" s="77"/>
      <c r="AV523" s="77"/>
      <c r="AW523" s="77"/>
      <c r="AX523" s="77"/>
      <c r="AY523" s="77"/>
      <c r="AZ523" s="77"/>
      <c r="BA523" s="77"/>
    </row>
    <row r="524" spans="1:53" x14ac:dyDescent="0.25">
      <c r="A524" s="77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  <c r="AC524" s="77"/>
      <c r="AD524" s="77"/>
      <c r="AE524" s="77"/>
      <c r="AF524" s="77"/>
      <c r="AG524" s="77"/>
      <c r="AH524" s="77"/>
      <c r="AI524" s="77"/>
      <c r="AJ524" s="77"/>
      <c r="AK524" s="77"/>
      <c r="AL524" s="77"/>
      <c r="AM524" s="77"/>
      <c r="AN524" s="77"/>
      <c r="AO524" s="77"/>
      <c r="AP524" s="77"/>
      <c r="AQ524" s="77"/>
      <c r="AR524" s="77"/>
      <c r="AS524" s="77"/>
      <c r="AT524" s="77"/>
      <c r="AU524" s="77"/>
      <c r="AV524" s="77"/>
      <c r="AW524" s="77"/>
      <c r="AX524" s="77"/>
      <c r="AY524" s="77"/>
      <c r="AZ524" s="77"/>
      <c r="BA524" s="77"/>
    </row>
    <row r="525" spans="1:53" x14ac:dyDescent="0.25">
      <c r="A525" s="77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  <c r="AC525" s="77"/>
      <c r="AD525" s="77"/>
      <c r="AE525" s="77"/>
      <c r="AF525" s="77"/>
      <c r="AG525" s="77"/>
      <c r="AH525" s="77"/>
      <c r="AI525" s="77"/>
      <c r="AJ525" s="77"/>
      <c r="AK525" s="77"/>
      <c r="AL525" s="77"/>
      <c r="AM525" s="77"/>
      <c r="AN525" s="77"/>
      <c r="AO525" s="77"/>
      <c r="AP525" s="77"/>
      <c r="AQ525" s="77"/>
      <c r="AR525" s="77"/>
      <c r="AS525" s="77"/>
      <c r="AT525" s="77"/>
      <c r="AU525" s="77"/>
      <c r="AV525" s="77"/>
      <c r="AW525" s="77"/>
      <c r="AX525" s="77"/>
      <c r="AY525" s="77"/>
      <c r="AZ525" s="77"/>
      <c r="BA525" s="77"/>
    </row>
    <row r="526" spans="1:53" x14ac:dyDescent="0.25">
      <c r="A526" s="77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  <c r="AC526" s="77"/>
      <c r="AD526" s="77"/>
      <c r="AE526" s="77"/>
      <c r="AF526" s="77"/>
      <c r="AG526" s="77"/>
      <c r="AH526" s="77"/>
      <c r="AI526" s="77"/>
      <c r="AJ526" s="77"/>
      <c r="AK526" s="77"/>
      <c r="AL526" s="77"/>
      <c r="AM526" s="77"/>
      <c r="AN526" s="77"/>
      <c r="AO526" s="77"/>
      <c r="AP526" s="77"/>
      <c r="AQ526" s="77"/>
      <c r="AR526" s="77"/>
      <c r="AS526" s="77"/>
      <c r="AT526" s="77"/>
      <c r="AU526" s="77"/>
      <c r="AV526" s="77"/>
      <c r="AW526" s="77"/>
      <c r="AX526" s="77"/>
      <c r="AY526" s="77"/>
      <c r="AZ526" s="77"/>
      <c r="BA526" s="77"/>
    </row>
    <row r="527" spans="1:53" x14ac:dyDescent="0.25">
      <c r="A527" s="77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  <c r="AD527" s="77"/>
      <c r="AE527" s="77"/>
      <c r="AF527" s="77"/>
      <c r="AG527" s="77"/>
      <c r="AH527" s="77"/>
      <c r="AI527" s="77"/>
      <c r="AJ527" s="77"/>
      <c r="AK527" s="77"/>
      <c r="AL527" s="77"/>
      <c r="AM527" s="77"/>
      <c r="AN527" s="77"/>
      <c r="AO527" s="77"/>
      <c r="AP527" s="77"/>
      <c r="AQ527" s="77"/>
      <c r="AR527" s="77"/>
      <c r="AS527" s="77"/>
      <c r="AT527" s="77"/>
      <c r="AU527" s="77"/>
      <c r="AV527" s="77"/>
      <c r="AW527" s="77"/>
      <c r="AX527" s="77"/>
      <c r="AY527" s="77"/>
      <c r="AZ527" s="77"/>
      <c r="BA527" s="77"/>
    </row>
    <row r="528" spans="1:53" x14ac:dyDescent="0.25">
      <c r="A528" s="77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  <c r="AD528" s="77"/>
      <c r="AE528" s="77"/>
      <c r="AF528" s="77"/>
      <c r="AG528" s="77"/>
      <c r="AH528" s="77"/>
      <c r="AI528" s="77"/>
      <c r="AJ528" s="77"/>
      <c r="AK528" s="77"/>
      <c r="AL528" s="77"/>
      <c r="AM528" s="77"/>
      <c r="AN528" s="77"/>
      <c r="AO528" s="77"/>
      <c r="AP528" s="77"/>
      <c r="AQ528" s="77"/>
      <c r="AR528" s="77"/>
      <c r="AS528" s="77"/>
      <c r="AT528" s="77"/>
      <c r="AU528" s="77"/>
      <c r="AV528" s="77"/>
      <c r="AW528" s="77"/>
      <c r="AX528" s="77"/>
      <c r="AY528" s="77"/>
      <c r="AZ528" s="77"/>
      <c r="BA528" s="77"/>
    </row>
    <row r="529" spans="1:53" x14ac:dyDescent="0.25">
      <c r="A529" s="77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  <c r="AD529" s="77"/>
      <c r="AE529" s="77"/>
      <c r="AF529" s="77"/>
      <c r="AG529" s="77"/>
      <c r="AH529" s="77"/>
      <c r="AI529" s="77"/>
      <c r="AJ529" s="77"/>
      <c r="AK529" s="77"/>
      <c r="AL529" s="77"/>
      <c r="AM529" s="77"/>
      <c r="AN529" s="77"/>
      <c r="AO529" s="77"/>
      <c r="AP529" s="77"/>
      <c r="AQ529" s="77"/>
      <c r="AR529" s="77"/>
      <c r="AS529" s="77"/>
      <c r="AT529" s="77"/>
      <c r="AU529" s="77"/>
      <c r="AV529" s="77"/>
      <c r="AW529" s="77"/>
      <c r="AX529" s="77"/>
      <c r="AY529" s="77"/>
      <c r="AZ529" s="77"/>
      <c r="BA529" s="77"/>
    </row>
    <row r="530" spans="1:53" x14ac:dyDescent="0.25">
      <c r="A530" s="77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  <c r="AD530" s="77"/>
      <c r="AE530" s="77"/>
      <c r="AF530" s="77"/>
      <c r="AG530" s="77"/>
      <c r="AH530" s="77"/>
      <c r="AI530" s="77"/>
      <c r="AJ530" s="77"/>
      <c r="AK530" s="77"/>
      <c r="AL530" s="77"/>
      <c r="AM530" s="77"/>
      <c r="AN530" s="77"/>
      <c r="AO530" s="77"/>
      <c r="AP530" s="77"/>
      <c r="AQ530" s="77"/>
      <c r="AR530" s="77"/>
      <c r="AS530" s="77"/>
      <c r="AT530" s="77"/>
      <c r="AU530" s="77"/>
      <c r="AV530" s="77"/>
      <c r="AW530" s="77"/>
      <c r="AX530" s="77"/>
      <c r="AY530" s="77"/>
      <c r="AZ530" s="77"/>
      <c r="BA530" s="77"/>
    </row>
    <row r="531" spans="1:53" x14ac:dyDescent="0.25">
      <c r="A531" s="77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  <c r="AD531" s="77"/>
      <c r="AE531" s="77"/>
      <c r="AF531" s="77"/>
      <c r="AG531" s="77"/>
      <c r="AH531" s="77"/>
      <c r="AI531" s="77"/>
      <c r="AJ531" s="77"/>
      <c r="AK531" s="77"/>
      <c r="AL531" s="77"/>
      <c r="AM531" s="77"/>
      <c r="AN531" s="77"/>
      <c r="AO531" s="77"/>
      <c r="AP531" s="77"/>
      <c r="AQ531" s="77"/>
      <c r="AR531" s="77"/>
      <c r="AS531" s="77"/>
      <c r="AT531" s="77"/>
      <c r="AU531" s="77"/>
      <c r="AV531" s="77"/>
      <c r="AW531" s="77"/>
      <c r="AX531" s="77"/>
      <c r="AY531" s="77"/>
      <c r="AZ531" s="77"/>
      <c r="BA531" s="77"/>
    </row>
    <row r="532" spans="1:53" x14ac:dyDescent="0.25">
      <c r="A532" s="77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  <c r="AD532" s="77"/>
      <c r="AE532" s="77"/>
      <c r="AF532" s="77"/>
      <c r="AG532" s="77"/>
      <c r="AH532" s="77"/>
      <c r="AI532" s="77"/>
      <c r="AJ532" s="77"/>
      <c r="AK532" s="77"/>
      <c r="AL532" s="77"/>
      <c r="AM532" s="77"/>
      <c r="AN532" s="77"/>
      <c r="AO532" s="77"/>
      <c r="AP532" s="77"/>
      <c r="AQ532" s="77"/>
      <c r="AR532" s="77"/>
      <c r="AS532" s="77"/>
      <c r="AT532" s="77"/>
      <c r="AU532" s="77"/>
      <c r="AV532" s="77"/>
      <c r="AW532" s="77"/>
      <c r="AX532" s="77"/>
      <c r="AY532" s="77"/>
      <c r="AZ532" s="77"/>
      <c r="BA532" s="77"/>
    </row>
    <row r="533" spans="1:53" x14ac:dyDescent="0.25">
      <c r="A533" s="77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  <c r="AD533" s="77"/>
      <c r="AE533" s="77"/>
      <c r="AF533" s="77"/>
      <c r="AG533" s="77"/>
      <c r="AH533" s="77"/>
      <c r="AI533" s="77"/>
      <c r="AJ533" s="77"/>
      <c r="AK533" s="77"/>
      <c r="AL533" s="77"/>
      <c r="AM533" s="77"/>
      <c r="AN533" s="77"/>
      <c r="AO533" s="77"/>
      <c r="AP533" s="77"/>
      <c r="AQ533" s="77"/>
      <c r="AR533" s="77"/>
      <c r="AS533" s="77"/>
      <c r="AT533" s="77"/>
      <c r="AU533" s="77"/>
      <c r="AV533" s="77"/>
      <c r="AW533" s="77"/>
      <c r="AX533" s="77"/>
      <c r="AY533" s="77"/>
      <c r="AZ533" s="77"/>
      <c r="BA533" s="77"/>
    </row>
    <row r="534" spans="1:53" x14ac:dyDescent="0.25">
      <c r="A534" s="77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  <c r="AD534" s="77"/>
      <c r="AE534" s="77"/>
      <c r="AF534" s="77"/>
      <c r="AG534" s="77"/>
      <c r="AH534" s="77"/>
      <c r="AI534" s="77"/>
      <c r="AJ534" s="77"/>
      <c r="AK534" s="77"/>
      <c r="AL534" s="77"/>
      <c r="AM534" s="77"/>
      <c r="AN534" s="77"/>
      <c r="AO534" s="77"/>
      <c r="AP534" s="77"/>
      <c r="AQ534" s="77"/>
      <c r="AR534" s="77"/>
      <c r="AS534" s="77"/>
      <c r="AT534" s="77"/>
      <c r="AU534" s="77"/>
      <c r="AV534" s="77"/>
      <c r="AW534" s="77"/>
      <c r="AX534" s="77"/>
      <c r="AY534" s="77"/>
      <c r="AZ534" s="77"/>
      <c r="BA534" s="77"/>
    </row>
    <row r="535" spans="1:53" x14ac:dyDescent="0.25">
      <c r="A535" s="77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</row>
    <row r="536" spans="1:53" x14ac:dyDescent="0.25">
      <c r="A536" s="77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  <c r="AD536" s="77"/>
      <c r="AE536" s="77"/>
      <c r="AF536" s="77"/>
      <c r="AG536" s="77"/>
      <c r="AH536" s="77"/>
      <c r="AI536" s="77"/>
      <c r="AJ536" s="77"/>
      <c r="AK536" s="77"/>
      <c r="AL536" s="77"/>
      <c r="AM536" s="77"/>
      <c r="AN536" s="77"/>
      <c r="AO536" s="77"/>
      <c r="AP536" s="77"/>
      <c r="AQ536" s="77"/>
      <c r="AR536" s="77"/>
      <c r="AS536" s="77"/>
      <c r="AT536" s="77"/>
      <c r="AU536" s="77"/>
      <c r="AV536" s="77"/>
      <c r="AW536" s="77"/>
      <c r="AX536" s="77"/>
      <c r="AY536" s="77"/>
      <c r="AZ536" s="77"/>
      <c r="BA536" s="77"/>
    </row>
    <row r="537" spans="1:53" x14ac:dyDescent="0.25">
      <c r="A537" s="77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  <c r="AD537" s="77"/>
      <c r="AE537" s="77"/>
      <c r="AF537" s="77"/>
      <c r="AG537" s="77"/>
      <c r="AH537" s="77"/>
      <c r="AI537" s="77"/>
      <c r="AJ537" s="77"/>
      <c r="AK537" s="77"/>
      <c r="AL537" s="77"/>
      <c r="AM537" s="77"/>
      <c r="AN537" s="77"/>
      <c r="AO537" s="77"/>
      <c r="AP537" s="77"/>
      <c r="AQ537" s="77"/>
      <c r="AR537" s="77"/>
      <c r="AS537" s="77"/>
      <c r="AT537" s="77"/>
      <c r="AU537" s="77"/>
      <c r="AV537" s="77"/>
      <c r="AW537" s="77"/>
      <c r="AX537" s="77"/>
      <c r="AY537" s="77"/>
      <c r="AZ537" s="77"/>
      <c r="BA537" s="77"/>
    </row>
    <row r="538" spans="1:53" x14ac:dyDescent="0.25">
      <c r="A538" s="77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  <c r="AD538" s="77"/>
      <c r="AE538" s="77"/>
      <c r="AF538" s="77"/>
      <c r="AG538" s="77"/>
      <c r="AH538" s="77"/>
      <c r="AI538" s="77"/>
      <c r="AJ538" s="77"/>
      <c r="AK538" s="77"/>
      <c r="AL538" s="77"/>
      <c r="AM538" s="77"/>
      <c r="AN538" s="77"/>
      <c r="AO538" s="77"/>
      <c r="AP538" s="77"/>
      <c r="AQ538" s="77"/>
      <c r="AR538" s="77"/>
      <c r="AS538" s="77"/>
      <c r="AT538" s="77"/>
      <c r="AU538" s="77"/>
      <c r="AV538" s="77"/>
      <c r="AW538" s="77"/>
      <c r="AX538" s="77"/>
      <c r="AY538" s="77"/>
      <c r="AZ538" s="77"/>
      <c r="BA538" s="77"/>
    </row>
    <row r="539" spans="1:53" x14ac:dyDescent="0.25">
      <c r="A539" s="77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  <c r="AD539" s="77"/>
      <c r="AE539" s="77"/>
      <c r="AF539" s="77"/>
      <c r="AG539" s="77"/>
      <c r="AH539" s="77"/>
      <c r="AI539" s="77"/>
      <c r="AJ539" s="77"/>
      <c r="AK539" s="77"/>
      <c r="AL539" s="77"/>
      <c r="AM539" s="77"/>
      <c r="AN539" s="77"/>
      <c r="AO539" s="77"/>
      <c r="AP539" s="77"/>
      <c r="AQ539" s="77"/>
      <c r="AR539" s="77"/>
      <c r="AS539" s="77"/>
      <c r="AT539" s="77"/>
      <c r="AU539" s="77"/>
      <c r="AV539" s="77"/>
      <c r="AW539" s="77"/>
      <c r="AX539" s="77"/>
      <c r="AY539" s="77"/>
      <c r="AZ539" s="77"/>
      <c r="BA539" s="77"/>
    </row>
    <row r="540" spans="1:53" x14ac:dyDescent="0.25">
      <c r="A540" s="77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  <c r="AD540" s="77"/>
      <c r="AE540" s="77"/>
      <c r="AF540" s="77"/>
      <c r="AG540" s="77"/>
      <c r="AH540" s="77"/>
      <c r="AI540" s="77"/>
      <c r="AJ540" s="77"/>
      <c r="AK540" s="77"/>
      <c r="AL540" s="77"/>
      <c r="AM540" s="77"/>
      <c r="AN540" s="77"/>
      <c r="AO540" s="77"/>
      <c r="AP540" s="77"/>
      <c r="AQ540" s="77"/>
      <c r="AR540" s="77"/>
      <c r="AS540" s="77"/>
      <c r="AT540" s="77"/>
      <c r="AU540" s="77"/>
      <c r="AV540" s="77"/>
      <c r="AW540" s="77"/>
      <c r="AX540" s="77"/>
      <c r="AY540" s="77"/>
      <c r="AZ540" s="77"/>
      <c r="BA540" s="77"/>
    </row>
    <row r="541" spans="1:53" x14ac:dyDescent="0.25">
      <c r="A541" s="77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  <c r="AD541" s="77"/>
      <c r="AE541" s="77"/>
      <c r="AF541" s="77"/>
      <c r="AG541" s="77"/>
      <c r="AH541" s="77"/>
      <c r="AI541" s="77"/>
      <c r="AJ541" s="77"/>
      <c r="AK541" s="77"/>
      <c r="AL541" s="77"/>
      <c r="AM541" s="77"/>
      <c r="AN541" s="77"/>
      <c r="AO541" s="77"/>
      <c r="AP541" s="77"/>
      <c r="AQ541" s="77"/>
      <c r="AR541" s="77"/>
      <c r="AS541" s="77"/>
      <c r="AT541" s="77"/>
      <c r="AU541" s="77"/>
      <c r="AV541" s="77"/>
      <c r="AW541" s="77"/>
      <c r="AX541" s="77"/>
      <c r="AY541" s="77"/>
      <c r="AZ541" s="77"/>
      <c r="BA541" s="77"/>
    </row>
    <row r="542" spans="1:53" x14ac:dyDescent="0.25">
      <c r="A542" s="77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  <c r="AD542" s="77"/>
      <c r="AE542" s="77"/>
      <c r="AF542" s="77"/>
      <c r="AG542" s="77"/>
      <c r="AH542" s="77"/>
      <c r="AI542" s="77"/>
      <c r="AJ542" s="77"/>
      <c r="AK542" s="77"/>
      <c r="AL542" s="77"/>
      <c r="AM542" s="77"/>
      <c r="AN542" s="77"/>
      <c r="AO542" s="77"/>
      <c r="AP542" s="77"/>
      <c r="AQ542" s="77"/>
      <c r="AR542" s="77"/>
      <c r="AS542" s="77"/>
      <c r="AT542" s="77"/>
      <c r="AU542" s="77"/>
      <c r="AV542" s="77"/>
      <c r="AW542" s="77"/>
      <c r="AX542" s="77"/>
      <c r="AY542" s="77"/>
      <c r="AZ542" s="77"/>
      <c r="BA542" s="77"/>
    </row>
    <row r="543" spans="1:53" x14ac:dyDescent="0.25">
      <c r="A543" s="77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  <c r="AZ543" s="77"/>
      <c r="BA543" s="77"/>
    </row>
    <row r="544" spans="1:53" x14ac:dyDescent="0.25">
      <c r="A544" s="77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  <c r="AD544" s="77"/>
      <c r="AE544" s="77"/>
      <c r="AF544" s="77"/>
      <c r="AG544" s="77"/>
      <c r="AH544" s="77"/>
      <c r="AI544" s="77"/>
      <c r="AJ544" s="77"/>
      <c r="AK544" s="77"/>
      <c r="AL544" s="77"/>
      <c r="AM544" s="77"/>
      <c r="AN544" s="77"/>
      <c r="AO544" s="77"/>
      <c r="AP544" s="77"/>
      <c r="AQ544" s="77"/>
      <c r="AR544" s="77"/>
      <c r="AS544" s="77"/>
      <c r="AT544" s="77"/>
      <c r="AU544" s="77"/>
      <c r="AV544" s="77"/>
      <c r="AW544" s="77"/>
      <c r="AX544" s="77"/>
      <c r="AY544" s="77"/>
      <c r="AZ544" s="77"/>
      <c r="BA544" s="77"/>
    </row>
    <row r="545" spans="1:53" x14ac:dyDescent="0.25">
      <c r="A545" s="77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  <c r="AD545" s="77"/>
      <c r="AE545" s="77"/>
      <c r="AF545" s="77"/>
      <c r="AG545" s="77"/>
      <c r="AH545" s="77"/>
      <c r="AI545" s="77"/>
      <c r="AJ545" s="77"/>
      <c r="AK545" s="77"/>
      <c r="AL545" s="77"/>
      <c r="AM545" s="77"/>
      <c r="AN545" s="77"/>
      <c r="AO545" s="77"/>
      <c r="AP545" s="77"/>
      <c r="AQ545" s="77"/>
      <c r="AR545" s="77"/>
      <c r="AS545" s="77"/>
      <c r="AT545" s="77"/>
      <c r="AU545" s="77"/>
      <c r="AV545" s="77"/>
      <c r="AW545" s="77"/>
      <c r="AX545" s="77"/>
      <c r="AY545" s="77"/>
      <c r="AZ545" s="77"/>
      <c r="BA545" s="77"/>
    </row>
    <row r="546" spans="1:53" x14ac:dyDescent="0.25">
      <c r="A546" s="77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  <c r="AZ546" s="77"/>
      <c r="BA546" s="77"/>
    </row>
    <row r="547" spans="1:53" x14ac:dyDescent="0.25">
      <c r="A547" s="77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</row>
    <row r="548" spans="1:53" x14ac:dyDescent="0.25">
      <c r="A548" s="77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  <c r="AD548" s="77"/>
      <c r="AE548" s="77"/>
      <c r="AF548" s="77"/>
      <c r="AG548" s="77"/>
      <c r="AH548" s="77"/>
      <c r="AI548" s="77"/>
      <c r="AJ548" s="77"/>
      <c r="AK548" s="77"/>
      <c r="AL548" s="77"/>
      <c r="AM548" s="77"/>
      <c r="AN548" s="77"/>
      <c r="AO548" s="77"/>
      <c r="AP548" s="77"/>
      <c r="AQ548" s="77"/>
      <c r="AR548" s="77"/>
      <c r="AS548" s="77"/>
      <c r="AT548" s="77"/>
      <c r="AU548" s="77"/>
      <c r="AV548" s="77"/>
      <c r="AW548" s="77"/>
      <c r="AX548" s="77"/>
      <c r="AY548" s="77"/>
      <c r="AZ548" s="77"/>
      <c r="BA548" s="77"/>
    </row>
    <row r="549" spans="1:53" x14ac:dyDescent="0.25">
      <c r="A549" s="77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  <c r="AZ549" s="77"/>
      <c r="BA549" s="77"/>
    </row>
    <row r="550" spans="1:53" x14ac:dyDescent="0.25">
      <c r="A550" s="77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  <c r="BA550" s="77"/>
    </row>
    <row r="551" spans="1:53" x14ac:dyDescent="0.25">
      <c r="A551" s="77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  <c r="AD551" s="77"/>
      <c r="AE551" s="77"/>
      <c r="AF551" s="77"/>
      <c r="AG551" s="77"/>
      <c r="AH551" s="77"/>
      <c r="AI551" s="77"/>
      <c r="AJ551" s="77"/>
      <c r="AK551" s="77"/>
      <c r="AL551" s="77"/>
      <c r="AM551" s="77"/>
      <c r="AN551" s="77"/>
      <c r="AO551" s="77"/>
      <c r="AP551" s="77"/>
      <c r="AQ551" s="77"/>
      <c r="AR551" s="77"/>
      <c r="AS551" s="77"/>
      <c r="AT551" s="77"/>
      <c r="AU551" s="77"/>
      <c r="AV551" s="77"/>
      <c r="AW551" s="77"/>
      <c r="AX551" s="77"/>
      <c r="AY551" s="77"/>
      <c r="AZ551" s="77"/>
      <c r="BA551" s="77"/>
    </row>
    <row r="552" spans="1:53" x14ac:dyDescent="0.25">
      <c r="A552" s="77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  <c r="AD552" s="77"/>
      <c r="AE552" s="77"/>
      <c r="AF552" s="77"/>
      <c r="AG552" s="77"/>
      <c r="AH552" s="77"/>
      <c r="AI552" s="77"/>
      <c r="AJ552" s="77"/>
      <c r="AK552" s="77"/>
      <c r="AL552" s="77"/>
      <c r="AM552" s="77"/>
      <c r="AN552" s="77"/>
      <c r="AO552" s="77"/>
      <c r="AP552" s="77"/>
      <c r="AQ552" s="77"/>
      <c r="AR552" s="77"/>
      <c r="AS552" s="77"/>
      <c r="AT552" s="77"/>
      <c r="AU552" s="77"/>
      <c r="AV552" s="77"/>
      <c r="AW552" s="77"/>
      <c r="AX552" s="77"/>
      <c r="AY552" s="77"/>
      <c r="AZ552" s="77"/>
      <c r="BA552" s="77"/>
    </row>
    <row r="553" spans="1:53" x14ac:dyDescent="0.25">
      <c r="A553" s="77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  <c r="BA553" s="77"/>
    </row>
    <row r="554" spans="1:53" x14ac:dyDescent="0.25">
      <c r="A554" s="77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  <c r="AZ554" s="77"/>
      <c r="BA554" s="77"/>
    </row>
    <row r="555" spans="1:53" x14ac:dyDescent="0.25">
      <c r="A555" s="77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  <c r="AD555" s="77"/>
      <c r="AE555" s="77"/>
      <c r="AF555" s="77"/>
      <c r="AG555" s="77"/>
      <c r="AH555" s="77"/>
      <c r="AI555" s="77"/>
      <c r="AJ555" s="77"/>
      <c r="AK555" s="77"/>
      <c r="AL555" s="77"/>
      <c r="AM555" s="77"/>
      <c r="AN555" s="77"/>
      <c r="AO555" s="77"/>
      <c r="AP555" s="77"/>
      <c r="AQ555" s="77"/>
      <c r="AR555" s="77"/>
      <c r="AS555" s="77"/>
      <c r="AT555" s="77"/>
      <c r="AU555" s="77"/>
      <c r="AV555" s="77"/>
      <c r="AW555" s="77"/>
      <c r="AX555" s="77"/>
      <c r="AY555" s="77"/>
      <c r="AZ555" s="77"/>
      <c r="BA555" s="77"/>
    </row>
    <row r="556" spans="1:53" x14ac:dyDescent="0.25">
      <c r="A556" s="77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  <c r="AD556" s="77"/>
      <c r="AE556" s="77"/>
      <c r="AF556" s="77"/>
      <c r="AG556" s="77"/>
      <c r="AH556" s="77"/>
      <c r="AI556" s="77"/>
      <c r="AJ556" s="77"/>
      <c r="AK556" s="77"/>
      <c r="AL556" s="77"/>
      <c r="AM556" s="77"/>
      <c r="AN556" s="77"/>
      <c r="AO556" s="77"/>
      <c r="AP556" s="77"/>
      <c r="AQ556" s="77"/>
      <c r="AR556" s="77"/>
      <c r="AS556" s="77"/>
      <c r="AT556" s="77"/>
      <c r="AU556" s="77"/>
      <c r="AV556" s="77"/>
      <c r="AW556" s="77"/>
      <c r="AX556" s="77"/>
      <c r="AY556" s="77"/>
      <c r="AZ556" s="77"/>
      <c r="BA556" s="77"/>
    </row>
    <row r="557" spans="1:53" x14ac:dyDescent="0.25">
      <c r="A557" s="77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  <c r="AZ557" s="77"/>
      <c r="BA557" s="77"/>
    </row>
    <row r="558" spans="1:53" x14ac:dyDescent="0.25">
      <c r="A558" s="77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  <c r="BA558" s="77"/>
    </row>
    <row r="559" spans="1:53" x14ac:dyDescent="0.25">
      <c r="A559" s="77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</row>
    <row r="560" spans="1:53" x14ac:dyDescent="0.25">
      <c r="A560" s="77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</row>
    <row r="561" spans="1:53" x14ac:dyDescent="0.25">
      <c r="A561" s="77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  <c r="BA561" s="77"/>
    </row>
    <row r="562" spans="1:53" x14ac:dyDescent="0.25">
      <c r="A562" s="77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  <c r="AD562" s="77"/>
      <c r="AE562" s="77"/>
      <c r="AF562" s="77"/>
      <c r="AG562" s="77"/>
      <c r="AH562" s="77"/>
      <c r="AI562" s="77"/>
      <c r="AJ562" s="77"/>
      <c r="AK562" s="77"/>
      <c r="AL562" s="77"/>
      <c r="AM562" s="77"/>
      <c r="AN562" s="77"/>
      <c r="AO562" s="77"/>
      <c r="AP562" s="77"/>
      <c r="AQ562" s="77"/>
      <c r="AR562" s="77"/>
      <c r="AS562" s="77"/>
      <c r="AT562" s="77"/>
      <c r="AU562" s="77"/>
      <c r="AV562" s="77"/>
      <c r="AW562" s="77"/>
      <c r="AX562" s="77"/>
      <c r="AY562" s="77"/>
      <c r="AZ562" s="77"/>
      <c r="BA562" s="77"/>
    </row>
    <row r="563" spans="1:53" x14ac:dyDescent="0.25">
      <c r="A563" s="77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  <c r="AZ563" s="77"/>
      <c r="BA563" s="77"/>
    </row>
    <row r="564" spans="1:53" x14ac:dyDescent="0.25">
      <c r="A564" s="77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  <c r="BA564" s="77"/>
    </row>
    <row r="565" spans="1:53" x14ac:dyDescent="0.25">
      <c r="A565" s="77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  <c r="AD565" s="77"/>
      <c r="AE565" s="77"/>
      <c r="AF565" s="77"/>
      <c r="AG565" s="77"/>
      <c r="AH565" s="77"/>
      <c r="AI565" s="77"/>
      <c r="AJ565" s="77"/>
      <c r="AK565" s="77"/>
      <c r="AL565" s="77"/>
      <c r="AM565" s="77"/>
      <c r="AN565" s="77"/>
      <c r="AO565" s="77"/>
      <c r="AP565" s="77"/>
      <c r="AQ565" s="77"/>
      <c r="AR565" s="77"/>
      <c r="AS565" s="77"/>
      <c r="AT565" s="77"/>
      <c r="AU565" s="77"/>
      <c r="AV565" s="77"/>
      <c r="AW565" s="77"/>
      <c r="AX565" s="77"/>
      <c r="AY565" s="77"/>
      <c r="AZ565" s="77"/>
      <c r="BA565" s="77"/>
    </row>
    <row r="566" spans="1:53" x14ac:dyDescent="0.25">
      <c r="A566" s="77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  <c r="AD566" s="77"/>
      <c r="AE566" s="77"/>
      <c r="AF566" s="77"/>
      <c r="AG566" s="77"/>
      <c r="AH566" s="77"/>
      <c r="AI566" s="77"/>
      <c r="AJ566" s="77"/>
      <c r="AK566" s="77"/>
      <c r="AL566" s="77"/>
      <c r="AM566" s="77"/>
      <c r="AN566" s="77"/>
      <c r="AO566" s="77"/>
      <c r="AP566" s="77"/>
      <c r="AQ566" s="77"/>
      <c r="AR566" s="77"/>
      <c r="AS566" s="77"/>
      <c r="AT566" s="77"/>
      <c r="AU566" s="77"/>
      <c r="AV566" s="77"/>
      <c r="AW566" s="77"/>
      <c r="AX566" s="77"/>
      <c r="AY566" s="77"/>
      <c r="AZ566" s="77"/>
      <c r="BA566" s="77"/>
    </row>
    <row r="567" spans="1:53" x14ac:dyDescent="0.25">
      <c r="A567" s="77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  <c r="BA567" s="77"/>
    </row>
    <row r="568" spans="1:53" x14ac:dyDescent="0.25">
      <c r="A568" s="77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  <c r="AD568" s="77"/>
      <c r="AE568" s="77"/>
      <c r="AF568" s="77"/>
      <c r="AG568" s="77"/>
      <c r="AH568" s="77"/>
      <c r="AI568" s="77"/>
      <c r="AJ568" s="77"/>
      <c r="AK568" s="77"/>
      <c r="AL568" s="77"/>
      <c r="AM568" s="77"/>
      <c r="AN568" s="77"/>
      <c r="AO568" s="77"/>
      <c r="AP568" s="77"/>
      <c r="AQ568" s="77"/>
      <c r="AR568" s="77"/>
      <c r="AS568" s="77"/>
      <c r="AT568" s="77"/>
      <c r="AU568" s="77"/>
      <c r="AV568" s="77"/>
      <c r="AW568" s="77"/>
      <c r="AX568" s="77"/>
      <c r="AY568" s="77"/>
      <c r="AZ568" s="77"/>
      <c r="BA568" s="77"/>
    </row>
    <row r="569" spans="1:53" x14ac:dyDescent="0.25">
      <c r="A569" s="77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  <c r="AD569" s="77"/>
      <c r="AE569" s="77"/>
      <c r="AF569" s="77"/>
      <c r="AG569" s="77"/>
      <c r="AH569" s="77"/>
      <c r="AI569" s="77"/>
      <c r="AJ569" s="77"/>
      <c r="AK569" s="77"/>
      <c r="AL569" s="77"/>
      <c r="AM569" s="77"/>
      <c r="AN569" s="77"/>
      <c r="AO569" s="77"/>
      <c r="AP569" s="77"/>
      <c r="AQ569" s="77"/>
      <c r="AR569" s="77"/>
      <c r="AS569" s="77"/>
      <c r="AT569" s="77"/>
      <c r="AU569" s="77"/>
      <c r="AV569" s="77"/>
      <c r="AW569" s="77"/>
      <c r="AX569" s="77"/>
      <c r="AY569" s="77"/>
      <c r="AZ569" s="77"/>
      <c r="BA569" s="77"/>
    </row>
    <row r="570" spans="1:53" x14ac:dyDescent="0.25">
      <c r="A570" s="77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</row>
    <row r="571" spans="1:53" x14ac:dyDescent="0.25">
      <c r="A571" s="77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</row>
    <row r="572" spans="1:53" x14ac:dyDescent="0.25">
      <c r="A572" s="77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  <c r="AD572" s="77"/>
      <c r="AE572" s="77"/>
      <c r="AF572" s="77"/>
      <c r="AG572" s="77"/>
      <c r="AH572" s="77"/>
      <c r="AI572" s="77"/>
      <c r="AJ572" s="77"/>
      <c r="AK572" s="77"/>
      <c r="AL572" s="77"/>
      <c r="AM572" s="77"/>
      <c r="AN572" s="77"/>
      <c r="AO572" s="77"/>
      <c r="AP572" s="77"/>
      <c r="AQ572" s="77"/>
      <c r="AR572" s="77"/>
      <c r="AS572" s="77"/>
      <c r="AT572" s="77"/>
      <c r="AU572" s="77"/>
      <c r="AV572" s="77"/>
      <c r="AW572" s="77"/>
      <c r="AX572" s="77"/>
      <c r="AY572" s="77"/>
      <c r="AZ572" s="77"/>
      <c r="BA572" s="77"/>
    </row>
    <row r="573" spans="1:53" x14ac:dyDescent="0.25">
      <c r="A573" s="77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  <c r="AD573" s="77"/>
      <c r="AE573" s="77"/>
      <c r="AF573" s="77"/>
      <c r="AG573" s="77"/>
      <c r="AH573" s="77"/>
      <c r="AI573" s="77"/>
      <c r="AJ573" s="77"/>
      <c r="AK573" s="77"/>
      <c r="AL573" s="77"/>
      <c r="AM573" s="77"/>
      <c r="AN573" s="77"/>
      <c r="AO573" s="77"/>
      <c r="AP573" s="77"/>
      <c r="AQ573" s="77"/>
      <c r="AR573" s="77"/>
      <c r="AS573" s="77"/>
      <c r="AT573" s="77"/>
      <c r="AU573" s="77"/>
      <c r="AV573" s="77"/>
      <c r="AW573" s="77"/>
      <c r="AX573" s="77"/>
      <c r="AY573" s="77"/>
      <c r="AZ573" s="77"/>
      <c r="BA573" s="77"/>
    </row>
    <row r="574" spans="1:53" x14ac:dyDescent="0.25">
      <c r="A574" s="77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  <c r="AD574" s="77"/>
      <c r="AE574" s="77"/>
      <c r="AF574" s="77"/>
      <c r="AG574" s="77"/>
      <c r="AH574" s="77"/>
      <c r="AI574" s="77"/>
      <c r="AJ574" s="77"/>
      <c r="AK574" s="77"/>
      <c r="AL574" s="77"/>
      <c r="AM574" s="77"/>
      <c r="AN574" s="77"/>
      <c r="AO574" s="77"/>
      <c r="AP574" s="77"/>
      <c r="AQ574" s="77"/>
      <c r="AR574" s="77"/>
      <c r="AS574" s="77"/>
      <c r="AT574" s="77"/>
      <c r="AU574" s="77"/>
      <c r="AV574" s="77"/>
      <c r="AW574" s="77"/>
      <c r="AX574" s="77"/>
      <c r="AY574" s="77"/>
      <c r="AZ574" s="77"/>
      <c r="BA574" s="77"/>
    </row>
    <row r="575" spans="1:53" x14ac:dyDescent="0.25">
      <c r="A575" s="77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  <c r="AD575" s="77"/>
      <c r="AE575" s="77"/>
      <c r="AF575" s="77"/>
      <c r="AG575" s="77"/>
      <c r="AH575" s="77"/>
      <c r="AI575" s="77"/>
      <c r="AJ575" s="77"/>
      <c r="AK575" s="77"/>
      <c r="AL575" s="77"/>
      <c r="AM575" s="77"/>
      <c r="AN575" s="77"/>
      <c r="AO575" s="77"/>
      <c r="AP575" s="77"/>
      <c r="AQ575" s="77"/>
      <c r="AR575" s="77"/>
      <c r="AS575" s="77"/>
      <c r="AT575" s="77"/>
      <c r="AU575" s="77"/>
      <c r="AV575" s="77"/>
      <c r="AW575" s="77"/>
      <c r="AX575" s="77"/>
      <c r="AY575" s="77"/>
      <c r="AZ575" s="77"/>
      <c r="BA575" s="77"/>
    </row>
    <row r="576" spans="1:53" x14ac:dyDescent="0.25">
      <c r="A576" s="77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  <c r="AD576" s="77"/>
      <c r="AE576" s="77"/>
      <c r="AF576" s="77"/>
      <c r="AG576" s="77"/>
      <c r="AH576" s="77"/>
      <c r="AI576" s="77"/>
      <c r="AJ576" s="77"/>
      <c r="AK576" s="77"/>
      <c r="AL576" s="77"/>
      <c r="AM576" s="77"/>
      <c r="AN576" s="77"/>
      <c r="AO576" s="77"/>
      <c r="AP576" s="77"/>
      <c r="AQ576" s="77"/>
      <c r="AR576" s="77"/>
      <c r="AS576" s="77"/>
      <c r="AT576" s="77"/>
      <c r="AU576" s="77"/>
      <c r="AV576" s="77"/>
      <c r="AW576" s="77"/>
      <c r="AX576" s="77"/>
      <c r="AY576" s="77"/>
      <c r="AZ576" s="77"/>
      <c r="BA576" s="77"/>
    </row>
    <row r="577" spans="1:53" x14ac:dyDescent="0.25">
      <c r="A577" s="77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  <c r="AD577" s="77"/>
      <c r="AE577" s="77"/>
      <c r="AF577" s="77"/>
      <c r="AG577" s="77"/>
      <c r="AH577" s="77"/>
      <c r="AI577" s="77"/>
      <c r="AJ577" s="77"/>
      <c r="AK577" s="77"/>
      <c r="AL577" s="77"/>
      <c r="AM577" s="77"/>
      <c r="AN577" s="77"/>
      <c r="AO577" s="77"/>
      <c r="AP577" s="77"/>
      <c r="AQ577" s="77"/>
      <c r="AR577" s="77"/>
      <c r="AS577" s="77"/>
      <c r="AT577" s="77"/>
      <c r="AU577" s="77"/>
      <c r="AV577" s="77"/>
      <c r="AW577" s="77"/>
      <c r="AX577" s="77"/>
      <c r="AY577" s="77"/>
      <c r="AZ577" s="77"/>
      <c r="BA577" s="77"/>
    </row>
    <row r="578" spans="1:53" x14ac:dyDescent="0.25">
      <c r="A578" s="77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  <c r="AD578" s="77"/>
      <c r="AE578" s="77"/>
      <c r="AF578" s="77"/>
      <c r="AG578" s="77"/>
      <c r="AH578" s="77"/>
      <c r="AI578" s="77"/>
      <c r="AJ578" s="77"/>
      <c r="AK578" s="77"/>
      <c r="AL578" s="77"/>
      <c r="AM578" s="77"/>
      <c r="AN578" s="77"/>
      <c r="AO578" s="77"/>
      <c r="AP578" s="77"/>
      <c r="AQ578" s="77"/>
      <c r="AR578" s="77"/>
      <c r="AS578" s="77"/>
      <c r="AT578" s="77"/>
      <c r="AU578" s="77"/>
      <c r="AV578" s="77"/>
      <c r="AW578" s="77"/>
      <c r="AX578" s="77"/>
      <c r="AY578" s="77"/>
      <c r="AZ578" s="77"/>
      <c r="BA578" s="77"/>
    </row>
    <row r="579" spans="1:53" x14ac:dyDescent="0.25">
      <c r="A579" s="77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  <c r="AD579" s="77"/>
      <c r="AE579" s="77"/>
      <c r="AF579" s="77"/>
      <c r="AG579" s="77"/>
      <c r="AH579" s="77"/>
      <c r="AI579" s="77"/>
      <c r="AJ579" s="77"/>
      <c r="AK579" s="77"/>
      <c r="AL579" s="77"/>
      <c r="AM579" s="77"/>
      <c r="AN579" s="77"/>
      <c r="AO579" s="77"/>
      <c r="AP579" s="77"/>
      <c r="AQ579" s="77"/>
      <c r="AR579" s="77"/>
      <c r="AS579" s="77"/>
      <c r="AT579" s="77"/>
      <c r="AU579" s="77"/>
      <c r="AV579" s="77"/>
      <c r="AW579" s="77"/>
      <c r="AX579" s="77"/>
      <c r="AY579" s="77"/>
      <c r="AZ579" s="77"/>
      <c r="BA579" s="77"/>
    </row>
    <row r="580" spans="1:53" x14ac:dyDescent="0.25">
      <c r="A580" s="77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  <c r="AD580" s="77"/>
      <c r="AE580" s="77"/>
      <c r="AF580" s="77"/>
      <c r="AG580" s="77"/>
      <c r="AH580" s="77"/>
      <c r="AI580" s="77"/>
      <c r="AJ580" s="77"/>
      <c r="AK580" s="77"/>
      <c r="AL580" s="77"/>
      <c r="AM580" s="77"/>
      <c r="AN580" s="77"/>
      <c r="AO580" s="77"/>
      <c r="AP580" s="77"/>
      <c r="AQ580" s="77"/>
      <c r="AR580" s="77"/>
      <c r="AS580" s="77"/>
      <c r="AT580" s="77"/>
      <c r="AU580" s="77"/>
      <c r="AV580" s="77"/>
      <c r="AW580" s="77"/>
      <c r="AX580" s="77"/>
      <c r="AY580" s="77"/>
      <c r="AZ580" s="77"/>
      <c r="BA580" s="77"/>
    </row>
    <row r="581" spans="1:53" x14ac:dyDescent="0.25">
      <c r="A581" s="77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</row>
    <row r="582" spans="1:53" x14ac:dyDescent="0.25">
      <c r="A582" s="77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</row>
    <row r="583" spans="1:53" x14ac:dyDescent="0.25">
      <c r="A583" s="77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  <c r="AD583" s="77"/>
      <c r="AE583" s="77"/>
      <c r="AF583" s="77"/>
      <c r="AG583" s="77"/>
      <c r="AH583" s="77"/>
      <c r="AI583" s="77"/>
      <c r="AJ583" s="77"/>
      <c r="AK583" s="77"/>
      <c r="AL583" s="77"/>
      <c r="AM583" s="77"/>
      <c r="AN583" s="77"/>
      <c r="AO583" s="77"/>
      <c r="AP583" s="77"/>
      <c r="AQ583" s="77"/>
      <c r="AR583" s="77"/>
      <c r="AS583" s="77"/>
      <c r="AT583" s="77"/>
      <c r="AU583" s="77"/>
      <c r="AV583" s="77"/>
      <c r="AW583" s="77"/>
      <c r="AX583" s="77"/>
      <c r="AY583" s="77"/>
      <c r="AZ583" s="77"/>
      <c r="BA583" s="77"/>
    </row>
    <row r="584" spans="1:53" x14ac:dyDescent="0.25">
      <c r="A584" s="77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  <c r="AD584" s="77"/>
      <c r="AE584" s="77"/>
      <c r="AF584" s="77"/>
      <c r="AG584" s="77"/>
      <c r="AH584" s="77"/>
      <c r="AI584" s="77"/>
      <c r="AJ584" s="77"/>
      <c r="AK584" s="77"/>
      <c r="AL584" s="77"/>
      <c r="AM584" s="77"/>
      <c r="AN584" s="77"/>
      <c r="AO584" s="77"/>
      <c r="AP584" s="77"/>
      <c r="AQ584" s="77"/>
      <c r="AR584" s="77"/>
      <c r="AS584" s="77"/>
      <c r="AT584" s="77"/>
      <c r="AU584" s="77"/>
      <c r="AV584" s="77"/>
      <c r="AW584" s="77"/>
      <c r="AX584" s="77"/>
      <c r="AY584" s="77"/>
      <c r="AZ584" s="77"/>
      <c r="BA584" s="77"/>
    </row>
    <row r="585" spans="1:53" x14ac:dyDescent="0.25">
      <c r="A585" s="77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  <c r="AD585" s="77"/>
      <c r="AE585" s="77"/>
      <c r="AF585" s="77"/>
      <c r="AG585" s="77"/>
      <c r="AH585" s="77"/>
      <c r="AI585" s="77"/>
      <c r="AJ585" s="77"/>
      <c r="AK585" s="77"/>
      <c r="AL585" s="77"/>
      <c r="AM585" s="77"/>
      <c r="AN585" s="77"/>
      <c r="AO585" s="77"/>
      <c r="AP585" s="77"/>
      <c r="AQ585" s="77"/>
      <c r="AR585" s="77"/>
      <c r="AS585" s="77"/>
      <c r="AT585" s="77"/>
      <c r="AU585" s="77"/>
      <c r="AV585" s="77"/>
      <c r="AW585" s="77"/>
      <c r="AX585" s="77"/>
      <c r="AY585" s="77"/>
      <c r="AZ585" s="77"/>
      <c r="BA585" s="77"/>
    </row>
    <row r="586" spans="1:53" x14ac:dyDescent="0.25">
      <c r="A586" s="77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  <c r="AD586" s="77"/>
      <c r="AE586" s="77"/>
      <c r="AF586" s="77"/>
      <c r="AG586" s="77"/>
      <c r="AH586" s="77"/>
      <c r="AI586" s="77"/>
      <c r="AJ586" s="77"/>
      <c r="AK586" s="77"/>
      <c r="AL586" s="77"/>
      <c r="AM586" s="77"/>
      <c r="AN586" s="77"/>
      <c r="AO586" s="77"/>
      <c r="AP586" s="77"/>
      <c r="AQ586" s="77"/>
      <c r="AR586" s="77"/>
      <c r="AS586" s="77"/>
      <c r="AT586" s="77"/>
      <c r="AU586" s="77"/>
      <c r="AV586" s="77"/>
      <c r="AW586" s="77"/>
      <c r="AX586" s="77"/>
      <c r="AY586" s="77"/>
      <c r="AZ586" s="77"/>
      <c r="BA586" s="77"/>
    </row>
    <row r="587" spans="1:53" x14ac:dyDescent="0.25">
      <c r="A587" s="77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  <c r="AD587" s="77"/>
      <c r="AE587" s="77"/>
      <c r="AF587" s="77"/>
      <c r="AG587" s="77"/>
      <c r="AH587" s="77"/>
      <c r="AI587" s="77"/>
      <c r="AJ587" s="77"/>
      <c r="AK587" s="77"/>
      <c r="AL587" s="77"/>
      <c r="AM587" s="77"/>
      <c r="AN587" s="77"/>
      <c r="AO587" s="77"/>
      <c r="AP587" s="77"/>
      <c r="AQ587" s="77"/>
      <c r="AR587" s="77"/>
      <c r="AS587" s="77"/>
      <c r="AT587" s="77"/>
      <c r="AU587" s="77"/>
      <c r="AV587" s="77"/>
      <c r="AW587" s="77"/>
      <c r="AX587" s="77"/>
      <c r="AY587" s="77"/>
      <c r="AZ587" s="77"/>
      <c r="BA587" s="77"/>
    </row>
    <row r="588" spans="1:53" x14ac:dyDescent="0.25">
      <c r="A588" s="77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  <c r="AD588" s="77"/>
      <c r="AE588" s="77"/>
      <c r="AF588" s="77"/>
      <c r="AG588" s="77"/>
      <c r="AH588" s="77"/>
      <c r="AI588" s="77"/>
      <c r="AJ588" s="77"/>
      <c r="AK588" s="77"/>
      <c r="AL588" s="77"/>
      <c r="AM588" s="77"/>
      <c r="AN588" s="77"/>
      <c r="AO588" s="77"/>
      <c r="AP588" s="77"/>
      <c r="AQ588" s="77"/>
      <c r="AR588" s="77"/>
      <c r="AS588" s="77"/>
      <c r="AT588" s="77"/>
      <c r="AU588" s="77"/>
      <c r="AV588" s="77"/>
      <c r="AW588" s="77"/>
      <c r="AX588" s="77"/>
      <c r="AY588" s="77"/>
      <c r="AZ588" s="77"/>
      <c r="BA588" s="77"/>
    </row>
    <row r="589" spans="1:53" x14ac:dyDescent="0.25">
      <c r="A589" s="77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  <c r="AD589" s="77"/>
      <c r="AE589" s="77"/>
      <c r="AF589" s="77"/>
      <c r="AG589" s="77"/>
      <c r="AH589" s="77"/>
      <c r="AI589" s="77"/>
      <c r="AJ589" s="77"/>
      <c r="AK589" s="77"/>
      <c r="AL589" s="77"/>
      <c r="AM589" s="77"/>
      <c r="AN589" s="77"/>
      <c r="AO589" s="77"/>
      <c r="AP589" s="77"/>
      <c r="AQ589" s="77"/>
      <c r="AR589" s="77"/>
      <c r="AS589" s="77"/>
      <c r="AT589" s="77"/>
      <c r="AU589" s="77"/>
      <c r="AV589" s="77"/>
      <c r="AW589" s="77"/>
      <c r="AX589" s="77"/>
      <c r="AY589" s="77"/>
      <c r="AZ589" s="77"/>
      <c r="BA589" s="77"/>
    </row>
    <row r="590" spans="1:53" x14ac:dyDescent="0.25">
      <c r="A590" s="77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  <c r="AD590" s="77"/>
      <c r="AE590" s="77"/>
      <c r="AF590" s="77"/>
      <c r="AG590" s="77"/>
      <c r="AH590" s="77"/>
      <c r="AI590" s="77"/>
      <c r="AJ590" s="77"/>
      <c r="AK590" s="77"/>
      <c r="AL590" s="77"/>
      <c r="AM590" s="77"/>
      <c r="AN590" s="77"/>
      <c r="AO590" s="77"/>
      <c r="AP590" s="77"/>
      <c r="AQ590" s="77"/>
      <c r="AR590" s="77"/>
      <c r="AS590" s="77"/>
      <c r="AT590" s="77"/>
      <c r="AU590" s="77"/>
      <c r="AV590" s="77"/>
      <c r="AW590" s="77"/>
      <c r="AX590" s="77"/>
      <c r="AY590" s="77"/>
      <c r="AZ590" s="77"/>
      <c r="BA590" s="77"/>
    </row>
    <row r="591" spans="1:53" x14ac:dyDescent="0.25">
      <c r="A591" s="77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  <c r="AD591" s="77"/>
      <c r="AE591" s="77"/>
      <c r="AF591" s="77"/>
      <c r="AG591" s="77"/>
      <c r="AH591" s="77"/>
      <c r="AI591" s="77"/>
      <c r="AJ591" s="77"/>
      <c r="AK591" s="77"/>
      <c r="AL591" s="77"/>
      <c r="AM591" s="77"/>
      <c r="AN591" s="77"/>
      <c r="AO591" s="77"/>
      <c r="AP591" s="77"/>
      <c r="AQ591" s="77"/>
      <c r="AR591" s="77"/>
      <c r="AS591" s="77"/>
      <c r="AT591" s="77"/>
      <c r="AU591" s="77"/>
      <c r="AV591" s="77"/>
      <c r="AW591" s="77"/>
      <c r="AX591" s="77"/>
      <c r="AY591" s="77"/>
      <c r="AZ591" s="77"/>
      <c r="BA591" s="77"/>
    </row>
    <row r="592" spans="1:53" x14ac:dyDescent="0.25">
      <c r="A592" s="77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</row>
    <row r="593" spans="1:53" x14ac:dyDescent="0.25">
      <c r="A593" s="77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  <c r="AD593" s="77"/>
      <c r="AE593" s="77"/>
      <c r="AF593" s="77"/>
      <c r="AG593" s="77"/>
      <c r="AH593" s="77"/>
      <c r="AI593" s="77"/>
      <c r="AJ593" s="77"/>
      <c r="AK593" s="77"/>
      <c r="AL593" s="77"/>
      <c r="AM593" s="77"/>
      <c r="AN593" s="77"/>
      <c r="AO593" s="77"/>
      <c r="AP593" s="77"/>
      <c r="AQ593" s="77"/>
      <c r="AR593" s="77"/>
      <c r="AS593" s="77"/>
      <c r="AT593" s="77"/>
      <c r="AU593" s="77"/>
      <c r="AV593" s="77"/>
      <c r="AW593" s="77"/>
      <c r="AX593" s="77"/>
      <c r="AY593" s="77"/>
      <c r="AZ593" s="77"/>
      <c r="BA593" s="77"/>
    </row>
    <row r="594" spans="1:53" x14ac:dyDescent="0.25">
      <c r="A594" s="77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  <c r="AD594" s="77"/>
      <c r="AE594" s="77"/>
      <c r="AF594" s="77"/>
      <c r="AG594" s="77"/>
      <c r="AH594" s="77"/>
      <c r="AI594" s="77"/>
      <c r="AJ594" s="77"/>
      <c r="AK594" s="77"/>
      <c r="AL594" s="77"/>
      <c r="AM594" s="77"/>
      <c r="AN594" s="77"/>
      <c r="AO594" s="77"/>
      <c r="AP594" s="77"/>
      <c r="AQ594" s="77"/>
      <c r="AR594" s="77"/>
      <c r="AS594" s="77"/>
      <c r="AT594" s="77"/>
      <c r="AU594" s="77"/>
      <c r="AV594" s="77"/>
      <c r="AW594" s="77"/>
      <c r="AX594" s="77"/>
      <c r="AY594" s="77"/>
      <c r="AZ594" s="77"/>
      <c r="BA594" s="77"/>
    </row>
    <row r="595" spans="1:53" x14ac:dyDescent="0.25">
      <c r="A595" s="77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  <c r="AD595" s="77"/>
      <c r="AE595" s="77"/>
      <c r="AF595" s="77"/>
      <c r="AG595" s="77"/>
      <c r="AH595" s="77"/>
      <c r="AI595" s="77"/>
      <c r="AJ595" s="77"/>
      <c r="AK595" s="77"/>
      <c r="AL595" s="77"/>
      <c r="AM595" s="77"/>
      <c r="AN595" s="77"/>
      <c r="AO595" s="77"/>
      <c r="AP595" s="77"/>
      <c r="AQ595" s="77"/>
      <c r="AR595" s="77"/>
      <c r="AS595" s="77"/>
      <c r="AT595" s="77"/>
      <c r="AU595" s="77"/>
      <c r="AV595" s="77"/>
      <c r="AW595" s="77"/>
      <c r="AX595" s="77"/>
      <c r="AY595" s="77"/>
      <c r="AZ595" s="77"/>
      <c r="BA595" s="77"/>
    </row>
    <row r="596" spans="1:53" x14ac:dyDescent="0.25">
      <c r="A596" s="77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  <c r="AD596" s="77"/>
      <c r="AE596" s="77"/>
      <c r="AF596" s="77"/>
      <c r="AG596" s="77"/>
      <c r="AH596" s="77"/>
      <c r="AI596" s="77"/>
      <c r="AJ596" s="77"/>
      <c r="AK596" s="77"/>
      <c r="AL596" s="77"/>
      <c r="AM596" s="77"/>
      <c r="AN596" s="77"/>
      <c r="AO596" s="77"/>
      <c r="AP596" s="77"/>
      <c r="AQ596" s="77"/>
      <c r="AR596" s="77"/>
      <c r="AS596" s="77"/>
      <c r="AT596" s="77"/>
      <c r="AU596" s="77"/>
      <c r="AV596" s="77"/>
      <c r="AW596" s="77"/>
      <c r="AX596" s="77"/>
      <c r="AY596" s="77"/>
      <c r="AZ596" s="77"/>
      <c r="BA596" s="77"/>
    </row>
    <row r="597" spans="1:53" x14ac:dyDescent="0.25">
      <c r="A597" s="77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  <c r="AD597" s="77"/>
      <c r="AE597" s="77"/>
      <c r="AF597" s="77"/>
      <c r="AG597" s="77"/>
      <c r="AH597" s="77"/>
      <c r="AI597" s="77"/>
      <c r="AJ597" s="77"/>
      <c r="AK597" s="77"/>
      <c r="AL597" s="77"/>
      <c r="AM597" s="77"/>
      <c r="AN597" s="77"/>
      <c r="AO597" s="77"/>
      <c r="AP597" s="77"/>
      <c r="AQ597" s="77"/>
      <c r="AR597" s="77"/>
      <c r="AS597" s="77"/>
      <c r="AT597" s="77"/>
      <c r="AU597" s="77"/>
      <c r="AV597" s="77"/>
      <c r="AW597" s="77"/>
      <c r="AX597" s="77"/>
      <c r="AY597" s="77"/>
      <c r="AZ597" s="77"/>
      <c r="BA597" s="77"/>
    </row>
    <row r="598" spans="1:53" x14ac:dyDescent="0.25">
      <c r="A598" s="77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  <c r="AD598" s="77"/>
      <c r="AE598" s="77"/>
      <c r="AF598" s="77"/>
      <c r="AG598" s="77"/>
      <c r="AH598" s="77"/>
      <c r="AI598" s="77"/>
      <c r="AJ598" s="77"/>
      <c r="AK598" s="77"/>
      <c r="AL598" s="77"/>
      <c r="AM598" s="77"/>
      <c r="AN598" s="77"/>
      <c r="AO598" s="77"/>
      <c r="AP598" s="77"/>
      <c r="AQ598" s="77"/>
      <c r="AR598" s="77"/>
      <c r="AS598" s="77"/>
      <c r="AT598" s="77"/>
      <c r="AU598" s="77"/>
      <c r="AV598" s="77"/>
      <c r="AW598" s="77"/>
      <c r="AX598" s="77"/>
      <c r="AY598" s="77"/>
      <c r="AZ598" s="77"/>
      <c r="BA598" s="77"/>
    </row>
    <row r="599" spans="1:53" x14ac:dyDescent="0.25">
      <c r="A599" s="77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  <c r="AD599" s="77"/>
      <c r="AE599" s="77"/>
      <c r="AF599" s="77"/>
      <c r="AG599" s="77"/>
      <c r="AH599" s="77"/>
      <c r="AI599" s="77"/>
      <c r="AJ599" s="77"/>
      <c r="AK599" s="77"/>
      <c r="AL599" s="77"/>
      <c r="AM599" s="77"/>
      <c r="AN599" s="77"/>
      <c r="AO599" s="77"/>
      <c r="AP599" s="77"/>
      <c r="AQ599" s="77"/>
      <c r="AR599" s="77"/>
      <c r="AS599" s="77"/>
      <c r="AT599" s="77"/>
      <c r="AU599" s="77"/>
      <c r="AV599" s="77"/>
      <c r="AW599" s="77"/>
      <c r="AX599" s="77"/>
      <c r="AY599" s="77"/>
      <c r="AZ599" s="77"/>
      <c r="BA599" s="77"/>
    </row>
    <row r="600" spans="1:53" x14ac:dyDescent="0.25">
      <c r="A600" s="77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  <c r="AD600" s="77"/>
      <c r="AE600" s="77"/>
      <c r="AF600" s="77"/>
      <c r="AG600" s="77"/>
      <c r="AH600" s="77"/>
      <c r="AI600" s="77"/>
      <c r="AJ600" s="77"/>
      <c r="AK600" s="77"/>
      <c r="AL600" s="77"/>
      <c r="AM600" s="77"/>
      <c r="AN600" s="77"/>
      <c r="AO600" s="77"/>
      <c r="AP600" s="77"/>
      <c r="AQ600" s="77"/>
      <c r="AR600" s="77"/>
      <c r="AS600" s="77"/>
      <c r="AT600" s="77"/>
      <c r="AU600" s="77"/>
      <c r="AV600" s="77"/>
      <c r="AW600" s="77"/>
      <c r="AX600" s="77"/>
      <c r="AY600" s="77"/>
      <c r="AZ600" s="77"/>
      <c r="BA600" s="77"/>
    </row>
    <row r="601" spans="1:53" x14ac:dyDescent="0.25">
      <c r="A601" s="77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  <c r="AD601" s="77"/>
      <c r="AE601" s="77"/>
      <c r="AF601" s="77"/>
      <c r="AG601" s="77"/>
      <c r="AH601" s="77"/>
      <c r="AI601" s="77"/>
      <c r="AJ601" s="77"/>
      <c r="AK601" s="77"/>
      <c r="AL601" s="77"/>
      <c r="AM601" s="77"/>
      <c r="AN601" s="77"/>
      <c r="AO601" s="77"/>
      <c r="AP601" s="77"/>
      <c r="AQ601" s="77"/>
      <c r="AR601" s="77"/>
      <c r="AS601" s="77"/>
      <c r="AT601" s="77"/>
      <c r="AU601" s="77"/>
      <c r="AV601" s="77"/>
      <c r="AW601" s="77"/>
      <c r="AX601" s="77"/>
      <c r="AY601" s="77"/>
      <c r="AZ601" s="77"/>
      <c r="BA601" s="77"/>
    </row>
    <row r="602" spans="1:53" x14ac:dyDescent="0.25">
      <c r="A602" s="77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  <c r="AD602" s="77"/>
      <c r="AE602" s="77"/>
      <c r="AF602" s="77"/>
      <c r="AG602" s="77"/>
      <c r="AH602" s="77"/>
      <c r="AI602" s="77"/>
      <c r="AJ602" s="77"/>
      <c r="AK602" s="77"/>
      <c r="AL602" s="77"/>
      <c r="AM602" s="77"/>
      <c r="AN602" s="77"/>
      <c r="AO602" s="77"/>
      <c r="AP602" s="77"/>
      <c r="AQ602" s="77"/>
      <c r="AR602" s="77"/>
      <c r="AS602" s="77"/>
      <c r="AT602" s="77"/>
      <c r="AU602" s="77"/>
      <c r="AV602" s="77"/>
      <c r="AW602" s="77"/>
      <c r="AX602" s="77"/>
      <c r="AY602" s="77"/>
      <c r="AZ602" s="77"/>
      <c r="BA602" s="77"/>
    </row>
    <row r="603" spans="1:53" x14ac:dyDescent="0.25">
      <c r="A603" s="77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</row>
    <row r="604" spans="1:53" x14ac:dyDescent="0.25">
      <c r="A604" s="77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</row>
    <row r="605" spans="1:53" x14ac:dyDescent="0.25">
      <c r="A605" s="77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  <c r="AD605" s="77"/>
      <c r="AE605" s="77"/>
      <c r="AF605" s="77"/>
      <c r="AG605" s="77"/>
      <c r="AH605" s="77"/>
      <c r="AI605" s="77"/>
      <c r="AJ605" s="77"/>
      <c r="AK605" s="77"/>
      <c r="AL605" s="77"/>
      <c r="AM605" s="77"/>
      <c r="AN605" s="77"/>
      <c r="AO605" s="77"/>
      <c r="AP605" s="77"/>
      <c r="AQ605" s="77"/>
      <c r="AR605" s="77"/>
      <c r="AS605" s="77"/>
      <c r="AT605" s="77"/>
      <c r="AU605" s="77"/>
      <c r="AV605" s="77"/>
      <c r="AW605" s="77"/>
      <c r="AX605" s="77"/>
      <c r="AY605" s="77"/>
      <c r="AZ605" s="77"/>
      <c r="BA605" s="77"/>
    </row>
    <row r="606" spans="1:53" x14ac:dyDescent="0.25">
      <c r="A606" s="77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  <c r="AD606" s="77"/>
      <c r="AE606" s="77"/>
      <c r="AF606" s="77"/>
      <c r="AG606" s="77"/>
      <c r="AH606" s="77"/>
      <c r="AI606" s="77"/>
      <c r="AJ606" s="77"/>
      <c r="AK606" s="77"/>
      <c r="AL606" s="77"/>
      <c r="AM606" s="77"/>
      <c r="AN606" s="77"/>
      <c r="AO606" s="77"/>
      <c r="AP606" s="77"/>
      <c r="AQ606" s="77"/>
      <c r="AR606" s="77"/>
      <c r="AS606" s="77"/>
      <c r="AT606" s="77"/>
      <c r="AU606" s="77"/>
      <c r="AV606" s="77"/>
      <c r="AW606" s="77"/>
      <c r="AX606" s="77"/>
      <c r="AY606" s="77"/>
      <c r="AZ606" s="77"/>
      <c r="BA606" s="77"/>
    </row>
    <row r="607" spans="1:53" x14ac:dyDescent="0.25">
      <c r="A607" s="77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  <c r="AD607" s="77"/>
      <c r="AE607" s="77"/>
      <c r="AF607" s="77"/>
      <c r="AG607" s="77"/>
      <c r="AH607" s="77"/>
      <c r="AI607" s="77"/>
      <c r="AJ607" s="77"/>
      <c r="AK607" s="77"/>
      <c r="AL607" s="77"/>
      <c r="AM607" s="77"/>
      <c r="AN607" s="77"/>
      <c r="AO607" s="77"/>
      <c r="AP607" s="77"/>
      <c r="AQ607" s="77"/>
      <c r="AR607" s="77"/>
      <c r="AS607" s="77"/>
      <c r="AT607" s="77"/>
      <c r="AU607" s="77"/>
      <c r="AV607" s="77"/>
      <c r="AW607" s="77"/>
      <c r="AX607" s="77"/>
      <c r="AY607" s="77"/>
      <c r="AZ607" s="77"/>
      <c r="BA607" s="77"/>
    </row>
    <row r="608" spans="1:53" x14ac:dyDescent="0.25">
      <c r="A608" s="77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  <c r="AD608" s="77"/>
      <c r="AE608" s="77"/>
      <c r="AF608" s="77"/>
      <c r="AG608" s="77"/>
      <c r="AH608" s="77"/>
      <c r="AI608" s="77"/>
      <c r="AJ608" s="77"/>
      <c r="AK608" s="77"/>
      <c r="AL608" s="77"/>
      <c r="AM608" s="77"/>
      <c r="AN608" s="77"/>
      <c r="AO608" s="77"/>
      <c r="AP608" s="77"/>
      <c r="AQ608" s="77"/>
      <c r="AR608" s="77"/>
      <c r="AS608" s="77"/>
      <c r="AT608" s="77"/>
      <c r="AU608" s="77"/>
      <c r="AV608" s="77"/>
      <c r="AW608" s="77"/>
      <c r="AX608" s="77"/>
      <c r="AY608" s="77"/>
      <c r="AZ608" s="77"/>
      <c r="BA608" s="77"/>
    </row>
    <row r="609" spans="1:53" x14ac:dyDescent="0.25">
      <c r="A609" s="77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  <c r="AD609" s="77"/>
      <c r="AE609" s="77"/>
      <c r="AF609" s="77"/>
      <c r="AG609" s="77"/>
      <c r="AH609" s="77"/>
      <c r="AI609" s="77"/>
      <c r="AJ609" s="77"/>
      <c r="AK609" s="77"/>
      <c r="AL609" s="77"/>
      <c r="AM609" s="77"/>
      <c r="AN609" s="77"/>
      <c r="AO609" s="77"/>
      <c r="AP609" s="77"/>
      <c r="AQ609" s="77"/>
      <c r="AR609" s="77"/>
      <c r="AS609" s="77"/>
      <c r="AT609" s="77"/>
      <c r="AU609" s="77"/>
      <c r="AV609" s="77"/>
      <c r="AW609" s="77"/>
      <c r="AX609" s="77"/>
      <c r="AY609" s="77"/>
      <c r="AZ609" s="77"/>
      <c r="BA609" s="77"/>
    </row>
    <row r="610" spans="1:53" x14ac:dyDescent="0.25">
      <c r="A610" s="77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  <c r="AD610" s="77"/>
      <c r="AE610" s="77"/>
      <c r="AF610" s="77"/>
      <c r="AG610" s="77"/>
      <c r="AH610" s="77"/>
      <c r="AI610" s="77"/>
      <c r="AJ610" s="77"/>
      <c r="AK610" s="77"/>
      <c r="AL610" s="77"/>
      <c r="AM610" s="77"/>
      <c r="AN610" s="77"/>
      <c r="AO610" s="77"/>
      <c r="AP610" s="77"/>
      <c r="AQ610" s="77"/>
      <c r="AR610" s="77"/>
      <c r="AS610" s="77"/>
      <c r="AT610" s="77"/>
      <c r="AU610" s="77"/>
      <c r="AV610" s="77"/>
      <c r="AW610" s="77"/>
      <c r="AX610" s="77"/>
      <c r="AY610" s="77"/>
      <c r="AZ610" s="77"/>
      <c r="BA610" s="77"/>
    </row>
    <row r="611" spans="1:53" x14ac:dyDescent="0.25">
      <c r="A611" s="77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  <c r="AD611" s="77"/>
      <c r="AE611" s="77"/>
      <c r="AF611" s="77"/>
      <c r="AG611" s="77"/>
      <c r="AH611" s="77"/>
      <c r="AI611" s="77"/>
      <c r="AJ611" s="77"/>
      <c r="AK611" s="77"/>
      <c r="AL611" s="77"/>
      <c r="AM611" s="77"/>
      <c r="AN611" s="77"/>
      <c r="AO611" s="77"/>
      <c r="AP611" s="77"/>
      <c r="AQ611" s="77"/>
      <c r="AR611" s="77"/>
      <c r="AS611" s="77"/>
      <c r="AT611" s="77"/>
      <c r="AU611" s="77"/>
      <c r="AV611" s="77"/>
      <c r="AW611" s="77"/>
      <c r="AX611" s="77"/>
      <c r="AY611" s="77"/>
      <c r="AZ611" s="77"/>
      <c r="BA611" s="77"/>
    </row>
    <row r="612" spans="1:53" x14ac:dyDescent="0.25">
      <c r="A612" s="77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  <c r="AD612" s="77"/>
      <c r="AE612" s="77"/>
      <c r="AF612" s="77"/>
      <c r="AG612" s="77"/>
      <c r="AH612" s="77"/>
      <c r="AI612" s="77"/>
      <c r="AJ612" s="77"/>
      <c r="AK612" s="77"/>
      <c r="AL612" s="77"/>
      <c r="AM612" s="77"/>
      <c r="AN612" s="77"/>
      <c r="AO612" s="77"/>
      <c r="AP612" s="77"/>
      <c r="AQ612" s="77"/>
      <c r="AR612" s="77"/>
      <c r="AS612" s="77"/>
      <c r="AT612" s="77"/>
      <c r="AU612" s="77"/>
      <c r="AV612" s="77"/>
      <c r="AW612" s="77"/>
      <c r="AX612" s="77"/>
      <c r="AY612" s="77"/>
      <c r="AZ612" s="77"/>
      <c r="BA612" s="77"/>
    </row>
    <row r="613" spans="1:53" x14ac:dyDescent="0.25">
      <c r="A613" s="77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  <c r="AD613" s="77"/>
      <c r="AE613" s="77"/>
      <c r="AF613" s="77"/>
      <c r="AG613" s="77"/>
      <c r="AH613" s="77"/>
      <c r="AI613" s="77"/>
      <c r="AJ613" s="77"/>
      <c r="AK613" s="77"/>
      <c r="AL613" s="77"/>
      <c r="AM613" s="77"/>
      <c r="AN613" s="77"/>
      <c r="AO613" s="77"/>
      <c r="AP613" s="77"/>
      <c r="AQ613" s="77"/>
      <c r="AR613" s="77"/>
      <c r="AS613" s="77"/>
      <c r="AT613" s="77"/>
      <c r="AU613" s="77"/>
      <c r="AV613" s="77"/>
      <c r="AW613" s="77"/>
      <c r="AX613" s="77"/>
      <c r="AY613" s="77"/>
      <c r="AZ613" s="77"/>
      <c r="BA613" s="77"/>
    </row>
    <row r="614" spans="1:53" x14ac:dyDescent="0.25">
      <c r="A614" s="77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</row>
    <row r="615" spans="1:53" x14ac:dyDescent="0.25">
      <c r="A615" s="77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  <c r="AD615" s="77"/>
      <c r="AE615" s="77"/>
      <c r="AF615" s="77"/>
      <c r="AG615" s="77"/>
      <c r="AH615" s="77"/>
      <c r="AI615" s="77"/>
      <c r="AJ615" s="77"/>
      <c r="AK615" s="77"/>
      <c r="AL615" s="77"/>
      <c r="AM615" s="77"/>
      <c r="AN615" s="77"/>
      <c r="AO615" s="77"/>
      <c r="AP615" s="77"/>
      <c r="AQ615" s="77"/>
      <c r="AR615" s="77"/>
      <c r="AS615" s="77"/>
      <c r="AT615" s="77"/>
      <c r="AU615" s="77"/>
      <c r="AV615" s="77"/>
      <c r="AW615" s="77"/>
      <c r="AX615" s="77"/>
      <c r="AY615" s="77"/>
      <c r="AZ615" s="77"/>
      <c r="BA615" s="77"/>
    </row>
    <row r="616" spans="1:53" x14ac:dyDescent="0.25">
      <c r="A616" s="77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  <c r="AD616" s="77"/>
      <c r="AE616" s="77"/>
      <c r="AF616" s="77"/>
      <c r="AG616" s="77"/>
      <c r="AH616" s="77"/>
      <c r="AI616" s="77"/>
      <c r="AJ616" s="77"/>
      <c r="AK616" s="77"/>
      <c r="AL616" s="77"/>
      <c r="AM616" s="77"/>
      <c r="AN616" s="77"/>
      <c r="AO616" s="77"/>
      <c r="AP616" s="77"/>
      <c r="AQ616" s="77"/>
      <c r="AR616" s="77"/>
      <c r="AS616" s="77"/>
      <c r="AT616" s="77"/>
      <c r="AU616" s="77"/>
      <c r="AV616" s="77"/>
      <c r="AW616" s="77"/>
      <c r="AX616" s="77"/>
      <c r="AY616" s="77"/>
      <c r="AZ616" s="77"/>
      <c r="BA616" s="77"/>
    </row>
    <row r="617" spans="1:53" x14ac:dyDescent="0.25">
      <c r="A617" s="77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  <c r="AD617" s="77"/>
      <c r="AE617" s="77"/>
      <c r="AF617" s="77"/>
      <c r="AG617" s="77"/>
      <c r="AH617" s="77"/>
      <c r="AI617" s="77"/>
      <c r="AJ617" s="77"/>
      <c r="AK617" s="77"/>
      <c r="AL617" s="77"/>
      <c r="AM617" s="77"/>
      <c r="AN617" s="77"/>
      <c r="AO617" s="77"/>
      <c r="AP617" s="77"/>
      <c r="AQ617" s="77"/>
      <c r="AR617" s="77"/>
      <c r="AS617" s="77"/>
      <c r="AT617" s="77"/>
      <c r="AU617" s="77"/>
      <c r="AV617" s="77"/>
      <c r="AW617" s="77"/>
      <c r="AX617" s="77"/>
      <c r="AY617" s="77"/>
      <c r="AZ617" s="77"/>
      <c r="BA617" s="77"/>
    </row>
    <row r="618" spans="1:53" x14ac:dyDescent="0.25">
      <c r="A618" s="77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  <c r="AD618" s="77"/>
      <c r="AE618" s="77"/>
      <c r="AF618" s="77"/>
      <c r="AG618" s="77"/>
      <c r="AH618" s="77"/>
      <c r="AI618" s="77"/>
      <c r="AJ618" s="77"/>
      <c r="AK618" s="77"/>
      <c r="AL618" s="77"/>
      <c r="AM618" s="77"/>
      <c r="AN618" s="77"/>
      <c r="AO618" s="77"/>
      <c r="AP618" s="77"/>
      <c r="AQ618" s="77"/>
      <c r="AR618" s="77"/>
      <c r="AS618" s="77"/>
      <c r="AT618" s="77"/>
      <c r="AU618" s="77"/>
      <c r="AV618" s="77"/>
      <c r="AW618" s="77"/>
      <c r="AX618" s="77"/>
      <c r="AY618" s="77"/>
      <c r="AZ618" s="77"/>
      <c r="BA618" s="77"/>
    </row>
    <row r="619" spans="1:53" x14ac:dyDescent="0.25">
      <c r="A619" s="77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  <c r="AD619" s="77"/>
      <c r="AE619" s="77"/>
      <c r="AF619" s="77"/>
      <c r="AG619" s="77"/>
      <c r="AH619" s="77"/>
      <c r="AI619" s="77"/>
      <c r="AJ619" s="77"/>
      <c r="AK619" s="77"/>
      <c r="AL619" s="77"/>
      <c r="AM619" s="77"/>
      <c r="AN619" s="77"/>
      <c r="AO619" s="77"/>
      <c r="AP619" s="77"/>
      <c r="AQ619" s="77"/>
      <c r="AR619" s="77"/>
      <c r="AS619" s="77"/>
      <c r="AT619" s="77"/>
      <c r="AU619" s="77"/>
      <c r="AV619" s="77"/>
      <c r="AW619" s="77"/>
      <c r="AX619" s="77"/>
      <c r="AY619" s="77"/>
      <c r="AZ619" s="77"/>
      <c r="BA619" s="77"/>
    </row>
    <row r="620" spans="1:53" x14ac:dyDescent="0.25">
      <c r="A620" s="77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  <c r="AD620" s="77"/>
      <c r="AE620" s="77"/>
      <c r="AF620" s="77"/>
      <c r="AG620" s="77"/>
      <c r="AH620" s="77"/>
      <c r="AI620" s="77"/>
      <c r="AJ620" s="77"/>
      <c r="AK620" s="77"/>
      <c r="AL620" s="77"/>
      <c r="AM620" s="77"/>
      <c r="AN620" s="77"/>
      <c r="AO620" s="77"/>
      <c r="AP620" s="77"/>
      <c r="AQ620" s="77"/>
      <c r="AR620" s="77"/>
      <c r="AS620" s="77"/>
      <c r="AT620" s="77"/>
      <c r="AU620" s="77"/>
      <c r="AV620" s="77"/>
      <c r="AW620" s="77"/>
      <c r="AX620" s="77"/>
      <c r="AY620" s="77"/>
      <c r="AZ620" s="77"/>
      <c r="BA620" s="77"/>
    </row>
    <row r="621" spans="1:53" x14ac:dyDescent="0.25">
      <c r="A621" s="77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  <c r="AD621" s="77"/>
      <c r="AE621" s="77"/>
      <c r="AF621" s="77"/>
      <c r="AG621" s="77"/>
      <c r="AH621" s="77"/>
      <c r="AI621" s="77"/>
      <c r="AJ621" s="77"/>
      <c r="AK621" s="77"/>
      <c r="AL621" s="77"/>
      <c r="AM621" s="77"/>
      <c r="AN621" s="77"/>
      <c r="AO621" s="77"/>
      <c r="AP621" s="77"/>
      <c r="AQ621" s="77"/>
      <c r="AR621" s="77"/>
      <c r="AS621" s="77"/>
      <c r="AT621" s="77"/>
      <c r="AU621" s="77"/>
      <c r="AV621" s="77"/>
      <c r="AW621" s="77"/>
      <c r="AX621" s="77"/>
      <c r="AY621" s="77"/>
      <c r="AZ621" s="77"/>
      <c r="BA621" s="77"/>
    </row>
    <row r="622" spans="1:53" x14ac:dyDescent="0.25">
      <c r="A622" s="77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  <c r="AD622" s="77"/>
      <c r="AE622" s="77"/>
      <c r="AF622" s="77"/>
      <c r="AG622" s="77"/>
      <c r="AH622" s="77"/>
      <c r="AI622" s="77"/>
      <c r="AJ622" s="77"/>
      <c r="AK622" s="77"/>
      <c r="AL622" s="77"/>
      <c r="AM622" s="77"/>
      <c r="AN622" s="77"/>
      <c r="AO622" s="77"/>
      <c r="AP622" s="77"/>
      <c r="AQ622" s="77"/>
      <c r="AR622" s="77"/>
      <c r="AS622" s="77"/>
      <c r="AT622" s="77"/>
      <c r="AU622" s="77"/>
      <c r="AV622" s="77"/>
      <c r="AW622" s="77"/>
      <c r="AX622" s="77"/>
      <c r="AY622" s="77"/>
      <c r="AZ622" s="77"/>
      <c r="BA622" s="77"/>
    </row>
    <row r="623" spans="1:53" x14ac:dyDescent="0.25">
      <c r="A623" s="77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  <c r="AD623" s="77"/>
      <c r="AE623" s="77"/>
      <c r="AF623" s="77"/>
      <c r="AG623" s="77"/>
      <c r="AH623" s="77"/>
      <c r="AI623" s="77"/>
      <c r="AJ623" s="77"/>
      <c r="AK623" s="77"/>
      <c r="AL623" s="77"/>
      <c r="AM623" s="77"/>
      <c r="AN623" s="77"/>
      <c r="AO623" s="77"/>
      <c r="AP623" s="77"/>
      <c r="AQ623" s="77"/>
      <c r="AR623" s="77"/>
      <c r="AS623" s="77"/>
      <c r="AT623" s="77"/>
      <c r="AU623" s="77"/>
      <c r="AV623" s="77"/>
      <c r="AW623" s="77"/>
      <c r="AX623" s="77"/>
      <c r="AY623" s="77"/>
      <c r="AZ623" s="77"/>
      <c r="BA623" s="77"/>
    </row>
    <row r="624" spans="1:53" x14ac:dyDescent="0.25">
      <c r="A624" s="77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  <c r="AD624" s="77"/>
      <c r="AE624" s="77"/>
      <c r="AF624" s="77"/>
      <c r="AG624" s="77"/>
      <c r="AH624" s="77"/>
      <c r="AI624" s="77"/>
      <c r="AJ624" s="77"/>
      <c r="AK624" s="77"/>
      <c r="AL624" s="77"/>
      <c r="AM624" s="77"/>
      <c r="AN624" s="77"/>
      <c r="AO624" s="77"/>
      <c r="AP624" s="77"/>
      <c r="AQ624" s="77"/>
      <c r="AR624" s="77"/>
      <c r="AS624" s="77"/>
      <c r="AT624" s="77"/>
      <c r="AU624" s="77"/>
      <c r="AV624" s="77"/>
      <c r="AW624" s="77"/>
      <c r="AX624" s="77"/>
      <c r="AY624" s="77"/>
      <c r="AZ624" s="77"/>
      <c r="BA624" s="77"/>
    </row>
    <row r="625" spans="1:53" x14ac:dyDescent="0.25">
      <c r="A625" s="77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</row>
    <row r="626" spans="1:53" x14ac:dyDescent="0.25">
      <c r="A626" s="77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  <c r="AD626" s="77"/>
      <c r="AE626" s="77"/>
      <c r="AF626" s="77"/>
      <c r="AG626" s="77"/>
      <c r="AH626" s="77"/>
      <c r="AI626" s="77"/>
      <c r="AJ626" s="77"/>
      <c r="AK626" s="77"/>
      <c r="AL626" s="77"/>
      <c r="AM626" s="77"/>
      <c r="AN626" s="77"/>
      <c r="AO626" s="77"/>
      <c r="AP626" s="77"/>
      <c r="AQ626" s="77"/>
      <c r="AR626" s="77"/>
      <c r="AS626" s="77"/>
      <c r="AT626" s="77"/>
      <c r="AU626" s="77"/>
      <c r="AV626" s="77"/>
      <c r="AW626" s="77"/>
      <c r="AX626" s="77"/>
      <c r="AY626" s="77"/>
      <c r="AZ626" s="77"/>
      <c r="BA626" s="77"/>
    </row>
    <row r="627" spans="1:53" x14ac:dyDescent="0.25">
      <c r="A627" s="77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  <c r="AD627" s="77"/>
      <c r="AE627" s="77"/>
      <c r="AF627" s="77"/>
      <c r="AG627" s="77"/>
      <c r="AH627" s="77"/>
      <c r="AI627" s="77"/>
      <c r="AJ627" s="77"/>
      <c r="AK627" s="77"/>
      <c r="AL627" s="77"/>
      <c r="AM627" s="77"/>
      <c r="AN627" s="77"/>
      <c r="AO627" s="77"/>
      <c r="AP627" s="77"/>
      <c r="AQ627" s="77"/>
      <c r="AR627" s="77"/>
      <c r="AS627" s="77"/>
      <c r="AT627" s="77"/>
      <c r="AU627" s="77"/>
      <c r="AV627" s="77"/>
      <c r="AW627" s="77"/>
      <c r="AX627" s="77"/>
      <c r="AY627" s="77"/>
      <c r="AZ627" s="77"/>
      <c r="BA627" s="77"/>
    </row>
    <row r="628" spans="1:53" x14ac:dyDescent="0.25">
      <c r="A628" s="77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  <c r="AD628" s="77"/>
      <c r="AE628" s="77"/>
      <c r="AF628" s="77"/>
      <c r="AG628" s="77"/>
      <c r="AH628" s="77"/>
      <c r="AI628" s="77"/>
      <c r="AJ628" s="77"/>
      <c r="AK628" s="77"/>
      <c r="AL628" s="77"/>
      <c r="AM628" s="77"/>
      <c r="AN628" s="77"/>
      <c r="AO628" s="77"/>
      <c r="AP628" s="77"/>
      <c r="AQ628" s="77"/>
      <c r="AR628" s="77"/>
      <c r="AS628" s="77"/>
      <c r="AT628" s="77"/>
      <c r="AU628" s="77"/>
      <c r="AV628" s="77"/>
      <c r="AW628" s="77"/>
      <c r="AX628" s="77"/>
      <c r="AY628" s="77"/>
      <c r="AZ628" s="77"/>
      <c r="BA628" s="77"/>
    </row>
    <row r="629" spans="1:53" x14ac:dyDescent="0.25">
      <c r="A629" s="77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  <c r="AD629" s="77"/>
      <c r="AE629" s="77"/>
      <c r="AF629" s="77"/>
      <c r="AG629" s="77"/>
      <c r="AH629" s="77"/>
      <c r="AI629" s="77"/>
      <c r="AJ629" s="77"/>
      <c r="AK629" s="77"/>
      <c r="AL629" s="77"/>
      <c r="AM629" s="77"/>
      <c r="AN629" s="77"/>
      <c r="AO629" s="77"/>
      <c r="AP629" s="77"/>
      <c r="AQ629" s="77"/>
      <c r="AR629" s="77"/>
      <c r="AS629" s="77"/>
      <c r="AT629" s="77"/>
      <c r="AU629" s="77"/>
      <c r="AV629" s="77"/>
      <c r="AW629" s="77"/>
      <c r="AX629" s="77"/>
      <c r="AY629" s="77"/>
      <c r="AZ629" s="77"/>
      <c r="BA629" s="77"/>
    </row>
    <row r="630" spans="1:53" x14ac:dyDescent="0.25">
      <c r="A630" s="77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  <c r="AD630" s="77"/>
      <c r="AE630" s="77"/>
      <c r="AF630" s="77"/>
      <c r="AG630" s="77"/>
      <c r="AH630" s="77"/>
      <c r="AI630" s="77"/>
      <c r="AJ630" s="77"/>
      <c r="AK630" s="77"/>
      <c r="AL630" s="77"/>
      <c r="AM630" s="77"/>
      <c r="AN630" s="77"/>
      <c r="AO630" s="77"/>
      <c r="AP630" s="77"/>
      <c r="AQ630" s="77"/>
      <c r="AR630" s="77"/>
      <c r="AS630" s="77"/>
      <c r="AT630" s="77"/>
      <c r="AU630" s="77"/>
      <c r="AV630" s="77"/>
      <c r="AW630" s="77"/>
      <c r="AX630" s="77"/>
      <c r="AY630" s="77"/>
      <c r="AZ630" s="77"/>
      <c r="BA630" s="77"/>
    </row>
    <row r="631" spans="1:53" x14ac:dyDescent="0.25">
      <c r="A631" s="77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  <c r="AD631" s="77"/>
      <c r="AE631" s="77"/>
      <c r="AF631" s="77"/>
      <c r="AG631" s="77"/>
      <c r="AH631" s="77"/>
      <c r="AI631" s="77"/>
      <c r="AJ631" s="77"/>
      <c r="AK631" s="77"/>
      <c r="AL631" s="77"/>
      <c r="AM631" s="77"/>
      <c r="AN631" s="77"/>
      <c r="AO631" s="77"/>
      <c r="AP631" s="77"/>
      <c r="AQ631" s="77"/>
      <c r="AR631" s="77"/>
      <c r="AS631" s="77"/>
      <c r="AT631" s="77"/>
      <c r="AU631" s="77"/>
      <c r="AV631" s="77"/>
      <c r="AW631" s="77"/>
      <c r="AX631" s="77"/>
      <c r="AY631" s="77"/>
      <c r="AZ631" s="77"/>
      <c r="BA631" s="77"/>
    </row>
    <row r="632" spans="1:53" x14ac:dyDescent="0.25">
      <c r="A632" s="77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  <c r="AD632" s="77"/>
      <c r="AE632" s="77"/>
      <c r="AF632" s="77"/>
      <c r="AG632" s="77"/>
      <c r="AH632" s="77"/>
      <c r="AI632" s="77"/>
      <c r="AJ632" s="77"/>
      <c r="AK632" s="77"/>
      <c r="AL632" s="77"/>
      <c r="AM632" s="77"/>
      <c r="AN632" s="77"/>
      <c r="AO632" s="77"/>
      <c r="AP632" s="77"/>
      <c r="AQ632" s="77"/>
      <c r="AR632" s="77"/>
      <c r="AS632" s="77"/>
      <c r="AT632" s="77"/>
      <c r="AU632" s="77"/>
      <c r="AV632" s="77"/>
      <c r="AW632" s="77"/>
      <c r="AX632" s="77"/>
      <c r="AY632" s="77"/>
      <c r="AZ632" s="77"/>
      <c r="BA632" s="77"/>
    </row>
    <row r="633" spans="1:53" x14ac:dyDescent="0.25">
      <c r="A633" s="77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  <c r="AD633" s="77"/>
      <c r="AE633" s="77"/>
      <c r="AF633" s="77"/>
      <c r="AG633" s="77"/>
      <c r="AH633" s="77"/>
      <c r="AI633" s="77"/>
      <c r="AJ633" s="77"/>
      <c r="AK633" s="77"/>
      <c r="AL633" s="77"/>
      <c r="AM633" s="77"/>
      <c r="AN633" s="77"/>
      <c r="AO633" s="77"/>
      <c r="AP633" s="77"/>
      <c r="AQ633" s="77"/>
      <c r="AR633" s="77"/>
      <c r="AS633" s="77"/>
      <c r="AT633" s="77"/>
      <c r="AU633" s="77"/>
      <c r="AV633" s="77"/>
      <c r="AW633" s="77"/>
      <c r="AX633" s="77"/>
      <c r="AY633" s="77"/>
      <c r="AZ633" s="77"/>
      <c r="BA633" s="77"/>
    </row>
    <row r="634" spans="1:53" x14ac:dyDescent="0.25">
      <c r="A634" s="77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  <c r="AD634" s="77"/>
      <c r="AE634" s="77"/>
      <c r="AF634" s="77"/>
      <c r="AG634" s="77"/>
      <c r="AH634" s="77"/>
      <c r="AI634" s="77"/>
      <c r="AJ634" s="77"/>
      <c r="AK634" s="77"/>
      <c r="AL634" s="77"/>
      <c r="AM634" s="77"/>
      <c r="AN634" s="77"/>
      <c r="AO634" s="77"/>
      <c r="AP634" s="77"/>
      <c r="AQ634" s="77"/>
      <c r="AR634" s="77"/>
      <c r="AS634" s="77"/>
      <c r="AT634" s="77"/>
      <c r="AU634" s="77"/>
      <c r="AV634" s="77"/>
      <c r="AW634" s="77"/>
      <c r="AX634" s="77"/>
      <c r="AY634" s="77"/>
      <c r="AZ634" s="77"/>
      <c r="BA634" s="77"/>
    </row>
    <row r="635" spans="1:53" x14ac:dyDescent="0.25">
      <c r="A635" s="77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  <c r="AD635" s="77"/>
      <c r="AE635" s="77"/>
      <c r="AF635" s="77"/>
      <c r="AG635" s="77"/>
      <c r="AH635" s="77"/>
      <c r="AI635" s="77"/>
      <c r="AJ635" s="77"/>
      <c r="AK635" s="77"/>
      <c r="AL635" s="77"/>
      <c r="AM635" s="77"/>
      <c r="AN635" s="77"/>
      <c r="AO635" s="77"/>
      <c r="AP635" s="77"/>
      <c r="AQ635" s="77"/>
      <c r="AR635" s="77"/>
      <c r="AS635" s="77"/>
      <c r="AT635" s="77"/>
      <c r="AU635" s="77"/>
      <c r="AV635" s="77"/>
      <c r="AW635" s="77"/>
      <c r="AX635" s="77"/>
      <c r="AY635" s="77"/>
      <c r="AZ635" s="77"/>
      <c r="BA635" s="77"/>
    </row>
    <row r="636" spans="1:53" x14ac:dyDescent="0.25">
      <c r="A636" s="77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</row>
    <row r="637" spans="1:53" x14ac:dyDescent="0.25">
      <c r="A637" s="77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  <c r="AD637" s="77"/>
      <c r="AE637" s="77"/>
      <c r="AF637" s="77"/>
      <c r="AG637" s="77"/>
      <c r="AH637" s="77"/>
      <c r="AI637" s="77"/>
      <c r="AJ637" s="77"/>
      <c r="AK637" s="77"/>
      <c r="AL637" s="77"/>
      <c r="AM637" s="77"/>
      <c r="AN637" s="77"/>
      <c r="AO637" s="77"/>
      <c r="AP637" s="77"/>
      <c r="AQ637" s="77"/>
      <c r="AR637" s="77"/>
      <c r="AS637" s="77"/>
      <c r="AT637" s="77"/>
      <c r="AU637" s="77"/>
      <c r="AV637" s="77"/>
      <c r="AW637" s="77"/>
      <c r="AX637" s="77"/>
      <c r="AY637" s="77"/>
      <c r="AZ637" s="77"/>
      <c r="BA637" s="77"/>
    </row>
    <row r="638" spans="1:53" x14ac:dyDescent="0.25">
      <c r="A638" s="77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  <c r="AD638" s="77"/>
      <c r="AE638" s="77"/>
      <c r="AF638" s="77"/>
      <c r="AG638" s="77"/>
      <c r="AH638" s="77"/>
      <c r="AI638" s="77"/>
      <c r="AJ638" s="77"/>
      <c r="AK638" s="77"/>
      <c r="AL638" s="77"/>
      <c r="AM638" s="77"/>
      <c r="AN638" s="77"/>
      <c r="AO638" s="77"/>
      <c r="AP638" s="77"/>
      <c r="AQ638" s="77"/>
      <c r="AR638" s="77"/>
      <c r="AS638" s="77"/>
      <c r="AT638" s="77"/>
      <c r="AU638" s="77"/>
      <c r="AV638" s="77"/>
      <c r="AW638" s="77"/>
      <c r="AX638" s="77"/>
      <c r="AY638" s="77"/>
      <c r="AZ638" s="77"/>
      <c r="BA638" s="77"/>
    </row>
    <row r="639" spans="1:53" x14ac:dyDescent="0.25">
      <c r="A639" s="77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  <c r="AD639" s="77"/>
      <c r="AE639" s="77"/>
      <c r="AF639" s="77"/>
      <c r="AG639" s="77"/>
      <c r="AH639" s="77"/>
      <c r="AI639" s="77"/>
      <c r="AJ639" s="77"/>
      <c r="AK639" s="77"/>
      <c r="AL639" s="77"/>
      <c r="AM639" s="77"/>
      <c r="AN639" s="77"/>
      <c r="AO639" s="77"/>
      <c r="AP639" s="77"/>
      <c r="AQ639" s="77"/>
      <c r="AR639" s="77"/>
      <c r="AS639" s="77"/>
      <c r="AT639" s="77"/>
      <c r="AU639" s="77"/>
      <c r="AV639" s="77"/>
      <c r="AW639" s="77"/>
      <c r="AX639" s="77"/>
      <c r="AY639" s="77"/>
      <c r="AZ639" s="77"/>
      <c r="BA639" s="77"/>
    </row>
    <row r="640" spans="1:53" x14ac:dyDescent="0.25">
      <c r="A640" s="77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  <c r="AD640" s="77"/>
      <c r="AE640" s="77"/>
      <c r="AF640" s="77"/>
      <c r="AG640" s="77"/>
      <c r="AH640" s="77"/>
      <c r="AI640" s="77"/>
      <c r="AJ640" s="77"/>
      <c r="AK640" s="77"/>
      <c r="AL640" s="77"/>
      <c r="AM640" s="77"/>
      <c r="AN640" s="77"/>
      <c r="AO640" s="77"/>
      <c r="AP640" s="77"/>
      <c r="AQ640" s="77"/>
      <c r="AR640" s="77"/>
      <c r="AS640" s="77"/>
      <c r="AT640" s="77"/>
      <c r="AU640" s="77"/>
      <c r="AV640" s="77"/>
      <c r="AW640" s="77"/>
      <c r="AX640" s="77"/>
      <c r="AY640" s="77"/>
      <c r="AZ640" s="77"/>
      <c r="BA640" s="77"/>
    </row>
    <row r="641" spans="1:53" x14ac:dyDescent="0.25">
      <c r="A641" s="77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  <c r="AD641" s="77"/>
      <c r="AE641" s="77"/>
      <c r="AF641" s="77"/>
      <c r="AG641" s="77"/>
      <c r="AH641" s="77"/>
      <c r="AI641" s="77"/>
      <c r="AJ641" s="77"/>
      <c r="AK641" s="77"/>
      <c r="AL641" s="77"/>
      <c r="AM641" s="77"/>
      <c r="AN641" s="77"/>
      <c r="AO641" s="77"/>
      <c r="AP641" s="77"/>
      <c r="AQ641" s="77"/>
      <c r="AR641" s="77"/>
      <c r="AS641" s="77"/>
      <c r="AT641" s="77"/>
      <c r="AU641" s="77"/>
      <c r="AV641" s="77"/>
      <c r="AW641" s="77"/>
      <c r="AX641" s="77"/>
      <c r="AY641" s="77"/>
      <c r="AZ641" s="77"/>
      <c r="BA641" s="77"/>
    </row>
    <row r="642" spans="1:53" x14ac:dyDescent="0.25">
      <c r="A642" s="77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  <c r="AD642" s="77"/>
      <c r="AE642" s="77"/>
      <c r="AF642" s="77"/>
      <c r="AG642" s="77"/>
      <c r="AH642" s="77"/>
      <c r="AI642" s="77"/>
      <c r="AJ642" s="77"/>
      <c r="AK642" s="77"/>
      <c r="AL642" s="77"/>
      <c r="AM642" s="77"/>
      <c r="AN642" s="77"/>
      <c r="AO642" s="77"/>
      <c r="AP642" s="77"/>
      <c r="AQ642" s="77"/>
      <c r="AR642" s="77"/>
      <c r="AS642" s="77"/>
      <c r="AT642" s="77"/>
      <c r="AU642" s="77"/>
      <c r="AV642" s="77"/>
      <c r="AW642" s="77"/>
      <c r="AX642" s="77"/>
      <c r="AY642" s="77"/>
      <c r="AZ642" s="77"/>
      <c r="BA642" s="77"/>
    </row>
    <row r="643" spans="1:53" x14ac:dyDescent="0.25">
      <c r="A643" s="77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  <c r="AD643" s="77"/>
      <c r="AE643" s="77"/>
      <c r="AF643" s="77"/>
      <c r="AG643" s="77"/>
      <c r="AH643" s="77"/>
      <c r="AI643" s="77"/>
      <c r="AJ643" s="77"/>
      <c r="AK643" s="77"/>
      <c r="AL643" s="77"/>
      <c r="AM643" s="77"/>
      <c r="AN643" s="77"/>
      <c r="AO643" s="77"/>
      <c r="AP643" s="77"/>
      <c r="AQ643" s="77"/>
      <c r="AR643" s="77"/>
      <c r="AS643" s="77"/>
      <c r="AT643" s="77"/>
      <c r="AU643" s="77"/>
      <c r="AV643" s="77"/>
      <c r="AW643" s="77"/>
      <c r="AX643" s="77"/>
      <c r="AY643" s="77"/>
      <c r="AZ643" s="77"/>
      <c r="BA643" s="77"/>
    </row>
    <row r="644" spans="1:53" x14ac:dyDescent="0.25">
      <c r="A644" s="77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  <c r="AD644" s="77"/>
      <c r="AE644" s="77"/>
      <c r="AF644" s="77"/>
      <c r="AG644" s="77"/>
      <c r="AH644" s="77"/>
      <c r="AI644" s="77"/>
      <c r="AJ644" s="77"/>
      <c r="AK644" s="77"/>
      <c r="AL644" s="77"/>
      <c r="AM644" s="77"/>
      <c r="AN644" s="77"/>
      <c r="AO644" s="77"/>
      <c r="AP644" s="77"/>
      <c r="AQ644" s="77"/>
      <c r="AR644" s="77"/>
      <c r="AS644" s="77"/>
      <c r="AT644" s="77"/>
      <c r="AU644" s="77"/>
      <c r="AV644" s="77"/>
      <c r="AW644" s="77"/>
      <c r="AX644" s="77"/>
      <c r="AY644" s="77"/>
      <c r="AZ644" s="77"/>
      <c r="BA644" s="77"/>
    </row>
    <row r="645" spans="1:53" x14ac:dyDescent="0.25">
      <c r="A645" s="77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  <c r="AD645" s="77"/>
      <c r="AE645" s="77"/>
      <c r="AF645" s="77"/>
      <c r="AG645" s="77"/>
      <c r="AH645" s="77"/>
      <c r="AI645" s="77"/>
      <c r="AJ645" s="77"/>
      <c r="AK645" s="77"/>
      <c r="AL645" s="77"/>
      <c r="AM645" s="77"/>
      <c r="AN645" s="77"/>
      <c r="AO645" s="77"/>
      <c r="AP645" s="77"/>
      <c r="AQ645" s="77"/>
      <c r="AR645" s="77"/>
      <c r="AS645" s="77"/>
      <c r="AT645" s="77"/>
      <c r="AU645" s="77"/>
      <c r="AV645" s="77"/>
      <c r="AW645" s="77"/>
      <c r="AX645" s="77"/>
      <c r="AY645" s="77"/>
      <c r="AZ645" s="77"/>
      <c r="BA645" s="77"/>
    </row>
    <row r="646" spans="1:53" x14ac:dyDescent="0.25">
      <c r="A646" s="77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  <c r="AD646" s="77"/>
      <c r="AE646" s="77"/>
      <c r="AF646" s="77"/>
      <c r="AG646" s="77"/>
      <c r="AH646" s="77"/>
      <c r="AI646" s="77"/>
      <c r="AJ646" s="77"/>
      <c r="AK646" s="77"/>
      <c r="AL646" s="77"/>
      <c r="AM646" s="77"/>
      <c r="AN646" s="77"/>
      <c r="AO646" s="77"/>
      <c r="AP646" s="77"/>
      <c r="AQ646" s="77"/>
      <c r="AR646" s="77"/>
      <c r="AS646" s="77"/>
      <c r="AT646" s="77"/>
      <c r="AU646" s="77"/>
      <c r="AV646" s="77"/>
      <c r="AW646" s="77"/>
      <c r="AX646" s="77"/>
      <c r="AY646" s="77"/>
      <c r="AZ646" s="77"/>
      <c r="BA646" s="77"/>
    </row>
    <row r="647" spans="1:53" x14ac:dyDescent="0.25">
      <c r="A647" s="77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</row>
    <row r="648" spans="1:53" x14ac:dyDescent="0.25">
      <c r="A648" s="77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  <c r="AD648" s="77"/>
      <c r="AE648" s="77"/>
      <c r="AF648" s="77"/>
      <c r="AG648" s="77"/>
      <c r="AH648" s="77"/>
      <c r="AI648" s="77"/>
      <c r="AJ648" s="77"/>
      <c r="AK648" s="77"/>
      <c r="AL648" s="77"/>
      <c r="AM648" s="77"/>
      <c r="AN648" s="77"/>
      <c r="AO648" s="77"/>
      <c r="AP648" s="77"/>
      <c r="AQ648" s="77"/>
      <c r="AR648" s="77"/>
      <c r="AS648" s="77"/>
      <c r="AT648" s="77"/>
      <c r="AU648" s="77"/>
      <c r="AV648" s="77"/>
      <c r="AW648" s="77"/>
      <c r="AX648" s="77"/>
      <c r="AY648" s="77"/>
      <c r="AZ648" s="77"/>
      <c r="BA648" s="77"/>
    </row>
    <row r="649" spans="1:53" x14ac:dyDescent="0.25">
      <c r="A649" s="77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  <c r="AD649" s="77"/>
      <c r="AE649" s="77"/>
      <c r="AF649" s="77"/>
      <c r="AG649" s="77"/>
      <c r="AH649" s="77"/>
      <c r="AI649" s="77"/>
      <c r="AJ649" s="77"/>
      <c r="AK649" s="77"/>
      <c r="AL649" s="77"/>
      <c r="AM649" s="77"/>
      <c r="AN649" s="77"/>
      <c r="AO649" s="77"/>
      <c r="AP649" s="77"/>
      <c r="AQ649" s="77"/>
      <c r="AR649" s="77"/>
      <c r="AS649" s="77"/>
      <c r="AT649" s="77"/>
      <c r="AU649" s="77"/>
      <c r="AV649" s="77"/>
      <c r="AW649" s="77"/>
      <c r="AX649" s="77"/>
      <c r="AY649" s="77"/>
      <c r="AZ649" s="77"/>
      <c r="BA649" s="77"/>
    </row>
    <row r="650" spans="1:53" x14ac:dyDescent="0.25">
      <c r="A650" s="77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  <c r="AD650" s="77"/>
      <c r="AE650" s="77"/>
      <c r="AF650" s="77"/>
      <c r="AG650" s="77"/>
      <c r="AH650" s="77"/>
      <c r="AI650" s="77"/>
      <c r="AJ650" s="77"/>
      <c r="AK650" s="77"/>
      <c r="AL650" s="77"/>
      <c r="AM650" s="77"/>
      <c r="AN650" s="77"/>
      <c r="AO650" s="77"/>
      <c r="AP650" s="77"/>
      <c r="AQ650" s="77"/>
      <c r="AR650" s="77"/>
      <c r="AS650" s="77"/>
      <c r="AT650" s="77"/>
      <c r="AU650" s="77"/>
      <c r="AV650" s="77"/>
      <c r="AW650" s="77"/>
      <c r="AX650" s="77"/>
      <c r="AY650" s="77"/>
      <c r="AZ650" s="77"/>
      <c r="BA650" s="77"/>
    </row>
    <row r="651" spans="1:53" x14ac:dyDescent="0.25">
      <c r="A651" s="77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  <c r="AD651" s="77"/>
      <c r="AE651" s="77"/>
      <c r="AF651" s="77"/>
      <c r="AG651" s="77"/>
      <c r="AH651" s="77"/>
      <c r="AI651" s="77"/>
      <c r="AJ651" s="77"/>
      <c r="AK651" s="77"/>
      <c r="AL651" s="77"/>
      <c r="AM651" s="77"/>
      <c r="AN651" s="77"/>
      <c r="AO651" s="77"/>
      <c r="AP651" s="77"/>
      <c r="AQ651" s="77"/>
      <c r="AR651" s="77"/>
      <c r="AS651" s="77"/>
      <c r="AT651" s="77"/>
      <c r="AU651" s="77"/>
      <c r="AV651" s="77"/>
      <c r="AW651" s="77"/>
      <c r="AX651" s="77"/>
      <c r="AY651" s="77"/>
      <c r="AZ651" s="77"/>
      <c r="BA651" s="77"/>
    </row>
    <row r="652" spans="1:53" x14ac:dyDescent="0.25">
      <c r="A652" s="77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  <c r="AD652" s="77"/>
      <c r="AE652" s="77"/>
      <c r="AF652" s="77"/>
      <c r="AG652" s="77"/>
      <c r="AH652" s="77"/>
      <c r="AI652" s="77"/>
      <c r="AJ652" s="77"/>
      <c r="AK652" s="77"/>
      <c r="AL652" s="77"/>
      <c r="AM652" s="77"/>
      <c r="AN652" s="77"/>
      <c r="AO652" s="77"/>
      <c r="AP652" s="77"/>
      <c r="AQ652" s="77"/>
      <c r="AR652" s="77"/>
      <c r="AS652" s="77"/>
      <c r="AT652" s="77"/>
      <c r="AU652" s="77"/>
      <c r="AV652" s="77"/>
      <c r="AW652" s="77"/>
      <c r="AX652" s="77"/>
      <c r="AY652" s="77"/>
      <c r="AZ652" s="77"/>
      <c r="BA652" s="77"/>
    </row>
    <row r="653" spans="1:53" x14ac:dyDescent="0.25">
      <c r="A653" s="77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  <c r="AD653" s="77"/>
      <c r="AE653" s="77"/>
      <c r="AF653" s="77"/>
      <c r="AG653" s="77"/>
      <c r="AH653" s="77"/>
      <c r="AI653" s="77"/>
      <c r="AJ653" s="77"/>
      <c r="AK653" s="77"/>
      <c r="AL653" s="77"/>
      <c r="AM653" s="77"/>
      <c r="AN653" s="77"/>
      <c r="AO653" s="77"/>
      <c r="AP653" s="77"/>
      <c r="AQ653" s="77"/>
      <c r="AR653" s="77"/>
      <c r="AS653" s="77"/>
      <c r="AT653" s="77"/>
      <c r="AU653" s="77"/>
      <c r="AV653" s="77"/>
      <c r="AW653" s="77"/>
      <c r="AX653" s="77"/>
      <c r="AY653" s="77"/>
      <c r="AZ653" s="77"/>
      <c r="BA653" s="77"/>
    </row>
    <row r="654" spans="1:53" x14ac:dyDescent="0.25">
      <c r="A654" s="77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  <c r="AD654" s="77"/>
      <c r="AE654" s="77"/>
      <c r="AF654" s="77"/>
      <c r="AG654" s="77"/>
      <c r="AH654" s="77"/>
      <c r="AI654" s="77"/>
      <c r="AJ654" s="77"/>
      <c r="AK654" s="77"/>
      <c r="AL654" s="77"/>
      <c r="AM654" s="77"/>
      <c r="AN654" s="77"/>
      <c r="AO654" s="77"/>
      <c r="AP654" s="77"/>
      <c r="AQ654" s="77"/>
      <c r="AR654" s="77"/>
      <c r="AS654" s="77"/>
      <c r="AT654" s="77"/>
      <c r="AU654" s="77"/>
      <c r="AV654" s="77"/>
      <c r="AW654" s="77"/>
      <c r="AX654" s="77"/>
      <c r="AY654" s="77"/>
      <c r="AZ654" s="77"/>
      <c r="BA654" s="77"/>
    </row>
    <row r="655" spans="1:53" x14ac:dyDescent="0.25">
      <c r="A655" s="77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  <c r="AD655" s="77"/>
      <c r="AE655" s="77"/>
      <c r="AF655" s="77"/>
      <c r="AG655" s="77"/>
      <c r="AH655" s="77"/>
      <c r="AI655" s="77"/>
      <c r="AJ655" s="77"/>
      <c r="AK655" s="77"/>
      <c r="AL655" s="77"/>
      <c r="AM655" s="77"/>
      <c r="AN655" s="77"/>
      <c r="AO655" s="77"/>
      <c r="AP655" s="77"/>
      <c r="AQ655" s="77"/>
      <c r="AR655" s="77"/>
      <c r="AS655" s="77"/>
      <c r="AT655" s="77"/>
      <c r="AU655" s="77"/>
      <c r="AV655" s="77"/>
      <c r="AW655" s="77"/>
      <c r="AX655" s="77"/>
      <c r="AY655" s="77"/>
      <c r="AZ655" s="77"/>
      <c r="BA655" s="77"/>
    </row>
  </sheetData>
  <sheetProtection algorithmName="SHA-512" hashValue="TcR1xZ/iJiIWLCydlAj5ClvIsd5katpUTfN9ASrlhFOYMJh700HetVnZOL8aKgJwpA2AUrArjJSJytA+dX0hsA==" saltValue="j05qfumfW61jI/aLiyHojA==" spinCount="100000" sheet="1" objects="1" scenarios="1"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F8250-D4C6-403B-A55F-CEE9037ED2A8}">
  <sheetPr filterMode="1"/>
  <dimension ref="A1:AJ107"/>
  <sheetViews>
    <sheetView topLeftCell="A92" zoomScaleNormal="100" workbookViewId="0">
      <selection activeCell="E114" sqref="E114"/>
    </sheetView>
  </sheetViews>
  <sheetFormatPr defaultRowHeight="15" x14ac:dyDescent="0.25"/>
  <cols>
    <col min="1" max="1" width="22.28515625" bestFit="1" customWidth="1"/>
    <col min="2" max="2" width="21.28515625" bestFit="1" customWidth="1"/>
    <col min="3" max="3" width="14" bestFit="1" customWidth="1"/>
    <col min="4" max="4" width="14.28515625" bestFit="1" customWidth="1"/>
    <col min="5" max="5" width="18.28515625" bestFit="1" customWidth="1"/>
    <col min="6" max="6" width="12.85546875" bestFit="1" customWidth="1"/>
    <col min="7" max="7" width="6.42578125" bestFit="1" customWidth="1"/>
    <col min="8" max="8" width="11.42578125" bestFit="1" customWidth="1"/>
    <col min="9" max="9" width="20.42578125" bestFit="1" customWidth="1"/>
    <col min="10" max="10" width="24.85546875" bestFit="1" customWidth="1"/>
    <col min="11" max="11" width="7.140625" bestFit="1" customWidth="1"/>
    <col min="12" max="12" width="24.7109375" bestFit="1" customWidth="1"/>
    <col min="13" max="13" width="35.7109375" bestFit="1" customWidth="1"/>
    <col min="14" max="14" width="20.42578125" bestFit="1" customWidth="1"/>
    <col min="15" max="15" width="9" bestFit="1" customWidth="1"/>
    <col min="16" max="16" width="10" bestFit="1" customWidth="1"/>
    <col min="17" max="17" width="22.7109375" bestFit="1" customWidth="1"/>
    <col min="18" max="18" width="25.42578125" bestFit="1" customWidth="1"/>
    <col min="19" max="19" width="8.85546875" bestFit="1" customWidth="1"/>
    <col min="20" max="20" width="30.5703125" bestFit="1" customWidth="1"/>
    <col min="21" max="21" width="7.28515625" bestFit="1" customWidth="1"/>
    <col min="22" max="22" width="30.140625" bestFit="1" customWidth="1"/>
    <col min="23" max="23" width="27.42578125" bestFit="1" customWidth="1"/>
    <col min="24" max="24" width="10.42578125" bestFit="1" customWidth="1"/>
    <col min="25" max="25" width="28.85546875" bestFit="1" customWidth="1"/>
    <col min="26" max="26" width="14.140625" bestFit="1" customWidth="1"/>
    <col min="27" max="27" width="14.42578125" bestFit="1" customWidth="1"/>
    <col min="28" max="28" width="28.85546875" bestFit="1" customWidth="1"/>
    <col min="29" max="29" width="14.140625" bestFit="1" customWidth="1"/>
    <col min="30" max="30" width="14.42578125" bestFit="1" customWidth="1"/>
    <col min="31" max="31" width="14.28515625" bestFit="1" customWidth="1"/>
    <col min="32" max="32" width="7" bestFit="1" customWidth="1"/>
    <col min="33" max="33" width="8.28515625" bestFit="1" customWidth="1"/>
    <col min="34" max="34" width="7" bestFit="1" customWidth="1"/>
    <col min="35" max="35" width="9.7109375" bestFit="1" customWidth="1"/>
    <col min="36" max="36" width="7.28515625" bestFit="1" customWidth="1"/>
  </cols>
  <sheetData>
    <row r="1" spans="1:36" x14ac:dyDescent="0.25">
      <c r="E1" s="88" t="s">
        <v>211</v>
      </c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9" t="s">
        <v>201</v>
      </c>
      <c r="S1" s="89"/>
      <c r="T1" s="89"/>
      <c r="U1" s="89"/>
      <c r="V1" s="90" t="s">
        <v>20</v>
      </c>
      <c r="W1" s="90"/>
      <c r="X1" s="4" t="s">
        <v>23</v>
      </c>
      <c r="Y1" s="7" t="s">
        <v>24</v>
      </c>
      <c r="Z1" s="5" t="s">
        <v>25</v>
      </c>
      <c r="AA1" s="6" t="s">
        <v>26</v>
      </c>
      <c r="AB1" s="91" t="s">
        <v>202</v>
      </c>
      <c r="AC1" s="92"/>
      <c r="AD1" s="92"/>
    </row>
    <row r="2" spans="1:36" x14ac:dyDescent="0.25">
      <c r="A2" s="1" t="s">
        <v>0</v>
      </c>
      <c r="B2" s="1" t="s">
        <v>1</v>
      </c>
      <c r="C2" s="1" t="s">
        <v>2</v>
      </c>
      <c r="D2" s="71" t="s">
        <v>292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17</v>
      </c>
      <c r="S2" s="1" t="s">
        <v>18</v>
      </c>
      <c r="T2" s="1" t="s">
        <v>19</v>
      </c>
      <c r="U2" s="1" t="s">
        <v>27</v>
      </c>
      <c r="V2" s="1" t="s">
        <v>20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16</v>
      </c>
      <c r="AC2" s="1" t="s">
        <v>21</v>
      </c>
      <c r="AD2" s="1" t="s">
        <v>28</v>
      </c>
      <c r="AE2" s="1" t="s">
        <v>29</v>
      </c>
      <c r="AF2" s="16" t="s">
        <v>213</v>
      </c>
      <c r="AG2" s="16" t="s">
        <v>201</v>
      </c>
      <c r="AH2" s="16" t="s">
        <v>214</v>
      </c>
      <c r="AI2" s="16" t="s">
        <v>276</v>
      </c>
      <c r="AJ2" s="16" t="s">
        <v>202</v>
      </c>
    </row>
    <row r="3" spans="1:36" ht="15.75" hidden="1" x14ac:dyDescent="0.25">
      <c r="A3" s="2" t="s">
        <v>30</v>
      </c>
      <c r="B3" s="2">
        <v>2021</v>
      </c>
      <c r="C3" s="40" t="s">
        <v>31</v>
      </c>
      <c r="D3" s="73">
        <v>54.79</v>
      </c>
      <c r="E3" s="2">
        <v>143.4</v>
      </c>
      <c r="F3" s="2">
        <v>187.5</v>
      </c>
      <c r="G3" s="2">
        <v>173.4</v>
      </c>
      <c r="H3" s="2">
        <v>154</v>
      </c>
      <c r="I3" s="2">
        <v>154.80000000000001</v>
      </c>
      <c r="J3" s="2">
        <v>147</v>
      </c>
      <c r="K3" s="2">
        <v>187.8</v>
      </c>
      <c r="L3" s="2">
        <v>159.5</v>
      </c>
      <c r="M3" s="2">
        <v>113.8</v>
      </c>
      <c r="N3" s="2">
        <v>164.5</v>
      </c>
      <c r="O3" s="2">
        <v>156.1</v>
      </c>
      <c r="P3" s="2">
        <v>164.3</v>
      </c>
      <c r="Q3" s="2">
        <v>159.6</v>
      </c>
      <c r="R3" s="2">
        <v>157.5</v>
      </c>
      <c r="S3" s="2">
        <v>152.4</v>
      </c>
      <c r="T3" s="2">
        <v>156.80000000000001</v>
      </c>
      <c r="U3" s="2">
        <v>156.19999999999999</v>
      </c>
      <c r="V3" s="14">
        <v>157.69999999999999</v>
      </c>
      <c r="W3" s="2">
        <v>153.9</v>
      </c>
      <c r="X3" s="2">
        <v>162.5</v>
      </c>
      <c r="Y3" s="2">
        <v>147.5</v>
      </c>
      <c r="Z3" s="2">
        <v>155.1</v>
      </c>
      <c r="AA3" s="2">
        <v>163.5</v>
      </c>
      <c r="AB3" s="2">
        <v>184.6</v>
      </c>
      <c r="AC3" s="2">
        <v>150.9</v>
      </c>
      <c r="AD3" s="2">
        <v>155.9</v>
      </c>
      <c r="AE3" s="2">
        <v>158.5</v>
      </c>
      <c r="AF3">
        <v>2065.6999999999998</v>
      </c>
      <c r="AG3">
        <v>622.9</v>
      </c>
      <c r="AH3" s="18">
        <v>153.9</v>
      </c>
      <c r="AI3" s="18">
        <v>930.3</v>
      </c>
      <c r="AJ3">
        <v>491.4</v>
      </c>
    </row>
    <row r="4" spans="1:36" ht="15.75" x14ac:dyDescent="0.25">
      <c r="A4" s="2" t="s">
        <v>33</v>
      </c>
      <c r="B4" s="2">
        <v>2021</v>
      </c>
      <c r="C4" s="40" t="s">
        <v>31</v>
      </c>
      <c r="D4" s="73">
        <v>54.79</v>
      </c>
      <c r="E4" s="2">
        <v>148</v>
      </c>
      <c r="F4" s="2">
        <v>194.8</v>
      </c>
      <c r="G4" s="2">
        <v>178.4</v>
      </c>
      <c r="H4" s="2">
        <v>154.4</v>
      </c>
      <c r="I4" s="2">
        <v>144.1</v>
      </c>
      <c r="J4" s="2">
        <v>152.6</v>
      </c>
      <c r="K4" s="2">
        <v>206.8</v>
      </c>
      <c r="L4" s="2">
        <v>162.1</v>
      </c>
      <c r="M4" s="2">
        <v>116.3</v>
      </c>
      <c r="N4" s="2">
        <v>163</v>
      </c>
      <c r="O4" s="2">
        <v>145.9</v>
      </c>
      <c r="P4" s="2">
        <v>167.2</v>
      </c>
      <c r="Q4" s="2">
        <v>163.4</v>
      </c>
      <c r="R4" s="2">
        <v>152.5</v>
      </c>
      <c r="S4" s="2">
        <v>137.30000000000001</v>
      </c>
      <c r="T4" s="2">
        <v>150.19999999999999</v>
      </c>
      <c r="U4" s="2">
        <v>157.69999999999999</v>
      </c>
      <c r="V4" s="14">
        <v>157.69999999999999</v>
      </c>
      <c r="W4" s="2">
        <v>145.69999999999999</v>
      </c>
      <c r="X4" s="2">
        <v>154.1</v>
      </c>
      <c r="Y4" s="2">
        <v>136.9</v>
      </c>
      <c r="Z4" s="2">
        <v>145.4</v>
      </c>
      <c r="AA4" s="2">
        <v>156.1</v>
      </c>
      <c r="AB4" s="2">
        <v>191.8</v>
      </c>
      <c r="AC4" s="2">
        <v>142.9</v>
      </c>
      <c r="AD4" s="2">
        <v>147.6</v>
      </c>
      <c r="AE4" s="2">
        <v>156</v>
      </c>
      <c r="AF4">
        <v>2097</v>
      </c>
      <c r="AG4">
        <v>597.70000000000005</v>
      </c>
      <c r="AH4" s="18">
        <v>303.39999999999998</v>
      </c>
      <c r="AI4" s="18">
        <v>889.5</v>
      </c>
      <c r="AJ4">
        <v>482.30000000000007</v>
      </c>
    </row>
    <row r="5" spans="1:36" ht="15.75" hidden="1" x14ac:dyDescent="0.25">
      <c r="A5" s="2" t="s">
        <v>35</v>
      </c>
      <c r="B5" s="2">
        <v>2021</v>
      </c>
      <c r="C5" s="40" t="s">
        <v>31</v>
      </c>
      <c r="D5" s="73">
        <v>54.79</v>
      </c>
      <c r="E5" s="2">
        <v>144.9</v>
      </c>
      <c r="F5" s="2">
        <v>190.1</v>
      </c>
      <c r="G5" s="2">
        <v>175.3</v>
      </c>
      <c r="H5" s="2">
        <v>154.1</v>
      </c>
      <c r="I5" s="2">
        <v>150.9</v>
      </c>
      <c r="J5" s="2">
        <v>149.6</v>
      </c>
      <c r="K5" s="2">
        <v>194.2</v>
      </c>
      <c r="L5" s="2">
        <v>160.4</v>
      </c>
      <c r="M5" s="2">
        <v>114.6</v>
      </c>
      <c r="N5" s="2">
        <v>164</v>
      </c>
      <c r="O5" s="2">
        <v>151.80000000000001</v>
      </c>
      <c r="P5" s="2">
        <v>165.6</v>
      </c>
      <c r="Q5" s="2">
        <v>161</v>
      </c>
      <c r="R5" s="2">
        <v>155.5</v>
      </c>
      <c r="S5" s="2">
        <v>146.1</v>
      </c>
      <c r="T5" s="2">
        <v>154.19999999999999</v>
      </c>
      <c r="U5" s="2">
        <v>156.80000000000001</v>
      </c>
      <c r="V5" s="14">
        <v>157.69999999999999</v>
      </c>
      <c r="W5" s="2">
        <v>150</v>
      </c>
      <c r="X5" s="2">
        <v>159.30000000000001</v>
      </c>
      <c r="Y5" s="2">
        <v>141.9</v>
      </c>
      <c r="Z5" s="2">
        <v>149.6</v>
      </c>
      <c r="AA5" s="2">
        <v>159.19999999999999</v>
      </c>
      <c r="AB5" s="2">
        <v>186.5</v>
      </c>
      <c r="AC5" s="2">
        <v>147.9</v>
      </c>
      <c r="AD5" s="2">
        <v>151.9</v>
      </c>
      <c r="AE5" s="2">
        <v>157.30000000000001</v>
      </c>
      <c r="AF5">
        <v>2076.5</v>
      </c>
      <c r="AG5">
        <v>612.6</v>
      </c>
      <c r="AH5" s="18">
        <v>307.7</v>
      </c>
      <c r="AI5" s="18">
        <v>910.9</v>
      </c>
      <c r="AJ5">
        <v>486.29999999999995</v>
      </c>
    </row>
    <row r="6" spans="1:36" ht="15.75" hidden="1" x14ac:dyDescent="0.25">
      <c r="A6" s="2" t="s">
        <v>30</v>
      </c>
      <c r="B6" s="2">
        <v>2021</v>
      </c>
      <c r="C6" s="40" t="s">
        <v>36</v>
      </c>
      <c r="D6" s="73">
        <v>61.22</v>
      </c>
      <c r="E6" s="2">
        <v>142.80000000000001</v>
      </c>
      <c r="F6" s="2">
        <v>184</v>
      </c>
      <c r="G6" s="2">
        <v>168</v>
      </c>
      <c r="H6" s="2">
        <v>154.4</v>
      </c>
      <c r="I6" s="2">
        <v>163</v>
      </c>
      <c r="J6" s="2">
        <v>147.80000000000001</v>
      </c>
      <c r="K6" s="2">
        <v>149.69999999999999</v>
      </c>
      <c r="L6" s="2">
        <v>158.30000000000001</v>
      </c>
      <c r="M6" s="2">
        <v>111.8</v>
      </c>
      <c r="N6" s="2">
        <v>165</v>
      </c>
      <c r="O6" s="2">
        <v>160</v>
      </c>
      <c r="P6" s="2">
        <v>165.8</v>
      </c>
      <c r="Q6" s="2">
        <v>154.69999999999999</v>
      </c>
      <c r="R6" s="2">
        <v>159.1</v>
      </c>
      <c r="S6" s="2">
        <v>153.9</v>
      </c>
      <c r="T6" s="2">
        <v>158.4</v>
      </c>
      <c r="U6" s="2">
        <v>155.19999999999999</v>
      </c>
      <c r="V6" s="14">
        <v>159.80000000000001</v>
      </c>
      <c r="W6" s="2">
        <v>154.80000000000001</v>
      </c>
      <c r="X6" s="2">
        <v>164.3</v>
      </c>
      <c r="Y6" s="2">
        <v>150.19999999999999</v>
      </c>
      <c r="Z6" s="2">
        <v>157</v>
      </c>
      <c r="AA6" s="2">
        <v>163.6</v>
      </c>
      <c r="AB6" s="2">
        <v>186.5</v>
      </c>
      <c r="AC6" s="2">
        <v>154.4</v>
      </c>
      <c r="AD6" s="2">
        <v>157.19999999999999</v>
      </c>
      <c r="AE6" s="2">
        <v>156.69999999999999</v>
      </c>
      <c r="AF6">
        <v>2025.3</v>
      </c>
      <c r="AG6">
        <v>626.59999999999991</v>
      </c>
      <c r="AH6" s="18">
        <v>154.80000000000001</v>
      </c>
      <c r="AI6" s="18">
        <v>941.2</v>
      </c>
      <c r="AJ6">
        <v>498.09999999999997</v>
      </c>
    </row>
    <row r="7" spans="1:36" ht="15.75" x14ac:dyDescent="0.25">
      <c r="A7" s="2" t="s">
        <v>33</v>
      </c>
      <c r="B7" s="2">
        <v>2021</v>
      </c>
      <c r="C7" s="40" t="s">
        <v>36</v>
      </c>
      <c r="D7" s="73">
        <v>61.22</v>
      </c>
      <c r="E7" s="2">
        <v>147.6</v>
      </c>
      <c r="F7" s="2">
        <v>191.2</v>
      </c>
      <c r="G7" s="2">
        <v>169.9</v>
      </c>
      <c r="H7" s="2">
        <v>155.1</v>
      </c>
      <c r="I7" s="2">
        <v>151.4</v>
      </c>
      <c r="J7" s="2">
        <v>154</v>
      </c>
      <c r="K7" s="2">
        <v>180.2</v>
      </c>
      <c r="L7" s="2">
        <v>159.80000000000001</v>
      </c>
      <c r="M7" s="2">
        <v>114.9</v>
      </c>
      <c r="N7" s="2">
        <v>162.5</v>
      </c>
      <c r="O7" s="2">
        <v>149.19999999999999</v>
      </c>
      <c r="P7" s="2">
        <v>169.4</v>
      </c>
      <c r="Q7" s="2">
        <v>160.80000000000001</v>
      </c>
      <c r="R7" s="2">
        <v>154.19999999999999</v>
      </c>
      <c r="S7" s="2">
        <v>138.19999999999999</v>
      </c>
      <c r="T7" s="2">
        <v>151.80000000000001</v>
      </c>
      <c r="U7" s="2">
        <v>156.69999999999999</v>
      </c>
      <c r="V7" s="14">
        <v>159.80000000000001</v>
      </c>
      <c r="W7" s="2">
        <v>146.5</v>
      </c>
      <c r="X7" s="2">
        <v>156.30000000000001</v>
      </c>
      <c r="Y7" s="2">
        <v>140.5</v>
      </c>
      <c r="Z7" s="2">
        <v>147.30000000000001</v>
      </c>
      <c r="AA7" s="2">
        <v>156.6</v>
      </c>
      <c r="AB7" s="2">
        <v>193.3</v>
      </c>
      <c r="AC7" s="2">
        <v>149.1</v>
      </c>
      <c r="AD7" s="2">
        <v>149.30000000000001</v>
      </c>
      <c r="AE7" s="2">
        <v>156.5</v>
      </c>
      <c r="AF7">
        <v>2066</v>
      </c>
      <c r="AG7">
        <v>600.9</v>
      </c>
      <c r="AH7" s="18">
        <v>306.3</v>
      </c>
      <c r="AI7" s="18">
        <v>904.30000000000007</v>
      </c>
      <c r="AJ7">
        <v>491.7</v>
      </c>
    </row>
    <row r="8" spans="1:36" ht="15.75" hidden="1" x14ac:dyDescent="0.25">
      <c r="A8" s="2" t="s">
        <v>35</v>
      </c>
      <c r="B8" s="2">
        <v>2021</v>
      </c>
      <c r="C8" s="40" t="s">
        <v>36</v>
      </c>
      <c r="D8" s="73">
        <v>61.22</v>
      </c>
      <c r="E8" s="2">
        <v>144.30000000000001</v>
      </c>
      <c r="F8" s="2">
        <v>186.5</v>
      </c>
      <c r="G8" s="2">
        <v>168.7</v>
      </c>
      <c r="H8" s="2">
        <v>154.69999999999999</v>
      </c>
      <c r="I8" s="2">
        <v>158.69999999999999</v>
      </c>
      <c r="J8" s="2">
        <v>150.69999999999999</v>
      </c>
      <c r="K8" s="2">
        <v>160</v>
      </c>
      <c r="L8" s="2">
        <v>158.80000000000001</v>
      </c>
      <c r="M8" s="2">
        <v>112.8</v>
      </c>
      <c r="N8" s="2">
        <v>164.2</v>
      </c>
      <c r="O8" s="2">
        <v>155.5</v>
      </c>
      <c r="P8" s="2">
        <v>167.5</v>
      </c>
      <c r="Q8" s="2">
        <v>156.9</v>
      </c>
      <c r="R8" s="2">
        <v>157.19999999999999</v>
      </c>
      <c r="S8" s="2">
        <v>147.4</v>
      </c>
      <c r="T8" s="2">
        <v>155.80000000000001</v>
      </c>
      <c r="U8" s="2">
        <v>155.80000000000001</v>
      </c>
      <c r="V8" s="14">
        <v>159.80000000000001</v>
      </c>
      <c r="W8" s="2">
        <v>150.9</v>
      </c>
      <c r="X8" s="2">
        <v>161.30000000000001</v>
      </c>
      <c r="Y8" s="2">
        <v>145.1</v>
      </c>
      <c r="Z8" s="2">
        <v>151.5</v>
      </c>
      <c r="AA8" s="2">
        <v>159.5</v>
      </c>
      <c r="AB8" s="2">
        <v>188.3</v>
      </c>
      <c r="AC8" s="2">
        <v>152.4</v>
      </c>
      <c r="AD8" s="2">
        <v>153.4</v>
      </c>
      <c r="AE8" s="2">
        <v>156.6</v>
      </c>
      <c r="AF8">
        <v>2039.3000000000002</v>
      </c>
      <c r="AG8">
        <v>616.20000000000005</v>
      </c>
      <c r="AH8" s="18">
        <v>310.70000000000005</v>
      </c>
      <c r="AI8" s="18">
        <v>923.5</v>
      </c>
      <c r="AJ8">
        <v>494.1</v>
      </c>
    </row>
    <row r="9" spans="1:36" ht="15.75" hidden="1" x14ac:dyDescent="0.25">
      <c r="A9" s="2" t="s">
        <v>30</v>
      </c>
      <c r="B9" s="2">
        <v>2021</v>
      </c>
      <c r="C9" s="40" t="s">
        <v>38</v>
      </c>
      <c r="D9" s="73">
        <v>64.73</v>
      </c>
      <c r="E9" s="2">
        <v>142.5</v>
      </c>
      <c r="F9" s="2">
        <v>189.4</v>
      </c>
      <c r="G9" s="2">
        <v>163.19999999999999</v>
      </c>
      <c r="H9" s="2">
        <v>154.5</v>
      </c>
      <c r="I9" s="2">
        <v>168.2</v>
      </c>
      <c r="J9" s="2">
        <v>150.5</v>
      </c>
      <c r="K9" s="2">
        <v>141</v>
      </c>
      <c r="L9" s="2">
        <v>159.19999999999999</v>
      </c>
      <c r="M9" s="2">
        <v>111.7</v>
      </c>
      <c r="N9" s="2">
        <v>164</v>
      </c>
      <c r="O9" s="2">
        <v>160.6</v>
      </c>
      <c r="P9" s="2">
        <v>166.4</v>
      </c>
      <c r="Q9" s="2">
        <v>154.5</v>
      </c>
      <c r="R9" s="2">
        <v>159.6</v>
      </c>
      <c r="S9" s="2">
        <v>154.4</v>
      </c>
      <c r="T9" s="2">
        <v>158.9</v>
      </c>
      <c r="U9" s="2">
        <v>153.1</v>
      </c>
      <c r="V9" s="14">
        <v>159.9</v>
      </c>
      <c r="W9" s="2">
        <v>154.80000000000001</v>
      </c>
      <c r="X9" s="2">
        <v>164.6</v>
      </c>
      <c r="Y9" s="2">
        <v>151.30000000000001</v>
      </c>
      <c r="Z9" s="2">
        <v>157.80000000000001</v>
      </c>
      <c r="AA9" s="2">
        <v>163.80000000000001</v>
      </c>
      <c r="AB9" s="2">
        <v>186.1</v>
      </c>
      <c r="AC9" s="2">
        <v>156</v>
      </c>
      <c r="AD9" s="2">
        <v>157.30000000000001</v>
      </c>
      <c r="AE9" s="2">
        <v>156.69999999999999</v>
      </c>
      <c r="AF9">
        <v>2025.7</v>
      </c>
      <c r="AG9">
        <v>626</v>
      </c>
      <c r="AH9" s="18">
        <v>154.80000000000001</v>
      </c>
      <c r="AI9" s="18">
        <v>944.7</v>
      </c>
      <c r="AJ9">
        <v>499.40000000000003</v>
      </c>
    </row>
    <row r="10" spans="1:36" ht="15.75" x14ac:dyDescent="0.25">
      <c r="A10" s="2" t="s">
        <v>33</v>
      </c>
      <c r="B10" s="2">
        <v>2021</v>
      </c>
      <c r="C10" s="40" t="s">
        <v>38</v>
      </c>
      <c r="D10" s="73">
        <v>64.73</v>
      </c>
      <c r="E10" s="2">
        <v>147.5</v>
      </c>
      <c r="F10" s="2">
        <v>197.5</v>
      </c>
      <c r="G10" s="2">
        <v>164.7</v>
      </c>
      <c r="H10" s="2">
        <v>155.6</v>
      </c>
      <c r="I10" s="2">
        <v>156.4</v>
      </c>
      <c r="J10" s="2">
        <v>157.30000000000001</v>
      </c>
      <c r="K10" s="2">
        <v>166.1</v>
      </c>
      <c r="L10" s="2">
        <v>161.1</v>
      </c>
      <c r="M10" s="2">
        <v>114.3</v>
      </c>
      <c r="N10" s="2">
        <v>162.6</v>
      </c>
      <c r="O10" s="2">
        <v>150.69999999999999</v>
      </c>
      <c r="P10" s="2">
        <v>170.3</v>
      </c>
      <c r="Q10" s="2">
        <v>160.4</v>
      </c>
      <c r="R10" s="2">
        <v>155.1</v>
      </c>
      <c r="S10" s="2">
        <v>138.69999999999999</v>
      </c>
      <c r="T10" s="2">
        <v>152.6</v>
      </c>
      <c r="U10" s="2">
        <v>154.9</v>
      </c>
      <c r="V10" s="14">
        <v>159.9</v>
      </c>
      <c r="W10" s="2">
        <v>147.19999999999999</v>
      </c>
      <c r="X10" s="2">
        <v>156.9</v>
      </c>
      <c r="Y10" s="2">
        <v>141.69999999999999</v>
      </c>
      <c r="Z10" s="2">
        <v>148.6</v>
      </c>
      <c r="AA10" s="2">
        <v>157.6</v>
      </c>
      <c r="AB10" s="2">
        <v>193.5</v>
      </c>
      <c r="AC10" s="2">
        <v>154.80000000000001</v>
      </c>
      <c r="AD10" s="2">
        <v>150</v>
      </c>
      <c r="AE10" s="2">
        <v>156.9</v>
      </c>
      <c r="AF10">
        <v>2064.4999999999995</v>
      </c>
      <c r="AG10">
        <v>601.29999999999995</v>
      </c>
      <c r="AH10" s="18">
        <v>307.10000000000002</v>
      </c>
      <c r="AI10" s="18">
        <v>913.8</v>
      </c>
      <c r="AJ10">
        <v>498.3</v>
      </c>
    </row>
    <row r="11" spans="1:36" ht="15.75" hidden="1" x14ac:dyDescent="0.25">
      <c r="A11" s="2" t="s">
        <v>35</v>
      </c>
      <c r="B11" s="2">
        <v>2021</v>
      </c>
      <c r="C11" s="40" t="s">
        <v>38</v>
      </c>
      <c r="D11" s="73">
        <v>64.73</v>
      </c>
      <c r="E11" s="2">
        <v>144.1</v>
      </c>
      <c r="F11" s="2">
        <v>192.2</v>
      </c>
      <c r="G11" s="2">
        <v>163.80000000000001</v>
      </c>
      <c r="H11" s="2">
        <v>154.9</v>
      </c>
      <c r="I11" s="2">
        <v>163.9</v>
      </c>
      <c r="J11" s="2">
        <v>153.69999999999999</v>
      </c>
      <c r="K11" s="2">
        <v>149.5</v>
      </c>
      <c r="L11" s="2">
        <v>159.80000000000001</v>
      </c>
      <c r="M11" s="2">
        <v>112.6</v>
      </c>
      <c r="N11" s="2">
        <v>163.5</v>
      </c>
      <c r="O11" s="2">
        <v>156.5</v>
      </c>
      <c r="P11" s="2">
        <v>168.2</v>
      </c>
      <c r="Q11" s="2">
        <v>156.69999999999999</v>
      </c>
      <c r="R11" s="2">
        <v>157.80000000000001</v>
      </c>
      <c r="S11" s="2">
        <v>147.9</v>
      </c>
      <c r="T11" s="2">
        <v>156.4</v>
      </c>
      <c r="U11" s="2">
        <v>153.80000000000001</v>
      </c>
      <c r="V11" s="14">
        <v>159.9</v>
      </c>
      <c r="W11" s="2">
        <v>151.19999999999999</v>
      </c>
      <c r="X11" s="2">
        <v>161.69999999999999</v>
      </c>
      <c r="Y11" s="2">
        <v>146.19999999999999</v>
      </c>
      <c r="Z11" s="2">
        <v>152.6</v>
      </c>
      <c r="AA11" s="2">
        <v>160.19999999999999</v>
      </c>
      <c r="AB11" s="2">
        <v>188.1</v>
      </c>
      <c r="AC11" s="2">
        <v>155.5</v>
      </c>
      <c r="AD11" s="2">
        <v>153.80000000000001</v>
      </c>
      <c r="AE11" s="2">
        <v>156.80000000000001</v>
      </c>
      <c r="AF11">
        <v>2039.3999999999999</v>
      </c>
      <c r="AG11">
        <v>615.90000000000009</v>
      </c>
      <c r="AH11" s="18">
        <v>311.10000000000002</v>
      </c>
      <c r="AI11" s="18">
        <v>929.40000000000009</v>
      </c>
      <c r="AJ11">
        <v>497.40000000000003</v>
      </c>
    </row>
    <row r="12" spans="1:36" hidden="1" x14ac:dyDescent="0.25">
      <c r="A12" s="2" t="s">
        <v>30</v>
      </c>
      <c r="B12" s="2">
        <v>2021</v>
      </c>
      <c r="C12" s="40" t="s">
        <v>39</v>
      </c>
      <c r="D12" s="2">
        <v>63.4</v>
      </c>
      <c r="E12" s="2">
        <v>142.69999999999999</v>
      </c>
      <c r="F12" s="2">
        <v>195.5</v>
      </c>
      <c r="G12" s="2">
        <v>163.4</v>
      </c>
      <c r="H12" s="2">
        <v>155</v>
      </c>
      <c r="I12" s="2">
        <v>175.2</v>
      </c>
      <c r="J12" s="2">
        <v>160.6</v>
      </c>
      <c r="K12" s="2">
        <v>135.1</v>
      </c>
      <c r="L12" s="2">
        <v>161.1</v>
      </c>
      <c r="M12" s="2">
        <v>112.2</v>
      </c>
      <c r="N12" s="2">
        <v>164.4</v>
      </c>
      <c r="O12" s="2">
        <v>161.9</v>
      </c>
      <c r="P12" s="2">
        <v>166.8</v>
      </c>
      <c r="Q12" s="2">
        <v>155.6</v>
      </c>
      <c r="R12" s="2">
        <v>160.69999999999999</v>
      </c>
      <c r="S12" s="2">
        <v>155.1</v>
      </c>
      <c r="T12" s="2">
        <v>159.9</v>
      </c>
      <c r="U12" s="2">
        <v>154.6</v>
      </c>
      <c r="V12" s="14">
        <v>161.4</v>
      </c>
      <c r="W12" s="2">
        <v>155.5</v>
      </c>
      <c r="X12" s="2">
        <v>165.3</v>
      </c>
      <c r="Y12" s="2">
        <v>151.69999999999999</v>
      </c>
      <c r="Z12" s="2">
        <v>158.6</v>
      </c>
      <c r="AA12" s="2">
        <v>164.1</v>
      </c>
      <c r="AB12" s="2">
        <v>186.8</v>
      </c>
      <c r="AC12" s="2">
        <v>156</v>
      </c>
      <c r="AD12" s="2">
        <v>158</v>
      </c>
      <c r="AE12" s="2">
        <v>157.6</v>
      </c>
      <c r="AF12">
        <v>2049.5</v>
      </c>
      <c r="AG12">
        <v>630.29999999999995</v>
      </c>
      <c r="AH12" s="18">
        <v>155.5</v>
      </c>
      <c r="AI12" s="18">
        <v>948.6</v>
      </c>
      <c r="AJ12">
        <v>500.8</v>
      </c>
    </row>
    <row r="13" spans="1:36" x14ac:dyDescent="0.25">
      <c r="A13" s="2" t="s">
        <v>33</v>
      </c>
      <c r="B13" s="2">
        <v>2021</v>
      </c>
      <c r="C13" s="40" t="s">
        <v>39</v>
      </c>
      <c r="D13" s="2">
        <v>63.4</v>
      </c>
      <c r="E13" s="2">
        <v>147.6</v>
      </c>
      <c r="F13" s="2">
        <v>202.5</v>
      </c>
      <c r="G13" s="2">
        <v>166.4</v>
      </c>
      <c r="H13" s="2">
        <v>156</v>
      </c>
      <c r="I13" s="2">
        <v>161.4</v>
      </c>
      <c r="J13" s="2">
        <v>168.8</v>
      </c>
      <c r="K13" s="2">
        <v>161.6</v>
      </c>
      <c r="L13" s="2">
        <v>162.80000000000001</v>
      </c>
      <c r="M13" s="2">
        <v>114.8</v>
      </c>
      <c r="N13" s="2">
        <v>162.80000000000001</v>
      </c>
      <c r="O13" s="2">
        <v>151.5</v>
      </c>
      <c r="P13" s="2">
        <v>171.4</v>
      </c>
      <c r="Q13" s="2">
        <v>162</v>
      </c>
      <c r="R13" s="2">
        <v>155.9</v>
      </c>
      <c r="S13" s="2">
        <v>139.30000000000001</v>
      </c>
      <c r="T13" s="2">
        <v>153.4</v>
      </c>
      <c r="U13" s="2">
        <v>156.6</v>
      </c>
      <c r="V13" s="14">
        <v>161.4</v>
      </c>
      <c r="W13" s="2">
        <v>147.6</v>
      </c>
      <c r="X13" s="2">
        <v>157.5</v>
      </c>
      <c r="Y13" s="2">
        <v>142.1</v>
      </c>
      <c r="Z13" s="2">
        <v>149.1</v>
      </c>
      <c r="AA13" s="2">
        <v>157.6</v>
      </c>
      <c r="AB13" s="2">
        <v>194.4</v>
      </c>
      <c r="AC13" s="2">
        <v>154.9</v>
      </c>
      <c r="AD13" s="2">
        <v>150.5</v>
      </c>
      <c r="AE13" s="2">
        <v>158</v>
      </c>
      <c r="AF13">
        <v>2089.6</v>
      </c>
      <c r="AG13">
        <v>605.20000000000005</v>
      </c>
      <c r="AH13" s="18">
        <v>309</v>
      </c>
      <c r="AI13" s="18">
        <v>917</v>
      </c>
      <c r="AJ13">
        <v>499.8</v>
      </c>
    </row>
    <row r="14" spans="1:36" hidden="1" x14ac:dyDescent="0.25">
      <c r="A14" s="2" t="s">
        <v>35</v>
      </c>
      <c r="B14" s="2">
        <v>2021</v>
      </c>
      <c r="C14" s="40" t="s">
        <v>39</v>
      </c>
      <c r="D14" s="2">
        <v>63.4</v>
      </c>
      <c r="E14" s="2">
        <v>144.30000000000001</v>
      </c>
      <c r="F14" s="2">
        <v>198</v>
      </c>
      <c r="G14" s="2">
        <v>164.6</v>
      </c>
      <c r="H14" s="2">
        <v>155.4</v>
      </c>
      <c r="I14" s="2">
        <v>170.1</v>
      </c>
      <c r="J14" s="2">
        <v>164.4</v>
      </c>
      <c r="K14" s="2">
        <v>144.1</v>
      </c>
      <c r="L14" s="2">
        <v>161.69999999999999</v>
      </c>
      <c r="M14" s="2">
        <v>113.1</v>
      </c>
      <c r="N14" s="2">
        <v>163.9</v>
      </c>
      <c r="O14" s="2">
        <v>157.6</v>
      </c>
      <c r="P14" s="2">
        <v>168.9</v>
      </c>
      <c r="Q14" s="2">
        <v>158</v>
      </c>
      <c r="R14" s="2">
        <v>158.80000000000001</v>
      </c>
      <c r="S14" s="2">
        <v>148.5</v>
      </c>
      <c r="T14" s="2">
        <v>157.30000000000001</v>
      </c>
      <c r="U14" s="2">
        <v>155.4</v>
      </c>
      <c r="V14" s="14">
        <v>161.4</v>
      </c>
      <c r="W14" s="2">
        <v>151.80000000000001</v>
      </c>
      <c r="X14" s="2">
        <v>162.30000000000001</v>
      </c>
      <c r="Y14" s="2">
        <v>146.6</v>
      </c>
      <c r="Z14" s="2">
        <v>153.19999999999999</v>
      </c>
      <c r="AA14" s="2">
        <v>160.30000000000001</v>
      </c>
      <c r="AB14" s="2">
        <v>188.8</v>
      </c>
      <c r="AC14" s="2">
        <v>155.6</v>
      </c>
      <c r="AD14" s="2">
        <v>154.4</v>
      </c>
      <c r="AE14" s="2">
        <v>157.80000000000001</v>
      </c>
      <c r="AF14">
        <v>2064.1</v>
      </c>
      <c r="AG14">
        <v>620</v>
      </c>
      <c r="AH14" s="18">
        <v>313.20000000000005</v>
      </c>
      <c r="AI14" s="18">
        <v>933.00000000000011</v>
      </c>
      <c r="AJ14">
        <v>498.79999999999995</v>
      </c>
    </row>
    <row r="15" spans="1:36" hidden="1" x14ac:dyDescent="0.25">
      <c r="A15" s="2" t="s">
        <v>30</v>
      </c>
      <c r="B15" s="2">
        <v>2021</v>
      </c>
      <c r="C15" s="40" t="s">
        <v>41</v>
      </c>
      <c r="D15" s="2">
        <v>66.95</v>
      </c>
      <c r="E15" s="2">
        <v>145.1</v>
      </c>
      <c r="F15" s="2">
        <v>198.5</v>
      </c>
      <c r="G15" s="2">
        <v>168.6</v>
      </c>
      <c r="H15" s="2">
        <v>155.80000000000001</v>
      </c>
      <c r="I15" s="2">
        <v>184.4</v>
      </c>
      <c r="J15" s="2">
        <v>162.30000000000001</v>
      </c>
      <c r="K15" s="2">
        <v>138.4</v>
      </c>
      <c r="L15" s="2">
        <v>165.1</v>
      </c>
      <c r="M15" s="2">
        <v>114.3</v>
      </c>
      <c r="N15" s="2">
        <v>169.7</v>
      </c>
      <c r="O15" s="2">
        <v>164.6</v>
      </c>
      <c r="P15" s="2">
        <v>169.8</v>
      </c>
      <c r="Q15" s="2">
        <v>158.69999999999999</v>
      </c>
      <c r="R15" s="2">
        <v>165.3</v>
      </c>
      <c r="S15" s="2">
        <v>160.6</v>
      </c>
      <c r="T15" s="2">
        <v>164.5</v>
      </c>
      <c r="U15" s="2">
        <v>159.30000000000001</v>
      </c>
      <c r="V15" s="14">
        <v>161.6</v>
      </c>
      <c r="W15" s="2">
        <v>158.80000000000001</v>
      </c>
      <c r="X15" s="2">
        <v>169.1</v>
      </c>
      <c r="Y15" s="2">
        <v>153.19999999999999</v>
      </c>
      <c r="Z15" s="2">
        <v>160</v>
      </c>
      <c r="AA15" s="2">
        <v>167.6</v>
      </c>
      <c r="AB15" s="2">
        <v>189.6</v>
      </c>
      <c r="AC15" s="2">
        <v>161.69999999999999</v>
      </c>
      <c r="AD15" s="2">
        <v>161.1</v>
      </c>
      <c r="AE15" s="2">
        <v>161.1</v>
      </c>
      <c r="AF15">
        <v>2095.2999999999997</v>
      </c>
      <c r="AG15">
        <v>649.70000000000005</v>
      </c>
      <c r="AH15" s="18">
        <v>158.80000000000001</v>
      </c>
      <c r="AI15" s="18">
        <v>967.40000000000009</v>
      </c>
      <c r="AJ15">
        <v>512.4</v>
      </c>
    </row>
    <row r="16" spans="1:36" x14ac:dyDescent="0.25">
      <c r="A16" s="2" t="s">
        <v>33</v>
      </c>
      <c r="B16" s="2">
        <v>2021</v>
      </c>
      <c r="C16" s="40" t="s">
        <v>41</v>
      </c>
      <c r="D16" s="2">
        <v>66.95</v>
      </c>
      <c r="E16" s="2">
        <v>148.80000000000001</v>
      </c>
      <c r="F16" s="2">
        <v>204.3</v>
      </c>
      <c r="G16" s="2">
        <v>173</v>
      </c>
      <c r="H16" s="2">
        <v>156.5</v>
      </c>
      <c r="I16" s="2">
        <v>168.8</v>
      </c>
      <c r="J16" s="2">
        <v>172.5</v>
      </c>
      <c r="K16" s="2">
        <v>166.5</v>
      </c>
      <c r="L16" s="2">
        <v>165.9</v>
      </c>
      <c r="M16" s="2">
        <v>115.9</v>
      </c>
      <c r="N16" s="2">
        <v>165.2</v>
      </c>
      <c r="O16" s="2">
        <v>152</v>
      </c>
      <c r="P16" s="2">
        <v>171.1</v>
      </c>
      <c r="Q16" s="2">
        <v>164.2</v>
      </c>
      <c r="R16" s="2">
        <v>156.5</v>
      </c>
      <c r="S16" s="2">
        <v>140.19999999999999</v>
      </c>
      <c r="T16" s="2">
        <v>154.1</v>
      </c>
      <c r="U16" s="2">
        <v>157.5</v>
      </c>
      <c r="V16" s="14">
        <v>161.6</v>
      </c>
      <c r="W16" s="2">
        <v>150.1</v>
      </c>
      <c r="X16" s="2">
        <v>160.4</v>
      </c>
      <c r="Y16" s="2">
        <v>145</v>
      </c>
      <c r="Z16" s="2">
        <v>152.6</v>
      </c>
      <c r="AA16" s="2">
        <v>156.6</v>
      </c>
      <c r="AB16" s="2">
        <v>198.2</v>
      </c>
      <c r="AC16" s="2">
        <v>155.5</v>
      </c>
      <c r="AD16" s="2">
        <v>152.30000000000001</v>
      </c>
      <c r="AE16" s="2">
        <v>159.5</v>
      </c>
      <c r="AF16">
        <v>2124.7000000000003</v>
      </c>
      <c r="AG16">
        <v>608.29999999999995</v>
      </c>
      <c r="AH16" s="18">
        <v>311.7</v>
      </c>
      <c r="AI16" s="18">
        <v>922.9</v>
      </c>
      <c r="AJ16">
        <v>506</v>
      </c>
    </row>
    <row r="17" spans="1:36" hidden="1" x14ac:dyDescent="0.25">
      <c r="A17" s="2" t="s">
        <v>35</v>
      </c>
      <c r="B17" s="2">
        <v>2021</v>
      </c>
      <c r="C17" s="40" t="s">
        <v>41</v>
      </c>
      <c r="D17" s="2">
        <v>66.95</v>
      </c>
      <c r="E17" s="2">
        <v>146.30000000000001</v>
      </c>
      <c r="F17" s="2">
        <v>200.5</v>
      </c>
      <c r="G17" s="2">
        <v>170.3</v>
      </c>
      <c r="H17" s="2">
        <v>156.1</v>
      </c>
      <c r="I17" s="2">
        <v>178.7</v>
      </c>
      <c r="J17" s="2">
        <v>167.1</v>
      </c>
      <c r="K17" s="2">
        <v>147.9</v>
      </c>
      <c r="L17" s="2">
        <v>165.4</v>
      </c>
      <c r="M17" s="2">
        <v>114.8</v>
      </c>
      <c r="N17" s="2">
        <v>168.2</v>
      </c>
      <c r="O17" s="2">
        <v>159.30000000000001</v>
      </c>
      <c r="P17" s="2">
        <v>170.4</v>
      </c>
      <c r="Q17" s="2">
        <v>160.69999999999999</v>
      </c>
      <c r="R17" s="2">
        <v>161.80000000000001</v>
      </c>
      <c r="S17" s="2">
        <v>152.1</v>
      </c>
      <c r="T17" s="2">
        <v>160.4</v>
      </c>
      <c r="U17" s="2">
        <v>158.6</v>
      </c>
      <c r="V17" s="14">
        <v>161.6</v>
      </c>
      <c r="W17" s="2">
        <v>154.69999999999999</v>
      </c>
      <c r="X17" s="2">
        <v>165.8</v>
      </c>
      <c r="Y17" s="2">
        <v>148.9</v>
      </c>
      <c r="Z17" s="2">
        <v>155.80000000000001</v>
      </c>
      <c r="AA17" s="2">
        <v>161.19999999999999</v>
      </c>
      <c r="AB17" s="2">
        <v>191.9</v>
      </c>
      <c r="AC17" s="2">
        <v>159.4</v>
      </c>
      <c r="AD17" s="2">
        <v>156.80000000000001</v>
      </c>
      <c r="AE17" s="2">
        <v>160.4</v>
      </c>
      <c r="AF17">
        <v>2105.7000000000003</v>
      </c>
      <c r="AG17">
        <v>632.9</v>
      </c>
      <c r="AH17" s="18">
        <v>316.29999999999995</v>
      </c>
      <c r="AI17" s="18">
        <v>946.19999999999993</v>
      </c>
      <c r="AJ17">
        <v>508.1</v>
      </c>
    </row>
    <row r="18" spans="1:36" hidden="1" x14ac:dyDescent="0.25">
      <c r="A18" s="2" t="s">
        <v>30</v>
      </c>
      <c r="B18" s="2">
        <v>2021</v>
      </c>
      <c r="C18" s="40" t="s">
        <v>42</v>
      </c>
      <c r="D18" s="2">
        <v>71.89</v>
      </c>
      <c r="E18" s="2">
        <v>145.6</v>
      </c>
      <c r="F18" s="2">
        <v>200.1</v>
      </c>
      <c r="G18" s="2">
        <v>179.3</v>
      </c>
      <c r="H18" s="2">
        <v>156.1</v>
      </c>
      <c r="I18" s="2">
        <v>190.4</v>
      </c>
      <c r="J18" s="2">
        <v>158.6</v>
      </c>
      <c r="K18" s="2">
        <v>144.69999999999999</v>
      </c>
      <c r="L18" s="2">
        <v>165.5</v>
      </c>
      <c r="M18" s="2">
        <v>114.6</v>
      </c>
      <c r="N18" s="2">
        <v>170</v>
      </c>
      <c r="O18" s="2">
        <v>165.5</v>
      </c>
      <c r="P18" s="2">
        <v>171.7</v>
      </c>
      <c r="Q18" s="2">
        <v>160.5</v>
      </c>
      <c r="R18" s="2">
        <v>165.3</v>
      </c>
      <c r="S18" s="2">
        <v>159.9</v>
      </c>
      <c r="T18" s="2">
        <v>164.6</v>
      </c>
      <c r="U18" s="2">
        <v>159.4</v>
      </c>
      <c r="V18" s="14">
        <v>160.5</v>
      </c>
      <c r="W18" s="2">
        <v>159.19999999999999</v>
      </c>
      <c r="X18" s="2">
        <v>169.7</v>
      </c>
      <c r="Y18" s="2">
        <v>154.19999999999999</v>
      </c>
      <c r="Z18" s="2">
        <v>160.4</v>
      </c>
      <c r="AA18" s="2">
        <v>166.8</v>
      </c>
      <c r="AB18" s="2">
        <v>189.1</v>
      </c>
      <c r="AC18" s="2">
        <v>162.1</v>
      </c>
      <c r="AD18" s="2">
        <v>161.5</v>
      </c>
      <c r="AE18" s="2">
        <v>162.1</v>
      </c>
      <c r="AF18">
        <v>2122.6</v>
      </c>
      <c r="AG18">
        <v>649.20000000000005</v>
      </c>
      <c r="AH18" s="18">
        <v>159.19999999999999</v>
      </c>
      <c r="AI18" s="18">
        <v>967.4</v>
      </c>
      <c r="AJ18">
        <v>512.70000000000005</v>
      </c>
    </row>
    <row r="19" spans="1:36" x14ac:dyDescent="0.25">
      <c r="A19" s="2" t="s">
        <v>33</v>
      </c>
      <c r="B19" s="2">
        <v>2021</v>
      </c>
      <c r="C19" s="40" t="s">
        <v>42</v>
      </c>
      <c r="D19" s="2">
        <v>71.89</v>
      </c>
      <c r="E19" s="2">
        <v>149.19999999999999</v>
      </c>
      <c r="F19" s="2">
        <v>205.5</v>
      </c>
      <c r="G19" s="2">
        <v>182.8</v>
      </c>
      <c r="H19" s="2">
        <v>156.5</v>
      </c>
      <c r="I19" s="2">
        <v>172.2</v>
      </c>
      <c r="J19" s="2">
        <v>171.5</v>
      </c>
      <c r="K19" s="2">
        <v>176.2</v>
      </c>
      <c r="L19" s="2">
        <v>166.9</v>
      </c>
      <c r="M19" s="2">
        <v>116.1</v>
      </c>
      <c r="N19" s="2">
        <v>165.5</v>
      </c>
      <c r="O19" s="2">
        <v>152.30000000000001</v>
      </c>
      <c r="P19" s="2">
        <v>173.3</v>
      </c>
      <c r="Q19" s="2">
        <v>166.2</v>
      </c>
      <c r="R19" s="2">
        <v>157.30000000000001</v>
      </c>
      <c r="S19" s="2">
        <v>140.5</v>
      </c>
      <c r="T19" s="2">
        <v>154.80000000000001</v>
      </c>
      <c r="U19" s="2">
        <v>158</v>
      </c>
      <c r="V19" s="14">
        <v>160.5</v>
      </c>
      <c r="W19" s="2">
        <v>149.80000000000001</v>
      </c>
      <c r="X19" s="2">
        <v>160.80000000000001</v>
      </c>
      <c r="Y19" s="2">
        <v>147.5</v>
      </c>
      <c r="Z19" s="2">
        <v>150.69999999999999</v>
      </c>
      <c r="AA19" s="2">
        <v>158.1</v>
      </c>
      <c r="AB19" s="2">
        <v>195.6</v>
      </c>
      <c r="AC19" s="2">
        <v>156.1</v>
      </c>
      <c r="AD19" s="2">
        <v>153.4</v>
      </c>
      <c r="AE19" s="2">
        <v>160.4</v>
      </c>
      <c r="AF19">
        <v>2154.1999999999998</v>
      </c>
      <c r="AG19">
        <v>610.6</v>
      </c>
      <c r="AH19" s="18">
        <v>310.3</v>
      </c>
      <c r="AI19" s="18">
        <v>926.80000000000007</v>
      </c>
      <c r="AJ19">
        <v>505.1</v>
      </c>
    </row>
    <row r="20" spans="1:36" hidden="1" x14ac:dyDescent="0.25">
      <c r="A20" s="2" t="s">
        <v>35</v>
      </c>
      <c r="B20" s="2">
        <v>2021</v>
      </c>
      <c r="C20" s="40" t="s">
        <v>42</v>
      </c>
      <c r="D20" s="2">
        <v>71.89</v>
      </c>
      <c r="E20" s="2">
        <v>146.69999999999999</v>
      </c>
      <c r="F20" s="2">
        <v>202</v>
      </c>
      <c r="G20" s="2">
        <v>180.7</v>
      </c>
      <c r="H20" s="2">
        <v>156.19999999999999</v>
      </c>
      <c r="I20" s="2">
        <v>183.7</v>
      </c>
      <c r="J20" s="2">
        <v>164.6</v>
      </c>
      <c r="K20" s="2">
        <v>155.4</v>
      </c>
      <c r="L20" s="2">
        <v>166</v>
      </c>
      <c r="M20" s="2">
        <v>115.1</v>
      </c>
      <c r="N20" s="2">
        <v>168.5</v>
      </c>
      <c r="O20" s="2">
        <v>160</v>
      </c>
      <c r="P20" s="2">
        <v>172.4</v>
      </c>
      <c r="Q20" s="2">
        <v>162.6</v>
      </c>
      <c r="R20" s="2">
        <v>162.19999999999999</v>
      </c>
      <c r="S20" s="2">
        <v>151.80000000000001</v>
      </c>
      <c r="T20" s="2">
        <v>160.69999999999999</v>
      </c>
      <c r="U20" s="2">
        <v>158.80000000000001</v>
      </c>
      <c r="V20" s="14">
        <v>160.5</v>
      </c>
      <c r="W20" s="2">
        <v>154.80000000000001</v>
      </c>
      <c r="X20" s="2">
        <v>166.3</v>
      </c>
      <c r="Y20" s="2">
        <v>150.69999999999999</v>
      </c>
      <c r="Z20" s="2">
        <v>154.9</v>
      </c>
      <c r="AA20" s="2">
        <v>161.69999999999999</v>
      </c>
      <c r="AB20" s="2">
        <v>190.8</v>
      </c>
      <c r="AC20" s="2">
        <v>159.80000000000001</v>
      </c>
      <c r="AD20" s="2">
        <v>157.6</v>
      </c>
      <c r="AE20" s="2">
        <v>161.30000000000001</v>
      </c>
      <c r="AF20">
        <v>2133.9</v>
      </c>
      <c r="AG20">
        <v>633.5</v>
      </c>
      <c r="AH20" s="18">
        <v>315.3</v>
      </c>
      <c r="AI20" s="18">
        <v>948.2</v>
      </c>
      <c r="AJ20">
        <v>508.20000000000005</v>
      </c>
    </row>
    <row r="21" spans="1:36" hidden="1" x14ac:dyDescent="0.25">
      <c r="A21" s="2" t="s">
        <v>30</v>
      </c>
      <c r="B21" s="2">
        <v>2021</v>
      </c>
      <c r="C21" s="40" t="s">
        <v>44</v>
      </c>
      <c r="D21" s="2">
        <v>73.540000000000006</v>
      </c>
      <c r="E21" s="2">
        <v>145.1</v>
      </c>
      <c r="F21" s="2">
        <v>204.5</v>
      </c>
      <c r="G21" s="2">
        <v>180.4</v>
      </c>
      <c r="H21" s="2">
        <v>157.1</v>
      </c>
      <c r="I21" s="2">
        <v>188.7</v>
      </c>
      <c r="J21" s="2">
        <v>157.69999999999999</v>
      </c>
      <c r="K21" s="2">
        <v>152.80000000000001</v>
      </c>
      <c r="L21" s="2">
        <v>163.6</v>
      </c>
      <c r="M21" s="2">
        <v>113.9</v>
      </c>
      <c r="N21" s="2">
        <v>169.7</v>
      </c>
      <c r="O21" s="2">
        <v>166.2</v>
      </c>
      <c r="P21" s="2">
        <v>171</v>
      </c>
      <c r="Q21" s="2">
        <v>161.69999999999999</v>
      </c>
      <c r="R21" s="2">
        <v>166</v>
      </c>
      <c r="S21" s="2">
        <v>161.1</v>
      </c>
      <c r="T21" s="2">
        <v>165.3</v>
      </c>
      <c r="U21" s="2">
        <v>160.4</v>
      </c>
      <c r="V21" s="14">
        <v>161.5</v>
      </c>
      <c r="W21" s="2">
        <v>160.30000000000001</v>
      </c>
      <c r="X21" s="2">
        <v>170.4</v>
      </c>
      <c r="Y21" s="2">
        <v>157.1</v>
      </c>
      <c r="Z21" s="2">
        <v>160.69999999999999</v>
      </c>
      <c r="AA21" s="2">
        <v>167.2</v>
      </c>
      <c r="AB21" s="2">
        <v>189.7</v>
      </c>
      <c r="AC21" s="2">
        <v>162.5</v>
      </c>
      <c r="AD21" s="2">
        <v>162.80000000000001</v>
      </c>
      <c r="AE21" s="2">
        <v>163.19999999999999</v>
      </c>
      <c r="AF21">
        <v>2132.4</v>
      </c>
      <c r="AG21">
        <v>652.80000000000007</v>
      </c>
      <c r="AH21" s="18">
        <v>160.30000000000001</v>
      </c>
      <c r="AI21" s="18">
        <v>973.90000000000009</v>
      </c>
      <c r="AJ21">
        <v>515</v>
      </c>
    </row>
    <row r="22" spans="1:36" x14ac:dyDescent="0.25">
      <c r="A22" s="2" t="s">
        <v>33</v>
      </c>
      <c r="B22" s="2">
        <v>2021</v>
      </c>
      <c r="C22" s="40" t="s">
        <v>44</v>
      </c>
      <c r="D22" s="2">
        <v>73.540000000000006</v>
      </c>
      <c r="E22" s="2">
        <v>149.1</v>
      </c>
      <c r="F22" s="2">
        <v>210.9</v>
      </c>
      <c r="G22" s="2">
        <v>185</v>
      </c>
      <c r="H22" s="2">
        <v>158.19999999999999</v>
      </c>
      <c r="I22" s="2">
        <v>170.6</v>
      </c>
      <c r="J22" s="2">
        <v>170.9</v>
      </c>
      <c r="K22" s="2">
        <v>186.4</v>
      </c>
      <c r="L22" s="2">
        <v>164.7</v>
      </c>
      <c r="M22" s="2">
        <v>115.7</v>
      </c>
      <c r="N22" s="2">
        <v>165.5</v>
      </c>
      <c r="O22" s="2">
        <v>153.4</v>
      </c>
      <c r="P22" s="2">
        <v>173.5</v>
      </c>
      <c r="Q22" s="2">
        <v>167.9</v>
      </c>
      <c r="R22" s="2">
        <v>157.9</v>
      </c>
      <c r="S22" s="2">
        <v>141.9</v>
      </c>
      <c r="T22" s="2">
        <v>155.5</v>
      </c>
      <c r="U22" s="2">
        <v>159.6</v>
      </c>
      <c r="V22" s="14">
        <v>161.5</v>
      </c>
      <c r="W22" s="2">
        <v>150.69999999999999</v>
      </c>
      <c r="X22" s="2">
        <v>161.5</v>
      </c>
      <c r="Y22" s="2">
        <v>149.5</v>
      </c>
      <c r="Z22" s="2">
        <v>151.19999999999999</v>
      </c>
      <c r="AA22" s="2">
        <v>160.30000000000001</v>
      </c>
      <c r="AB22" s="2">
        <v>195.5</v>
      </c>
      <c r="AC22" s="2">
        <v>157.69999999999999</v>
      </c>
      <c r="AD22" s="2">
        <v>155</v>
      </c>
      <c r="AE22" s="2">
        <v>161.80000000000001</v>
      </c>
      <c r="AF22">
        <v>2171.8000000000002</v>
      </c>
      <c r="AG22">
        <v>614.9</v>
      </c>
      <c r="AH22" s="18">
        <v>312.2</v>
      </c>
      <c r="AI22" s="18">
        <v>935.2</v>
      </c>
      <c r="AJ22">
        <v>508.2</v>
      </c>
    </row>
    <row r="23" spans="1:36" hidden="1" x14ac:dyDescent="0.25">
      <c r="A23" s="2" t="s">
        <v>35</v>
      </c>
      <c r="B23" s="2">
        <v>2021</v>
      </c>
      <c r="C23" s="40" t="s">
        <v>44</v>
      </c>
      <c r="D23" s="2">
        <v>73.540000000000006</v>
      </c>
      <c r="E23" s="2">
        <v>146.4</v>
      </c>
      <c r="F23" s="2">
        <v>206.8</v>
      </c>
      <c r="G23" s="2">
        <v>182.2</v>
      </c>
      <c r="H23" s="2">
        <v>157.5</v>
      </c>
      <c r="I23" s="2">
        <v>182.1</v>
      </c>
      <c r="J23" s="2">
        <v>163.9</v>
      </c>
      <c r="K23" s="2">
        <v>164.2</v>
      </c>
      <c r="L23" s="2">
        <v>164</v>
      </c>
      <c r="M23" s="2">
        <v>114.5</v>
      </c>
      <c r="N23" s="2">
        <v>168.3</v>
      </c>
      <c r="O23" s="2">
        <v>160.9</v>
      </c>
      <c r="P23" s="2">
        <v>172.2</v>
      </c>
      <c r="Q23" s="2">
        <v>164</v>
      </c>
      <c r="R23" s="2">
        <v>162.80000000000001</v>
      </c>
      <c r="S23" s="2">
        <v>153.1</v>
      </c>
      <c r="T23" s="2">
        <v>161.4</v>
      </c>
      <c r="U23" s="2">
        <v>160.1</v>
      </c>
      <c r="V23" s="14">
        <v>161.5</v>
      </c>
      <c r="W23" s="2">
        <v>155.80000000000001</v>
      </c>
      <c r="X23" s="2">
        <v>167</v>
      </c>
      <c r="Y23" s="2">
        <v>153.1</v>
      </c>
      <c r="Z23" s="2">
        <v>155.30000000000001</v>
      </c>
      <c r="AA23" s="2">
        <v>163.19999999999999</v>
      </c>
      <c r="AB23" s="2">
        <v>191.2</v>
      </c>
      <c r="AC23" s="2">
        <v>160.69999999999999</v>
      </c>
      <c r="AD23" s="2">
        <v>159</v>
      </c>
      <c r="AE23" s="2">
        <v>162.5</v>
      </c>
      <c r="AF23">
        <v>2147</v>
      </c>
      <c r="AG23">
        <v>637.4</v>
      </c>
      <c r="AH23" s="18">
        <v>317.3</v>
      </c>
      <c r="AI23" s="18">
        <v>955.7</v>
      </c>
      <c r="AJ23">
        <v>510.9</v>
      </c>
    </row>
    <row r="24" spans="1:36" hidden="1" x14ac:dyDescent="0.25">
      <c r="A24" s="2" t="s">
        <v>30</v>
      </c>
      <c r="B24" s="2">
        <v>2021</v>
      </c>
      <c r="C24" s="40" t="s">
        <v>46</v>
      </c>
      <c r="D24" s="2">
        <v>69.8</v>
      </c>
      <c r="E24" s="2">
        <v>144.9</v>
      </c>
      <c r="F24" s="2">
        <v>202.3</v>
      </c>
      <c r="G24" s="2">
        <v>176.5</v>
      </c>
      <c r="H24" s="2">
        <v>157.5</v>
      </c>
      <c r="I24" s="2">
        <v>190.9</v>
      </c>
      <c r="J24" s="2">
        <v>155.69999999999999</v>
      </c>
      <c r="K24" s="2">
        <v>153.9</v>
      </c>
      <c r="L24" s="2">
        <v>162.80000000000001</v>
      </c>
      <c r="M24" s="2">
        <v>115.2</v>
      </c>
      <c r="N24" s="2">
        <v>169.8</v>
      </c>
      <c r="O24" s="2">
        <v>167.6</v>
      </c>
      <c r="P24" s="2">
        <v>171.9</v>
      </c>
      <c r="Q24" s="2">
        <v>161.80000000000001</v>
      </c>
      <c r="R24" s="2">
        <v>167</v>
      </c>
      <c r="S24" s="2">
        <v>162.6</v>
      </c>
      <c r="T24" s="2">
        <v>166.3</v>
      </c>
      <c r="U24" s="2">
        <v>160.30000000000001</v>
      </c>
      <c r="V24" s="14">
        <v>162.1</v>
      </c>
      <c r="W24" s="2">
        <v>160.9</v>
      </c>
      <c r="X24" s="2">
        <v>171.1</v>
      </c>
      <c r="Y24" s="2">
        <v>157.69999999999999</v>
      </c>
      <c r="Z24" s="2">
        <v>161.1</v>
      </c>
      <c r="AA24" s="2">
        <v>167.5</v>
      </c>
      <c r="AB24" s="2">
        <v>190.2</v>
      </c>
      <c r="AC24" s="2">
        <v>163.1</v>
      </c>
      <c r="AD24" s="2">
        <v>163.30000000000001</v>
      </c>
      <c r="AE24" s="2">
        <v>163.6</v>
      </c>
      <c r="AF24">
        <v>2130.8000000000002</v>
      </c>
      <c r="AG24">
        <v>656.2</v>
      </c>
      <c r="AH24" s="18">
        <v>160.9</v>
      </c>
      <c r="AI24" s="18">
        <v>977.6</v>
      </c>
      <c r="AJ24">
        <v>516.59999999999991</v>
      </c>
    </row>
    <row r="25" spans="1:36" x14ac:dyDescent="0.25">
      <c r="A25" s="2" t="s">
        <v>33</v>
      </c>
      <c r="B25" s="2">
        <v>2021</v>
      </c>
      <c r="C25" s="40" t="s">
        <v>46</v>
      </c>
      <c r="D25" s="2">
        <v>69.8</v>
      </c>
      <c r="E25" s="2">
        <v>149.30000000000001</v>
      </c>
      <c r="F25" s="2">
        <v>207.4</v>
      </c>
      <c r="G25" s="2">
        <v>174.1</v>
      </c>
      <c r="H25" s="2">
        <v>159.19999999999999</v>
      </c>
      <c r="I25" s="2">
        <v>175</v>
      </c>
      <c r="J25" s="2">
        <v>161.30000000000001</v>
      </c>
      <c r="K25" s="2">
        <v>183.3</v>
      </c>
      <c r="L25" s="2">
        <v>164.5</v>
      </c>
      <c r="M25" s="2">
        <v>120.4</v>
      </c>
      <c r="N25" s="2">
        <v>166.2</v>
      </c>
      <c r="O25" s="2">
        <v>154.80000000000001</v>
      </c>
      <c r="P25" s="2">
        <v>175.1</v>
      </c>
      <c r="Q25" s="2">
        <v>167.3</v>
      </c>
      <c r="R25" s="2">
        <v>159.80000000000001</v>
      </c>
      <c r="S25" s="2">
        <v>143.6</v>
      </c>
      <c r="T25" s="2">
        <v>157.30000000000001</v>
      </c>
      <c r="U25" s="2">
        <v>159.6</v>
      </c>
      <c r="V25" s="14">
        <v>162.1</v>
      </c>
      <c r="W25" s="2">
        <v>153.19999999999999</v>
      </c>
      <c r="X25" s="2">
        <v>162.80000000000001</v>
      </c>
      <c r="Y25" s="2">
        <v>150.4</v>
      </c>
      <c r="Z25" s="2">
        <v>153.69999999999999</v>
      </c>
      <c r="AA25" s="2">
        <v>160.4</v>
      </c>
      <c r="AB25" s="2">
        <v>196.5</v>
      </c>
      <c r="AC25" s="2">
        <v>160.69999999999999</v>
      </c>
      <c r="AD25" s="2">
        <v>156</v>
      </c>
      <c r="AE25" s="2">
        <v>162.30000000000001</v>
      </c>
      <c r="AF25">
        <v>2157.9</v>
      </c>
      <c r="AG25">
        <v>620.29999999999995</v>
      </c>
      <c r="AH25" s="18">
        <v>315.29999999999995</v>
      </c>
      <c r="AI25" s="18">
        <v>944.09999999999991</v>
      </c>
      <c r="AJ25">
        <v>513.20000000000005</v>
      </c>
    </row>
    <row r="26" spans="1:36" hidden="1" x14ac:dyDescent="0.25">
      <c r="A26" s="2" t="s">
        <v>35</v>
      </c>
      <c r="B26" s="2">
        <v>2021</v>
      </c>
      <c r="C26" s="40" t="s">
        <v>46</v>
      </c>
      <c r="D26" s="2">
        <v>69.8</v>
      </c>
      <c r="E26" s="2">
        <v>146.6</v>
      </c>
      <c r="F26" s="2">
        <v>204</v>
      </c>
      <c r="G26" s="2">
        <v>172.8</v>
      </c>
      <c r="H26" s="2">
        <v>158.4</v>
      </c>
      <c r="I26" s="2">
        <v>188</v>
      </c>
      <c r="J26" s="2">
        <v>156.80000000000001</v>
      </c>
      <c r="K26" s="2">
        <v>162.19999999999999</v>
      </c>
      <c r="L26" s="2">
        <v>164.1</v>
      </c>
      <c r="M26" s="2">
        <v>119.7</v>
      </c>
      <c r="N26" s="2">
        <v>168.8</v>
      </c>
      <c r="O26" s="2">
        <v>162.69999999999999</v>
      </c>
      <c r="P26" s="2">
        <v>173.9</v>
      </c>
      <c r="Q26" s="2">
        <v>164</v>
      </c>
      <c r="R26" s="2">
        <v>164.5</v>
      </c>
      <c r="S26" s="2">
        <v>155.30000000000001</v>
      </c>
      <c r="T26" s="2">
        <v>163.19999999999999</v>
      </c>
      <c r="U26" s="2">
        <v>160</v>
      </c>
      <c r="V26" s="14">
        <v>162.1</v>
      </c>
      <c r="W26" s="2">
        <v>157.5</v>
      </c>
      <c r="X26" s="2">
        <v>168.4</v>
      </c>
      <c r="Y26" s="2">
        <v>154</v>
      </c>
      <c r="Z26" s="2">
        <v>157.6</v>
      </c>
      <c r="AA26" s="2">
        <v>163.80000000000001</v>
      </c>
      <c r="AB26" s="2">
        <v>192.1</v>
      </c>
      <c r="AC26" s="2">
        <v>162.6</v>
      </c>
      <c r="AD26" s="2">
        <v>160</v>
      </c>
      <c r="AE26" s="2">
        <v>163.19999999999999</v>
      </c>
      <c r="AF26">
        <v>2142</v>
      </c>
      <c r="AG26">
        <v>643</v>
      </c>
      <c r="AH26" s="18">
        <v>319.60000000000002</v>
      </c>
      <c r="AI26" s="18">
        <v>963.19999999999993</v>
      </c>
      <c r="AJ26">
        <v>514.70000000000005</v>
      </c>
    </row>
    <row r="27" spans="1:36" hidden="1" x14ac:dyDescent="0.25">
      <c r="A27" s="2" t="s">
        <v>30</v>
      </c>
      <c r="B27" s="2">
        <v>2021</v>
      </c>
      <c r="C27" s="40" t="s">
        <v>48</v>
      </c>
      <c r="D27" s="2">
        <v>73.13</v>
      </c>
      <c r="E27" s="2">
        <v>145.4</v>
      </c>
      <c r="F27" s="2">
        <v>202.1</v>
      </c>
      <c r="G27" s="2">
        <v>172</v>
      </c>
      <c r="H27" s="2">
        <v>158</v>
      </c>
      <c r="I27" s="2">
        <v>195.5</v>
      </c>
      <c r="J27" s="2">
        <v>152.69999999999999</v>
      </c>
      <c r="K27" s="2">
        <v>151.4</v>
      </c>
      <c r="L27" s="2">
        <v>163.9</v>
      </c>
      <c r="M27" s="2">
        <v>119.3</v>
      </c>
      <c r="N27" s="2">
        <v>170.1</v>
      </c>
      <c r="O27" s="2">
        <v>168.3</v>
      </c>
      <c r="P27" s="2">
        <v>172.8</v>
      </c>
      <c r="Q27" s="2">
        <v>162.1</v>
      </c>
      <c r="R27" s="2">
        <v>167.7</v>
      </c>
      <c r="S27" s="2">
        <v>163.6</v>
      </c>
      <c r="T27" s="2">
        <v>167.1</v>
      </c>
      <c r="U27" s="2">
        <v>160.19999999999999</v>
      </c>
      <c r="V27" s="14">
        <v>162.1</v>
      </c>
      <c r="W27" s="2">
        <v>161.30000000000001</v>
      </c>
      <c r="X27" s="2">
        <v>171.9</v>
      </c>
      <c r="Y27" s="2">
        <v>157.80000000000001</v>
      </c>
      <c r="Z27" s="2">
        <v>162.69999999999999</v>
      </c>
      <c r="AA27" s="2">
        <v>168.5</v>
      </c>
      <c r="AB27" s="2">
        <v>190.5</v>
      </c>
      <c r="AC27" s="2">
        <v>163.69999999999999</v>
      </c>
      <c r="AD27" s="2">
        <v>163.80000000000001</v>
      </c>
      <c r="AE27" s="2">
        <v>164</v>
      </c>
      <c r="AF27">
        <v>2133.6</v>
      </c>
      <c r="AG27">
        <v>658.59999999999991</v>
      </c>
      <c r="AH27" s="18">
        <v>161.30000000000001</v>
      </c>
      <c r="AI27" s="18">
        <v>980.5</v>
      </c>
      <c r="AJ27">
        <v>518</v>
      </c>
    </row>
    <row r="28" spans="1:36" x14ac:dyDescent="0.25">
      <c r="A28" s="2" t="s">
        <v>33</v>
      </c>
      <c r="B28" s="2">
        <v>2021</v>
      </c>
      <c r="C28" s="40" t="s">
        <v>48</v>
      </c>
      <c r="D28" s="2">
        <v>73.13</v>
      </c>
      <c r="E28" s="2">
        <v>149.30000000000001</v>
      </c>
      <c r="F28" s="2">
        <v>207.4</v>
      </c>
      <c r="G28" s="2">
        <v>174.1</v>
      </c>
      <c r="H28" s="2">
        <v>159.1</v>
      </c>
      <c r="I28" s="2">
        <v>175</v>
      </c>
      <c r="J28" s="2">
        <v>161.19999999999999</v>
      </c>
      <c r="K28" s="2">
        <v>183.5</v>
      </c>
      <c r="L28" s="2">
        <v>164.5</v>
      </c>
      <c r="M28" s="2">
        <v>120.4</v>
      </c>
      <c r="N28" s="2">
        <v>166.2</v>
      </c>
      <c r="O28" s="2">
        <v>154.80000000000001</v>
      </c>
      <c r="P28" s="2">
        <v>175.1</v>
      </c>
      <c r="Q28" s="2">
        <v>167.3</v>
      </c>
      <c r="R28" s="2">
        <v>159.80000000000001</v>
      </c>
      <c r="S28" s="2">
        <v>143.6</v>
      </c>
      <c r="T28" s="2">
        <v>157.4</v>
      </c>
      <c r="U28" s="2">
        <v>159.6</v>
      </c>
      <c r="V28" s="14">
        <v>162.1</v>
      </c>
      <c r="W28" s="2">
        <v>153.30000000000001</v>
      </c>
      <c r="X28" s="2">
        <v>162.80000000000001</v>
      </c>
      <c r="Y28" s="2">
        <v>150.5</v>
      </c>
      <c r="Z28" s="2">
        <v>153.9</v>
      </c>
      <c r="AA28" s="2">
        <v>160.30000000000001</v>
      </c>
      <c r="AB28" s="2">
        <v>196.5</v>
      </c>
      <c r="AC28" s="2">
        <v>160.80000000000001</v>
      </c>
      <c r="AD28" s="2">
        <v>156</v>
      </c>
      <c r="AE28" s="2">
        <v>162.30000000000001</v>
      </c>
      <c r="AF28">
        <v>2157.9</v>
      </c>
      <c r="AG28">
        <v>620.4</v>
      </c>
      <c r="AH28" s="18">
        <v>315.39999999999998</v>
      </c>
      <c r="AI28" s="18">
        <v>944.39999999999986</v>
      </c>
      <c r="AJ28">
        <v>513.29999999999995</v>
      </c>
    </row>
    <row r="29" spans="1:36" hidden="1" x14ac:dyDescent="0.25">
      <c r="A29" s="2" t="s">
        <v>35</v>
      </c>
      <c r="B29" s="2">
        <v>2021</v>
      </c>
      <c r="C29" s="40" t="s">
        <v>48</v>
      </c>
      <c r="D29" s="2">
        <v>73.13</v>
      </c>
      <c r="E29" s="2">
        <v>146.6</v>
      </c>
      <c r="F29" s="2">
        <v>204</v>
      </c>
      <c r="G29" s="2">
        <v>172.8</v>
      </c>
      <c r="H29" s="2">
        <v>158.4</v>
      </c>
      <c r="I29" s="2">
        <v>188</v>
      </c>
      <c r="J29" s="2">
        <v>156.69999999999999</v>
      </c>
      <c r="K29" s="2">
        <v>162.30000000000001</v>
      </c>
      <c r="L29" s="2">
        <v>164.1</v>
      </c>
      <c r="M29" s="2">
        <v>119.7</v>
      </c>
      <c r="N29" s="2">
        <v>168.8</v>
      </c>
      <c r="O29" s="2">
        <v>162.69999999999999</v>
      </c>
      <c r="P29" s="2">
        <v>173.9</v>
      </c>
      <c r="Q29" s="2">
        <v>164</v>
      </c>
      <c r="R29" s="2">
        <v>164.6</v>
      </c>
      <c r="S29" s="2">
        <v>155.30000000000001</v>
      </c>
      <c r="T29" s="2">
        <v>163.30000000000001</v>
      </c>
      <c r="U29" s="2">
        <v>160</v>
      </c>
      <c r="V29" s="14">
        <v>162.1</v>
      </c>
      <c r="W29" s="2">
        <v>157.5</v>
      </c>
      <c r="X29" s="2">
        <v>168.4</v>
      </c>
      <c r="Y29" s="2">
        <v>154</v>
      </c>
      <c r="Z29" s="2">
        <v>157.69999999999999</v>
      </c>
      <c r="AA29" s="2">
        <v>163.69999999999999</v>
      </c>
      <c r="AB29" s="2">
        <v>192.1</v>
      </c>
      <c r="AC29" s="2">
        <v>162.6</v>
      </c>
      <c r="AD29" s="2">
        <v>160</v>
      </c>
      <c r="AE29" s="2">
        <v>163.19999999999999</v>
      </c>
      <c r="AF29">
        <v>2142</v>
      </c>
      <c r="AG29">
        <v>643.20000000000005</v>
      </c>
      <c r="AH29" s="18">
        <v>319.60000000000002</v>
      </c>
      <c r="AI29" s="18">
        <v>963.19999999999993</v>
      </c>
      <c r="AJ29">
        <v>514.70000000000005</v>
      </c>
    </row>
    <row r="30" spans="1:36" hidden="1" x14ac:dyDescent="0.25">
      <c r="A30" s="2" t="s">
        <v>30</v>
      </c>
      <c r="B30" s="2">
        <v>2021</v>
      </c>
      <c r="C30" s="40" t="s">
        <v>50</v>
      </c>
      <c r="D30" s="2">
        <v>82.11</v>
      </c>
      <c r="E30" s="2">
        <v>146.1</v>
      </c>
      <c r="F30" s="2">
        <v>202.5</v>
      </c>
      <c r="G30" s="2">
        <v>170.1</v>
      </c>
      <c r="H30" s="2">
        <v>158.4</v>
      </c>
      <c r="I30" s="2">
        <v>198.8</v>
      </c>
      <c r="J30" s="2">
        <v>152.6</v>
      </c>
      <c r="K30" s="2">
        <v>170.4</v>
      </c>
      <c r="L30" s="2">
        <v>165.2</v>
      </c>
      <c r="M30" s="2">
        <v>121.6</v>
      </c>
      <c r="N30" s="2">
        <v>170.6</v>
      </c>
      <c r="O30" s="2">
        <v>168.8</v>
      </c>
      <c r="P30" s="2">
        <v>173.6</v>
      </c>
      <c r="Q30" s="2">
        <v>165.5</v>
      </c>
      <c r="R30" s="2">
        <v>168.9</v>
      </c>
      <c r="S30" s="2">
        <v>164.8</v>
      </c>
      <c r="T30" s="2">
        <v>168.3</v>
      </c>
      <c r="U30" s="2">
        <v>161.1</v>
      </c>
      <c r="V30" s="14">
        <v>163.6</v>
      </c>
      <c r="W30" s="2">
        <v>162</v>
      </c>
      <c r="X30" s="2">
        <v>172.5</v>
      </c>
      <c r="Y30" s="2">
        <v>159.5</v>
      </c>
      <c r="Z30" s="2">
        <v>163.19999999999999</v>
      </c>
      <c r="AA30" s="2">
        <v>169</v>
      </c>
      <c r="AB30" s="2">
        <v>191.2</v>
      </c>
      <c r="AC30" s="2">
        <v>165.5</v>
      </c>
      <c r="AD30" s="2">
        <v>164.7</v>
      </c>
      <c r="AE30" s="2">
        <v>166.3</v>
      </c>
      <c r="AF30">
        <v>2164.1999999999998</v>
      </c>
      <c r="AG30">
        <v>663.1</v>
      </c>
      <c r="AH30" s="18">
        <v>162</v>
      </c>
      <c r="AI30" s="18">
        <v>987.9</v>
      </c>
      <c r="AJ30">
        <v>521.4</v>
      </c>
    </row>
    <row r="31" spans="1:36" x14ac:dyDescent="0.25">
      <c r="A31" s="2" t="s">
        <v>33</v>
      </c>
      <c r="B31" s="2">
        <v>2021</v>
      </c>
      <c r="C31" s="40" t="s">
        <v>50</v>
      </c>
      <c r="D31" s="2">
        <v>82.11</v>
      </c>
      <c r="E31" s="2">
        <v>150.1</v>
      </c>
      <c r="F31" s="2">
        <v>208.4</v>
      </c>
      <c r="G31" s="2">
        <v>173</v>
      </c>
      <c r="H31" s="2">
        <v>159.19999999999999</v>
      </c>
      <c r="I31" s="2">
        <v>176.6</v>
      </c>
      <c r="J31" s="2">
        <v>159.30000000000001</v>
      </c>
      <c r="K31" s="2">
        <v>214.4</v>
      </c>
      <c r="L31" s="2">
        <v>165.3</v>
      </c>
      <c r="M31" s="2">
        <v>122.5</v>
      </c>
      <c r="N31" s="2">
        <v>166.8</v>
      </c>
      <c r="O31" s="2">
        <v>155.4</v>
      </c>
      <c r="P31" s="2">
        <v>175.9</v>
      </c>
      <c r="Q31" s="2">
        <v>171.5</v>
      </c>
      <c r="R31" s="2">
        <v>160.80000000000001</v>
      </c>
      <c r="S31" s="2">
        <v>144.4</v>
      </c>
      <c r="T31" s="2">
        <v>158.30000000000001</v>
      </c>
      <c r="U31" s="2">
        <v>160.30000000000001</v>
      </c>
      <c r="V31" s="14">
        <v>163.6</v>
      </c>
      <c r="W31" s="2">
        <v>154.30000000000001</v>
      </c>
      <c r="X31" s="2">
        <v>163.5</v>
      </c>
      <c r="Y31" s="2">
        <v>152.19999999999999</v>
      </c>
      <c r="Z31" s="2">
        <v>155.1</v>
      </c>
      <c r="AA31" s="2">
        <v>160.30000000000001</v>
      </c>
      <c r="AB31" s="2">
        <v>197</v>
      </c>
      <c r="AC31" s="2">
        <v>162.19999999999999</v>
      </c>
      <c r="AD31" s="2">
        <v>157</v>
      </c>
      <c r="AE31" s="2">
        <v>164.6</v>
      </c>
      <c r="AF31">
        <v>2198.4000000000005</v>
      </c>
      <c r="AG31">
        <v>623.80000000000007</v>
      </c>
      <c r="AH31" s="18">
        <v>317.89999999999998</v>
      </c>
      <c r="AI31" s="18">
        <v>950.90000000000009</v>
      </c>
      <c r="AJ31">
        <v>516.20000000000005</v>
      </c>
    </row>
    <row r="32" spans="1:36" hidden="1" x14ac:dyDescent="0.25">
      <c r="A32" s="2" t="s">
        <v>35</v>
      </c>
      <c r="B32" s="2">
        <v>2021</v>
      </c>
      <c r="C32" s="40" t="s">
        <v>50</v>
      </c>
      <c r="D32" s="2">
        <v>82.11</v>
      </c>
      <c r="E32" s="2">
        <v>147.4</v>
      </c>
      <c r="F32" s="2">
        <v>204.6</v>
      </c>
      <c r="G32" s="2">
        <v>171.2</v>
      </c>
      <c r="H32" s="2">
        <v>158.69999999999999</v>
      </c>
      <c r="I32" s="2">
        <v>190.6</v>
      </c>
      <c r="J32" s="2">
        <v>155.69999999999999</v>
      </c>
      <c r="K32" s="2">
        <v>185.3</v>
      </c>
      <c r="L32" s="2">
        <v>165.2</v>
      </c>
      <c r="M32" s="2">
        <v>121.9</v>
      </c>
      <c r="N32" s="2">
        <v>169.3</v>
      </c>
      <c r="O32" s="2">
        <v>163.19999999999999</v>
      </c>
      <c r="P32" s="2">
        <v>174.7</v>
      </c>
      <c r="Q32" s="2">
        <v>167.7</v>
      </c>
      <c r="R32" s="2">
        <v>165.7</v>
      </c>
      <c r="S32" s="2">
        <v>156.30000000000001</v>
      </c>
      <c r="T32" s="2">
        <v>164.3</v>
      </c>
      <c r="U32" s="2">
        <v>160.80000000000001</v>
      </c>
      <c r="V32" s="14">
        <v>163.6</v>
      </c>
      <c r="W32" s="2">
        <v>158.4</v>
      </c>
      <c r="X32" s="2">
        <v>169.1</v>
      </c>
      <c r="Y32" s="2">
        <v>155.69999999999999</v>
      </c>
      <c r="Z32" s="2">
        <v>158.6</v>
      </c>
      <c r="AA32" s="2">
        <v>163.9</v>
      </c>
      <c r="AB32" s="2">
        <v>192.7</v>
      </c>
      <c r="AC32" s="2">
        <v>164.2</v>
      </c>
      <c r="AD32" s="2">
        <v>161</v>
      </c>
      <c r="AE32" s="2">
        <v>165.5</v>
      </c>
      <c r="AF32">
        <v>2175.5</v>
      </c>
      <c r="AG32">
        <v>647.1</v>
      </c>
      <c r="AH32" s="18">
        <v>322</v>
      </c>
      <c r="AI32" s="18">
        <v>970.09999999999991</v>
      </c>
      <c r="AJ32">
        <v>517.9</v>
      </c>
    </row>
    <row r="33" spans="1:36" hidden="1" x14ac:dyDescent="0.25">
      <c r="A33" s="2" t="s">
        <v>30</v>
      </c>
      <c r="B33" s="2">
        <v>2021</v>
      </c>
      <c r="C33" s="41" t="s">
        <v>53</v>
      </c>
      <c r="D33" s="72">
        <v>80.64</v>
      </c>
      <c r="E33" s="2">
        <v>146.9</v>
      </c>
      <c r="F33" s="2">
        <v>199.8</v>
      </c>
      <c r="G33" s="2">
        <v>171.5</v>
      </c>
      <c r="H33" s="2">
        <v>159.1</v>
      </c>
      <c r="I33" s="2">
        <v>198.4</v>
      </c>
      <c r="J33" s="2">
        <v>153.19999999999999</v>
      </c>
      <c r="K33" s="2">
        <v>183.9</v>
      </c>
      <c r="L33" s="2">
        <v>165.4</v>
      </c>
      <c r="M33" s="2">
        <v>122.1</v>
      </c>
      <c r="N33" s="2">
        <v>170.8</v>
      </c>
      <c r="O33" s="2">
        <v>169.1</v>
      </c>
      <c r="P33" s="2">
        <v>174.3</v>
      </c>
      <c r="Q33" s="2">
        <v>167.5</v>
      </c>
      <c r="R33" s="2">
        <v>170.4</v>
      </c>
      <c r="S33" s="2">
        <v>166</v>
      </c>
      <c r="T33" s="2">
        <v>169.8</v>
      </c>
      <c r="U33" s="2">
        <v>162.4</v>
      </c>
      <c r="V33" s="14">
        <v>164.2</v>
      </c>
      <c r="W33" s="2">
        <v>162.9</v>
      </c>
      <c r="X33" s="2">
        <v>173.4</v>
      </c>
      <c r="Y33" s="2">
        <v>158.9</v>
      </c>
      <c r="Z33" s="2">
        <v>163.80000000000001</v>
      </c>
      <c r="AA33" s="2">
        <v>169.3</v>
      </c>
      <c r="AB33" s="2">
        <v>191.4</v>
      </c>
      <c r="AC33" s="2">
        <v>165.3</v>
      </c>
      <c r="AD33" s="2">
        <v>165.2</v>
      </c>
      <c r="AE33" s="2">
        <v>167.6</v>
      </c>
      <c r="AF33">
        <v>2182</v>
      </c>
      <c r="AG33">
        <v>668.6</v>
      </c>
      <c r="AH33" s="18">
        <v>162.9</v>
      </c>
      <c r="AI33" s="18">
        <v>990.39999999999986</v>
      </c>
      <c r="AJ33">
        <v>521.90000000000009</v>
      </c>
    </row>
    <row r="34" spans="1:36" x14ac:dyDescent="0.25">
      <c r="A34" s="2" t="s">
        <v>33</v>
      </c>
      <c r="B34" s="2">
        <v>2021</v>
      </c>
      <c r="C34" s="41" t="s">
        <v>53</v>
      </c>
      <c r="D34" s="72">
        <v>80.64</v>
      </c>
      <c r="E34" s="2">
        <v>151</v>
      </c>
      <c r="F34" s="2">
        <v>204.9</v>
      </c>
      <c r="G34" s="2">
        <v>175.4</v>
      </c>
      <c r="H34" s="2">
        <v>159.6</v>
      </c>
      <c r="I34" s="2">
        <v>175.8</v>
      </c>
      <c r="J34" s="2">
        <v>160.30000000000001</v>
      </c>
      <c r="K34" s="2">
        <v>229.1</v>
      </c>
      <c r="L34" s="2">
        <v>165.1</v>
      </c>
      <c r="M34" s="2">
        <v>123.1</v>
      </c>
      <c r="N34" s="2">
        <v>167.2</v>
      </c>
      <c r="O34" s="2">
        <v>156.1</v>
      </c>
      <c r="P34" s="2">
        <v>176.8</v>
      </c>
      <c r="Q34" s="2">
        <v>173.5</v>
      </c>
      <c r="R34" s="2">
        <v>162.30000000000001</v>
      </c>
      <c r="S34" s="2">
        <v>145.30000000000001</v>
      </c>
      <c r="T34" s="2">
        <v>159.69999999999999</v>
      </c>
      <c r="U34" s="2">
        <v>161.80000000000001</v>
      </c>
      <c r="V34" s="14">
        <v>164.2</v>
      </c>
      <c r="W34" s="2">
        <v>155.19999999999999</v>
      </c>
      <c r="X34" s="2">
        <v>164.2</v>
      </c>
      <c r="Y34" s="2">
        <v>151.19999999999999</v>
      </c>
      <c r="Z34" s="2">
        <v>156.69999999999999</v>
      </c>
      <c r="AA34" s="2">
        <v>160.80000000000001</v>
      </c>
      <c r="AB34" s="2">
        <v>197</v>
      </c>
      <c r="AC34" s="2">
        <v>161.6</v>
      </c>
      <c r="AD34" s="2">
        <v>157.30000000000001</v>
      </c>
      <c r="AE34" s="2">
        <v>165.6</v>
      </c>
      <c r="AF34">
        <v>2217.8999999999996</v>
      </c>
      <c r="AG34">
        <v>629.1</v>
      </c>
      <c r="AH34" s="18">
        <v>319.39999999999998</v>
      </c>
      <c r="AI34" s="18">
        <v>952.69999999999993</v>
      </c>
      <c r="AJ34">
        <v>515.90000000000009</v>
      </c>
    </row>
    <row r="35" spans="1:36" hidden="1" x14ac:dyDescent="0.25">
      <c r="A35" s="2" t="s">
        <v>35</v>
      </c>
      <c r="B35" s="2">
        <v>2021</v>
      </c>
      <c r="C35" s="41" t="s">
        <v>53</v>
      </c>
      <c r="D35" s="72">
        <v>80.64</v>
      </c>
      <c r="E35" s="2">
        <v>148.19999999999999</v>
      </c>
      <c r="F35" s="2">
        <v>201.6</v>
      </c>
      <c r="G35" s="2">
        <v>173</v>
      </c>
      <c r="H35" s="2">
        <v>159.30000000000001</v>
      </c>
      <c r="I35" s="2">
        <v>190.1</v>
      </c>
      <c r="J35" s="2">
        <v>156.5</v>
      </c>
      <c r="K35" s="2">
        <v>199.2</v>
      </c>
      <c r="L35" s="2">
        <v>165.3</v>
      </c>
      <c r="M35" s="2">
        <v>122.4</v>
      </c>
      <c r="N35" s="2">
        <v>169.6</v>
      </c>
      <c r="O35" s="2">
        <v>163.69999999999999</v>
      </c>
      <c r="P35" s="2">
        <v>175.5</v>
      </c>
      <c r="Q35" s="2">
        <v>169.7</v>
      </c>
      <c r="R35" s="2">
        <v>167.2</v>
      </c>
      <c r="S35" s="2">
        <v>157.4</v>
      </c>
      <c r="T35" s="2">
        <v>165.8</v>
      </c>
      <c r="U35" s="2">
        <v>162.19999999999999</v>
      </c>
      <c r="V35" s="14">
        <v>164.2</v>
      </c>
      <c r="W35" s="2">
        <v>159.30000000000001</v>
      </c>
      <c r="X35" s="2">
        <v>169.9</v>
      </c>
      <c r="Y35" s="2">
        <v>154.80000000000001</v>
      </c>
      <c r="Z35" s="2">
        <v>159.80000000000001</v>
      </c>
      <c r="AA35" s="2">
        <v>164.3</v>
      </c>
      <c r="AB35" s="2">
        <v>192.9</v>
      </c>
      <c r="AC35" s="2">
        <v>163.9</v>
      </c>
      <c r="AD35" s="2">
        <v>161.4</v>
      </c>
      <c r="AE35" s="2">
        <v>166.7</v>
      </c>
      <c r="AF35">
        <v>2194.1</v>
      </c>
      <c r="AG35">
        <v>652.6</v>
      </c>
      <c r="AH35" s="18">
        <v>323.5</v>
      </c>
      <c r="AI35" s="18">
        <v>972.30000000000007</v>
      </c>
      <c r="AJ35">
        <v>518.20000000000005</v>
      </c>
    </row>
    <row r="36" spans="1:36" hidden="1" x14ac:dyDescent="0.25">
      <c r="A36" s="2" t="s">
        <v>30</v>
      </c>
      <c r="B36" s="2">
        <v>2021</v>
      </c>
      <c r="C36" s="40" t="s">
        <v>55</v>
      </c>
      <c r="D36" s="2">
        <v>73.3</v>
      </c>
      <c r="E36" s="2">
        <v>147.4</v>
      </c>
      <c r="F36" s="2">
        <v>197</v>
      </c>
      <c r="G36" s="2">
        <v>176.5</v>
      </c>
      <c r="H36" s="2">
        <v>159.80000000000001</v>
      </c>
      <c r="I36" s="2">
        <v>195.8</v>
      </c>
      <c r="J36" s="2">
        <v>152</v>
      </c>
      <c r="K36" s="2">
        <v>172.3</v>
      </c>
      <c r="L36" s="2">
        <v>164.5</v>
      </c>
      <c r="M36" s="2">
        <v>120.6</v>
      </c>
      <c r="N36" s="2">
        <v>171.7</v>
      </c>
      <c r="O36" s="2">
        <v>169.7</v>
      </c>
      <c r="P36" s="2">
        <v>175.1</v>
      </c>
      <c r="Q36" s="2">
        <v>165.8</v>
      </c>
      <c r="R36" s="2">
        <v>171.8</v>
      </c>
      <c r="S36" s="2">
        <v>167.3</v>
      </c>
      <c r="T36" s="2">
        <v>171.2</v>
      </c>
      <c r="U36" s="2">
        <v>162.80000000000001</v>
      </c>
      <c r="V36" s="14">
        <v>163.4</v>
      </c>
      <c r="W36" s="2">
        <v>163.9</v>
      </c>
      <c r="X36" s="2">
        <v>174</v>
      </c>
      <c r="Y36" s="2">
        <v>160.1</v>
      </c>
      <c r="Z36" s="2">
        <v>164.5</v>
      </c>
      <c r="AA36" s="2">
        <v>169.7</v>
      </c>
      <c r="AB36" s="2">
        <v>190.8</v>
      </c>
      <c r="AC36" s="2">
        <v>165.6</v>
      </c>
      <c r="AD36" s="2">
        <v>166</v>
      </c>
      <c r="AE36" s="2">
        <v>167</v>
      </c>
      <c r="AF36">
        <v>2168.1999999999998</v>
      </c>
      <c r="AG36">
        <v>673.1</v>
      </c>
      <c r="AH36" s="18">
        <v>163.9</v>
      </c>
      <c r="AI36" s="18">
        <v>993.9</v>
      </c>
      <c r="AJ36">
        <v>522.4</v>
      </c>
    </row>
    <row r="37" spans="1:36" x14ac:dyDescent="0.25">
      <c r="A37" s="2" t="s">
        <v>33</v>
      </c>
      <c r="B37" s="2">
        <v>2021</v>
      </c>
      <c r="C37" s="40" t="s">
        <v>55</v>
      </c>
      <c r="D37" s="2">
        <v>73.3</v>
      </c>
      <c r="E37" s="2">
        <v>151.6</v>
      </c>
      <c r="F37" s="2">
        <v>202.2</v>
      </c>
      <c r="G37" s="2">
        <v>180</v>
      </c>
      <c r="H37" s="2">
        <v>160</v>
      </c>
      <c r="I37" s="2">
        <v>173.5</v>
      </c>
      <c r="J37" s="2">
        <v>158.30000000000001</v>
      </c>
      <c r="K37" s="2">
        <v>219.5</v>
      </c>
      <c r="L37" s="2">
        <v>164.2</v>
      </c>
      <c r="M37" s="2">
        <v>121.9</v>
      </c>
      <c r="N37" s="2">
        <v>168.2</v>
      </c>
      <c r="O37" s="2">
        <v>156.5</v>
      </c>
      <c r="P37" s="2">
        <v>178.2</v>
      </c>
      <c r="Q37" s="2">
        <v>172.2</v>
      </c>
      <c r="R37" s="2">
        <v>163.30000000000001</v>
      </c>
      <c r="S37" s="2">
        <v>146.69999999999999</v>
      </c>
      <c r="T37" s="2">
        <v>160.69999999999999</v>
      </c>
      <c r="U37" s="2">
        <v>162.4</v>
      </c>
      <c r="V37" s="14">
        <v>163.4</v>
      </c>
      <c r="W37" s="2">
        <v>156</v>
      </c>
      <c r="X37" s="2">
        <v>165.1</v>
      </c>
      <c r="Y37" s="2">
        <v>151.80000000000001</v>
      </c>
      <c r="Z37" s="2">
        <v>157.6</v>
      </c>
      <c r="AA37" s="2">
        <v>160.6</v>
      </c>
      <c r="AB37" s="2">
        <v>196.8</v>
      </c>
      <c r="AC37" s="2">
        <v>161.69999999999999</v>
      </c>
      <c r="AD37" s="2">
        <v>157.80000000000001</v>
      </c>
      <c r="AE37" s="2">
        <v>165.2</v>
      </c>
      <c r="AF37">
        <v>2206.3000000000002</v>
      </c>
      <c r="AG37">
        <v>633.1</v>
      </c>
      <c r="AH37" s="18">
        <v>319.39999999999998</v>
      </c>
      <c r="AI37" s="18">
        <v>954.2</v>
      </c>
      <c r="AJ37">
        <v>516.29999999999995</v>
      </c>
    </row>
    <row r="38" spans="1:36" hidden="1" x14ac:dyDescent="0.25">
      <c r="A38" s="2" t="s">
        <v>35</v>
      </c>
      <c r="B38" s="2">
        <v>2021</v>
      </c>
      <c r="C38" s="40" t="s">
        <v>55</v>
      </c>
      <c r="D38" s="2">
        <v>73.3</v>
      </c>
      <c r="E38" s="2">
        <v>148.69999999999999</v>
      </c>
      <c r="F38" s="2">
        <v>198.8</v>
      </c>
      <c r="G38" s="2">
        <v>177.9</v>
      </c>
      <c r="H38" s="2">
        <v>159.9</v>
      </c>
      <c r="I38" s="2">
        <v>187.6</v>
      </c>
      <c r="J38" s="2">
        <v>154.9</v>
      </c>
      <c r="K38" s="2">
        <v>188.3</v>
      </c>
      <c r="L38" s="2">
        <v>164.4</v>
      </c>
      <c r="M38" s="2">
        <v>121</v>
      </c>
      <c r="N38" s="2">
        <v>170.5</v>
      </c>
      <c r="O38" s="2">
        <v>164.2</v>
      </c>
      <c r="P38" s="2">
        <v>176.5</v>
      </c>
      <c r="Q38" s="2">
        <v>168.2</v>
      </c>
      <c r="R38" s="2">
        <v>168.5</v>
      </c>
      <c r="S38" s="2">
        <v>158.69999999999999</v>
      </c>
      <c r="T38" s="2">
        <v>167</v>
      </c>
      <c r="U38" s="2">
        <v>162.6</v>
      </c>
      <c r="V38" s="14">
        <v>163.4</v>
      </c>
      <c r="W38" s="2">
        <v>160.19999999999999</v>
      </c>
      <c r="X38" s="2">
        <v>170.6</v>
      </c>
      <c r="Y38" s="2">
        <v>155.69999999999999</v>
      </c>
      <c r="Z38" s="2">
        <v>160.6</v>
      </c>
      <c r="AA38" s="2">
        <v>164.4</v>
      </c>
      <c r="AB38" s="2">
        <v>192.4</v>
      </c>
      <c r="AC38" s="2">
        <v>164.1</v>
      </c>
      <c r="AD38" s="2">
        <v>162</v>
      </c>
      <c r="AE38" s="2">
        <v>166.2</v>
      </c>
      <c r="AF38">
        <v>2180.9</v>
      </c>
      <c r="AG38">
        <v>656.8</v>
      </c>
      <c r="AH38" s="18">
        <v>323.60000000000002</v>
      </c>
      <c r="AI38" s="18">
        <v>974.8</v>
      </c>
      <c r="AJ38">
        <v>518.5</v>
      </c>
    </row>
    <row r="39" spans="1:36" hidden="1" x14ac:dyDescent="0.25">
      <c r="A39" s="2" t="s">
        <v>30</v>
      </c>
      <c r="B39" s="2">
        <v>2022</v>
      </c>
      <c r="C39" s="40" t="s">
        <v>31</v>
      </c>
      <c r="D39" s="2">
        <v>84.64</v>
      </c>
      <c r="E39" s="2">
        <v>148.30000000000001</v>
      </c>
      <c r="F39" s="2">
        <v>196.9</v>
      </c>
      <c r="G39" s="2">
        <v>178</v>
      </c>
      <c r="H39" s="2">
        <v>160.5</v>
      </c>
      <c r="I39" s="2">
        <v>192.6</v>
      </c>
      <c r="J39" s="2">
        <v>151.19999999999999</v>
      </c>
      <c r="K39" s="2">
        <v>159.19999999999999</v>
      </c>
      <c r="L39" s="2">
        <v>164</v>
      </c>
      <c r="M39" s="2">
        <v>119.3</v>
      </c>
      <c r="N39" s="2">
        <v>173.3</v>
      </c>
      <c r="O39" s="2">
        <v>169.8</v>
      </c>
      <c r="P39" s="2">
        <v>175.8</v>
      </c>
      <c r="Q39" s="2">
        <v>164.1</v>
      </c>
      <c r="R39" s="2">
        <v>173.2</v>
      </c>
      <c r="S39" s="2">
        <v>169.3</v>
      </c>
      <c r="T39" s="2">
        <v>172.7</v>
      </c>
      <c r="U39" s="2">
        <v>163.19999999999999</v>
      </c>
      <c r="V39" s="14">
        <v>164.5</v>
      </c>
      <c r="W39" s="2">
        <v>164.9</v>
      </c>
      <c r="X39" s="2">
        <v>174.7</v>
      </c>
      <c r="Y39" s="2">
        <v>160.80000000000001</v>
      </c>
      <c r="Z39" s="2">
        <v>164.9</v>
      </c>
      <c r="AA39" s="2">
        <v>169.9</v>
      </c>
      <c r="AB39" s="2">
        <v>190.7</v>
      </c>
      <c r="AC39" s="2">
        <v>165.8</v>
      </c>
      <c r="AD39" s="2">
        <v>166.6</v>
      </c>
      <c r="AE39" s="2">
        <v>166.4</v>
      </c>
      <c r="AF39">
        <v>2153</v>
      </c>
      <c r="AG39">
        <v>678.40000000000009</v>
      </c>
      <c r="AH39" s="18">
        <v>164.9</v>
      </c>
      <c r="AI39" s="18">
        <v>998.60000000000014</v>
      </c>
      <c r="AJ39">
        <v>523.1</v>
      </c>
    </row>
    <row r="40" spans="1:36" x14ac:dyDescent="0.25">
      <c r="A40" s="2" t="s">
        <v>33</v>
      </c>
      <c r="B40" s="2">
        <v>2022</v>
      </c>
      <c r="C40" s="40" t="s">
        <v>31</v>
      </c>
      <c r="D40" s="2">
        <v>84.64</v>
      </c>
      <c r="E40" s="2">
        <v>152.19999999999999</v>
      </c>
      <c r="F40" s="2">
        <v>202.1</v>
      </c>
      <c r="G40" s="2">
        <v>180.1</v>
      </c>
      <c r="H40" s="2">
        <v>160.4</v>
      </c>
      <c r="I40" s="2">
        <v>171</v>
      </c>
      <c r="J40" s="2">
        <v>156.5</v>
      </c>
      <c r="K40" s="2">
        <v>203.6</v>
      </c>
      <c r="L40" s="2">
        <v>163.80000000000001</v>
      </c>
      <c r="M40" s="2">
        <v>121.3</v>
      </c>
      <c r="N40" s="2">
        <v>169.8</v>
      </c>
      <c r="O40" s="2">
        <v>156.6</v>
      </c>
      <c r="P40" s="2">
        <v>179</v>
      </c>
      <c r="Q40" s="2">
        <v>170.3</v>
      </c>
      <c r="R40" s="2">
        <v>164.7</v>
      </c>
      <c r="S40" s="2">
        <v>148.5</v>
      </c>
      <c r="T40" s="2">
        <v>162.19999999999999</v>
      </c>
      <c r="U40" s="2">
        <v>162.80000000000001</v>
      </c>
      <c r="V40" s="14">
        <v>164.5</v>
      </c>
      <c r="W40" s="2">
        <v>156.80000000000001</v>
      </c>
      <c r="X40" s="2">
        <v>166.1</v>
      </c>
      <c r="Y40" s="2">
        <v>152.69999999999999</v>
      </c>
      <c r="Z40" s="2">
        <v>158.4</v>
      </c>
      <c r="AA40" s="2">
        <v>161</v>
      </c>
      <c r="AB40" s="2">
        <v>196.4</v>
      </c>
      <c r="AC40" s="2">
        <v>161.6</v>
      </c>
      <c r="AD40" s="2">
        <v>158.6</v>
      </c>
      <c r="AE40" s="2">
        <v>165</v>
      </c>
      <c r="AF40">
        <v>2186.6999999999998</v>
      </c>
      <c r="AG40">
        <v>638.20000000000005</v>
      </c>
      <c r="AH40" s="18">
        <v>321.3</v>
      </c>
      <c r="AI40" s="18">
        <v>958.80000000000007</v>
      </c>
      <c r="AJ40">
        <v>516.6</v>
      </c>
    </row>
    <row r="41" spans="1:36" hidden="1" x14ac:dyDescent="0.25">
      <c r="A41" s="2" t="s">
        <v>35</v>
      </c>
      <c r="B41" s="2">
        <v>2022</v>
      </c>
      <c r="C41" s="40" t="s">
        <v>31</v>
      </c>
      <c r="D41" s="2">
        <v>84.64</v>
      </c>
      <c r="E41" s="2">
        <v>149.5</v>
      </c>
      <c r="F41" s="2">
        <v>198.7</v>
      </c>
      <c r="G41" s="2">
        <v>178.8</v>
      </c>
      <c r="H41" s="2">
        <v>160.5</v>
      </c>
      <c r="I41" s="2">
        <v>184.7</v>
      </c>
      <c r="J41" s="2">
        <v>153.69999999999999</v>
      </c>
      <c r="K41" s="2">
        <v>174.3</v>
      </c>
      <c r="L41" s="2">
        <v>163.9</v>
      </c>
      <c r="M41" s="2">
        <v>120</v>
      </c>
      <c r="N41" s="2">
        <v>172.1</v>
      </c>
      <c r="O41" s="2">
        <v>164.3</v>
      </c>
      <c r="P41" s="2">
        <v>177.3</v>
      </c>
      <c r="Q41" s="2">
        <v>166.4</v>
      </c>
      <c r="R41" s="2">
        <v>169.9</v>
      </c>
      <c r="S41" s="2">
        <v>160.69999999999999</v>
      </c>
      <c r="T41" s="2">
        <v>168.5</v>
      </c>
      <c r="U41" s="2">
        <v>163</v>
      </c>
      <c r="V41" s="14">
        <v>164.5</v>
      </c>
      <c r="W41" s="2">
        <v>161.1</v>
      </c>
      <c r="X41" s="2">
        <v>171.4</v>
      </c>
      <c r="Y41" s="2">
        <v>156.5</v>
      </c>
      <c r="Z41" s="2">
        <v>161.19999999999999</v>
      </c>
      <c r="AA41" s="2">
        <v>164.7</v>
      </c>
      <c r="AB41" s="2">
        <v>192.2</v>
      </c>
      <c r="AC41" s="2">
        <v>164.2</v>
      </c>
      <c r="AD41" s="2">
        <v>162.69999999999999</v>
      </c>
      <c r="AE41" s="2">
        <v>165.7</v>
      </c>
      <c r="AF41">
        <v>2164.1999999999998</v>
      </c>
      <c r="AG41">
        <v>662.1</v>
      </c>
      <c r="AH41" s="18">
        <v>325.60000000000002</v>
      </c>
      <c r="AI41" s="18">
        <v>979.5</v>
      </c>
      <c r="AJ41">
        <v>519.09999999999991</v>
      </c>
    </row>
    <row r="42" spans="1:36" hidden="1" x14ac:dyDescent="0.25">
      <c r="A42" s="2" t="s">
        <v>30</v>
      </c>
      <c r="B42" s="2">
        <v>2022</v>
      </c>
      <c r="C42" s="40" t="s">
        <v>36</v>
      </c>
      <c r="D42" s="2">
        <v>94.07</v>
      </c>
      <c r="E42" s="2">
        <v>148.80000000000001</v>
      </c>
      <c r="F42" s="2">
        <v>198.1</v>
      </c>
      <c r="G42" s="2">
        <v>175.5</v>
      </c>
      <c r="H42" s="2">
        <v>160.69999999999999</v>
      </c>
      <c r="I42" s="2">
        <v>192.6</v>
      </c>
      <c r="J42" s="2">
        <v>151.4</v>
      </c>
      <c r="K42" s="2">
        <v>155.19999999999999</v>
      </c>
      <c r="L42" s="2">
        <v>163.9</v>
      </c>
      <c r="M42" s="2">
        <v>118.1</v>
      </c>
      <c r="N42" s="2">
        <v>175.4</v>
      </c>
      <c r="O42" s="2">
        <v>170.5</v>
      </c>
      <c r="P42" s="2">
        <v>176.3</v>
      </c>
      <c r="Q42" s="2">
        <v>163.9</v>
      </c>
      <c r="R42" s="2">
        <v>174.1</v>
      </c>
      <c r="S42" s="2">
        <v>171</v>
      </c>
      <c r="T42" s="2">
        <v>173.7</v>
      </c>
      <c r="U42" s="2">
        <v>164.5</v>
      </c>
      <c r="V42" s="14">
        <v>165.5</v>
      </c>
      <c r="W42" s="2">
        <v>165.7</v>
      </c>
      <c r="X42" s="2">
        <v>175.3</v>
      </c>
      <c r="Y42" s="2">
        <v>161.19999999999999</v>
      </c>
      <c r="Z42" s="2">
        <v>165.5</v>
      </c>
      <c r="AA42" s="2">
        <v>170.3</v>
      </c>
      <c r="AB42" s="2">
        <v>191.5</v>
      </c>
      <c r="AC42" s="2">
        <v>167.4</v>
      </c>
      <c r="AD42" s="2">
        <v>167.3</v>
      </c>
      <c r="AE42" s="2">
        <v>166.7</v>
      </c>
      <c r="AF42">
        <v>2150.4</v>
      </c>
      <c r="AG42">
        <v>683.3</v>
      </c>
      <c r="AH42" s="18">
        <v>165.7</v>
      </c>
      <c r="AI42" s="18">
        <v>1003.7999999999998</v>
      </c>
      <c r="AJ42">
        <v>526.20000000000005</v>
      </c>
    </row>
    <row r="43" spans="1:36" x14ac:dyDescent="0.25">
      <c r="A43" s="2" t="s">
        <v>33</v>
      </c>
      <c r="B43" s="2">
        <v>2022</v>
      </c>
      <c r="C43" s="40" t="s">
        <v>36</v>
      </c>
      <c r="D43" s="2">
        <v>94.07</v>
      </c>
      <c r="E43" s="2">
        <v>152.5</v>
      </c>
      <c r="F43" s="2">
        <v>205.2</v>
      </c>
      <c r="G43" s="2">
        <v>176.4</v>
      </c>
      <c r="H43" s="2">
        <v>160.6</v>
      </c>
      <c r="I43" s="2">
        <v>171.5</v>
      </c>
      <c r="J43" s="2">
        <v>156.4</v>
      </c>
      <c r="K43" s="2">
        <v>198</v>
      </c>
      <c r="L43" s="2">
        <v>163.19999999999999</v>
      </c>
      <c r="M43" s="2">
        <v>120.6</v>
      </c>
      <c r="N43" s="2">
        <v>172.2</v>
      </c>
      <c r="O43" s="2">
        <v>156.69999999999999</v>
      </c>
      <c r="P43" s="2">
        <v>180</v>
      </c>
      <c r="Q43" s="2">
        <v>170.2</v>
      </c>
      <c r="R43" s="2">
        <v>165.7</v>
      </c>
      <c r="S43" s="2">
        <v>150.4</v>
      </c>
      <c r="T43" s="2">
        <v>163.4</v>
      </c>
      <c r="U43" s="2">
        <v>164.2</v>
      </c>
      <c r="V43" s="14">
        <v>165.5</v>
      </c>
      <c r="W43" s="2">
        <v>157.4</v>
      </c>
      <c r="X43" s="2">
        <v>167.2</v>
      </c>
      <c r="Y43" s="2">
        <v>153.1</v>
      </c>
      <c r="Z43" s="2">
        <v>159.5</v>
      </c>
      <c r="AA43" s="2">
        <v>162</v>
      </c>
      <c r="AB43" s="2">
        <v>196.5</v>
      </c>
      <c r="AC43" s="2">
        <v>163</v>
      </c>
      <c r="AD43" s="2">
        <v>159.4</v>
      </c>
      <c r="AE43" s="2">
        <v>165.5</v>
      </c>
      <c r="AF43">
        <v>2183.5</v>
      </c>
      <c r="AG43">
        <v>643.70000000000005</v>
      </c>
      <c r="AH43" s="18">
        <v>322.89999999999998</v>
      </c>
      <c r="AI43" s="18">
        <v>964.4</v>
      </c>
      <c r="AJ43">
        <v>518.9</v>
      </c>
    </row>
    <row r="44" spans="1:36" hidden="1" x14ac:dyDescent="0.25">
      <c r="A44" s="2" t="s">
        <v>35</v>
      </c>
      <c r="B44" s="2">
        <v>2022</v>
      </c>
      <c r="C44" s="40" t="s">
        <v>36</v>
      </c>
      <c r="D44" s="2">
        <v>94.07</v>
      </c>
      <c r="E44" s="2">
        <v>150</v>
      </c>
      <c r="F44" s="2">
        <v>200.6</v>
      </c>
      <c r="G44" s="2">
        <v>175.8</v>
      </c>
      <c r="H44" s="2">
        <v>160.69999999999999</v>
      </c>
      <c r="I44" s="2">
        <v>184.9</v>
      </c>
      <c r="J44" s="2">
        <v>153.69999999999999</v>
      </c>
      <c r="K44" s="2">
        <v>169.7</v>
      </c>
      <c r="L44" s="2">
        <v>163.69999999999999</v>
      </c>
      <c r="M44" s="2">
        <v>118.9</v>
      </c>
      <c r="N44" s="2">
        <v>174.3</v>
      </c>
      <c r="O44" s="2">
        <v>164.7</v>
      </c>
      <c r="P44" s="2">
        <v>178</v>
      </c>
      <c r="Q44" s="2">
        <v>166.2</v>
      </c>
      <c r="R44" s="2">
        <v>170.8</v>
      </c>
      <c r="S44" s="2">
        <v>162.4</v>
      </c>
      <c r="T44" s="2">
        <v>169.6</v>
      </c>
      <c r="U44" s="2">
        <v>164.4</v>
      </c>
      <c r="V44" s="14">
        <v>165.5</v>
      </c>
      <c r="W44" s="2">
        <v>161.80000000000001</v>
      </c>
      <c r="X44" s="2">
        <v>172.2</v>
      </c>
      <c r="Y44" s="2">
        <v>156.9</v>
      </c>
      <c r="Z44" s="2">
        <v>162.1</v>
      </c>
      <c r="AA44" s="2">
        <v>165.4</v>
      </c>
      <c r="AB44" s="2">
        <v>192.8</v>
      </c>
      <c r="AC44" s="2">
        <v>165.7</v>
      </c>
      <c r="AD44" s="2">
        <v>163.5</v>
      </c>
      <c r="AE44" s="2">
        <v>166.1</v>
      </c>
      <c r="AF44">
        <v>2161.2000000000003</v>
      </c>
      <c r="AG44">
        <v>667.2</v>
      </c>
      <c r="AH44" s="18">
        <v>327.3</v>
      </c>
      <c r="AI44" s="18">
        <v>984.90000000000009</v>
      </c>
      <c r="AJ44">
        <v>522</v>
      </c>
    </row>
    <row r="45" spans="1:36" hidden="1" x14ac:dyDescent="0.25">
      <c r="A45" s="2" t="s">
        <v>30</v>
      </c>
      <c r="B45" s="2">
        <v>2022</v>
      </c>
      <c r="C45" s="40" t="s">
        <v>38</v>
      </c>
      <c r="D45" s="2">
        <v>112.87</v>
      </c>
      <c r="E45" s="2">
        <v>150.19999999999999</v>
      </c>
      <c r="F45" s="2">
        <v>208</v>
      </c>
      <c r="G45" s="2">
        <v>167.9</v>
      </c>
      <c r="H45" s="2">
        <v>162</v>
      </c>
      <c r="I45" s="2">
        <v>203.1</v>
      </c>
      <c r="J45" s="2">
        <v>155.9</v>
      </c>
      <c r="K45" s="2">
        <v>155.80000000000001</v>
      </c>
      <c r="L45" s="2">
        <v>164.2</v>
      </c>
      <c r="M45" s="2">
        <v>118.1</v>
      </c>
      <c r="N45" s="2">
        <v>178.7</v>
      </c>
      <c r="O45" s="2">
        <v>171.2</v>
      </c>
      <c r="P45" s="2">
        <v>177.4</v>
      </c>
      <c r="Q45" s="2">
        <v>166.6</v>
      </c>
      <c r="R45" s="2">
        <v>175.4</v>
      </c>
      <c r="S45" s="2">
        <v>173.2</v>
      </c>
      <c r="T45" s="2">
        <v>175.1</v>
      </c>
      <c r="U45" s="2">
        <v>167.4</v>
      </c>
      <c r="V45" s="14">
        <v>165.3</v>
      </c>
      <c r="W45" s="2">
        <v>166.5</v>
      </c>
      <c r="X45" s="2">
        <v>176</v>
      </c>
      <c r="Y45" s="2">
        <v>162</v>
      </c>
      <c r="Z45" s="2">
        <v>166.6</v>
      </c>
      <c r="AA45" s="2">
        <v>170.6</v>
      </c>
      <c r="AB45" s="2">
        <v>192.3</v>
      </c>
      <c r="AC45" s="2">
        <v>168.9</v>
      </c>
      <c r="AD45" s="2">
        <v>168.3</v>
      </c>
      <c r="AE45" s="2">
        <v>168.7</v>
      </c>
      <c r="AF45">
        <v>2179.1000000000004</v>
      </c>
      <c r="AG45">
        <v>691.1</v>
      </c>
      <c r="AH45" s="18">
        <v>166.5</v>
      </c>
      <c r="AI45" s="18">
        <v>1008.4</v>
      </c>
      <c r="AJ45">
        <v>529.5</v>
      </c>
    </row>
    <row r="46" spans="1:36" x14ac:dyDescent="0.25">
      <c r="A46" s="2" t="s">
        <v>33</v>
      </c>
      <c r="B46" s="2">
        <v>2022</v>
      </c>
      <c r="C46" s="40" t="s">
        <v>38</v>
      </c>
      <c r="D46" s="2">
        <v>112.87</v>
      </c>
      <c r="E46" s="2">
        <v>153.69999999999999</v>
      </c>
      <c r="F46" s="2">
        <v>215.8</v>
      </c>
      <c r="G46" s="2">
        <v>167.7</v>
      </c>
      <c r="H46" s="2">
        <v>162.6</v>
      </c>
      <c r="I46" s="2">
        <v>180</v>
      </c>
      <c r="J46" s="2">
        <v>159.6</v>
      </c>
      <c r="K46" s="2">
        <v>188.4</v>
      </c>
      <c r="L46" s="2">
        <v>163.4</v>
      </c>
      <c r="M46" s="2">
        <v>120.3</v>
      </c>
      <c r="N46" s="2">
        <v>174.7</v>
      </c>
      <c r="O46" s="2">
        <v>157.1</v>
      </c>
      <c r="P46" s="2">
        <v>181.5</v>
      </c>
      <c r="Q46" s="2">
        <v>171.5</v>
      </c>
      <c r="R46" s="2">
        <v>167.1</v>
      </c>
      <c r="S46" s="2">
        <v>152.6</v>
      </c>
      <c r="T46" s="2">
        <v>164.9</v>
      </c>
      <c r="U46" s="2">
        <v>166.8</v>
      </c>
      <c r="V46" s="14">
        <v>165.3</v>
      </c>
      <c r="W46" s="2">
        <v>158.6</v>
      </c>
      <c r="X46" s="2">
        <v>168.2</v>
      </c>
      <c r="Y46" s="2">
        <v>154.19999999999999</v>
      </c>
      <c r="Z46" s="2">
        <v>160.80000000000001</v>
      </c>
      <c r="AA46" s="2">
        <v>162.69999999999999</v>
      </c>
      <c r="AB46" s="2">
        <v>197.5</v>
      </c>
      <c r="AC46" s="2">
        <v>164.5</v>
      </c>
      <c r="AD46" s="2">
        <v>160.6</v>
      </c>
      <c r="AE46" s="2">
        <v>166.5</v>
      </c>
      <c r="AF46">
        <v>2196.3000000000002</v>
      </c>
      <c r="AG46">
        <v>651.40000000000009</v>
      </c>
      <c r="AH46" s="18">
        <v>323.89999999999998</v>
      </c>
      <c r="AI46" s="18">
        <v>970.2</v>
      </c>
      <c r="AJ46">
        <v>522.6</v>
      </c>
    </row>
    <row r="47" spans="1:36" hidden="1" x14ac:dyDescent="0.25">
      <c r="A47" s="2" t="s">
        <v>35</v>
      </c>
      <c r="B47" s="2">
        <v>2022</v>
      </c>
      <c r="C47" s="40" t="s">
        <v>38</v>
      </c>
      <c r="D47" s="2">
        <v>112.87</v>
      </c>
      <c r="E47" s="2">
        <v>151.30000000000001</v>
      </c>
      <c r="F47" s="2">
        <v>210.7</v>
      </c>
      <c r="G47" s="2">
        <v>167.8</v>
      </c>
      <c r="H47" s="2">
        <v>162.19999999999999</v>
      </c>
      <c r="I47" s="2">
        <v>194.6</v>
      </c>
      <c r="J47" s="2">
        <v>157.6</v>
      </c>
      <c r="K47" s="2">
        <v>166.9</v>
      </c>
      <c r="L47" s="2">
        <v>163.9</v>
      </c>
      <c r="M47" s="2">
        <v>118.8</v>
      </c>
      <c r="N47" s="2">
        <v>177.4</v>
      </c>
      <c r="O47" s="2">
        <v>165.3</v>
      </c>
      <c r="P47" s="2">
        <v>179.3</v>
      </c>
      <c r="Q47" s="2">
        <v>168.4</v>
      </c>
      <c r="R47" s="2">
        <v>172.1</v>
      </c>
      <c r="S47" s="2">
        <v>164.6</v>
      </c>
      <c r="T47" s="2">
        <v>171.1</v>
      </c>
      <c r="U47" s="2">
        <v>167.2</v>
      </c>
      <c r="V47" s="14">
        <v>165.3</v>
      </c>
      <c r="W47" s="2">
        <v>162.80000000000001</v>
      </c>
      <c r="X47" s="2">
        <v>173</v>
      </c>
      <c r="Y47" s="2">
        <v>157.9</v>
      </c>
      <c r="Z47" s="2">
        <v>163.30000000000001</v>
      </c>
      <c r="AA47" s="2">
        <v>166</v>
      </c>
      <c r="AB47" s="2">
        <v>193.7</v>
      </c>
      <c r="AC47" s="2">
        <v>167.2</v>
      </c>
      <c r="AD47" s="2">
        <v>164.6</v>
      </c>
      <c r="AE47" s="2">
        <v>167.7</v>
      </c>
      <c r="AF47">
        <v>2184.2000000000003</v>
      </c>
      <c r="AG47">
        <v>675</v>
      </c>
      <c r="AH47" s="18">
        <v>328.1</v>
      </c>
      <c r="AI47" s="18">
        <v>990.3</v>
      </c>
      <c r="AJ47">
        <v>525.5</v>
      </c>
    </row>
    <row r="48" spans="1:36" hidden="1" x14ac:dyDescent="0.25">
      <c r="A48" s="2" t="s">
        <v>30</v>
      </c>
      <c r="B48" s="2">
        <v>2022</v>
      </c>
      <c r="C48" s="40" t="s">
        <v>39</v>
      </c>
      <c r="D48" s="2">
        <v>102.97</v>
      </c>
      <c r="E48" s="2">
        <v>151.80000000000001</v>
      </c>
      <c r="F48" s="2">
        <v>209.7</v>
      </c>
      <c r="G48" s="2">
        <v>164.5</v>
      </c>
      <c r="H48" s="2">
        <v>163.80000000000001</v>
      </c>
      <c r="I48" s="2">
        <v>207.4</v>
      </c>
      <c r="J48" s="2">
        <v>169.7</v>
      </c>
      <c r="K48" s="2">
        <v>153.6</v>
      </c>
      <c r="L48" s="2">
        <v>165.1</v>
      </c>
      <c r="M48" s="2">
        <v>118.2</v>
      </c>
      <c r="N48" s="2">
        <v>182.9</v>
      </c>
      <c r="O48" s="2">
        <v>172.4</v>
      </c>
      <c r="P48" s="2">
        <v>178.9</v>
      </c>
      <c r="Q48" s="2">
        <v>168.6</v>
      </c>
      <c r="R48" s="2">
        <v>177.5</v>
      </c>
      <c r="S48" s="2">
        <v>175.1</v>
      </c>
      <c r="T48" s="2">
        <v>177.1</v>
      </c>
      <c r="U48" s="2">
        <v>169</v>
      </c>
      <c r="V48" s="14">
        <v>167</v>
      </c>
      <c r="W48" s="2">
        <v>167.7</v>
      </c>
      <c r="X48" s="2">
        <v>177</v>
      </c>
      <c r="Y48" s="2">
        <v>166.2</v>
      </c>
      <c r="Z48" s="2">
        <v>167.2</v>
      </c>
      <c r="AA48" s="2">
        <v>170.9</v>
      </c>
      <c r="AB48" s="2">
        <v>192.8</v>
      </c>
      <c r="AC48" s="2">
        <v>173.3</v>
      </c>
      <c r="AD48" s="2">
        <v>170.2</v>
      </c>
      <c r="AE48" s="2">
        <v>170.8</v>
      </c>
      <c r="AF48">
        <v>2206.6</v>
      </c>
      <c r="AG48">
        <v>698.7</v>
      </c>
      <c r="AH48" s="18">
        <v>167.7</v>
      </c>
      <c r="AI48" s="18">
        <v>1022.2</v>
      </c>
      <c r="AJ48">
        <v>536.29999999999995</v>
      </c>
    </row>
    <row r="49" spans="1:36" x14ac:dyDescent="0.25">
      <c r="A49" s="2" t="s">
        <v>33</v>
      </c>
      <c r="B49" s="2">
        <v>2022</v>
      </c>
      <c r="C49" s="40" t="s">
        <v>39</v>
      </c>
      <c r="D49" s="2">
        <v>102.97</v>
      </c>
      <c r="E49" s="2">
        <v>155.4</v>
      </c>
      <c r="F49" s="2">
        <v>215.8</v>
      </c>
      <c r="G49" s="2">
        <v>164.6</v>
      </c>
      <c r="H49" s="2">
        <v>164.2</v>
      </c>
      <c r="I49" s="2">
        <v>186</v>
      </c>
      <c r="J49" s="2">
        <v>175.9</v>
      </c>
      <c r="K49" s="2">
        <v>190.7</v>
      </c>
      <c r="L49" s="2">
        <v>164</v>
      </c>
      <c r="M49" s="2">
        <v>120.5</v>
      </c>
      <c r="N49" s="2">
        <v>178</v>
      </c>
      <c r="O49" s="2">
        <v>157.5</v>
      </c>
      <c r="P49" s="2">
        <v>183.3</v>
      </c>
      <c r="Q49" s="2">
        <v>174.5</v>
      </c>
      <c r="R49" s="2">
        <v>168.4</v>
      </c>
      <c r="S49" s="2">
        <v>154.5</v>
      </c>
      <c r="T49" s="2">
        <v>166.3</v>
      </c>
      <c r="U49" s="2">
        <v>168.4</v>
      </c>
      <c r="V49" s="14">
        <v>167</v>
      </c>
      <c r="W49" s="2">
        <v>159.80000000000001</v>
      </c>
      <c r="X49" s="2">
        <v>169</v>
      </c>
      <c r="Y49" s="2">
        <v>159.30000000000001</v>
      </c>
      <c r="Z49" s="2">
        <v>162.19999999999999</v>
      </c>
      <c r="AA49" s="2">
        <v>164</v>
      </c>
      <c r="AB49" s="2">
        <v>197.1</v>
      </c>
      <c r="AC49" s="2">
        <v>170.5</v>
      </c>
      <c r="AD49" s="2">
        <v>163.1</v>
      </c>
      <c r="AE49" s="2">
        <v>169.2</v>
      </c>
      <c r="AF49">
        <v>2230.4</v>
      </c>
      <c r="AG49">
        <v>657.6</v>
      </c>
      <c r="AH49" s="18">
        <v>326.8</v>
      </c>
      <c r="AI49" s="18">
        <v>986.90000000000009</v>
      </c>
      <c r="AJ49">
        <v>530.70000000000005</v>
      </c>
    </row>
    <row r="50" spans="1:36" hidden="1" x14ac:dyDescent="0.25">
      <c r="A50" s="2" t="s">
        <v>35</v>
      </c>
      <c r="B50" s="2">
        <v>2022</v>
      </c>
      <c r="C50" s="40" t="s">
        <v>39</v>
      </c>
      <c r="D50" s="2">
        <v>102.97</v>
      </c>
      <c r="E50" s="2">
        <v>152.9</v>
      </c>
      <c r="F50" s="2">
        <v>211.8</v>
      </c>
      <c r="G50" s="2">
        <v>164.5</v>
      </c>
      <c r="H50" s="2">
        <v>163.9</v>
      </c>
      <c r="I50" s="2">
        <v>199.5</v>
      </c>
      <c r="J50" s="2">
        <v>172.6</v>
      </c>
      <c r="K50" s="2">
        <v>166.2</v>
      </c>
      <c r="L50" s="2">
        <v>164.7</v>
      </c>
      <c r="M50" s="2">
        <v>119</v>
      </c>
      <c r="N50" s="2">
        <v>181.3</v>
      </c>
      <c r="O50" s="2">
        <v>166.2</v>
      </c>
      <c r="P50" s="2">
        <v>180.9</v>
      </c>
      <c r="Q50" s="2">
        <v>170.8</v>
      </c>
      <c r="R50" s="2">
        <v>173.9</v>
      </c>
      <c r="S50" s="2">
        <v>166.5</v>
      </c>
      <c r="T50" s="2">
        <v>172.8</v>
      </c>
      <c r="U50" s="2">
        <v>168.8</v>
      </c>
      <c r="V50" s="14">
        <v>167</v>
      </c>
      <c r="W50" s="2">
        <v>164</v>
      </c>
      <c r="X50" s="2">
        <v>174</v>
      </c>
      <c r="Y50" s="2">
        <v>162.6</v>
      </c>
      <c r="Z50" s="2">
        <v>164.4</v>
      </c>
      <c r="AA50" s="2">
        <v>166.9</v>
      </c>
      <c r="AB50" s="2">
        <v>193.9</v>
      </c>
      <c r="AC50" s="2">
        <v>172.2</v>
      </c>
      <c r="AD50" s="2">
        <v>166.8</v>
      </c>
      <c r="AE50" s="2">
        <v>170.1</v>
      </c>
      <c r="AF50">
        <v>2214.3000000000002</v>
      </c>
      <c r="AG50">
        <v>682</v>
      </c>
      <c r="AH50" s="18">
        <v>331</v>
      </c>
      <c r="AI50" s="18">
        <v>1005.5</v>
      </c>
      <c r="AJ50">
        <v>532.90000000000009</v>
      </c>
    </row>
    <row r="51" spans="1:36" hidden="1" x14ac:dyDescent="0.25">
      <c r="A51" s="2" t="s">
        <v>30</v>
      </c>
      <c r="B51" s="2">
        <v>2022</v>
      </c>
      <c r="C51" s="40" t="s">
        <v>41</v>
      </c>
      <c r="D51" s="2">
        <v>109.51</v>
      </c>
      <c r="E51" s="2">
        <v>152.9</v>
      </c>
      <c r="F51" s="2">
        <v>214.7</v>
      </c>
      <c r="G51" s="2">
        <v>161.4</v>
      </c>
      <c r="H51" s="2">
        <v>164.6</v>
      </c>
      <c r="I51" s="2">
        <v>209.9</v>
      </c>
      <c r="J51" s="2">
        <v>168</v>
      </c>
      <c r="K51" s="2">
        <v>160.4</v>
      </c>
      <c r="L51" s="2">
        <v>165</v>
      </c>
      <c r="M51" s="2">
        <v>118.9</v>
      </c>
      <c r="N51" s="2">
        <v>186.6</v>
      </c>
      <c r="O51" s="2">
        <v>173.2</v>
      </c>
      <c r="P51" s="2">
        <v>180.4</v>
      </c>
      <c r="Q51" s="2">
        <v>170.8</v>
      </c>
      <c r="R51" s="2">
        <v>179.3</v>
      </c>
      <c r="S51" s="2">
        <v>177.2</v>
      </c>
      <c r="T51" s="2">
        <v>179</v>
      </c>
      <c r="U51" s="2">
        <v>168.5</v>
      </c>
      <c r="V51" s="14">
        <v>167.5</v>
      </c>
      <c r="W51" s="2">
        <v>168.9</v>
      </c>
      <c r="X51" s="2">
        <v>177.7</v>
      </c>
      <c r="Y51" s="2">
        <v>167.1</v>
      </c>
      <c r="Z51" s="2">
        <v>167.6</v>
      </c>
      <c r="AA51" s="2">
        <v>171.8</v>
      </c>
      <c r="AB51" s="2">
        <v>192.9</v>
      </c>
      <c r="AC51" s="2">
        <v>175.3</v>
      </c>
      <c r="AD51" s="2">
        <v>170.9</v>
      </c>
      <c r="AE51" s="2">
        <v>172.5</v>
      </c>
      <c r="AF51">
        <v>2226.8000000000002</v>
      </c>
      <c r="AG51">
        <v>704</v>
      </c>
      <c r="AH51" s="18">
        <v>168.9</v>
      </c>
      <c r="AI51" s="18">
        <v>1029.5999999999999</v>
      </c>
      <c r="AJ51">
        <v>539.1</v>
      </c>
    </row>
    <row r="52" spans="1:36" x14ac:dyDescent="0.25">
      <c r="A52" s="2" t="s">
        <v>33</v>
      </c>
      <c r="B52" s="2">
        <v>2022</v>
      </c>
      <c r="C52" s="40" t="s">
        <v>41</v>
      </c>
      <c r="D52" s="2">
        <v>109.51</v>
      </c>
      <c r="E52" s="2">
        <v>156.69999999999999</v>
      </c>
      <c r="F52" s="2">
        <v>221.2</v>
      </c>
      <c r="G52" s="2">
        <v>164.1</v>
      </c>
      <c r="H52" s="2">
        <v>165.4</v>
      </c>
      <c r="I52" s="2">
        <v>189.5</v>
      </c>
      <c r="J52" s="2">
        <v>174.5</v>
      </c>
      <c r="K52" s="2">
        <v>203.2</v>
      </c>
      <c r="L52" s="2">
        <v>164.1</v>
      </c>
      <c r="M52" s="2">
        <v>121.2</v>
      </c>
      <c r="N52" s="2">
        <v>181.4</v>
      </c>
      <c r="O52" s="2">
        <v>158.5</v>
      </c>
      <c r="P52" s="2">
        <v>184.9</v>
      </c>
      <c r="Q52" s="2">
        <v>177.5</v>
      </c>
      <c r="R52" s="2">
        <v>170</v>
      </c>
      <c r="S52" s="2">
        <v>155.9</v>
      </c>
      <c r="T52" s="2">
        <v>167.8</v>
      </c>
      <c r="U52" s="2">
        <v>168.2</v>
      </c>
      <c r="V52" s="14">
        <v>167.5</v>
      </c>
      <c r="W52" s="2">
        <v>161.1</v>
      </c>
      <c r="X52" s="2">
        <v>170.1</v>
      </c>
      <c r="Y52" s="2">
        <v>159.4</v>
      </c>
      <c r="Z52" s="2">
        <v>163.19999999999999</v>
      </c>
      <c r="AA52" s="2">
        <v>165.2</v>
      </c>
      <c r="AB52" s="2">
        <v>197.5</v>
      </c>
      <c r="AC52" s="2">
        <v>173.5</v>
      </c>
      <c r="AD52" s="2">
        <v>163.80000000000001</v>
      </c>
      <c r="AE52" s="2">
        <v>170.8</v>
      </c>
      <c r="AF52">
        <v>2262.2000000000003</v>
      </c>
      <c r="AG52">
        <v>661.9</v>
      </c>
      <c r="AH52" s="18">
        <v>328.6</v>
      </c>
      <c r="AI52" s="18">
        <v>994.5</v>
      </c>
      <c r="AJ52">
        <v>534.79999999999995</v>
      </c>
    </row>
    <row r="53" spans="1:36" hidden="1" x14ac:dyDescent="0.25">
      <c r="A53" s="2" t="s">
        <v>35</v>
      </c>
      <c r="B53" s="2">
        <v>2022</v>
      </c>
      <c r="C53" s="40" t="s">
        <v>41</v>
      </c>
      <c r="D53" s="2">
        <v>109.51</v>
      </c>
      <c r="E53" s="2">
        <v>154.1</v>
      </c>
      <c r="F53" s="2">
        <v>217</v>
      </c>
      <c r="G53" s="2">
        <v>162.4</v>
      </c>
      <c r="H53" s="2">
        <v>164.9</v>
      </c>
      <c r="I53" s="2">
        <v>202.4</v>
      </c>
      <c r="J53" s="2">
        <v>171</v>
      </c>
      <c r="K53" s="2">
        <v>174.9</v>
      </c>
      <c r="L53" s="2">
        <v>164.7</v>
      </c>
      <c r="M53" s="2">
        <v>119.7</v>
      </c>
      <c r="N53" s="2">
        <v>184.9</v>
      </c>
      <c r="O53" s="2">
        <v>167.1</v>
      </c>
      <c r="P53" s="2">
        <v>182.5</v>
      </c>
      <c r="Q53" s="2">
        <v>173.3</v>
      </c>
      <c r="R53" s="2">
        <v>175.6</v>
      </c>
      <c r="S53" s="2">
        <v>168.4</v>
      </c>
      <c r="T53" s="2">
        <v>174.6</v>
      </c>
      <c r="U53" s="2">
        <v>168.4</v>
      </c>
      <c r="V53" s="14">
        <v>167.5</v>
      </c>
      <c r="W53" s="2">
        <v>165.2</v>
      </c>
      <c r="X53" s="2">
        <v>174.8</v>
      </c>
      <c r="Y53" s="2">
        <v>163</v>
      </c>
      <c r="Z53" s="2">
        <v>165.1</v>
      </c>
      <c r="AA53" s="2">
        <v>167.9</v>
      </c>
      <c r="AB53" s="2">
        <v>194.1</v>
      </c>
      <c r="AC53" s="2">
        <v>174.6</v>
      </c>
      <c r="AD53" s="2">
        <v>167.5</v>
      </c>
      <c r="AE53" s="2">
        <v>171.7</v>
      </c>
      <c r="AF53">
        <v>2238.9000000000005</v>
      </c>
      <c r="AG53">
        <v>687</v>
      </c>
      <c r="AH53" s="18">
        <v>332.7</v>
      </c>
      <c r="AI53" s="18">
        <v>1012.8</v>
      </c>
      <c r="AJ53">
        <v>536.20000000000005</v>
      </c>
    </row>
    <row r="54" spans="1:36" hidden="1" x14ac:dyDescent="0.25">
      <c r="A54" s="2" t="s">
        <v>30</v>
      </c>
      <c r="B54" s="2">
        <v>2022</v>
      </c>
      <c r="C54" s="40" t="s">
        <v>42</v>
      </c>
      <c r="D54" s="2">
        <v>116.01</v>
      </c>
      <c r="E54" s="2">
        <v>153.80000000000001</v>
      </c>
      <c r="F54" s="2">
        <v>217.2</v>
      </c>
      <c r="G54" s="2">
        <v>169.6</v>
      </c>
      <c r="H54" s="2">
        <v>165.4</v>
      </c>
      <c r="I54" s="2">
        <v>208.1</v>
      </c>
      <c r="J54" s="2">
        <v>165.8</v>
      </c>
      <c r="K54" s="2">
        <v>167.3</v>
      </c>
      <c r="L54" s="2">
        <v>164.6</v>
      </c>
      <c r="M54" s="2">
        <v>119.1</v>
      </c>
      <c r="N54" s="2">
        <v>188.9</v>
      </c>
      <c r="O54" s="2">
        <v>174.2</v>
      </c>
      <c r="P54" s="2">
        <v>181.9</v>
      </c>
      <c r="Q54" s="2">
        <v>172.4</v>
      </c>
      <c r="R54" s="2">
        <v>180.7</v>
      </c>
      <c r="S54" s="2">
        <v>178.7</v>
      </c>
      <c r="T54" s="2">
        <v>180.4</v>
      </c>
      <c r="U54" s="2">
        <v>169.5</v>
      </c>
      <c r="V54" s="14">
        <v>166.8</v>
      </c>
      <c r="W54" s="2">
        <v>170.3</v>
      </c>
      <c r="X54" s="2">
        <v>178.2</v>
      </c>
      <c r="Y54" s="2">
        <v>165.5</v>
      </c>
      <c r="Z54" s="2">
        <v>168</v>
      </c>
      <c r="AA54" s="2">
        <v>172.6</v>
      </c>
      <c r="AB54" s="2">
        <v>192.9</v>
      </c>
      <c r="AC54" s="2">
        <v>176.7</v>
      </c>
      <c r="AD54" s="2">
        <v>171</v>
      </c>
      <c r="AE54" s="2">
        <v>173.6</v>
      </c>
      <c r="AF54">
        <v>2248.3000000000002</v>
      </c>
      <c r="AG54">
        <v>709.3</v>
      </c>
      <c r="AH54" s="18">
        <v>170.3</v>
      </c>
      <c r="AI54" s="18">
        <v>1032.3</v>
      </c>
      <c r="AJ54">
        <v>540.6</v>
      </c>
    </row>
    <row r="55" spans="1:36" x14ac:dyDescent="0.25">
      <c r="A55" s="2" t="s">
        <v>33</v>
      </c>
      <c r="B55" s="2">
        <v>2022</v>
      </c>
      <c r="C55" s="40" t="s">
        <v>42</v>
      </c>
      <c r="D55" s="2">
        <v>116.01</v>
      </c>
      <c r="E55" s="2">
        <v>157.5</v>
      </c>
      <c r="F55" s="2">
        <v>223.4</v>
      </c>
      <c r="G55" s="2">
        <v>172.8</v>
      </c>
      <c r="H55" s="2">
        <v>166.4</v>
      </c>
      <c r="I55" s="2">
        <v>188.6</v>
      </c>
      <c r="J55" s="2">
        <v>174.1</v>
      </c>
      <c r="K55" s="2">
        <v>211.5</v>
      </c>
      <c r="L55" s="2">
        <v>163.6</v>
      </c>
      <c r="M55" s="2">
        <v>121.4</v>
      </c>
      <c r="N55" s="2">
        <v>183.5</v>
      </c>
      <c r="O55" s="2">
        <v>159.1</v>
      </c>
      <c r="P55" s="2">
        <v>186.3</v>
      </c>
      <c r="Q55" s="2">
        <v>179.3</v>
      </c>
      <c r="R55" s="2">
        <v>171.6</v>
      </c>
      <c r="S55" s="2">
        <v>157.4</v>
      </c>
      <c r="T55" s="2">
        <v>169.4</v>
      </c>
      <c r="U55" s="2">
        <v>169.2</v>
      </c>
      <c r="V55" s="14">
        <v>166.8</v>
      </c>
      <c r="W55" s="2">
        <v>162.1</v>
      </c>
      <c r="X55" s="2">
        <v>170.9</v>
      </c>
      <c r="Y55" s="2">
        <v>157.19999999999999</v>
      </c>
      <c r="Z55" s="2">
        <v>164.1</v>
      </c>
      <c r="AA55" s="2">
        <v>166.5</v>
      </c>
      <c r="AB55" s="2">
        <v>198.3</v>
      </c>
      <c r="AC55" s="2">
        <v>174.9</v>
      </c>
      <c r="AD55" s="2">
        <v>163.80000000000001</v>
      </c>
      <c r="AE55" s="2">
        <v>171.4</v>
      </c>
      <c r="AF55">
        <v>2287.5</v>
      </c>
      <c r="AG55">
        <v>667.59999999999991</v>
      </c>
      <c r="AH55" s="18">
        <v>328.9</v>
      </c>
      <c r="AI55" s="18">
        <v>996.9</v>
      </c>
      <c r="AJ55">
        <v>537</v>
      </c>
    </row>
    <row r="56" spans="1:36" hidden="1" x14ac:dyDescent="0.25">
      <c r="A56" s="2" t="s">
        <v>35</v>
      </c>
      <c r="B56" s="2">
        <v>2022</v>
      </c>
      <c r="C56" s="40" t="s">
        <v>42</v>
      </c>
      <c r="D56" s="2">
        <v>116.01</v>
      </c>
      <c r="E56" s="2">
        <v>155</v>
      </c>
      <c r="F56" s="2">
        <v>219.4</v>
      </c>
      <c r="G56" s="2">
        <v>170.8</v>
      </c>
      <c r="H56" s="2">
        <v>165.8</v>
      </c>
      <c r="I56" s="2">
        <v>200.9</v>
      </c>
      <c r="J56" s="2">
        <v>169.7</v>
      </c>
      <c r="K56" s="2">
        <v>182.3</v>
      </c>
      <c r="L56" s="2">
        <v>164.3</v>
      </c>
      <c r="M56" s="2">
        <v>119.9</v>
      </c>
      <c r="N56" s="2">
        <v>187.1</v>
      </c>
      <c r="O56" s="2">
        <v>167.9</v>
      </c>
      <c r="P56" s="2">
        <v>183.9</v>
      </c>
      <c r="Q56" s="2">
        <v>174.9</v>
      </c>
      <c r="R56" s="2">
        <v>177.1</v>
      </c>
      <c r="S56" s="2">
        <v>169.9</v>
      </c>
      <c r="T56" s="2">
        <v>176</v>
      </c>
      <c r="U56" s="2">
        <v>169.4</v>
      </c>
      <c r="V56" s="14">
        <v>166.8</v>
      </c>
      <c r="W56" s="2">
        <v>166.4</v>
      </c>
      <c r="X56" s="2">
        <v>175.4</v>
      </c>
      <c r="Y56" s="2">
        <v>161.1</v>
      </c>
      <c r="Z56" s="2">
        <v>165.8</v>
      </c>
      <c r="AA56" s="2">
        <v>169</v>
      </c>
      <c r="AB56" s="2">
        <v>194.3</v>
      </c>
      <c r="AC56" s="2">
        <v>176</v>
      </c>
      <c r="AD56" s="2">
        <v>167.5</v>
      </c>
      <c r="AE56" s="2">
        <v>172.6</v>
      </c>
      <c r="AF56">
        <v>2261.9</v>
      </c>
      <c r="AG56">
        <v>692.4</v>
      </c>
      <c r="AH56" s="18">
        <v>333.20000000000005</v>
      </c>
      <c r="AI56" s="18">
        <v>1015.3000000000001</v>
      </c>
      <c r="AJ56">
        <v>537.79999999999995</v>
      </c>
    </row>
    <row r="57" spans="1:36" hidden="1" x14ac:dyDescent="0.25">
      <c r="A57" s="2" t="s">
        <v>30</v>
      </c>
      <c r="B57" s="2">
        <v>2022</v>
      </c>
      <c r="C57" s="40" t="s">
        <v>44</v>
      </c>
      <c r="D57" s="2">
        <v>105.49</v>
      </c>
      <c r="E57" s="2">
        <v>155.19999999999999</v>
      </c>
      <c r="F57" s="2">
        <v>210.8</v>
      </c>
      <c r="G57" s="2">
        <v>174.3</v>
      </c>
      <c r="H57" s="2">
        <v>166.3</v>
      </c>
      <c r="I57" s="2">
        <v>202.2</v>
      </c>
      <c r="J57" s="2">
        <v>169.6</v>
      </c>
      <c r="K57" s="2">
        <v>168.6</v>
      </c>
      <c r="L57" s="2">
        <v>164.4</v>
      </c>
      <c r="M57" s="2">
        <v>119.2</v>
      </c>
      <c r="N57" s="2">
        <v>191.8</v>
      </c>
      <c r="O57" s="2">
        <v>174.5</v>
      </c>
      <c r="P57" s="2">
        <v>183.1</v>
      </c>
      <c r="Q57" s="2">
        <v>172.5</v>
      </c>
      <c r="R57" s="2">
        <v>182</v>
      </c>
      <c r="S57" s="2">
        <v>180.3</v>
      </c>
      <c r="T57" s="2">
        <v>181.7</v>
      </c>
      <c r="U57" s="2">
        <v>169.7</v>
      </c>
      <c r="V57" s="14">
        <v>167.8</v>
      </c>
      <c r="W57" s="2">
        <v>171.3</v>
      </c>
      <c r="X57" s="2">
        <v>178.8</v>
      </c>
      <c r="Y57" s="2">
        <v>166.3</v>
      </c>
      <c r="Z57" s="2">
        <v>168.6</v>
      </c>
      <c r="AA57" s="2">
        <v>174.7</v>
      </c>
      <c r="AB57" s="2">
        <v>193.2</v>
      </c>
      <c r="AC57" s="2">
        <v>179.6</v>
      </c>
      <c r="AD57" s="2">
        <v>171.8</v>
      </c>
      <c r="AE57" s="2">
        <v>174.3</v>
      </c>
      <c r="AF57">
        <v>2252.5</v>
      </c>
      <c r="AG57">
        <v>713.7</v>
      </c>
      <c r="AH57" s="18">
        <v>171.3</v>
      </c>
      <c r="AI57" s="18">
        <v>1041.3999999999999</v>
      </c>
      <c r="AJ57">
        <v>544.59999999999991</v>
      </c>
    </row>
    <row r="58" spans="1:36" x14ac:dyDescent="0.25">
      <c r="A58" s="2" t="s">
        <v>33</v>
      </c>
      <c r="B58" s="2">
        <v>2022</v>
      </c>
      <c r="C58" s="40" t="s">
        <v>44</v>
      </c>
      <c r="D58" s="2">
        <v>105.49</v>
      </c>
      <c r="E58" s="2">
        <v>159.30000000000001</v>
      </c>
      <c r="F58" s="2">
        <v>217.1</v>
      </c>
      <c r="G58" s="2">
        <v>176.6</v>
      </c>
      <c r="H58" s="2">
        <v>167.1</v>
      </c>
      <c r="I58" s="2">
        <v>184.8</v>
      </c>
      <c r="J58" s="2">
        <v>179.5</v>
      </c>
      <c r="K58" s="2">
        <v>208.5</v>
      </c>
      <c r="L58" s="2">
        <v>164</v>
      </c>
      <c r="M58" s="2">
        <v>121.5</v>
      </c>
      <c r="N58" s="2">
        <v>186.3</v>
      </c>
      <c r="O58" s="2">
        <v>159.80000000000001</v>
      </c>
      <c r="P58" s="2">
        <v>187.7</v>
      </c>
      <c r="Q58" s="2">
        <v>179.4</v>
      </c>
      <c r="R58" s="2">
        <v>172.7</v>
      </c>
      <c r="S58" s="2">
        <v>158.69999999999999</v>
      </c>
      <c r="T58" s="2">
        <v>170.6</v>
      </c>
      <c r="U58" s="2">
        <v>169.8</v>
      </c>
      <c r="V58" s="14">
        <v>167.8</v>
      </c>
      <c r="W58" s="2">
        <v>163.1</v>
      </c>
      <c r="X58" s="2">
        <v>171.7</v>
      </c>
      <c r="Y58" s="2">
        <v>157.4</v>
      </c>
      <c r="Z58" s="2">
        <v>164.6</v>
      </c>
      <c r="AA58" s="2">
        <v>169.1</v>
      </c>
      <c r="AB58" s="2">
        <v>198.6</v>
      </c>
      <c r="AC58" s="2">
        <v>179.5</v>
      </c>
      <c r="AD58" s="2">
        <v>164.7</v>
      </c>
      <c r="AE58" s="2">
        <v>172.3</v>
      </c>
      <c r="AF58">
        <v>2291.6</v>
      </c>
      <c r="AG58">
        <v>671.8</v>
      </c>
      <c r="AH58" s="18">
        <v>330.9</v>
      </c>
      <c r="AI58" s="18">
        <v>1007.5</v>
      </c>
      <c r="AJ58">
        <v>542.79999999999995</v>
      </c>
    </row>
    <row r="59" spans="1:36" hidden="1" x14ac:dyDescent="0.25">
      <c r="A59" s="2" t="s">
        <v>35</v>
      </c>
      <c r="B59" s="2">
        <v>2022</v>
      </c>
      <c r="C59" s="40" t="s">
        <v>44</v>
      </c>
      <c r="D59" s="2">
        <v>105.49</v>
      </c>
      <c r="E59" s="2">
        <v>156.5</v>
      </c>
      <c r="F59" s="2">
        <v>213</v>
      </c>
      <c r="G59" s="2">
        <v>175.2</v>
      </c>
      <c r="H59" s="2">
        <v>166.6</v>
      </c>
      <c r="I59" s="2">
        <v>195.8</v>
      </c>
      <c r="J59" s="2">
        <v>174.2</v>
      </c>
      <c r="K59" s="2">
        <v>182.1</v>
      </c>
      <c r="L59" s="2">
        <v>164.3</v>
      </c>
      <c r="M59" s="2">
        <v>120</v>
      </c>
      <c r="N59" s="2">
        <v>190</v>
      </c>
      <c r="O59" s="2">
        <v>168.4</v>
      </c>
      <c r="P59" s="2">
        <v>185.2</v>
      </c>
      <c r="Q59" s="2">
        <v>175</v>
      </c>
      <c r="R59" s="2">
        <v>178.3</v>
      </c>
      <c r="S59" s="2">
        <v>171.3</v>
      </c>
      <c r="T59" s="2">
        <v>177.3</v>
      </c>
      <c r="U59" s="2">
        <v>169.7</v>
      </c>
      <c r="V59" s="14">
        <v>167.8</v>
      </c>
      <c r="W59" s="2">
        <v>167.4</v>
      </c>
      <c r="X59" s="2">
        <v>176.1</v>
      </c>
      <c r="Y59" s="2">
        <v>161.6</v>
      </c>
      <c r="Z59" s="2">
        <v>166.3</v>
      </c>
      <c r="AA59" s="2">
        <v>171.4</v>
      </c>
      <c r="AB59" s="2">
        <v>194.6</v>
      </c>
      <c r="AC59" s="2">
        <v>179.6</v>
      </c>
      <c r="AD59" s="2">
        <v>168.4</v>
      </c>
      <c r="AE59" s="2">
        <v>173.4</v>
      </c>
      <c r="AF59">
        <v>2266.3000000000002</v>
      </c>
      <c r="AG59">
        <v>696.60000000000014</v>
      </c>
      <c r="AH59" s="18">
        <v>335.20000000000005</v>
      </c>
      <c r="AI59" s="18">
        <v>1025.0999999999999</v>
      </c>
      <c r="AJ59">
        <v>542.6</v>
      </c>
    </row>
    <row r="60" spans="1:36" hidden="1" x14ac:dyDescent="0.25">
      <c r="A60" s="2" t="s">
        <v>30</v>
      </c>
      <c r="B60" s="2">
        <v>2022</v>
      </c>
      <c r="C60" s="40" t="s">
        <v>46</v>
      </c>
      <c r="D60" s="2">
        <v>97.4</v>
      </c>
      <c r="E60" s="2">
        <v>159.5</v>
      </c>
      <c r="F60" s="2">
        <v>204.1</v>
      </c>
      <c r="G60" s="2">
        <v>168.3</v>
      </c>
      <c r="H60" s="2">
        <v>167.9</v>
      </c>
      <c r="I60" s="2">
        <v>198.1</v>
      </c>
      <c r="J60" s="2">
        <v>169.2</v>
      </c>
      <c r="K60" s="2">
        <v>173.1</v>
      </c>
      <c r="L60" s="2">
        <v>167.1</v>
      </c>
      <c r="M60" s="2">
        <v>120.2</v>
      </c>
      <c r="N60" s="2">
        <v>195.6</v>
      </c>
      <c r="O60" s="2">
        <v>174.8</v>
      </c>
      <c r="P60" s="2">
        <v>184</v>
      </c>
      <c r="Q60" s="2">
        <v>173.9</v>
      </c>
      <c r="R60" s="2">
        <v>183.2</v>
      </c>
      <c r="S60" s="2">
        <v>181.7</v>
      </c>
      <c r="T60" s="2">
        <v>183</v>
      </c>
      <c r="U60" s="2">
        <v>171.1</v>
      </c>
      <c r="V60" s="14">
        <v>169</v>
      </c>
      <c r="W60" s="2">
        <v>172.3</v>
      </c>
      <c r="X60" s="2">
        <v>179.4</v>
      </c>
      <c r="Y60" s="2">
        <v>166.6</v>
      </c>
      <c r="Z60" s="2">
        <v>169.3</v>
      </c>
      <c r="AA60" s="2">
        <v>175.7</v>
      </c>
      <c r="AB60" s="2">
        <v>193.7</v>
      </c>
      <c r="AC60" s="2">
        <v>179.1</v>
      </c>
      <c r="AD60" s="2">
        <v>172.6</v>
      </c>
      <c r="AE60" s="2">
        <v>175.3</v>
      </c>
      <c r="AF60">
        <v>2255.7999999999997</v>
      </c>
      <c r="AG60">
        <v>719</v>
      </c>
      <c r="AH60" s="18">
        <v>172.3</v>
      </c>
      <c r="AI60" s="18">
        <v>1045.6999999999998</v>
      </c>
      <c r="AJ60">
        <v>545.4</v>
      </c>
    </row>
    <row r="61" spans="1:36" x14ac:dyDescent="0.25">
      <c r="A61" s="2" t="s">
        <v>33</v>
      </c>
      <c r="B61" s="2">
        <v>2022</v>
      </c>
      <c r="C61" s="40" t="s">
        <v>46</v>
      </c>
      <c r="D61" s="2">
        <v>97.4</v>
      </c>
      <c r="E61" s="2">
        <v>162.1</v>
      </c>
      <c r="F61" s="2">
        <v>210.9</v>
      </c>
      <c r="G61" s="2">
        <v>170.6</v>
      </c>
      <c r="H61" s="2">
        <v>168.4</v>
      </c>
      <c r="I61" s="2">
        <v>182.5</v>
      </c>
      <c r="J61" s="2">
        <v>177.1</v>
      </c>
      <c r="K61" s="2">
        <v>213.1</v>
      </c>
      <c r="L61" s="2">
        <v>167.3</v>
      </c>
      <c r="M61" s="2">
        <v>122.2</v>
      </c>
      <c r="N61" s="2">
        <v>189.7</v>
      </c>
      <c r="O61" s="2">
        <v>160.5</v>
      </c>
      <c r="P61" s="2">
        <v>188.9</v>
      </c>
      <c r="Q61" s="2">
        <v>180.4</v>
      </c>
      <c r="R61" s="2">
        <v>173.7</v>
      </c>
      <c r="S61" s="2">
        <v>160</v>
      </c>
      <c r="T61" s="2">
        <v>171.6</v>
      </c>
      <c r="U61" s="2">
        <v>171.4</v>
      </c>
      <c r="V61" s="14">
        <v>169</v>
      </c>
      <c r="W61" s="2">
        <v>164.2</v>
      </c>
      <c r="X61" s="2">
        <v>172.6</v>
      </c>
      <c r="Y61" s="2">
        <v>157.69999999999999</v>
      </c>
      <c r="Z61" s="2">
        <v>165.1</v>
      </c>
      <c r="AA61" s="2">
        <v>169.9</v>
      </c>
      <c r="AB61" s="2">
        <v>198.7</v>
      </c>
      <c r="AC61" s="2">
        <v>178.4</v>
      </c>
      <c r="AD61" s="2">
        <v>165.4</v>
      </c>
      <c r="AE61" s="2">
        <v>173.1</v>
      </c>
      <c r="AF61">
        <v>2293.6999999999998</v>
      </c>
      <c r="AG61">
        <v>676.69999999999993</v>
      </c>
      <c r="AH61" s="18">
        <v>333.2</v>
      </c>
      <c r="AI61" s="18">
        <v>1010.8</v>
      </c>
      <c r="AJ61">
        <v>542.5</v>
      </c>
    </row>
    <row r="62" spans="1:36" hidden="1" x14ac:dyDescent="0.25">
      <c r="A62" s="2" t="s">
        <v>35</v>
      </c>
      <c r="B62" s="2">
        <v>2022</v>
      </c>
      <c r="C62" s="40" t="s">
        <v>46</v>
      </c>
      <c r="D62" s="2">
        <v>97.4</v>
      </c>
      <c r="E62" s="2">
        <v>160.30000000000001</v>
      </c>
      <c r="F62" s="2">
        <v>206.5</v>
      </c>
      <c r="G62" s="2">
        <v>169.2</v>
      </c>
      <c r="H62" s="2">
        <v>168.1</v>
      </c>
      <c r="I62" s="2">
        <v>192.4</v>
      </c>
      <c r="J62" s="2">
        <v>172.9</v>
      </c>
      <c r="K62" s="2">
        <v>186.7</v>
      </c>
      <c r="L62" s="2">
        <v>167.2</v>
      </c>
      <c r="M62" s="2">
        <v>120.9</v>
      </c>
      <c r="N62" s="2">
        <v>193.6</v>
      </c>
      <c r="O62" s="2">
        <v>168.8</v>
      </c>
      <c r="P62" s="2">
        <v>186.3</v>
      </c>
      <c r="Q62" s="2">
        <v>176.3</v>
      </c>
      <c r="R62" s="2">
        <v>179.5</v>
      </c>
      <c r="S62" s="2">
        <v>172.7</v>
      </c>
      <c r="T62" s="2">
        <v>178.5</v>
      </c>
      <c r="U62" s="2">
        <v>171.2</v>
      </c>
      <c r="V62" s="14">
        <v>169</v>
      </c>
      <c r="W62" s="2">
        <v>168.5</v>
      </c>
      <c r="X62" s="2">
        <v>176.8</v>
      </c>
      <c r="Y62" s="2">
        <v>161.9</v>
      </c>
      <c r="Z62" s="2">
        <v>166.9</v>
      </c>
      <c r="AA62" s="2">
        <v>172.3</v>
      </c>
      <c r="AB62" s="2">
        <v>195</v>
      </c>
      <c r="AC62" s="2">
        <v>178.8</v>
      </c>
      <c r="AD62" s="2">
        <v>169.1</v>
      </c>
      <c r="AE62" s="2">
        <v>174.3</v>
      </c>
      <c r="AF62">
        <v>2269.2000000000003</v>
      </c>
      <c r="AG62">
        <v>701.90000000000009</v>
      </c>
      <c r="AH62" s="18">
        <v>337.5</v>
      </c>
      <c r="AI62" s="18">
        <v>1029</v>
      </c>
      <c r="AJ62">
        <v>542.9</v>
      </c>
    </row>
    <row r="63" spans="1:36" hidden="1" x14ac:dyDescent="0.25">
      <c r="A63" s="2" t="s">
        <v>30</v>
      </c>
      <c r="B63" s="2">
        <v>2022</v>
      </c>
      <c r="C63" s="40" t="s">
        <v>48</v>
      </c>
      <c r="D63" s="2">
        <v>90.71</v>
      </c>
      <c r="E63" s="2">
        <v>162.9</v>
      </c>
      <c r="F63" s="2">
        <v>206.7</v>
      </c>
      <c r="G63" s="2">
        <v>169</v>
      </c>
      <c r="H63" s="2">
        <v>169.5</v>
      </c>
      <c r="I63" s="2">
        <v>194.1</v>
      </c>
      <c r="J63" s="2">
        <v>164.1</v>
      </c>
      <c r="K63" s="2">
        <v>176.9</v>
      </c>
      <c r="L63" s="2">
        <v>169</v>
      </c>
      <c r="M63" s="2">
        <v>120.8</v>
      </c>
      <c r="N63" s="2">
        <v>199.1</v>
      </c>
      <c r="O63" s="2">
        <v>175.4</v>
      </c>
      <c r="P63" s="2">
        <v>184.8</v>
      </c>
      <c r="Q63" s="2">
        <v>175.5</v>
      </c>
      <c r="R63" s="2">
        <v>184.7</v>
      </c>
      <c r="S63" s="2">
        <v>183.3</v>
      </c>
      <c r="T63" s="2">
        <v>184.5</v>
      </c>
      <c r="U63" s="2">
        <v>170.8</v>
      </c>
      <c r="V63" s="14">
        <v>169.5</v>
      </c>
      <c r="W63" s="2">
        <v>173.6</v>
      </c>
      <c r="X63" s="2">
        <v>180.2</v>
      </c>
      <c r="Y63" s="2">
        <v>166.9</v>
      </c>
      <c r="Z63" s="2">
        <v>170</v>
      </c>
      <c r="AA63" s="2">
        <v>176.2</v>
      </c>
      <c r="AB63" s="2">
        <v>194.5</v>
      </c>
      <c r="AC63" s="2">
        <v>179.7</v>
      </c>
      <c r="AD63" s="2">
        <v>173.1</v>
      </c>
      <c r="AE63" s="2">
        <v>176.4</v>
      </c>
      <c r="AF63">
        <v>2267.8000000000002</v>
      </c>
      <c r="AG63">
        <v>723.3</v>
      </c>
      <c r="AH63" s="18">
        <v>173.6</v>
      </c>
      <c r="AI63" s="18">
        <v>1050.4000000000001</v>
      </c>
      <c r="AJ63">
        <v>547.29999999999995</v>
      </c>
    </row>
    <row r="64" spans="1:36" x14ac:dyDescent="0.25">
      <c r="A64" s="2" t="s">
        <v>33</v>
      </c>
      <c r="B64" s="2">
        <v>2022</v>
      </c>
      <c r="C64" s="40" t="s">
        <v>48</v>
      </c>
      <c r="D64" s="2">
        <v>90.71</v>
      </c>
      <c r="E64" s="2">
        <v>164.9</v>
      </c>
      <c r="F64" s="2">
        <v>213.7</v>
      </c>
      <c r="G64" s="2">
        <v>170.9</v>
      </c>
      <c r="H64" s="2">
        <v>170.1</v>
      </c>
      <c r="I64" s="2">
        <v>179.3</v>
      </c>
      <c r="J64" s="2">
        <v>167.5</v>
      </c>
      <c r="K64" s="2">
        <v>220.8</v>
      </c>
      <c r="L64" s="2">
        <v>169.2</v>
      </c>
      <c r="M64" s="2">
        <v>123.1</v>
      </c>
      <c r="N64" s="2">
        <v>193.6</v>
      </c>
      <c r="O64" s="2">
        <v>161.1</v>
      </c>
      <c r="P64" s="2">
        <v>190.4</v>
      </c>
      <c r="Q64" s="2">
        <v>181.8</v>
      </c>
      <c r="R64" s="2">
        <v>175</v>
      </c>
      <c r="S64" s="2">
        <v>161.69999999999999</v>
      </c>
      <c r="T64" s="2">
        <v>173</v>
      </c>
      <c r="U64" s="2">
        <v>171.1</v>
      </c>
      <c r="V64" s="14">
        <v>169.5</v>
      </c>
      <c r="W64" s="2">
        <v>165</v>
      </c>
      <c r="X64" s="2">
        <v>173.8</v>
      </c>
      <c r="Y64" s="2">
        <v>158.19999999999999</v>
      </c>
      <c r="Z64" s="2">
        <v>165.8</v>
      </c>
      <c r="AA64" s="2">
        <v>170.9</v>
      </c>
      <c r="AB64" s="2">
        <v>199.7</v>
      </c>
      <c r="AC64" s="2">
        <v>179.2</v>
      </c>
      <c r="AD64" s="2">
        <v>166.1</v>
      </c>
      <c r="AE64" s="2">
        <v>174.1</v>
      </c>
      <c r="AF64">
        <v>2306.4</v>
      </c>
      <c r="AG64">
        <v>680.8</v>
      </c>
      <c r="AH64" s="18">
        <v>334.5</v>
      </c>
      <c r="AI64" s="18">
        <v>1015.8</v>
      </c>
      <c r="AJ64">
        <v>545</v>
      </c>
    </row>
    <row r="65" spans="1:36" hidden="1" x14ac:dyDescent="0.25">
      <c r="A65" s="2" t="s">
        <v>35</v>
      </c>
      <c r="B65" s="2">
        <v>2022</v>
      </c>
      <c r="C65" s="40" t="s">
        <v>48</v>
      </c>
      <c r="D65" s="2">
        <v>90.71</v>
      </c>
      <c r="E65" s="2">
        <v>163.5</v>
      </c>
      <c r="F65" s="2">
        <v>209.2</v>
      </c>
      <c r="G65" s="2">
        <v>169.7</v>
      </c>
      <c r="H65" s="2">
        <v>169.7</v>
      </c>
      <c r="I65" s="2">
        <v>188.7</v>
      </c>
      <c r="J65" s="2">
        <v>165.7</v>
      </c>
      <c r="K65" s="2">
        <v>191.8</v>
      </c>
      <c r="L65" s="2">
        <v>169.1</v>
      </c>
      <c r="M65" s="2">
        <v>121.6</v>
      </c>
      <c r="N65" s="2">
        <v>197.3</v>
      </c>
      <c r="O65" s="2">
        <v>169.4</v>
      </c>
      <c r="P65" s="2">
        <v>187.4</v>
      </c>
      <c r="Q65" s="2">
        <v>177.8</v>
      </c>
      <c r="R65" s="2">
        <v>180.9</v>
      </c>
      <c r="S65" s="2">
        <v>174.3</v>
      </c>
      <c r="T65" s="2">
        <v>179.9</v>
      </c>
      <c r="U65" s="2">
        <v>170.9</v>
      </c>
      <c r="V65" s="14">
        <v>169.5</v>
      </c>
      <c r="W65" s="2">
        <v>169.5</v>
      </c>
      <c r="X65" s="2">
        <v>177.8</v>
      </c>
      <c r="Y65" s="2">
        <v>162.30000000000001</v>
      </c>
      <c r="Z65" s="2">
        <v>167.6</v>
      </c>
      <c r="AA65" s="2">
        <v>173.1</v>
      </c>
      <c r="AB65" s="2">
        <v>195.9</v>
      </c>
      <c r="AC65" s="2">
        <v>179.5</v>
      </c>
      <c r="AD65" s="2">
        <v>169.7</v>
      </c>
      <c r="AE65" s="2">
        <v>175.3</v>
      </c>
      <c r="AF65">
        <v>2280.9</v>
      </c>
      <c r="AG65">
        <v>706</v>
      </c>
      <c r="AH65" s="18">
        <v>339</v>
      </c>
      <c r="AI65" s="18">
        <v>1033.8000000000002</v>
      </c>
      <c r="AJ65">
        <v>545.09999999999991</v>
      </c>
    </row>
    <row r="66" spans="1:36" hidden="1" x14ac:dyDescent="0.25">
      <c r="A66" s="2" t="s">
        <v>30</v>
      </c>
      <c r="B66" s="2">
        <v>2022</v>
      </c>
      <c r="C66" s="40" t="s">
        <v>50</v>
      </c>
      <c r="D66" s="2">
        <v>91.7</v>
      </c>
      <c r="E66" s="2">
        <v>164.7</v>
      </c>
      <c r="F66" s="2">
        <v>208.8</v>
      </c>
      <c r="G66" s="2">
        <v>170.3</v>
      </c>
      <c r="H66" s="2">
        <v>170.9</v>
      </c>
      <c r="I66" s="2">
        <v>191.6</v>
      </c>
      <c r="J66" s="2">
        <v>162.19999999999999</v>
      </c>
      <c r="K66" s="2">
        <v>184.8</v>
      </c>
      <c r="L66" s="2">
        <v>169.7</v>
      </c>
      <c r="M66" s="2">
        <v>121.1</v>
      </c>
      <c r="N66" s="2">
        <v>201.6</v>
      </c>
      <c r="O66" s="2">
        <v>175.8</v>
      </c>
      <c r="P66" s="2">
        <v>185.6</v>
      </c>
      <c r="Q66" s="2">
        <v>177.4</v>
      </c>
      <c r="R66" s="2">
        <v>186.1</v>
      </c>
      <c r="S66" s="2">
        <v>184.4</v>
      </c>
      <c r="T66" s="2">
        <v>185.9</v>
      </c>
      <c r="U66" s="2">
        <v>172</v>
      </c>
      <c r="V66" s="14">
        <v>171.2</v>
      </c>
      <c r="W66" s="2">
        <v>174.4</v>
      </c>
      <c r="X66" s="2">
        <v>181.2</v>
      </c>
      <c r="Y66" s="2">
        <v>167.4</v>
      </c>
      <c r="Z66" s="2">
        <v>170.6</v>
      </c>
      <c r="AA66" s="2">
        <v>176.5</v>
      </c>
      <c r="AB66" s="2">
        <v>194.9</v>
      </c>
      <c r="AC66" s="2">
        <v>180.8</v>
      </c>
      <c r="AD66" s="2">
        <v>173.9</v>
      </c>
      <c r="AE66" s="2">
        <v>177.9</v>
      </c>
      <c r="AF66">
        <v>2284.5</v>
      </c>
      <c r="AG66">
        <v>728.4</v>
      </c>
      <c r="AH66" s="18">
        <v>174.4</v>
      </c>
      <c r="AI66" s="18">
        <v>1056.2</v>
      </c>
      <c r="AJ66">
        <v>549.6</v>
      </c>
    </row>
    <row r="67" spans="1:36" x14ac:dyDescent="0.25">
      <c r="A67" s="2" t="s">
        <v>33</v>
      </c>
      <c r="B67" s="2">
        <v>2022</v>
      </c>
      <c r="C67" s="40" t="s">
        <v>50</v>
      </c>
      <c r="D67" s="2">
        <v>91.7</v>
      </c>
      <c r="E67" s="2">
        <v>166.4</v>
      </c>
      <c r="F67" s="2">
        <v>214.9</v>
      </c>
      <c r="G67" s="2">
        <v>171.9</v>
      </c>
      <c r="H67" s="2">
        <v>171</v>
      </c>
      <c r="I67" s="2">
        <v>177.7</v>
      </c>
      <c r="J67" s="2">
        <v>165.7</v>
      </c>
      <c r="K67" s="2">
        <v>228.6</v>
      </c>
      <c r="L67" s="2">
        <v>169.9</v>
      </c>
      <c r="M67" s="2">
        <v>123.4</v>
      </c>
      <c r="N67" s="2">
        <v>196.4</v>
      </c>
      <c r="O67" s="2">
        <v>161.6</v>
      </c>
      <c r="P67" s="2">
        <v>191.5</v>
      </c>
      <c r="Q67" s="2">
        <v>183.3</v>
      </c>
      <c r="R67" s="2">
        <v>175.5</v>
      </c>
      <c r="S67" s="2">
        <v>162.6</v>
      </c>
      <c r="T67" s="2">
        <v>173.6</v>
      </c>
      <c r="U67" s="2">
        <v>172.3</v>
      </c>
      <c r="V67" s="14">
        <v>171.2</v>
      </c>
      <c r="W67" s="2">
        <v>166</v>
      </c>
      <c r="X67" s="2">
        <v>174.7</v>
      </c>
      <c r="Y67" s="2">
        <v>158.80000000000001</v>
      </c>
      <c r="Z67" s="2">
        <v>166.3</v>
      </c>
      <c r="AA67" s="2">
        <v>171.2</v>
      </c>
      <c r="AB67" s="2">
        <v>200.1</v>
      </c>
      <c r="AC67" s="2">
        <v>180</v>
      </c>
      <c r="AD67" s="2">
        <v>166.8</v>
      </c>
      <c r="AE67" s="2">
        <v>175.3</v>
      </c>
      <c r="AF67">
        <v>2322.3000000000002</v>
      </c>
      <c r="AG67">
        <v>684</v>
      </c>
      <c r="AH67" s="18">
        <v>337.2</v>
      </c>
      <c r="AI67" s="18">
        <v>1020.8</v>
      </c>
      <c r="AJ67">
        <v>546.90000000000009</v>
      </c>
    </row>
    <row r="68" spans="1:36" hidden="1" x14ac:dyDescent="0.25">
      <c r="A68" s="2" t="s">
        <v>35</v>
      </c>
      <c r="B68" s="2">
        <v>2022</v>
      </c>
      <c r="C68" s="40" t="s">
        <v>50</v>
      </c>
      <c r="D68" s="2">
        <v>91.7</v>
      </c>
      <c r="E68" s="2">
        <v>165.2</v>
      </c>
      <c r="F68" s="2">
        <v>210.9</v>
      </c>
      <c r="G68" s="2">
        <v>170.9</v>
      </c>
      <c r="H68" s="2">
        <v>170.9</v>
      </c>
      <c r="I68" s="2">
        <v>186.5</v>
      </c>
      <c r="J68" s="2">
        <v>163.80000000000001</v>
      </c>
      <c r="K68" s="2">
        <v>199.7</v>
      </c>
      <c r="L68" s="2">
        <v>169.8</v>
      </c>
      <c r="M68" s="2">
        <v>121.9</v>
      </c>
      <c r="N68" s="2">
        <v>199.9</v>
      </c>
      <c r="O68" s="2">
        <v>169.9</v>
      </c>
      <c r="P68" s="2">
        <v>188.3</v>
      </c>
      <c r="Q68" s="2">
        <v>179.6</v>
      </c>
      <c r="R68" s="2">
        <v>181.9</v>
      </c>
      <c r="S68" s="2">
        <v>175.3</v>
      </c>
      <c r="T68" s="2">
        <v>181</v>
      </c>
      <c r="U68" s="2">
        <v>172.1</v>
      </c>
      <c r="V68" s="14">
        <v>171.2</v>
      </c>
      <c r="W68" s="2">
        <v>170.4</v>
      </c>
      <c r="X68" s="2">
        <v>178.7</v>
      </c>
      <c r="Y68" s="2">
        <v>162.9</v>
      </c>
      <c r="Z68" s="2">
        <v>168.2</v>
      </c>
      <c r="AA68" s="2">
        <v>173.4</v>
      </c>
      <c r="AB68" s="2">
        <v>196.3</v>
      </c>
      <c r="AC68" s="2">
        <v>180.5</v>
      </c>
      <c r="AD68" s="2">
        <v>170.5</v>
      </c>
      <c r="AE68" s="2">
        <v>176.7</v>
      </c>
      <c r="AF68">
        <v>2297.3000000000002</v>
      </c>
      <c r="AG68">
        <v>710.30000000000007</v>
      </c>
      <c r="AH68" s="18">
        <v>341.6</v>
      </c>
      <c r="AI68" s="18">
        <v>1039.4000000000001</v>
      </c>
      <c r="AJ68">
        <v>547.29999999999995</v>
      </c>
    </row>
    <row r="69" spans="1:36" hidden="1" x14ac:dyDescent="0.25">
      <c r="A69" s="2" t="s">
        <v>30</v>
      </c>
      <c r="B69" s="2">
        <v>2022</v>
      </c>
      <c r="C69" s="41" t="s">
        <v>53</v>
      </c>
      <c r="D69" s="72">
        <v>87.55</v>
      </c>
      <c r="E69" s="2">
        <v>166.9</v>
      </c>
      <c r="F69" s="2">
        <v>207.2</v>
      </c>
      <c r="G69" s="2">
        <v>180.2</v>
      </c>
      <c r="H69" s="2">
        <v>172.3</v>
      </c>
      <c r="I69" s="2">
        <v>194</v>
      </c>
      <c r="J69" s="2">
        <v>159.1</v>
      </c>
      <c r="K69" s="2">
        <v>171.6</v>
      </c>
      <c r="L69" s="2">
        <v>170.2</v>
      </c>
      <c r="M69" s="2">
        <v>121.5</v>
      </c>
      <c r="N69" s="2">
        <v>204.8</v>
      </c>
      <c r="O69" s="2">
        <v>176.4</v>
      </c>
      <c r="P69" s="2">
        <v>186.9</v>
      </c>
      <c r="Q69" s="2">
        <v>176.6</v>
      </c>
      <c r="R69" s="2">
        <v>187.2</v>
      </c>
      <c r="S69" s="2">
        <v>185.2</v>
      </c>
      <c r="T69" s="2">
        <v>186.9</v>
      </c>
      <c r="U69" s="2">
        <v>173.4</v>
      </c>
      <c r="V69" s="14">
        <v>171.8</v>
      </c>
      <c r="W69" s="2">
        <v>175.5</v>
      </c>
      <c r="X69" s="2">
        <v>182.3</v>
      </c>
      <c r="Y69" s="2">
        <v>167.5</v>
      </c>
      <c r="Z69" s="2">
        <v>170.8</v>
      </c>
      <c r="AA69" s="2">
        <v>176.9</v>
      </c>
      <c r="AB69" s="2">
        <v>195.5</v>
      </c>
      <c r="AC69" s="2">
        <v>181.9</v>
      </c>
      <c r="AD69" s="2">
        <v>174.6</v>
      </c>
      <c r="AE69" s="2">
        <v>177.8</v>
      </c>
      <c r="AF69">
        <v>2287.6999999999998</v>
      </c>
      <c r="AG69">
        <v>732.69999999999993</v>
      </c>
      <c r="AH69" s="18">
        <v>175.5</v>
      </c>
      <c r="AI69" s="18">
        <v>1060.5</v>
      </c>
      <c r="AJ69">
        <v>552</v>
      </c>
    </row>
    <row r="70" spans="1:36" x14ac:dyDescent="0.25">
      <c r="A70" s="2" t="s">
        <v>33</v>
      </c>
      <c r="B70" s="2">
        <v>2022</v>
      </c>
      <c r="C70" s="41" t="s">
        <v>53</v>
      </c>
      <c r="D70" s="72">
        <v>87.55</v>
      </c>
      <c r="E70" s="2">
        <v>168.4</v>
      </c>
      <c r="F70" s="2">
        <v>213.4</v>
      </c>
      <c r="G70" s="2">
        <v>183.2</v>
      </c>
      <c r="H70" s="2">
        <v>172.3</v>
      </c>
      <c r="I70" s="2">
        <v>180</v>
      </c>
      <c r="J70" s="2">
        <v>162.6</v>
      </c>
      <c r="K70" s="2">
        <v>205.5</v>
      </c>
      <c r="L70" s="2">
        <v>171</v>
      </c>
      <c r="M70" s="2">
        <v>123.4</v>
      </c>
      <c r="N70" s="2">
        <v>198.8</v>
      </c>
      <c r="O70" s="2">
        <v>162.1</v>
      </c>
      <c r="P70" s="2">
        <v>192.4</v>
      </c>
      <c r="Q70" s="2">
        <v>181.3</v>
      </c>
      <c r="R70" s="2">
        <v>176.7</v>
      </c>
      <c r="S70" s="2">
        <v>163.5</v>
      </c>
      <c r="T70" s="2">
        <v>174.7</v>
      </c>
      <c r="U70" s="2">
        <v>173.8</v>
      </c>
      <c r="V70" s="14">
        <v>171.8</v>
      </c>
      <c r="W70" s="2">
        <v>166.9</v>
      </c>
      <c r="X70" s="2">
        <v>175.8</v>
      </c>
      <c r="Y70" s="2">
        <v>158.9</v>
      </c>
      <c r="Z70" s="2">
        <v>166.7</v>
      </c>
      <c r="AA70" s="2">
        <v>171.5</v>
      </c>
      <c r="AB70" s="2">
        <v>200.6</v>
      </c>
      <c r="AC70" s="2">
        <v>180.3</v>
      </c>
      <c r="AD70" s="2">
        <v>167.4</v>
      </c>
      <c r="AE70" s="2">
        <v>174.1</v>
      </c>
      <c r="AF70">
        <v>2314.4</v>
      </c>
      <c r="AG70">
        <v>688.7</v>
      </c>
      <c r="AH70" s="18">
        <v>338.70000000000005</v>
      </c>
      <c r="AI70" s="18">
        <v>1024.0999999999999</v>
      </c>
      <c r="AJ70">
        <v>548.29999999999995</v>
      </c>
    </row>
    <row r="71" spans="1:36" hidden="1" x14ac:dyDescent="0.25">
      <c r="A71" s="2" t="s">
        <v>35</v>
      </c>
      <c r="B71" s="2">
        <v>2022</v>
      </c>
      <c r="C71" s="41" t="s">
        <v>53</v>
      </c>
      <c r="D71" s="72">
        <v>87.55</v>
      </c>
      <c r="E71" s="2">
        <v>167.4</v>
      </c>
      <c r="F71" s="2">
        <v>209.4</v>
      </c>
      <c r="G71" s="2">
        <v>181.4</v>
      </c>
      <c r="H71" s="2">
        <v>172.3</v>
      </c>
      <c r="I71" s="2">
        <v>188.9</v>
      </c>
      <c r="J71" s="2">
        <v>160.69999999999999</v>
      </c>
      <c r="K71" s="2">
        <v>183.1</v>
      </c>
      <c r="L71" s="2">
        <v>170.5</v>
      </c>
      <c r="M71" s="2">
        <v>122.1</v>
      </c>
      <c r="N71" s="2">
        <v>202.8</v>
      </c>
      <c r="O71" s="2">
        <v>170.4</v>
      </c>
      <c r="P71" s="2">
        <v>189.5</v>
      </c>
      <c r="Q71" s="2">
        <v>178.3</v>
      </c>
      <c r="R71" s="2">
        <v>183.1</v>
      </c>
      <c r="S71" s="2">
        <v>176.2</v>
      </c>
      <c r="T71" s="2">
        <v>182.1</v>
      </c>
      <c r="U71" s="2">
        <v>173.6</v>
      </c>
      <c r="V71" s="14">
        <v>171.8</v>
      </c>
      <c r="W71" s="2">
        <v>171.4</v>
      </c>
      <c r="X71" s="2">
        <v>179.8</v>
      </c>
      <c r="Y71" s="2">
        <v>163</v>
      </c>
      <c r="Z71" s="2">
        <v>168.5</v>
      </c>
      <c r="AA71" s="2">
        <v>173.7</v>
      </c>
      <c r="AB71" s="2">
        <v>196.9</v>
      </c>
      <c r="AC71" s="2">
        <v>181.3</v>
      </c>
      <c r="AD71" s="2">
        <v>171.1</v>
      </c>
      <c r="AE71" s="2">
        <v>176.5</v>
      </c>
      <c r="AF71">
        <v>2296.8000000000002</v>
      </c>
      <c r="AG71">
        <v>715</v>
      </c>
      <c r="AH71" s="18">
        <v>343.20000000000005</v>
      </c>
      <c r="AI71" s="18">
        <v>1043.3</v>
      </c>
      <c r="AJ71">
        <v>549.30000000000007</v>
      </c>
    </row>
    <row r="72" spans="1:36" hidden="1" x14ac:dyDescent="0.25">
      <c r="A72" s="2" t="s">
        <v>30</v>
      </c>
      <c r="B72" s="2">
        <v>2022</v>
      </c>
      <c r="C72" s="40" t="s">
        <v>55</v>
      </c>
      <c r="D72" s="2">
        <v>78.099999999999994</v>
      </c>
      <c r="E72" s="2">
        <v>168.8</v>
      </c>
      <c r="F72" s="2">
        <v>206.9</v>
      </c>
      <c r="G72" s="2">
        <v>189.1</v>
      </c>
      <c r="H72" s="2">
        <v>173.4</v>
      </c>
      <c r="I72" s="2">
        <v>193.9</v>
      </c>
      <c r="J72" s="2">
        <v>156.69999999999999</v>
      </c>
      <c r="K72" s="2">
        <v>150.19999999999999</v>
      </c>
      <c r="L72" s="2">
        <v>170.5</v>
      </c>
      <c r="M72" s="2">
        <v>121.2</v>
      </c>
      <c r="N72" s="2">
        <v>207.5</v>
      </c>
      <c r="O72" s="2">
        <v>176.8</v>
      </c>
      <c r="P72" s="2">
        <v>187.7</v>
      </c>
      <c r="Q72" s="2">
        <v>174.4</v>
      </c>
      <c r="R72" s="2">
        <v>188.1</v>
      </c>
      <c r="S72" s="2">
        <v>185.9</v>
      </c>
      <c r="T72" s="2">
        <v>187.8</v>
      </c>
      <c r="U72" s="2">
        <v>175.7</v>
      </c>
      <c r="V72" s="14">
        <v>170.7</v>
      </c>
      <c r="W72" s="2">
        <v>176.4</v>
      </c>
      <c r="X72" s="2">
        <v>183.5</v>
      </c>
      <c r="Y72" s="2">
        <v>167.8</v>
      </c>
      <c r="Z72" s="2">
        <v>171.2</v>
      </c>
      <c r="AA72" s="2">
        <v>177.3</v>
      </c>
      <c r="AB72" s="2">
        <v>195.9</v>
      </c>
      <c r="AC72" s="2">
        <v>182.8</v>
      </c>
      <c r="AD72" s="2">
        <v>175.5</v>
      </c>
      <c r="AE72" s="2">
        <v>177.1</v>
      </c>
      <c r="AF72">
        <v>2277.1</v>
      </c>
      <c r="AG72">
        <v>737.5</v>
      </c>
      <c r="AH72" s="18">
        <v>176.4</v>
      </c>
      <c r="AI72" s="18">
        <v>1062.8</v>
      </c>
      <c r="AJ72">
        <v>554.20000000000005</v>
      </c>
    </row>
    <row r="73" spans="1:36" x14ac:dyDescent="0.25">
      <c r="A73" s="2" t="s">
        <v>33</v>
      </c>
      <c r="B73" s="2">
        <v>2022</v>
      </c>
      <c r="C73" s="40" t="s">
        <v>55</v>
      </c>
      <c r="D73" s="2">
        <v>78.099999999999994</v>
      </c>
      <c r="E73" s="2">
        <v>170.2</v>
      </c>
      <c r="F73" s="2">
        <v>212.9</v>
      </c>
      <c r="G73" s="2">
        <v>191.9</v>
      </c>
      <c r="H73" s="2">
        <v>173.9</v>
      </c>
      <c r="I73" s="2">
        <v>179.1</v>
      </c>
      <c r="J73" s="2">
        <v>159.5</v>
      </c>
      <c r="K73" s="2">
        <v>178.7</v>
      </c>
      <c r="L73" s="2">
        <v>171.3</v>
      </c>
      <c r="M73" s="2">
        <v>123.1</v>
      </c>
      <c r="N73" s="2">
        <v>200.5</v>
      </c>
      <c r="O73" s="2">
        <v>162.80000000000001</v>
      </c>
      <c r="P73" s="2">
        <v>193.3</v>
      </c>
      <c r="Q73" s="2">
        <v>178.6</v>
      </c>
      <c r="R73" s="2">
        <v>177.7</v>
      </c>
      <c r="S73" s="2">
        <v>164.5</v>
      </c>
      <c r="T73" s="2">
        <v>175.7</v>
      </c>
      <c r="U73" s="2">
        <v>176</v>
      </c>
      <c r="V73" s="14">
        <v>170.7</v>
      </c>
      <c r="W73" s="2">
        <v>167.3</v>
      </c>
      <c r="X73" s="2">
        <v>177.2</v>
      </c>
      <c r="Y73" s="2">
        <v>159.4</v>
      </c>
      <c r="Z73" s="2">
        <v>167.1</v>
      </c>
      <c r="AA73" s="2">
        <v>171.8</v>
      </c>
      <c r="AB73" s="2">
        <v>201.1</v>
      </c>
      <c r="AC73" s="2">
        <v>180.6</v>
      </c>
      <c r="AD73" s="2">
        <v>168.2</v>
      </c>
      <c r="AE73" s="2">
        <v>174.1</v>
      </c>
      <c r="AF73">
        <v>2295.7999999999997</v>
      </c>
      <c r="AG73">
        <v>693.9</v>
      </c>
      <c r="AH73" s="18">
        <v>338</v>
      </c>
      <c r="AI73" s="18">
        <v>1025.5</v>
      </c>
      <c r="AJ73">
        <v>549.9</v>
      </c>
    </row>
    <row r="74" spans="1:36" hidden="1" x14ac:dyDescent="0.25">
      <c r="A74" s="2" t="s">
        <v>35</v>
      </c>
      <c r="B74" s="2">
        <v>2022</v>
      </c>
      <c r="C74" s="40" t="s">
        <v>55</v>
      </c>
      <c r="D74" s="2">
        <v>78.099999999999994</v>
      </c>
      <c r="E74" s="2">
        <v>169.2</v>
      </c>
      <c r="F74" s="2">
        <v>209</v>
      </c>
      <c r="G74" s="2">
        <v>190.2</v>
      </c>
      <c r="H74" s="2">
        <v>173.6</v>
      </c>
      <c r="I74" s="2">
        <v>188.5</v>
      </c>
      <c r="J74" s="2">
        <v>158</v>
      </c>
      <c r="K74" s="2">
        <v>159.9</v>
      </c>
      <c r="L74" s="2">
        <v>170.8</v>
      </c>
      <c r="M74" s="2">
        <v>121.8</v>
      </c>
      <c r="N74" s="2">
        <v>205.2</v>
      </c>
      <c r="O74" s="2">
        <v>171</v>
      </c>
      <c r="P74" s="2">
        <v>190.3</v>
      </c>
      <c r="Q74" s="2">
        <v>175.9</v>
      </c>
      <c r="R74" s="2">
        <v>184</v>
      </c>
      <c r="S74" s="2">
        <v>177</v>
      </c>
      <c r="T74" s="2">
        <v>183</v>
      </c>
      <c r="U74" s="2">
        <v>175.8</v>
      </c>
      <c r="V74" s="14">
        <v>170.7</v>
      </c>
      <c r="W74" s="2">
        <v>172.1</v>
      </c>
      <c r="X74" s="2">
        <v>181.1</v>
      </c>
      <c r="Y74" s="2">
        <v>163.4</v>
      </c>
      <c r="Z74" s="2">
        <v>168.9</v>
      </c>
      <c r="AA74" s="2">
        <v>174.1</v>
      </c>
      <c r="AB74" s="2">
        <v>197.3</v>
      </c>
      <c r="AC74" s="2">
        <v>182</v>
      </c>
      <c r="AD74" s="2">
        <v>172</v>
      </c>
      <c r="AE74" s="2">
        <v>175.7</v>
      </c>
      <c r="AF74">
        <v>2283.4</v>
      </c>
      <c r="AG74">
        <v>719.8</v>
      </c>
      <c r="AH74" s="18">
        <v>342.79999999999995</v>
      </c>
      <c r="AI74" s="18">
        <v>1045.3</v>
      </c>
      <c r="AJ74">
        <v>551.29999999999995</v>
      </c>
    </row>
    <row r="75" spans="1:36" hidden="1" x14ac:dyDescent="0.25">
      <c r="A75" s="2" t="s">
        <v>30</v>
      </c>
      <c r="B75" s="2">
        <v>2023</v>
      </c>
      <c r="C75" s="40" t="s">
        <v>31</v>
      </c>
      <c r="D75" s="2">
        <v>80.92</v>
      </c>
      <c r="E75" s="2">
        <v>174</v>
      </c>
      <c r="F75" s="2">
        <v>208.3</v>
      </c>
      <c r="G75" s="2">
        <v>192.9</v>
      </c>
      <c r="H75" s="2">
        <v>174.3</v>
      </c>
      <c r="I75" s="2">
        <v>192.6</v>
      </c>
      <c r="J75" s="2">
        <v>156.30000000000001</v>
      </c>
      <c r="K75" s="2">
        <v>142.9</v>
      </c>
      <c r="L75" s="2">
        <v>170.7</v>
      </c>
      <c r="M75" s="2">
        <v>120.3</v>
      </c>
      <c r="N75" s="2">
        <v>210.5</v>
      </c>
      <c r="O75" s="2">
        <v>176.9</v>
      </c>
      <c r="P75" s="2">
        <v>188.5</v>
      </c>
      <c r="Q75" s="2">
        <v>175</v>
      </c>
      <c r="R75" s="2">
        <v>189</v>
      </c>
      <c r="S75" s="2">
        <v>186.3</v>
      </c>
      <c r="T75" s="2">
        <v>188.6</v>
      </c>
      <c r="U75" s="2">
        <v>178.4</v>
      </c>
      <c r="V75" s="14">
        <v>172.1</v>
      </c>
      <c r="W75" s="2">
        <v>177.2</v>
      </c>
      <c r="X75" s="2">
        <v>184.7</v>
      </c>
      <c r="Y75" s="2">
        <v>168.2</v>
      </c>
      <c r="Z75" s="2">
        <v>171.8</v>
      </c>
      <c r="AA75" s="2">
        <v>177.8</v>
      </c>
      <c r="AB75" s="2">
        <v>196.9</v>
      </c>
      <c r="AC75" s="2">
        <v>183.2</v>
      </c>
      <c r="AD75" s="2">
        <v>176.5</v>
      </c>
      <c r="AE75" s="2">
        <v>177.8</v>
      </c>
      <c r="AF75">
        <v>2283.2000000000003</v>
      </c>
      <c r="AG75">
        <v>742.3</v>
      </c>
      <c r="AH75" s="18">
        <v>177.2</v>
      </c>
      <c r="AI75" s="18">
        <v>1067.0999999999999</v>
      </c>
      <c r="AJ75">
        <v>556.6</v>
      </c>
    </row>
    <row r="76" spans="1:36" x14ac:dyDescent="0.25">
      <c r="A76" s="2" t="s">
        <v>33</v>
      </c>
      <c r="B76" s="2">
        <v>2023</v>
      </c>
      <c r="C76" s="40" t="s">
        <v>31</v>
      </c>
      <c r="D76" s="2">
        <v>80.92</v>
      </c>
      <c r="E76" s="2">
        <v>173.3</v>
      </c>
      <c r="F76" s="2">
        <v>215.2</v>
      </c>
      <c r="G76" s="2">
        <v>197</v>
      </c>
      <c r="H76" s="2">
        <v>175.2</v>
      </c>
      <c r="I76" s="2">
        <v>178</v>
      </c>
      <c r="J76" s="2">
        <v>160.5</v>
      </c>
      <c r="K76" s="2">
        <v>175.3</v>
      </c>
      <c r="L76" s="2">
        <v>171.2</v>
      </c>
      <c r="M76" s="2">
        <v>122.7</v>
      </c>
      <c r="N76" s="2">
        <v>204.3</v>
      </c>
      <c r="O76" s="2">
        <v>163.69999999999999</v>
      </c>
      <c r="P76" s="2">
        <v>194.3</v>
      </c>
      <c r="Q76" s="2">
        <v>179.5</v>
      </c>
      <c r="R76" s="2">
        <v>178.7</v>
      </c>
      <c r="S76" s="2">
        <v>165.3</v>
      </c>
      <c r="T76" s="2">
        <v>176.6</v>
      </c>
      <c r="U76" s="2">
        <v>178.8</v>
      </c>
      <c r="V76" s="14">
        <v>172.1</v>
      </c>
      <c r="W76" s="2">
        <v>168</v>
      </c>
      <c r="X76" s="2">
        <v>178.5</v>
      </c>
      <c r="Y76" s="2">
        <v>159.5</v>
      </c>
      <c r="Z76" s="2">
        <v>167.8</v>
      </c>
      <c r="AA76" s="2">
        <v>171.8</v>
      </c>
      <c r="AB76" s="2">
        <v>201.6</v>
      </c>
      <c r="AC76" s="2">
        <v>180.1</v>
      </c>
      <c r="AD76" s="2">
        <v>168.9</v>
      </c>
      <c r="AE76" s="2">
        <v>174.9</v>
      </c>
      <c r="AF76">
        <v>2310.2000000000003</v>
      </c>
      <c r="AG76">
        <v>699.40000000000009</v>
      </c>
      <c r="AH76" s="18">
        <v>340.1</v>
      </c>
      <c r="AI76" s="18">
        <v>1028.0999999999999</v>
      </c>
      <c r="AJ76">
        <v>550.6</v>
      </c>
    </row>
    <row r="77" spans="1:36" hidden="1" x14ac:dyDescent="0.25">
      <c r="A77" s="2" t="s">
        <v>35</v>
      </c>
      <c r="B77" s="2">
        <v>2023</v>
      </c>
      <c r="C77" s="40" t="s">
        <v>31</v>
      </c>
      <c r="D77" s="2">
        <v>80.92</v>
      </c>
      <c r="E77" s="2">
        <v>173.8</v>
      </c>
      <c r="F77" s="2">
        <v>210.7</v>
      </c>
      <c r="G77" s="2">
        <v>194.5</v>
      </c>
      <c r="H77" s="2">
        <v>174.6</v>
      </c>
      <c r="I77" s="2">
        <v>187.2</v>
      </c>
      <c r="J77" s="2">
        <v>158.30000000000001</v>
      </c>
      <c r="K77" s="2">
        <v>153.9</v>
      </c>
      <c r="L77" s="2">
        <v>170.9</v>
      </c>
      <c r="M77" s="2">
        <v>121.1</v>
      </c>
      <c r="N77" s="2">
        <v>208.4</v>
      </c>
      <c r="O77" s="2">
        <v>171.4</v>
      </c>
      <c r="P77" s="2">
        <v>191.2</v>
      </c>
      <c r="Q77" s="2">
        <v>176.7</v>
      </c>
      <c r="R77" s="2">
        <v>184.9</v>
      </c>
      <c r="S77" s="2">
        <v>177.6</v>
      </c>
      <c r="T77" s="2">
        <v>183.8</v>
      </c>
      <c r="U77" s="2">
        <v>178.6</v>
      </c>
      <c r="V77" s="14">
        <v>172.1</v>
      </c>
      <c r="W77" s="2">
        <v>172.9</v>
      </c>
      <c r="X77" s="2">
        <v>182.3</v>
      </c>
      <c r="Y77" s="2">
        <v>163.6</v>
      </c>
      <c r="Z77" s="2">
        <v>169.5</v>
      </c>
      <c r="AA77" s="2">
        <v>174.3</v>
      </c>
      <c r="AB77" s="2">
        <v>198.2</v>
      </c>
      <c r="AC77" s="2">
        <v>182</v>
      </c>
      <c r="AD77" s="2">
        <v>172.8</v>
      </c>
      <c r="AE77" s="2">
        <v>176.5</v>
      </c>
      <c r="AF77">
        <v>2292.6999999999998</v>
      </c>
      <c r="AG77">
        <v>724.9</v>
      </c>
      <c r="AH77" s="18">
        <v>345</v>
      </c>
      <c r="AI77" s="18">
        <v>1048.7</v>
      </c>
      <c r="AJ77">
        <v>553</v>
      </c>
    </row>
    <row r="78" spans="1:36" hidden="1" x14ac:dyDescent="0.25">
      <c r="A78" s="2" t="s">
        <v>30</v>
      </c>
      <c r="B78" s="2">
        <v>2023</v>
      </c>
      <c r="C78" s="40" t="s">
        <v>36</v>
      </c>
      <c r="D78" s="2">
        <v>82.28</v>
      </c>
      <c r="E78" s="2">
        <v>174.2</v>
      </c>
      <c r="F78" s="2">
        <v>205.2</v>
      </c>
      <c r="G78" s="2">
        <v>173.9</v>
      </c>
      <c r="H78" s="2">
        <v>177</v>
      </c>
      <c r="I78" s="2">
        <v>183.4</v>
      </c>
      <c r="J78" s="2">
        <v>167.2</v>
      </c>
      <c r="K78" s="2">
        <v>140.9</v>
      </c>
      <c r="L78" s="2">
        <v>170.4</v>
      </c>
      <c r="M78" s="2">
        <v>119.1</v>
      </c>
      <c r="N78" s="2">
        <v>212.1</v>
      </c>
      <c r="O78" s="2">
        <v>177.6</v>
      </c>
      <c r="P78" s="2">
        <v>189.9</v>
      </c>
      <c r="Q78" s="2">
        <v>174.8</v>
      </c>
      <c r="R78" s="2">
        <v>190</v>
      </c>
      <c r="S78" s="2">
        <v>187</v>
      </c>
      <c r="T78" s="2">
        <v>189.6</v>
      </c>
      <c r="U78" s="2">
        <v>180.7</v>
      </c>
      <c r="V78" s="14">
        <v>173.5</v>
      </c>
      <c r="W78" s="2">
        <v>178.6</v>
      </c>
      <c r="X78" s="2">
        <v>186.6</v>
      </c>
      <c r="Y78" s="2">
        <v>169</v>
      </c>
      <c r="Z78" s="2">
        <v>172.8</v>
      </c>
      <c r="AA78" s="2">
        <v>178.5</v>
      </c>
      <c r="AB78" s="2">
        <v>198.3</v>
      </c>
      <c r="AC78" s="2">
        <v>181.6</v>
      </c>
      <c r="AD78" s="2">
        <v>177.9</v>
      </c>
      <c r="AE78" s="2">
        <v>178</v>
      </c>
      <c r="AF78">
        <v>2265.6999999999998</v>
      </c>
      <c r="AG78">
        <v>747.3</v>
      </c>
      <c r="AH78" s="18">
        <v>178.6</v>
      </c>
      <c r="AI78" s="18">
        <v>1070.8</v>
      </c>
      <c r="AJ78">
        <v>557.79999999999995</v>
      </c>
    </row>
    <row r="79" spans="1:36" x14ac:dyDescent="0.25">
      <c r="A79" s="2" t="s">
        <v>33</v>
      </c>
      <c r="B79" s="2">
        <v>2023</v>
      </c>
      <c r="C79" s="40" t="s">
        <v>36</v>
      </c>
      <c r="D79" s="2">
        <v>82.28</v>
      </c>
      <c r="E79" s="2">
        <v>174.7</v>
      </c>
      <c r="F79" s="2">
        <v>212.2</v>
      </c>
      <c r="G79" s="2">
        <v>177.2</v>
      </c>
      <c r="H79" s="2">
        <v>177.9</v>
      </c>
      <c r="I79" s="2">
        <v>172.2</v>
      </c>
      <c r="J79" s="2">
        <v>172.1</v>
      </c>
      <c r="K79" s="2">
        <v>175.8</v>
      </c>
      <c r="L79" s="2">
        <v>172.2</v>
      </c>
      <c r="M79" s="2">
        <v>121.9</v>
      </c>
      <c r="N79" s="2">
        <v>204.8</v>
      </c>
      <c r="O79" s="2">
        <v>164.9</v>
      </c>
      <c r="P79" s="2">
        <v>196.6</v>
      </c>
      <c r="Q79" s="2">
        <v>180.7</v>
      </c>
      <c r="R79" s="2">
        <v>180.3</v>
      </c>
      <c r="S79" s="2">
        <v>167</v>
      </c>
      <c r="T79" s="2">
        <v>178.2</v>
      </c>
      <c r="U79" s="2">
        <v>181.4</v>
      </c>
      <c r="V79" s="14">
        <v>173.5</v>
      </c>
      <c r="W79" s="2">
        <v>169.2</v>
      </c>
      <c r="X79" s="2">
        <v>180.8</v>
      </c>
      <c r="Y79" s="2">
        <v>159.80000000000001</v>
      </c>
      <c r="Z79" s="2">
        <v>168.4</v>
      </c>
      <c r="AA79" s="2">
        <v>172.5</v>
      </c>
      <c r="AB79" s="2">
        <v>202.7</v>
      </c>
      <c r="AC79" s="2">
        <v>182.8</v>
      </c>
      <c r="AD79" s="2">
        <v>170</v>
      </c>
      <c r="AE79" s="2">
        <v>176.3</v>
      </c>
      <c r="AF79">
        <v>2303.1999999999998</v>
      </c>
      <c r="AG79">
        <v>706.9</v>
      </c>
      <c r="AH79" s="18">
        <v>342.7</v>
      </c>
      <c r="AI79" s="18">
        <v>1036</v>
      </c>
      <c r="AJ79">
        <v>555.5</v>
      </c>
    </row>
    <row r="80" spans="1:36" hidden="1" x14ac:dyDescent="0.25">
      <c r="A80" s="2" t="s">
        <v>35</v>
      </c>
      <c r="B80" s="2">
        <v>2023</v>
      </c>
      <c r="C80" s="40" t="s">
        <v>36</v>
      </c>
      <c r="D80" s="2">
        <v>82.28</v>
      </c>
      <c r="E80" s="2">
        <v>174.4</v>
      </c>
      <c r="F80" s="2">
        <v>207.7</v>
      </c>
      <c r="G80" s="2">
        <v>175.2</v>
      </c>
      <c r="H80" s="2">
        <v>177.3</v>
      </c>
      <c r="I80" s="2">
        <v>179.3</v>
      </c>
      <c r="J80" s="2">
        <v>169.5</v>
      </c>
      <c r="K80" s="2">
        <v>152.69999999999999</v>
      </c>
      <c r="L80" s="2">
        <v>171</v>
      </c>
      <c r="M80" s="2">
        <v>120</v>
      </c>
      <c r="N80" s="2">
        <v>209.7</v>
      </c>
      <c r="O80" s="2">
        <v>172.3</v>
      </c>
      <c r="P80" s="2">
        <v>193</v>
      </c>
      <c r="Q80" s="2">
        <v>177</v>
      </c>
      <c r="R80" s="2">
        <v>186.2</v>
      </c>
      <c r="S80" s="2">
        <v>178.7</v>
      </c>
      <c r="T80" s="2">
        <v>185.1</v>
      </c>
      <c r="U80" s="2">
        <v>181</v>
      </c>
      <c r="V80" s="14">
        <v>173.5</v>
      </c>
      <c r="W80" s="2">
        <v>174.2</v>
      </c>
      <c r="X80" s="2">
        <v>184.4</v>
      </c>
      <c r="Y80" s="2">
        <v>164.2</v>
      </c>
      <c r="Z80" s="2">
        <v>170.3</v>
      </c>
      <c r="AA80" s="2">
        <v>175</v>
      </c>
      <c r="AB80" s="2">
        <v>199.5</v>
      </c>
      <c r="AC80" s="2">
        <v>182.1</v>
      </c>
      <c r="AD80" s="2">
        <v>174.1</v>
      </c>
      <c r="AE80" s="2">
        <v>177.2</v>
      </c>
      <c r="AF80">
        <v>2279.1</v>
      </c>
      <c r="AG80">
        <v>731</v>
      </c>
      <c r="AH80" s="18">
        <v>347.7</v>
      </c>
      <c r="AI80" s="18">
        <v>1054.0999999999999</v>
      </c>
      <c r="AJ80">
        <v>555.70000000000005</v>
      </c>
    </row>
    <row r="81" spans="1:36" hidden="1" x14ac:dyDescent="0.25">
      <c r="A81" s="2" t="s">
        <v>30</v>
      </c>
      <c r="B81" s="2">
        <v>2023</v>
      </c>
      <c r="C81" s="40" t="s">
        <v>38</v>
      </c>
      <c r="D81" s="2">
        <v>78.540000000000006</v>
      </c>
      <c r="E81" s="2">
        <v>174.3</v>
      </c>
      <c r="F81" s="2">
        <v>205.2</v>
      </c>
      <c r="G81" s="2">
        <v>173.9</v>
      </c>
      <c r="H81" s="2">
        <v>177</v>
      </c>
      <c r="I81" s="2">
        <v>183.3</v>
      </c>
      <c r="J81" s="2">
        <v>167.2</v>
      </c>
      <c r="K81" s="2">
        <v>140.9</v>
      </c>
      <c r="L81" s="2">
        <v>170.5</v>
      </c>
      <c r="M81" s="2">
        <v>119.1</v>
      </c>
      <c r="N81" s="2">
        <v>212.1</v>
      </c>
      <c r="O81" s="2">
        <v>177.6</v>
      </c>
      <c r="P81" s="2">
        <v>189.9</v>
      </c>
      <c r="Q81" s="2">
        <v>174.8</v>
      </c>
      <c r="R81" s="2">
        <v>190</v>
      </c>
      <c r="S81" s="2">
        <v>187</v>
      </c>
      <c r="T81" s="2">
        <v>189.6</v>
      </c>
      <c r="U81" s="2">
        <v>180.7</v>
      </c>
      <c r="V81" s="14">
        <v>173.5</v>
      </c>
      <c r="W81" s="2">
        <v>178.6</v>
      </c>
      <c r="X81" s="2">
        <v>186.6</v>
      </c>
      <c r="Y81" s="2">
        <v>169</v>
      </c>
      <c r="Z81" s="2">
        <v>172.8</v>
      </c>
      <c r="AA81" s="2">
        <v>178.5</v>
      </c>
      <c r="AB81" s="2">
        <v>198.4</v>
      </c>
      <c r="AC81" s="2">
        <v>181.4</v>
      </c>
      <c r="AD81" s="2">
        <v>177.9</v>
      </c>
      <c r="AE81" s="2">
        <v>178</v>
      </c>
      <c r="AF81">
        <v>2265.8000000000002</v>
      </c>
      <c r="AG81">
        <v>747.3</v>
      </c>
      <c r="AH81" s="18">
        <v>178.6</v>
      </c>
      <c r="AI81" s="18">
        <v>1070.6000000000001</v>
      </c>
      <c r="AJ81">
        <v>557.70000000000005</v>
      </c>
    </row>
    <row r="82" spans="1:36" x14ac:dyDescent="0.25">
      <c r="A82" s="2" t="s">
        <v>33</v>
      </c>
      <c r="B82" s="2">
        <v>2023</v>
      </c>
      <c r="C82" s="40" t="s">
        <v>38</v>
      </c>
      <c r="D82" s="2">
        <v>78.540000000000006</v>
      </c>
      <c r="E82" s="2">
        <v>174.7</v>
      </c>
      <c r="F82" s="2">
        <v>212.2</v>
      </c>
      <c r="G82" s="2">
        <v>177.2</v>
      </c>
      <c r="H82" s="2">
        <v>177.9</v>
      </c>
      <c r="I82" s="2">
        <v>172.2</v>
      </c>
      <c r="J82" s="2">
        <v>172.1</v>
      </c>
      <c r="K82" s="2">
        <v>175.9</v>
      </c>
      <c r="L82" s="2">
        <v>172.2</v>
      </c>
      <c r="M82" s="2">
        <v>121.9</v>
      </c>
      <c r="N82" s="2">
        <v>204.8</v>
      </c>
      <c r="O82" s="2">
        <v>164.9</v>
      </c>
      <c r="P82" s="2">
        <v>196.6</v>
      </c>
      <c r="Q82" s="2">
        <v>180.8</v>
      </c>
      <c r="R82" s="2">
        <v>180.2</v>
      </c>
      <c r="S82" s="2">
        <v>167</v>
      </c>
      <c r="T82" s="2">
        <v>178.2</v>
      </c>
      <c r="U82" s="2">
        <v>181.5</v>
      </c>
      <c r="V82" s="14">
        <v>173.5</v>
      </c>
      <c r="W82" s="2">
        <v>169.2</v>
      </c>
      <c r="X82" s="2">
        <v>180.8</v>
      </c>
      <c r="Y82" s="2">
        <v>159.80000000000001</v>
      </c>
      <c r="Z82" s="2">
        <v>168.4</v>
      </c>
      <c r="AA82" s="2">
        <v>172.5</v>
      </c>
      <c r="AB82" s="2">
        <v>202.7</v>
      </c>
      <c r="AC82" s="2">
        <v>182.6</v>
      </c>
      <c r="AD82" s="2">
        <v>170</v>
      </c>
      <c r="AE82" s="2">
        <v>176.3</v>
      </c>
      <c r="AF82">
        <v>2303.4</v>
      </c>
      <c r="AG82">
        <v>706.9</v>
      </c>
      <c r="AH82" s="18">
        <v>342.7</v>
      </c>
      <c r="AI82" s="18">
        <v>1035.8</v>
      </c>
      <c r="AJ82">
        <v>555.29999999999995</v>
      </c>
    </row>
    <row r="83" spans="1:36" hidden="1" x14ac:dyDescent="0.25">
      <c r="A83" s="2" t="s">
        <v>35</v>
      </c>
      <c r="B83" s="2">
        <v>2023</v>
      </c>
      <c r="C83" s="40" t="s">
        <v>38</v>
      </c>
      <c r="D83" s="2">
        <v>78.540000000000006</v>
      </c>
      <c r="E83" s="2">
        <v>174.4</v>
      </c>
      <c r="F83" s="2">
        <v>207.7</v>
      </c>
      <c r="G83" s="2">
        <v>175.2</v>
      </c>
      <c r="H83" s="2">
        <v>177.3</v>
      </c>
      <c r="I83" s="2">
        <v>179.2</v>
      </c>
      <c r="J83" s="2">
        <v>169.5</v>
      </c>
      <c r="K83" s="2">
        <v>152.80000000000001</v>
      </c>
      <c r="L83" s="2">
        <v>171.1</v>
      </c>
      <c r="M83" s="2">
        <v>120</v>
      </c>
      <c r="N83" s="2">
        <v>209.7</v>
      </c>
      <c r="O83" s="2">
        <v>172.3</v>
      </c>
      <c r="P83" s="2">
        <v>193</v>
      </c>
      <c r="Q83" s="2">
        <v>177</v>
      </c>
      <c r="R83" s="2">
        <v>186.1</v>
      </c>
      <c r="S83" s="2">
        <v>178.7</v>
      </c>
      <c r="T83" s="2">
        <v>185.1</v>
      </c>
      <c r="U83" s="2">
        <v>181</v>
      </c>
      <c r="V83" s="14">
        <v>173.5</v>
      </c>
      <c r="W83" s="2">
        <v>174.2</v>
      </c>
      <c r="X83" s="2">
        <v>184.4</v>
      </c>
      <c r="Y83" s="2">
        <v>164.2</v>
      </c>
      <c r="Z83" s="2">
        <v>170.3</v>
      </c>
      <c r="AA83" s="2">
        <v>175</v>
      </c>
      <c r="AB83" s="2">
        <v>199.5</v>
      </c>
      <c r="AC83" s="2">
        <v>181.9</v>
      </c>
      <c r="AD83" s="2">
        <v>174.1</v>
      </c>
      <c r="AE83" s="2">
        <v>177.2</v>
      </c>
      <c r="AF83">
        <v>2279.1999999999998</v>
      </c>
      <c r="AG83">
        <v>730.9</v>
      </c>
      <c r="AH83" s="18">
        <v>347.7</v>
      </c>
      <c r="AI83" s="18">
        <v>1053.9000000000001</v>
      </c>
      <c r="AJ83">
        <v>555.5</v>
      </c>
    </row>
    <row r="84" spans="1:36" hidden="1" x14ac:dyDescent="0.25">
      <c r="A84" s="2" t="s">
        <v>30</v>
      </c>
      <c r="B84" s="2">
        <v>2023</v>
      </c>
      <c r="C84" s="40" t="s">
        <v>39</v>
      </c>
      <c r="D84" s="2">
        <v>102.97</v>
      </c>
      <c r="E84" s="2">
        <v>173.3</v>
      </c>
      <c r="F84" s="2">
        <v>206.9</v>
      </c>
      <c r="G84" s="2">
        <v>167.9</v>
      </c>
      <c r="H84" s="2">
        <v>178.2</v>
      </c>
      <c r="I84" s="2">
        <v>178.5</v>
      </c>
      <c r="J84" s="2">
        <v>173.7</v>
      </c>
      <c r="K84" s="2">
        <v>142.80000000000001</v>
      </c>
      <c r="L84" s="2">
        <v>172.8</v>
      </c>
      <c r="M84" s="2">
        <v>120.4</v>
      </c>
      <c r="N84" s="2">
        <v>215.5</v>
      </c>
      <c r="O84" s="2">
        <v>178.2</v>
      </c>
      <c r="P84" s="2">
        <v>190.5</v>
      </c>
      <c r="Q84" s="2">
        <v>175.5</v>
      </c>
      <c r="R84" s="2">
        <v>190.7</v>
      </c>
      <c r="S84" s="2">
        <v>187.3</v>
      </c>
      <c r="T84" s="2">
        <v>190.2</v>
      </c>
      <c r="U84" s="2">
        <v>183.8</v>
      </c>
      <c r="V84" s="14">
        <v>175.2</v>
      </c>
      <c r="W84" s="2">
        <v>179.1</v>
      </c>
      <c r="X84" s="2">
        <v>187.2</v>
      </c>
      <c r="Y84" s="2">
        <v>169.4</v>
      </c>
      <c r="Z84" s="2">
        <v>173.2</v>
      </c>
      <c r="AA84" s="2">
        <v>179.4</v>
      </c>
      <c r="AB84" s="2">
        <v>199.5</v>
      </c>
      <c r="AC84" s="2">
        <v>181.5</v>
      </c>
      <c r="AD84" s="2">
        <v>178.9</v>
      </c>
      <c r="AE84" s="2">
        <v>178.8</v>
      </c>
      <c r="AF84">
        <v>2274.1999999999998</v>
      </c>
      <c r="AG84">
        <v>752</v>
      </c>
      <c r="AH84" s="18">
        <v>179.1</v>
      </c>
      <c r="AI84" s="18">
        <v>1074.8</v>
      </c>
      <c r="AJ84">
        <v>559.9</v>
      </c>
    </row>
    <row r="85" spans="1:36" x14ac:dyDescent="0.25">
      <c r="A85" s="2" t="s">
        <v>33</v>
      </c>
      <c r="B85" s="2">
        <v>2023</v>
      </c>
      <c r="C85" s="40" t="s">
        <v>39</v>
      </c>
      <c r="D85" s="2">
        <v>102.97</v>
      </c>
      <c r="E85" s="2">
        <v>174.8</v>
      </c>
      <c r="F85" s="2">
        <v>213.7</v>
      </c>
      <c r="G85" s="2">
        <v>172.4</v>
      </c>
      <c r="H85" s="2">
        <v>178.8</v>
      </c>
      <c r="I85" s="2">
        <v>168.7</v>
      </c>
      <c r="J85" s="2">
        <v>179.2</v>
      </c>
      <c r="K85" s="2">
        <v>179.9</v>
      </c>
      <c r="L85" s="2">
        <v>174.7</v>
      </c>
      <c r="M85" s="2">
        <v>123.1</v>
      </c>
      <c r="N85" s="2">
        <v>207.8</v>
      </c>
      <c r="O85" s="2">
        <v>165.5</v>
      </c>
      <c r="P85" s="2">
        <v>197</v>
      </c>
      <c r="Q85" s="2">
        <v>182.1</v>
      </c>
      <c r="R85" s="2">
        <v>181</v>
      </c>
      <c r="S85" s="2">
        <v>167.7</v>
      </c>
      <c r="T85" s="2">
        <v>178.9</v>
      </c>
      <c r="U85" s="2">
        <v>184.4</v>
      </c>
      <c r="V85" s="14">
        <v>175.2</v>
      </c>
      <c r="W85" s="2">
        <v>169.6</v>
      </c>
      <c r="X85" s="2">
        <v>181.5</v>
      </c>
      <c r="Y85" s="2">
        <v>160.1</v>
      </c>
      <c r="Z85" s="2">
        <v>168.8</v>
      </c>
      <c r="AA85" s="2">
        <v>174.2</v>
      </c>
      <c r="AB85" s="2">
        <v>203.5</v>
      </c>
      <c r="AC85" s="2">
        <v>182.1</v>
      </c>
      <c r="AD85" s="2">
        <v>170.9</v>
      </c>
      <c r="AE85" s="2">
        <v>177.4</v>
      </c>
      <c r="AF85">
        <v>2317.7000000000003</v>
      </c>
      <c r="AG85">
        <v>712</v>
      </c>
      <c r="AH85" s="18">
        <v>344.79999999999995</v>
      </c>
      <c r="AI85" s="18">
        <v>1040.0999999999999</v>
      </c>
      <c r="AJ85">
        <v>556.5</v>
      </c>
    </row>
    <row r="86" spans="1:36" hidden="1" x14ac:dyDescent="0.25">
      <c r="A86" s="2" t="s">
        <v>35</v>
      </c>
      <c r="B86" s="2">
        <v>2023</v>
      </c>
      <c r="C86" s="40" t="s">
        <v>39</v>
      </c>
      <c r="D86" s="2">
        <v>102.97</v>
      </c>
      <c r="E86" s="2">
        <v>173.8</v>
      </c>
      <c r="F86" s="2">
        <v>209.3</v>
      </c>
      <c r="G86" s="2">
        <v>169.6</v>
      </c>
      <c r="H86" s="2">
        <v>178.4</v>
      </c>
      <c r="I86" s="2">
        <v>174.9</v>
      </c>
      <c r="J86" s="2">
        <v>176.3</v>
      </c>
      <c r="K86" s="2">
        <v>155.4</v>
      </c>
      <c r="L86" s="2">
        <v>173.4</v>
      </c>
      <c r="M86" s="2">
        <v>121.3</v>
      </c>
      <c r="N86" s="2">
        <v>212.9</v>
      </c>
      <c r="O86" s="2">
        <v>172.9</v>
      </c>
      <c r="P86" s="2">
        <v>193.5</v>
      </c>
      <c r="Q86" s="2">
        <v>177.9</v>
      </c>
      <c r="R86" s="2">
        <v>186.9</v>
      </c>
      <c r="S86" s="2">
        <v>179.2</v>
      </c>
      <c r="T86" s="2">
        <v>185.7</v>
      </c>
      <c r="U86" s="2">
        <v>184</v>
      </c>
      <c r="V86" s="14">
        <v>175.2</v>
      </c>
      <c r="W86" s="2">
        <v>174.6</v>
      </c>
      <c r="X86" s="2">
        <v>185</v>
      </c>
      <c r="Y86" s="2">
        <v>164.5</v>
      </c>
      <c r="Z86" s="2">
        <v>170.7</v>
      </c>
      <c r="AA86" s="2">
        <v>176.4</v>
      </c>
      <c r="AB86" s="2">
        <v>200.6</v>
      </c>
      <c r="AC86" s="2">
        <v>181.7</v>
      </c>
      <c r="AD86" s="2">
        <v>175</v>
      </c>
      <c r="AE86" s="2">
        <v>178.1</v>
      </c>
      <c r="AF86">
        <v>2289.6000000000004</v>
      </c>
      <c r="AG86">
        <v>735.8</v>
      </c>
      <c r="AH86" s="18">
        <v>349.79999999999995</v>
      </c>
      <c r="AI86" s="18">
        <v>1058.0999999999999</v>
      </c>
      <c r="AJ86">
        <v>557.29999999999995</v>
      </c>
    </row>
    <row r="87" spans="1:36" hidden="1" x14ac:dyDescent="0.25">
      <c r="A87" s="2" t="s">
        <v>30</v>
      </c>
      <c r="B87" s="2">
        <v>2023</v>
      </c>
      <c r="C87" s="40" t="s">
        <v>41</v>
      </c>
      <c r="D87" s="2">
        <v>109.51</v>
      </c>
      <c r="E87" s="2">
        <v>173.2</v>
      </c>
      <c r="F87" s="2">
        <v>211.5</v>
      </c>
      <c r="G87" s="2">
        <v>171</v>
      </c>
      <c r="H87" s="2">
        <v>179.6</v>
      </c>
      <c r="I87" s="2">
        <v>173.3</v>
      </c>
      <c r="J87" s="2">
        <v>169</v>
      </c>
      <c r="K87" s="2">
        <v>148.69999999999999</v>
      </c>
      <c r="L87" s="2">
        <v>174.9</v>
      </c>
      <c r="M87" s="2">
        <v>121.9</v>
      </c>
      <c r="N87" s="2">
        <v>221</v>
      </c>
      <c r="O87" s="2">
        <v>178.7</v>
      </c>
      <c r="P87" s="2">
        <v>191.1</v>
      </c>
      <c r="Q87" s="2">
        <v>176.8</v>
      </c>
      <c r="R87" s="2">
        <v>191.2</v>
      </c>
      <c r="S87" s="2">
        <v>187.9</v>
      </c>
      <c r="T87" s="2">
        <v>190.8</v>
      </c>
      <c r="U87" s="2">
        <v>184.9</v>
      </c>
      <c r="V87" s="14">
        <v>175.6</v>
      </c>
      <c r="W87" s="2">
        <v>179.8</v>
      </c>
      <c r="X87" s="2">
        <v>187.8</v>
      </c>
      <c r="Y87" s="2">
        <v>169.7</v>
      </c>
      <c r="Z87" s="2">
        <v>173.8</v>
      </c>
      <c r="AA87" s="2">
        <v>180.3</v>
      </c>
      <c r="AB87" s="2">
        <v>199.9</v>
      </c>
      <c r="AC87" s="2">
        <v>182.5</v>
      </c>
      <c r="AD87" s="2">
        <v>179.5</v>
      </c>
      <c r="AE87" s="2">
        <v>179.8</v>
      </c>
      <c r="AF87">
        <v>2290.7000000000007</v>
      </c>
      <c r="AG87">
        <v>754.80000000000007</v>
      </c>
      <c r="AH87" s="18">
        <v>179.8</v>
      </c>
      <c r="AI87" s="18">
        <v>1078.7</v>
      </c>
      <c r="AJ87">
        <v>561.9</v>
      </c>
    </row>
    <row r="88" spans="1:36" x14ac:dyDescent="0.25">
      <c r="A88" s="2" t="s">
        <v>33</v>
      </c>
      <c r="B88" s="2">
        <v>2023</v>
      </c>
      <c r="C88" s="40" t="s">
        <v>41</v>
      </c>
      <c r="D88" s="2">
        <v>109.51</v>
      </c>
      <c r="E88" s="2">
        <v>174.7</v>
      </c>
      <c r="F88" s="2">
        <v>219.4</v>
      </c>
      <c r="G88" s="2">
        <v>176.7</v>
      </c>
      <c r="H88" s="2">
        <v>179.4</v>
      </c>
      <c r="I88" s="2">
        <v>164.4</v>
      </c>
      <c r="J88" s="2">
        <v>175.8</v>
      </c>
      <c r="K88" s="2">
        <v>185</v>
      </c>
      <c r="L88" s="2">
        <v>176.9</v>
      </c>
      <c r="M88" s="2">
        <v>124.2</v>
      </c>
      <c r="N88" s="2">
        <v>211.9</v>
      </c>
      <c r="O88" s="2">
        <v>165.9</v>
      </c>
      <c r="P88" s="2">
        <v>197.7</v>
      </c>
      <c r="Q88" s="2">
        <v>183.1</v>
      </c>
      <c r="R88" s="2">
        <v>181.3</v>
      </c>
      <c r="S88" s="2">
        <v>168.1</v>
      </c>
      <c r="T88" s="2">
        <v>179.3</v>
      </c>
      <c r="U88" s="2">
        <v>185.6</v>
      </c>
      <c r="V88" s="14">
        <v>175.6</v>
      </c>
      <c r="W88" s="2">
        <v>170.1</v>
      </c>
      <c r="X88" s="2">
        <v>182.2</v>
      </c>
      <c r="Y88" s="2">
        <v>160.4</v>
      </c>
      <c r="Z88" s="2">
        <v>169.2</v>
      </c>
      <c r="AA88" s="2">
        <v>174.8</v>
      </c>
      <c r="AB88" s="2">
        <v>204.2</v>
      </c>
      <c r="AC88" s="2">
        <v>183.4</v>
      </c>
      <c r="AD88" s="2">
        <v>171.6</v>
      </c>
      <c r="AE88" s="2">
        <v>178.2</v>
      </c>
      <c r="AF88">
        <v>2335.1</v>
      </c>
      <c r="AG88">
        <v>714.30000000000007</v>
      </c>
      <c r="AH88" s="18">
        <v>345.7</v>
      </c>
      <c r="AI88" s="18">
        <v>1043.6000000000001</v>
      </c>
      <c r="AJ88">
        <v>559.20000000000005</v>
      </c>
    </row>
    <row r="89" spans="1:36" hidden="1" x14ac:dyDescent="0.25">
      <c r="A89" s="2" t="s">
        <v>35</v>
      </c>
      <c r="B89" s="2">
        <v>2023</v>
      </c>
      <c r="C89" s="40" t="s">
        <v>41</v>
      </c>
      <c r="D89" s="2">
        <v>109.51</v>
      </c>
      <c r="E89" s="2">
        <v>173.7</v>
      </c>
      <c r="F89" s="2">
        <v>214.3</v>
      </c>
      <c r="G89" s="2">
        <v>173.2</v>
      </c>
      <c r="H89" s="2">
        <v>179.5</v>
      </c>
      <c r="I89" s="2">
        <v>170</v>
      </c>
      <c r="J89" s="2">
        <v>172.2</v>
      </c>
      <c r="K89" s="2">
        <v>161</v>
      </c>
      <c r="L89" s="2">
        <v>175.6</v>
      </c>
      <c r="M89" s="2">
        <v>122.7</v>
      </c>
      <c r="N89" s="2">
        <v>218</v>
      </c>
      <c r="O89" s="2">
        <v>173.4</v>
      </c>
      <c r="P89" s="2">
        <v>194.2</v>
      </c>
      <c r="Q89" s="2">
        <v>179.1</v>
      </c>
      <c r="R89" s="2">
        <v>187.3</v>
      </c>
      <c r="S89" s="2">
        <v>179.7</v>
      </c>
      <c r="T89" s="2">
        <v>186.2</v>
      </c>
      <c r="U89" s="2">
        <v>185.2</v>
      </c>
      <c r="V89" s="14">
        <v>175.6</v>
      </c>
      <c r="W89" s="2">
        <v>175.2</v>
      </c>
      <c r="X89" s="2">
        <v>185.7</v>
      </c>
      <c r="Y89" s="2">
        <v>164.8</v>
      </c>
      <c r="Z89" s="2">
        <v>171.2</v>
      </c>
      <c r="AA89" s="2">
        <v>177.1</v>
      </c>
      <c r="AB89" s="2">
        <v>201</v>
      </c>
      <c r="AC89" s="2">
        <v>182.8</v>
      </c>
      <c r="AD89" s="2">
        <v>175.7</v>
      </c>
      <c r="AE89" s="2">
        <v>179.1</v>
      </c>
      <c r="AF89">
        <v>2306.9</v>
      </c>
      <c r="AG89">
        <v>738.40000000000009</v>
      </c>
      <c r="AH89" s="18">
        <v>350.79999999999995</v>
      </c>
      <c r="AI89" s="18">
        <v>1061.7</v>
      </c>
      <c r="AJ89">
        <v>559.5</v>
      </c>
    </row>
    <row r="91" spans="1:36" x14ac:dyDescent="0.25">
      <c r="A91" s="70" t="s">
        <v>291</v>
      </c>
    </row>
    <row r="92" spans="1:36" x14ac:dyDescent="0.25">
      <c r="A92" s="32"/>
      <c r="B92" s="1" t="s">
        <v>3</v>
      </c>
      <c r="C92" s="1" t="s">
        <v>4</v>
      </c>
      <c r="D92" s="1" t="s">
        <v>5</v>
      </c>
      <c r="E92" s="1" t="s">
        <v>6</v>
      </c>
      <c r="F92" s="1" t="s">
        <v>7</v>
      </c>
      <c r="G92" s="1" t="s">
        <v>8</v>
      </c>
      <c r="H92" s="1" t="s">
        <v>9</v>
      </c>
      <c r="I92" s="1" t="s">
        <v>10</v>
      </c>
      <c r="J92" s="1" t="s">
        <v>11</v>
      </c>
      <c r="K92" s="1" t="s">
        <v>12</v>
      </c>
      <c r="L92" s="1" t="s">
        <v>13</v>
      </c>
      <c r="M92" s="1" t="s">
        <v>14</v>
      </c>
      <c r="N92" s="1" t="s">
        <v>15</v>
      </c>
      <c r="O92" s="1" t="s">
        <v>17</v>
      </c>
      <c r="P92" s="1" t="s">
        <v>18</v>
      </c>
      <c r="Q92" s="1" t="s">
        <v>19</v>
      </c>
      <c r="R92" s="1" t="s">
        <v>27</v>
      </c>
      <c r="S92" s="1" t="s">
        <v>20</v>
      </c>
      <c r="T92" s="1" t="s">
        <v>22</v>
      </c>
      <c r="U92" s="1" t="s">
        <v>23</v>
      </c>
      <c r="V92" s="1" t="s">
        <v>24</v>
      </c>
      <c r="W92" s="1" t="s">
        <v>25</v>
      </c>
      <c r="X92" s="1" t="s">
        <v>26</v>
      </c>
      <c r="Y92" s="1" t="s">
        <v>16</v>
      </c>
      <c r="Z92" s="1" t="s">
        <v>21</v>
      </c>
      <c r="AA92" s="1" t="s">
        <v>28</v>
      </c>
    </row>
    <row r="93" spans="1:36" x14ac:dyDescent="0.25">
      <c r="A93" s="32" t="s">
        <v>293</v>
      </c>
      <c r="B93" s="64">
        <v>0.42247454674508605</v>
      </c>
      <c r="C93" s="64">
        <v>0.81633380877671757</v>
      </c>
      <c r="D93" s="64">
        <v>-0.20875938968795124</v>
      </c>
      <c r="E93" s="64">
        <v>0.54033868087158021</v>
      </c>
      <c r="F93" s="64">
        <v>0.6283475646332588</v>
      </c>
      <c r="G93" s="64">
        <v>0.64476967582058586</v>
      </c>
      <c r="H93" s="64">
        <v>0.17233375347468327</v>
      </c>
      <c r="I93" s="64">
        <v>0.46825988695735915</v>
      </c>
      <c r="J93" s="64">
        <v>0.59544781594754481</v>
      </c>
      <c r="K93" s="64">
        <v>0.52473477791042789</v>
      </c>
      <c r="L93" s="64">
        <v>0.70834980081146903</v>
      </c>
      <c r="M93" s="64">
        <v>0.63435577405197741</v>
      </c>
      <c r="N93" s="64">
        <v>0.66529612217327205</v>
      </c>
      <c r="O93" s="64">
        <v>0.65373546650994185</v>
      </c>
      <c r="P93" s="64">
        <v>0.68000044015090921</v>
      </c>
      <c r="Q93" s="64">
        <v>0.65773009347218403</v>
      </c>
      <c r="R93" s="64">
        <v>0.60661556663380733</v>
      </c>
      <c r="S93" s="64">
        <v>0.60656509143603465</v>
      </c>
      <c r="T93" s="64">
        <v>0.63078958613293634</v>
      </c>
      <c r="U93" s="64">
        <v>0.63771809892337683</v>
      </c>
      <c r="V93" s="64">
        <v>0.74476046266835338</v>
      </c>
      <c r="W93" s="64">
        <v>0.68665321269377133</v>
      </c>
      <c r="X93" s="64">
        <v>0.60171500958524449</v>
      </c>
      <c r="Y93" s="64">
        <v>0.60696890213986154</v>
      </c>
      <c r="Z93" s="64">
        <v>0.67537374116343818</v>
      </c>
      <c r="AA93" s="64">
        <v>0.66665759533530411</v>
      </c>
    </row>
    <row r="94" spans="1:36" x14ac:dyDescent="0.25">
      <c r="A94" s="27" t="s">
        <v>294</v>
      </c>
      <c r="B94" s="105">
        <f>MAX(B93:AA93)</f>
        <v>0.81633380877671757</v>
      </c>
      <c r="C94" s="27" t="s">
        <v>4</v>
      </c>
    </row>
    <row r="95" spans="1:36" x14ac:dyDescent="0.25">
      <c r="A95" s="32" t="s">
        <v>295</v>
      </c>
      <c r="B95" s="74">
        <f>MIN(B93:AA93)</f>
        <v>-0.20875938968795124</v>
      </c>
      <c r="C95" s="32" t="s">
        <v>5</v>
      </c>
    </row>
    <row r="97" spans="1:27" x14ac:dyDescent="0.25">
      <c r="A97" s="70" t="s">
        <v>296</v>
      </c>
    </row>
    <row r="98" spans="1:27" x14ac:dyDescent="0.25">
      <c r="A98" s="32"/>
      <c r="B98" s="1" t="s">
        <v>3</v>
      </c>
      <c r="C98" s="1" t="s">
        <v>4</v>
      </c>
      <c r="D98" s="1" t="s">
        <v>5</v>
      </c>
      <c r="E98" s="1" t="s">
        <v>6</v>
      </c>
      <c r="F98" s="1" t="s">
        <v>7</v>
      </c>
      <c r="G98" s="1" t="s">
        <v>8</v>
      </c>
      <c r="H98" s="1" t="s">
        <v>9</v>
      </c>
      <c r="I98" s="1" t="s">
        <v>10</v>
      </c>
      <c r="J98" s="1" t="s">
        <v>11</v>
      </c>
      <c r="K98" s="1" t="s">
        <v>12</v>
      </c>
      <c r="L98" s="1" t="s">
        <v>13</v>
      </c>
      <c r="M98" s="1" t="s">
        <v>14</v>
      </c>
      <c r="N98" s="1" t="s">
        <v>15</v>
      </c>
      <c r="O98" s="1" t="s">
        <v>17</v>
      </c>
      <c r="P98" s="1" t="s">
        <v>18</v>
      </c>
      <c r="Q98" s="1" t="s">
        <v>19</v>
      </c>
      <c r="R98" s="1" t="s">
        <v>27</v>
      </c>
      <c r="S98" s="1" t="s">
        <v>20</v>
      </c>
      <c r="T98" s="1" t="s">
        <v>22</v>
      </c>
      <c r="U98" s="1" t="s">
        <v>23</v>
      </c>
      <c r="V98" s="1" t="s">
        <v>24</v>
      </c>
      <c r="W98" s="1" t="s">
        <v>25</v>
      </c>
      <c r="X98" s="1" t="s">
        <v>26</v>
      </c>
      <c r="Y98" s="1" t="s">
        <v>16</v>
      </c>
      <c r="Z98" s="1" t="s">
        <v>21</v>
      </c>
      <c r="AA98" s="1" t="s">
        <v>28</v>
      </c>
    </row>
    <row r="99" spans="1:27" x14ac:dyDescent="0.25">
      <c r="A99" s="32" t="s">
        <v>293</v>
      </c>
      <c r="B99" s="64">
        <v>0.42706811593531102</v>
      </c>
      <c r="C99" s="64">
        <v>0.82380611660939429</v>
      </c>
      <c r="D99" s="64">
        <v>-0.20340203857577643</v>
      </c>
      <c r="E99" s="64">
        <v>0.53733431346605309</v>
      </c>
      <c r="F99" s="64">
        <v>0.6464577118773227</v>
      </c>
      <c r="G99" s="64">
        <v>0.60576556578860641</v>
      </c>
      <c r="H99" s="64">
        <v>0.24984760291371483</v>
      </c>
      <c r="I99" s="64">
        <v>0.40666421025102062</v>
      </c>
      <c r="J99" s="64">
        <v>0.5864068935371044</v>
      </c>
      <c r="K99" s="64">
        <v>0.52178055864590955</v>
      </c>
      <c r="L99" s="64">
        <v>0.67903671713916514</v>
      </c>
      <c r="M99" s="64">
        <v>0.62601280978164819</v>
      </c>
      <c r="N99" s="64">
        <v>0.67870698816471553</v>
      </c>
      <c r="O99" s="64">
        <v>0.65002306491314965</v>
      </c>
      <c r="P99" s="64">
        <v>0.66669722563135569</v>
      </c>
      <c r="Q99" s="64">
        <v>0.65269916391288152</v>
      </c>
      <c r="R99" s="64">
        <v>0.59576034018668778</v>
      </c>
      <c r="S99" s="64">
        <v>0.60656509143603465</v>
      </c>
      <c r="T99" s="64">
        <v>0.64109285707673125</v>
      </c>
      <c r="U99" s="64">
        <v>0.63042171702598726</v>
      </c>
      <c r="V99" s="64">
        <v>0.75234054790463334</v>
      </c>
      <c r="W99" s="64">
        <v>0.70466130679030048</v>
      </c>
      <c r="X99" s="64">
        <v>0.59420949192796435</v>
      </c>
      <c r="Y99" s="64">
        <v>0.58625492135413804</v>
      </c>
      <c r="Z99" s="64">
        <v>0.67066948036556517</v>
      </c>
      <c r="AA99" s="64">
        <v>0.67347352943496119</v>
      </c>
    </row>
    <row r="100" spans="1:27" x14ac:dyDescent="0.25">
      <c r="A100" s="27" t="s">
        <v>294</v>
      </c>
      <c r="B100" s="75">
        <f>MAX(B99:AA99)</f>
        <v>0.82380611660939429</v>
      </c>
      <c r="C100" s="27" t="s">
        <v>4</v>
      </c>
    </row>
    <row r="101" spans="1:27" x14ac:dyDescent="0.25">
      <c r="A101" s="32" t="s">
        <v>295</v>
      </c>
      <c r="B101" s="74">
        <f>MIN(B99:AA99)</f>
        <v>-0.20340203857577643</v>
      </c>
      <c r="C101" s="32" t="s">
        <v>5</v>
      </c>
    </row>
    <row r="103" spans="1:27" x14ac:dyDescent="0.25">
      <c r="A103" s="70" t="s">
        <v>297</v>
      </c>
    </row>
    <row r="104" spans="1:27" x14ac:dyDescent="0.25">
      <c r="A104" s="32"/>
      <c r="B104" s="1" t="s">
        <v>3</v>
      </c>
      <c r="C104" s="1" t="s">
        <v>4</v>
      </c>
      <c r="D104" s="1" t="s">
        <v>5</v>
      </c>
      <c r="E104" s="1" t="s">
        <v>6</v>
      </c>
      <c r="F104" s="1" t="s">
        <v>7</v>
      </c>
      <c r="G104" s="1" t="s">
        <v>8</v>
      </c>
      <c r="H104" s="1" t="s">
        <v>9</v>
      </c>
      <c r="I104" s="1" t="s">
        <v>10</v>
      </c>
      <c r="J104" s="1" t="s">
        <v>11</v>
      </c>
      <c r="K104" s="1" t="s">
        <v>12</v>
      </c>
      <c r="L104" s="1" t="s">
        <v>13</v>
      </c>
      <c r="M104" s="1" t="s">
        <v>14</v>
      </c>
      <c r="N104" s="1" t="s">
        <v>15</v>
      </c>
      <c r="O104" s="1" t="s">
        <v>17</v>
      </c>
      <c r="P104" s="1" t="s">
        <v>18</v>
      </c>
      <c r="Q104" s="1" t="s">
        <v>19</v>
      </c>
      <c r="R104" s="1" t="s">
        <v>27</v>
      </c>
      <c r="S104" s="1" t="s">
        <v>20</v>
      </c>
      <c r="T104" s="1" t="s">
        <v>22</v>
      </c>
      <c r="U104" s="1" t="s">
        <v>23</v>
      </c>
      <c r="V104" s="1" t="s">
        <v>24</v>
      </c>
      <c r="W104" s="1" t="s">
        <v>25</v>
      </c>
      <c r="X104" s="1" t="s">
        <v>26</v>
      </c>
      <c r="Y104" s="1" t="s">
        <v>16</v>
      </c>
      <c r="Z104" s="1" t="s">
        <v>21</v>
      </c>
      <c r="AA104" s="1" t="s">
        <v>28</v>
      </c>
    </row>
    <row r="105" spans="1:27" x14ac:dyDescent="0.25">
      <c r="A105" s="32" t="s">
        <v>293</v>
      </c>
      <c r="B105" s="64">
        <v>0.44053052099479217</v>
      </c>
      <c r="C105" s="64">
        <v>0.83545411807722281</v>
      </c>
      <c r="D105" s="64">
        <v>-0.21893818271331361</v>
      </c>
      <c r="E105" s="64">
        <v>0.53228958884155209</v>
      </c>
      <c r="F105" s="64">
        <v>0.69848043943175719</v>
      </c>
      <c r="G105" s="64">
        <v>0.54269002975323388</v>
      </c>
      <c r="H105" s="64">
        <v>0.3505067174593508</v>
      </c>
      <c r="I105" s="64">
        <v>0.29636597679113819</v>
      </c>
      <c r="J105" s="64">
        <v>0.62001475505367476</v>
      </c>
      <c r="K105" s="64">
        <v>0.51530179234255324</v>
      </c>
      <c r="L105" s="64">
        <v>0.62807789949803505</v>
      </c>
      <c r="M105" s="64">
        <v>0.61858075728994411</v>
      </c>
      <c r="N105" s="64">
        <v>0.70072576501330164</v>
      </c>
      <c r="O105" s="64">
        <v>0.64388780102763121</v>
      </c>
      <c r="P105" s="64">
        <v>0.64397751431103123</v>
      </c>
      <c r="Q105" s="64">
        <v>0.64399998641498291</v>
      </c>
      <c r="R105" s="64">
        <v>0.57673696313400225</v>
      </c>
      <c r="S105" s="64">
        <v>0.60656509143603465</v>
      </c>
      <c r="T105" s="64">
        <v>0.65412552227830845</v>
      </c>
      <c r="U105" s="64">
        <v>0.6213055880310584</v>
      </c>
      <c r="V105" s="64">
        <v>0.75855879833687001</v>
      </c>
      <c r="W105" s="64">
        <v>0.71517618079928258</v>
      </c>
      <c r="X105" s="64">
        <v>0.58948710383168423</v>
      </c>
      <c r="Y105" s="64">
        <v>0.52053201673410088</v>
      </c>
      <c r="Z105" s="64">
        <v>0.66436926032608168</v>
      </c>
      <c r="AA105" s="64">
        <v>0.68017958714734916</v>
      </c>
    </row>
    <row r="106" spans="1:27" x14ac:dyDescent="0.25">
      <c r="A106" s="27" t="s">
        <v>294</v>
      </c>
      <c r="B106" s="75">
        <f>MAX(B105:AA105)</f>
        <v>0.83545411807722281</v>
      </c>
      <c r="C106" s="27" t="s">
        <v>4</v>
      </c>
    </row>
    <row r="107" spans="1:27" x14ac:dyDescent="0.25">
      <c r="A107" s="32" t="s">
        <v>295</v>
      </c>
      <c r="B107" s="74">
        <f>MIN(B105:AA105)</f>
        <v>-0.21893818271331361</v>
      </c>
      <c r="C107" s="32" t="s">
        <v>5</v>
      </c>
    </row>
  </sheetData>
  <autoFilter ref="A2:AJ89" xr:uid="{A04F8250-D4C6-403B-A55F-CEE9037ED2A8}">
    <filterColumn colId="0">
      <filters>
        <filter val="Urban"/>
      </filters>
    </filterColumn>
  </autoFilter>
  <mergeCells count="4">
    <mergeCell ref="E1:Q1"/>
    <mergeCell ref="R1:U1"/>
    <mergeCell ref="V1:W1"/>
    <mergeCell ref="AB1:AD1"/>
  </mergeCells>
  <pageMargins left="0.7" right="0.7" top="0.75" bottom="0.75" header="0.3" footer="0.3"/>
  <pageSetup orientation="portrait" r:id="rId1"/>
  <ignoredErrors>
    <ignoredError sqref="A99 A10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2833-52E1-4BD6-A32D-96FD323EDCBD}">
  <dimension ref="A1:AE71"/>
  <sheetViews>
    <sheetView topLeftCell="A22" zoomScale="85" zoomScaleNormal="85" workbookViewId="0">
      <selection activeCell="D23" sqref="D23"/>
    </sheetView>
  </sheetViews>
  <sheetFormatPr defaultRowHeight="15" x14ac:dyDescent="0.25"/>
  <cols>
    <col min="1" max="1" width="32.28515625" bestFit="1" customWidth="1"/>
    <col min="2" max="2" width="49" bestFit="1" customWidth="1"/>
    <col min="3" max="3" width="9.7109375" bestFit="1" customWidth="1"/>
    <col min="4" max="4" width="13.140625" bestFit="1" customWidth="1"/>
    <col min="5" max="5" width="20.5703125" bestFit="1" customWidth="1"/>
    <col min="6" max="6" width="23.28515625" bestFit="1" customWidth="1"/>
    <col min="7" max="7" width="12.28515625" bestFit="1" customWidth="1"/>
    <col min="8" max="8" width="32.7109375" bestFit="1" customWidth="1"/>
    <col min="9" max="9" width="32.140625" bestFit="1" customWidth="1"/>
    <col min="10" max="10" width="11.42578125" bestFit="1" customWidth="1"/>
    <col min="11" max="11" width="15.28515625" bestFit="1" customWidth="1"/>
    <col min="12" max="12" width="20.7109375" bestFit="1" customWidth="1"/>
    <col min="13" max="13" width="24.42578125" bestFit="1" customWidth="1"/>
    <col min="14" max="15" width="11.42578125" bestFit="1" customWidth="1"/>
    <col min="16" max="16" width="18.42578125" bestFit="1" customWidth="1"/>
    <col min="17" max="18" width="9.85546875" bestFit="1" customWidth="1"/>
    <col min="19" max="19" width="22.140625" bestFit="1" customWidth="1"/>
    <col min="20" max="20" width="10.28515625" bestFit="1" customWidth="1"/>
    <col min="21" max="21" width="9.7109375" bestFit="1" customWidth="1"/>
    <col min="22" max="22" width="20.7109375" bestFit="1" customWidth="1"/>
    <col min="23" max="23" width="17.5703125" bestFit="1" customWidth="1"/>
    <col min="24" max="24" width="23.7109375" bestFit="1" customWidth="1"/>
    <col min="25" max="25" width="38.28515625" bestFit="1" customWidth="1"/>
    <col min="31" max="31" width="209.140625" bestFit="1" customWidth="1"/>
  </cols>
  <sheetData>
    <row r="1" spans="1:31" x14ac:dyDescent="0.25">
      <c r="B1" t="s">
        <v>38</v>
      </c>
      <c r="C1" t="s">
        <v>273</v>
      </c>
    </row>
    <row r="2" spans="1:31" x14ac:dyDescent="0.25">
      <c r="A2" t="s">
        <v>268</v>
      </c>
      <c r="B2">
        <v>2018</v>
      </c>
      <c r="C2">
        <v>2019</v>
      </c>
      <c r="D2" t="s">
        <v>290</v>
      </c>
    </row>
    <row r="3" spans="1:31" x14ac:dyDescent="0.25">
      <c r="A3" t="s">
        <v>272</v>
      </c>
      <c r="B3">
        <v>2019</v>
      </c>
      <c r="C3">
        <v>2020</v>
      </c>
      <c r="D3" t="s">
        <v>290</v>
      </c>
    </row>
    <row r="4" spans="1:31" x14ac:dyDescent="0.25">
      <c r="A4" s="61" t="s">
        <v>269</v>
      </c>
      <c r="B4" s="61" t="s">
        <v>267</v>
      </c>
      <c r="C4" s="61"/>
    </row>
    <row r="5" spans="1:31" x14ac:dyDescent="0.25">
      <c r="A5" t="s">
        <v>270</v>
      </c>
      <c r="B5">
        <v>2021</v>
      </c>
      <c r="C5">
        <v>2022</v>
      </c>
      <c r="D5" t="s">
        <v>290</v>
      </c>
    </row>
    <row r="6" spans="1:31" x14ac:dyDescent="0.25">
      <c r="A6" t="s">
        <v>271</v>
      </c>
      <c r="B6">
        <v>2022</v>
      </c>
      <c r="C6">
        <v>2023</v>
      </c>
      <c r="D6" t="s">
        <v>290</v>
      </c>
    </row>
    <row r="8" spans="1:31" x14ac:dyDescent="0.25">
      <c r="A8" s="69" t="s">
        <v>289</v>
      </c>
      <c r="B8" s="69" t="s">
        <v>19</v>
      </c>
      <c r="C8" s="69" t="s">
        <v>20</v>
      </c>
      <c r="D8" s="69" t="s">
        <v>22</v>
      </c>
      <c r="E8" s="69" t="s">
        <v>24</v>
      </c>
      <c r="F8" s="69" t="s">
        <v>26</v>
      </c>
      <c r="G8" s="69" t="s">
        <v>21</v>
      </c>
    </row>
    <row r="9" spans="1:31" x14ac:dyDescent="0.25">
      <c r="A9" s="3"/>
      <c r="B9" s="3"/>
      <c r="C9" s="3"/>
      <c r="D9" s="3"/>
      <c r="E9" s="3"/>
      <c r="F9" s="3"/>
      <c r="G9" s="3"/>
    </row>
    <row r="10" spans="1:31" x14ac:dyDescent="0.25">
      <c r="A10" s="63" t="s">
        <v>280</v>
      </c>
    </row>
    <row r="11" spans="1:31" x14ac:dyDescent="0.25">
      <c r="A11" s="3" t="s">
        <v>274</v>
      </c>
      <c r="B11" s="3" t="s">
        <v>275</v>
      </c>
      <c r="L11" s="3" t="s">
        <v>278</v>
      </c>
      <c r="M11" s="3" t="s">
        <v>279</v>
      </c>
    </row>
    <row r="12" spans="1:31" x14ac:dyDescent="0.25">
      <c r="A12" s="8" t="s">
        <v>0</v>
      </c>
      <c r="B12" t="s">
        <v>30</v>
      </c>
      <c r="L12" s="8" t="s">
        <v>0</v>
      </c>
      <c r="M12" t="s">
        <v>30</v>
      </c>
    </row>
    <row r="14" spans="1:31" x14ac:dyDescent="0.25">
      <c r="B14" s="8" t="s">
        <v>230</v>
      </c>
      <c r="M14" s="8" t="s">
        <v>230</v>
      </c>
      <c r="AE14" s="3" t="s">
        <v>283</v>
      </c>
    </row>
    <row r="15" spans="1:31" x14ac:dyDescent="0.25">
      <c r="B15" t="s">
        <v>215</v>
      </c>
      <c r="E15" t="s">
        <v>219</v>
      </c>
      <c r="H15" t="s">
        <v>277</v>
      </c>
      <c r="M15" t="s">
        <v>215</v>
      </c>
      <c r="P15" t="s">
        <v>219</v>
      </c>
      <c r="S15" t="s">
        <v>277</v>
      </c>
    </row>
    <row r="16" spans="1:31" x14ac:dyDescent="0.25">
      <c r="A16" s="8" t="s">
        <v>203</v>
      </c>
      <c r="B16">
        <v>2018</v>
      </c>
      <c r="C16">
        <v>2019</v>
      </c>
      <c r="D16">
        <v>2020</v>
      </c>
      <c r="E16">
        <v>2018</v>
      </c>
      <c r="F16">
        <v>2019</v>
      </c>
      <c r="G16">
        <v>2020</v>
      </c>
      <c r="H16">
        <v>2018</v>
      </c>
      <c r="I16">
        <v>2019</v>
      </c>
      <c r="J16">
        <v>2020</v>
      </c>
      <c r="L16" s="8" t="s">
        <v>203</v>
      </c>
      <c r="M16">
        <v>2021</v>
      </c>
      <c r="N16">
        <v>2022</v>
      </c>
      <c r="O16">
        <v>2023</v>
      </c>
      <c r="P16">
        <v>2021</v>
      </c>
      <c r="Q16">
        <v>2022</v>
      </c>
      <c r="R16">
        <v>2023</v>
      </c>
      <c r="S16">
        <v>2021</v>
      </c>
      <c r="T16">
        <v>2022</v>
      </c>
      <c r="U16">
        <v>2023</v>
      </c>
    </row>
    <row r="17" spans="1:21" x14ac:dyDescent="0.25">
      <c r="A17" s="9" t="s">
        <v>36</v>
      </c>
      <c r="B17">
        <v>1781.5</v>
      </c>
      <c r="C17">
        <v>1759.8000000000002</v>
      </c>
      <c r="D17">
        <v>1909.7999999999997</v>
      </c>
      <c r="E17">
        <v>136.19999999999999</v>
      </c>
      <c r="F17">
        <v>149.9</v>
      </c>
      <c r="G17">
        <v>156.19999999999999</v>
      </c>
      <c r="H17" s="18">
        <v>836.19999999999993</v>
      </c>
      <c r="I17" s="18">
        <v>878.5</v>
      </c>
      <c r="J17" s="18">
        <v>909.10000000000014</v>
      </c>
      <c r="L17" s="9" t="s">
        <v>36</v>
      </c>
      <c r="M17">
        <v>2025.3</v>
      </c>
      <c r="N17">
        <v>2150.4</v>
      </c>
      <c r="O17">
        <v>2265.6999999999998</v>
      </c>
      <c r="P17">
        <v>164.3</v>
      </c>
      <c r="Q17">
        <v>175.3</v>
      </c>
      <c r="R17">
        <v>186.6</v>
      </c>
      <c r="S17" s="18">
        <v>941.2</v>
      </c>
      <c r="T17" s="18">
        <v>1003.7999999999998</v>
      </c>
      <c r="U17" s="18">
        <v>1070.8</v>
      </c>
    </row>
    <row r="18" spans="1:21" x14ac:dyDescent="0.25">
      <c r="A18" s="9" t="s">
        <v>38</v>
      </c>
      <c r="B18">
        <v>1781.9999999999998</v>
      </c>
      <c r="C18">
        <v>1761.2000000000003</v>
      </c>
      <c r="D18">
        <v>1894.5999999999997</v>
      </c>
      <c r="E18">
        <v>136.69999999999999</v>
      </c>
      <c r="F18">
        <v>150.4</v>
      </c>
      <c r="G18">
        <v>156.69999999999999</v>
      </c>
      <c r="H18" s="18">
        <v>840.1</v>
      </c>
      <c r="I18" s="18">
        <v>880.9</v>
      </c>
      <c r="J18" s="18">
        <v>908.9</v>
      </c>
      <c r="L18" s="9" t="s">
        <v>38</v>
      </c>
      <c r="M18">
        <v>2025.7</v>
      </c>
      <c r="N18">
        <v>2179.1000000000004</v>
      </c>
      <c r="O18">
        <v>2265.8000000000002</v>
      </c>
      <c r="P18">
        <v>164.6</v>
      </c>
      <c r="Q18">
        <v>176</v>
      </c>
      <c r="R18">
        <v>186.6</v>
      </c>
      <c r="S18" s="18">
        <v>944.7</v>
      </c>
      <c r="T18" s="18">
        <v>1008.4</v>
      </c>
      <c r="U18" s="18">
        <v>1070.6000000000001</v>
      </c>
    </row>
    <row r="19" spans="1:21" x14ac:dyDescent="0.25">
      <c r="A19" s="9" t="s">
        <v>204</v>
      </c>
      <c r="B19">
        <v>3563.5</v>
      </c>
      <c r="C19">
        <v>3521.0000000000005</v>
      </c>
      <c r="D19">
        <v>3804.3999999999996</v>
      </c>
      <c r="E19">
        <v>272.89999999999998</v>
      </c>
      <c r="F19">
        <v>300.3</v>
      </c>
      <c r="G19">
        <v>312.89999999999998</v>
      </c>
      <c r="H19" s="18">
        <v>1676.3</v>
      </c>
      <c r="I19" s="18">
        <v>1759.4</v>
      </c>
      <c r="J19" s="18">
        <v>1818</v>
      </c>
      <c r="L19" s="9" t="s">
        <v>204</v>
      </c>
      <c r="M19">
        <v>4051</v>
      </c>
      <c r="N19">
        <v>4329.5</v>
      </c>
      <c r="O19">
        <v>4531.5</v>
      </c>
      <c r="P19">
        <v>328.9</v>
      </c>
      <c r="Q19">
        <v>351.3</v>
      </c>
      <c r="R19">
        <v>373.2</v>
      </c>
      <c r="S19" s="18">
        <v>1885.9</v>
      </c>
      <c r="T19" s="18">
        <v>2012.1999999999998</v>
      </c>
      <c r="U19" s="18">
        <v>2141.4</v>
      </c>
    </row>
    <row r="21" spans="1:21" x14ac:dyDescent="0.25">
      <c r="A21" s="51" t="s">
        <v>1</v>
      </c>
      <c r="B21" s="51" t="s">
        <v>213</v>
      </c>
      <c r="C21" s="51" t="s">
        <v>23</v>
      </c>
      <c r="D21" s="51" t="s">
        <v>276</v>
      </c>
      <c r="L21" s="51" t="s">
        <v>1</v>
      </c>
      <c r="M21" s="51" t="s">
        <v>213</v>
      </c>
      <c r="N21" s="51" t="s">
        <v>23</v>
      </c>
      <c r="O21" s="51" t="s">
        <v>276</v>
      </c>
    </row>
    <row r="22" spans="1:21" x14ac:dyDescent="0.25">
      <c r="A22" s="32" t="s">
        <v>268</v>
      </c>
      <c r="B22" s="49">
        <f>(C$17-B$18)/B$18</f>
        <v>-1.2457912457912231E-2</v>
      </c>
      <c r="C22" s="49">
        <f>(F17-E18)/E18</f>
        <v>9.6561814191660697E-2</v>
      </c>
      <c r="D22" s="49">
        <f>(I17-H18)/H18</f>
        <v>4.5708844185216015E-2</v>
      </c>
      <c r="L22" s="32" t="s">
        <v>270</v>
      </c>
      <c r="M22" s="49">
        <f>(N17-M18)/M18</f>
        <v>6.1558967270573153E-2</v>
      </c>
      <c r="N22" s="49">
        <f>(Q17-P18)/P18</f>
        <v>6.5006075334143487E-2</v>
      </c>
      <c r="O22" s="49">
        <f>(T17-S18)/S18</f>
        <v>6.2559542711971838E-2</v>
      </c>
    </row>
    <row r="23" spans="1:21" x14ac:dyDescent="0.25">
      <c r="A23" s="32" t="s">
        <v>272</v>
      </c>
      <c r="B23" s="49">
        <f>(D17-C18)/C18</f>
        <v>8.4374290256642878E-2</v>
      </c>
      <c r="C23" s="49">
        <f>(G17-F18)/F18</f>
        <v>3.8563829787233925E-2</v>
      </c>
      <c r="D23" s="49">
        <f>(J17-I18)/I18</f>
        <v>3.2012714269497283E-2</v>
      </c>
      <c r="L23" s="32" t="s">
        <v>271</v>
      </c>
      <c r="M23" s="49">
        <f>(O17-N18)/N18</f>
        <v>3.9741177550364576E-2</v>
      </c>
      <c r="N23" s="49">
        <f>(R17-Q18)/Q18</f>
        <v>6.0227272727272692E-2</v>
      </c>
      <c r="O23" s="49">
        <f>(U17-T18)/T18</f>
        <v>6.1880206267354201E-2</v>
      </c>
    </row>
    <row r="24" spans="1:21" x14ac:dyDescent="0.25">
      <c r="A24" s="51" t="s">
        <v>244</v>
      </c>
      <c r="B24" s="49">
        <f>B22+B23</f>
        <v>7.1916377798730641E-2</v>
      </c>
      <c r="C24" s="49">
        <f>C22+C23</f>
        <v>0.13512564397889462</v>
      </c>
      <c r="D24" s="49">
        <f>D22+D23</f>
        <v>7.7721558454713291E-2</v>
      </c>
      <c r="E24" s="12"/>
      <c r="F24" s="12"/>
      <c r="G24" s="65"/>
      <c r="L24" s="51" t="s">
        <v>244</v>
      </c>
      <c r="M24" s="49">
        <f>M22+M23</f>
        <v>0.10130014482093773</v>
      </c>
      <c r="N24" s="49">
        <f>N22+N23</f>
        <v>0.12523334806141617</v>
      </c>
      <c r="O24" s="49">
        <f>O22+O23</f>
        <v>0.12443974897932604</v>
      </c>
    </row>
    <row r="25" spans="1:21" x14ac:dyDescent="0.25">
      <c r="A25" s="3"/>
      <c r="B25" s="67"/>
      <c r="C25" s="67"/>
      <c r="D25" s="67"/>
      <c r="E25" s="12"/>
      <c r="F25" s="12"/>
      <c r="G25" s="65"/>
      <c r="L25" s="3"/>
      <c r="M25" s="67"/>
      <c r="N25" s="67"/>
      <c r="O25" s="67"/>
    </row>
    <row r="26" spans="1:21" x14ac:dyDescent="0.25">
      <c r="A26" s="68" t="s">
        <v>229</v>
      </c>
      <c r="B26" s="68" t="s">
        <v>288</v>
      </c>
      <c r="C26" s="67"/>
      <c r="F26" s="12"/>
      <c r="G26" s="65"/>
      <c r="L26" s="3"/>
      <c r="M26" s="67"/>
      <c r="N26" s="67"/>
      <c r="O26" s="67"/>
    </row>
    <row r="27" spans="1:21" x14ac:dyDescent="0.25">
      <c r="A27" s="42" t="s">
        <v>211</v>
      </c>
      <c r="B27" s="49">
        <f>M24-B24</f>
        <v>2.9383767022207088E-2</v>
      </c>
      <c r="C27" s="67"/>
      <c r="F27" s="12"/>
      <c r="G27" s="65"/>
      <c r="L27" s="3"/>
      <c r="M27" s="67"/>
      <c r="N27" s="67"/>
      <c r="O27" s="67"/>
    </row>
    <row r="28" spans="1:21" x14ac:dyDescent="0.25">
      <c r="A28" s="42" t="s">
        <v>286</v>
      </c>
      <c r="B28" s="49">
        <f>N24-C24</f>
        <v>-9.8922959174784497E-3</v>
      </c>
      <c r="C28" s="67"/>
      <c r="F28" s="12"/>
      <c r="G28" s="65"/>
      <c r="L28" s="3"/>
      <c r="M28" s="67"/>
      <c r="N28" s="67"/>
      <c r="O28" s="67"/>
    </row>
    <row r="29" spans="1:21" x14ac:dyDescent="0.25">
      <c r="A29" s="42" t="s">
        <v>287</v>
      </c>
      <c r="B29" s="49">
        <f>O24-D24</f>
        <v>4.6718190524612749E-2</v>
      </c>
      <c r="C29" s="67"/>
      <c r="F29" s="12"/>
      <c r="G29" s="65"/>
      <c r="L29" s="3"/>
      <c r="M29" s="67"/>
      <c r="N29" s="67"/>
      <c r="O29" s="67"/>
    </row>
    <row r="30" spans="1:21" x14ac:dyDescent="0.25">
      <c r="E30" s="66"/>
    </row>
    <row r="31" spans="1:21" x14ac:dyDescent="0.25">
      <c r="A31" s="63" t="s">
        <v>281</v>
      </c>
    </row>
    <row r="32" spans="1:21" x14ac:dyDescent="0.25">
      <c r="A32" s="3" t="s">
        <v>274</v>
      </c>
      <c r="B32" s="3" t="s">
        <v>275</v>
      </c>
      <c r="L32" s="3" t="s">
        <v>278</v>
      </c>
      <c r="M32" s="3" t="s">
        <v>279</v>
      </c>
    </row>
    <row r="33" spans="1:31" x14ac:dyDescent="0.25">
      <c r="A33" s="8" t="s">
        <v>0</v>
      </c>
      <c r="B33" t="s">
        <v>35</v>
      </c>
      <c r="L33" s="8" t="s">
        <v>0</v>
      </c>
      <c r="M33" t="s">
        <v>35</v>
      </c>
    </row>
    <row r="35" spans="1:31" x14ac:dyDescent="0.25">
      <c r="B35" s="8" t="s">
        <v>230</v>
      </c>
      <c r="M35" s="8" t="s">
        <v>230</v>
      </c>
      <c r="AE35" s="3" t="s">
        <v>284</v>
      </c>
    </row>
    <row r="36" spans="1:31" x14ac:dyDescent="0.25">
      <c r="B36" t="s">
        <v>215</v>
      </c>
      <c r="E36" t="s">
        <v>219</v>
      </c>
      <c r="H36" t="s">
        <v>277</v>
      </c>
      <c r="M36" t="s">
        <v>215</v>
      </c>
      <c r="P36" t="s">
        <v>219</v>
      </c>
      <c r="S36" t="s">
        <v>277</v>
      </c>
    </row>
    <row r="37" spans="1:31" x14ac:dyDescent="0.25">
      <c r="A37" s="8" t="s">
        <v>203</v>
      </c>
      <c r="B37">
        <v>2018</v>
      </c>
      <c r="C37">
        <v>2019</v>
      </c>
      <c r="D37">
        <v>2020</v>
      </c>
      <c r="E37">
        <v>2018</v>
      </c>
      <c r="F37">
        <v>2019</v>
      </c>
      <c r="G37">
        <v>2020</v>
      </c>
      <c r="H37">
        <v>2018</v>
      </c>
      <c r="I37">
        <v>2019</v>
      </c>
      <c r="J37">
        <v>2020</v>
      </c>
      <c r="L37" s="8" t="s">
        <v>203</v>
      </c>
      <c r="M37">
        <v>2021</v>
      </c>
      <c r="N37">
        <v>2022</v>
      </c>
      <c r="O37">
        <v>2023</v>
      </c>
      <c r="P37">
        <v>2021</v>
      </c>
      <c r="Q37">
        <v>2022</v>
      </c>
      <c r="R37">
        <v>2023</v>
      </c>
      <c r="S37">
        <v>2021</v>
      </c>
      <c r="T37">
        <v>2022</v>
      </c>
      <c r="U37">
        <v>2023</v>
      </c>
    </row>
    <row r="38" spans="1:31" x14ac:dyDescent="0.25">
      <c r="A38" s="9" t="s">
        <v>36</v>
      </c>
      <c r="B38">
        <v>1760.3999999999996</v>
      </c>
      <c r="C38">
        <v>1757.1</v>
      </c>
      <c r="D38">
        <v>1911.6</v>
      </c>
      <c r="E38">
        <v>133.80000000000001</v>
      </c>
      <c r="F38">
        <v>145.6</v>
      </c>
      <c r="G38">
        <v>151.69999999999999</v>
      </c>
      <c r="H38" s="18">
        <v>815</v>
      </c>
      <c r="I38" s="18">
        <v>851.30000000000007</v>
      </c>
      <c r="J38" s="18">
        <v>884.40000000000009</v>
      </c>
      <c r="L38" s="9" t="s">
        <v>36</v>
      </c>
      <c r="M38">
        <v>2039.3000000000002</v>
      </c>
      <c r="N38">
        <v>2161.2000000000003</v>
      </c>
      <c r="O38">
        <v>2279.1</v>
      </c>
      <c r="P38">
        <v>161.30000000000001</v>
      </c>
      <c r="Q38">
        <v>172.2</v>
      </c>
      <c r="R38">
        <v>184.4</v>
      </c>
      <c r="S38" s="18">
        <v>923.5</v>
      </c>
      <c r="T38" s="18">
        <v>984.90000000000009</v>
      </c>
      <c r="U38" s="18">
        <v>1054.0999999999999</v>
      </c>
    </row>
    <row r="39" spans="1:31" x14ac:dyDescent="0.25">
      <c r="A39" s="9" t="s">
        <v>38</v>
      </c>
      <c r="B39">
        <v>1756</v>
      </c>
      <c r="C39">
        <v>1762.9</v>
      </c>
      <c r="D39">
        <v>1895.4</v>
      </c>
      <c r="E39">
        <v>134.30000000000001</v>
      </c>
      <c r="F39">
        <v>146.19999999999999</v>
      </c>
      <c r="G39">
        <v>152.30000000000001</v>
      </c>
      <c r="H39" s="18">
        <v>818</v>
      </c>
      <c r="I39" s="18">
        <v>854.10000000000014</v>
      </c>
      <c r="J39" s="18">
        <v>885.6</v>
      </c>
      <c r="L39" s="9" t="s">
        <v>38</v>
      </c>
      <c r="M39">
        <v>2039.3999999999999</v>
      </c>
      <c r="N39">
        <v>2184.2000000000003</v>
      </c>
      <c r="O39">
        <v>2279.1999999999998</v>
      </c>
      <c r="P39">
        <v>161.69999999999999</v>
      </c>
      <c r="Q39">
        <v>173</v>
      </c>
      <c r="R39">
        <v>184.4</v>
      </c>
      <c r="S39" s="18">
        <v>929.40000000000009</v>
      </c>
      <c r="T39" s="18">
        <v>990.3</v>
      </c>
      <c r="U39" s="18">
        <v>1053.9000000000001</v>
      </c>
    </row>
    <row r="40" spans="1:31" x14ac:dyDescent="0.25">
      <c r="A40" s="9" t="s">
        <v>204</v>
      </c>
      <c r="B40">
        <v>3516.3999999999996</v>
      </c>
      <c r="C40">
        <v>3520</v>
      </c>
      <c r="D40">
        <v>3807</v>
      </c>
      <c r="E40">
        <v>268.10000000000002</v>
      </c>
      <c r="F40">
        <v>291.79999999999995</v>
      </c>
      <c r="G40">
        <v>304</v>
      </c>
      <c r="H40" s="18">
        <v>1633</v>
      </c>
      <c r="I40" s="18">
        <v>1705.4</v>
      </c>
      <c r="J40" s="18">
        <v>1770</v>
      </c>
      <c r="L40" s="9" t="s">
        <v>204</v>
      </c>
      <c r="M40">
        <v>4078.7</v>
      </c>
      <c r="N40">
        <v>4345.4000000000005</v>
      </c>
      <c r="O40">
        <v>4558.2999999999993</v>
      </c>
      <c r="P40">
        <v>323</v>
      </c>
      <c r="Q40">
        <v>345.2</v>
      </c>
      <c r="R40">
        <v>368.8</v>
      </c>
      <c r="S40" s="18">
        <v>1852.9</v>
      </c>
      <c r="T40" s="18">
        <v>1975.2</v>
      </c>
      <c r="U40" s="18">
        <v>2108</v>
      </c>
    </row>
    <row r="42" spans="1:31" x14ac:dyDescent="0.25">
      <c r="A42" s="51" t="s">
        <v>1</v>
      </c>
      <c r="B42" s="51" t="s">
        <v>213</v>
      </c>
      <c r="C42" s="51" t="s">
        <v>23</v>
      </c>
      <c r="D42" s="51" t="s">
        <v>276</v>
      </c>
      <c r="L42" s="51" t="s">
        <v>1</v>
      </c>
      <c r="M42" s="51" t="s">
        <v>213</v>
      </c>
      <c r="N42" s="51" t="s">
        <v>23</v>
      </c>
      <c r="O42" s="51" t="s">
        <v>276</v>
      </c>
    </row>
    <row r="43" spans="1:31" x14ac:dyDescent="0.25">
      <c r="A43" s="32" t="s">
        <v>268</v>
      </c>
      <c r="B43" s="49">
        <f>(C$38-B$39)/B39</f>
        <v>6.2642369020495957E-4</v>
      </c>
      <c r="C43" s="49">
        <f>(F38-E39)/E39</f>
        <v>8.4139985107967108E-2</v>
      </c>
      <c r="D43" s="49">
        <f>(I38-H39)/H39</f>
        <v>4.0709046454767812E-2</v>
      </c>
      <c r="L43" s="32" t="s">
        <v>270</v>
      </c>
      <c r="M43" s="49">
        <f>(N38-M39)/M39</f>
        <v>5.9723448072962843E-2</v>
      </c>
      <c r="N43" s="49">
        <f>(Q38-P39)/P39</f>
        <v>6.4935064935064943E-2</v>
      </c>
      <c r="O43" s="49">
        <f>(T38-S39)/S39</f>
        <v>5.9715945771465453E-2</v>
      </c>
    </row>
    <row r="44" spans="1:31" x14ac:dyDescent="0.25">
      <c r="A44" s="32" t="s">
        <v>272</v>
      </c>
      <c r="B44" s="49">
        <f>(D38-C39)/C39</f>
        <v>8.4349651143002899E-2</v>
      </c>
      <c r="C44" s="49">
        <f>(G38-F39)/F39</f>
        <v>3.761969904240766E-2</v>
      </c>
      <c r="D44" s="49">
        <f>(J38-I39)/I39</f>
        <v>3.5475939585528568E-2</v>
      </c>
      <c r="L44" s="32" t="s">
        <v>271</v>
      </c>
      <c r="M44" s="49">
        <f>(O38-N39)/N39</f>
        <v>4.3448402160974099E-2</v>
      </c>
      <c r="N44" s="49">
        <f>(R38-Q39)/Q39</f>
        <v>6.589595375722547E-2</v>
      </c>
      <c r="O44" s="49">
        <f>(U38-T39)/T39</f>
        <v>6.4424921740886557E-2</v>
      </c>
    </row>
    <row r="45" spans="1:31" x14ac:dyDescent="0.25">
      <c r="A45" s="51" t="s">
        <v>244</v>
      </c>
      <c r="B45" s="62">
        <f>B43+B44</f>
        <v>8.4976074833207862E-2</v>
      </c>
      <c r="C45" s="62">
        <f>C43+C44</f>
        <v>0.12175968415037478</v>
      </c>
      <c r="D45" s="62">
        <f>D43+D44</f>
        <v>7.6184986040296387E-2</v>
      </c>
      <c r="E45" s="65"/>
      <c r="F45" s="65"/>
      <c r="G45" s="65"/>
      <c r="L45" s="51" t="s">
        <v>244</v>
      </c>
      <c r="M45" s="62">
        <f>M43+M44</f>
        <v>0.10317185023393693</v>
      </c>
      <c r="N45" s="62">
        <f>N43+N44</f>
        <v>0.13083101869229041</v>
      </c>
      <c r="O45" s="62">
        <f>O43+O44</f>
        <v>0.12414086751235201</v>
      </c>
    </row>
    <row r="46" spans="1:31" x14ac:dyDescent="0.25">
      <c r="E46" s="65"/>
    </row>
    <row r="47" spans="1:31" x14ac:dyDescent="0.25">
      <c r="A47" s="68" t="s">
        <v>229</v>
      </c>
      <c r="B47" s="68" t="s">
        <v>288</v>
      </c>
      <c r="E47" s="65"/>
    </row>
    <row r="48" spans="1:31" x14ac:dyDescent="0.25">
      <c r="A48" s="42" t="s">
        <v>211</v>
      </c>
      <c r="B48" s="49">
        <f>M45-B45</f>
        <v>1.8195775400729072E-2</v>
      </c>
      <c r="C48" s="65"/>
      <c r="E48" s="65"/>
    </row>
    <row r="49" spans="1:31" x14ac:dyDescent="0.25">
      <c r="A49" s="42" t="s">
        <v>286</v>
      </c>
      <c r="B49" s="49">
        <f>N45-C45</f>
        <v>9.0713345419156377E-3</v>
      </c>
      <c r="E49" s="65"/>
    </row>
    <row r="50" spans="1:31" x14ac:dyDescent="0.25">
      <c r="A50" s="42" t="s">
        <v>287</v>
      </c>
      <c r="B50" s="49">
        <f>O45-D45</f>
        <v>4.7955881472055623E-2</v>
      </c>
    </row>
    <row r="52" spans="1:31" x14ac:dyDescent="0.25">
      <c r="A52" s="63" t="s">
        <v>282</v>
      </c>
    </row>
    <row r="53" spans="1:31" x14ac:dyDescent="0.25">
      <c r="A53" s="3" t="s">
        <v>274</v>
      </c>
      <c r="B53" s="3" t="s">
        <v>275</v>
      </c>
      <c r="L53" s="3" t="s">
        <v>278</v>
      </c>
      <c r="M53" s="3" t="s">
        <v>279</v>
      </c>
    </row>
    <row r="54" spans="1:31" x14ac:dyDescent="0.25">
      <c r="A54" s="8" t="s">
        <v>0</v>
      </c>
      <c r="B54" t="s">
        <v>33</v>
      </c>
      <c r="L54" s="8" t="s">
        <v>0</v>
      </c>
      <c r="M54" t="s">
        <v>33</v>
      </c>
    </row>
    <row r="55" spans="1:31" x14ac:dyDescent="0.25">
      <c r="AE55" s="3" t="s">
        <v>285</v>
      </c>
    </row>
    <row r="56" spans="1:31" x14ac:dyDescent="0.25">
      <c r="B56" s="8" t="s">
        <v>230</v>
      </c>
      <c r="M56" s="8" t="s">
        <v>230</v>
      </c>
    </row>
    <row r="57" spans="1:31" x14ac:dyDescent="0.25">
      <c r="B57" t="s">
        <v>215</v>
      </c>
      <c r="E57" t="s">
        <v>219</v>
      </c>
      <c r="H57" t="s">
        <v>277</v>
      </c>
      <c r="M57" t="s">
        <v>215</v>
      </c>
      <c r="P57" t="s">
        <v>219</v>
      </c>
      <c r="S57" t="s">
        <v>277</v>
      </c>
    </row>
    <row r="58" spans="1:31" x14ac:dyDescent="0.25">
      <c r="A58" s="8" t="s">
        <v>203</v>
      </c>
      <c r="B58">
        <v>2018</v>
      </c>
      <c r="C58">
        <v>2019</v>
      </c>
      <c r="D58">
        <v>2020</v>
      </c>
      <c r="E58">
        <v>2018</v>
      </c>
      <c r="F58">
        <v>2019</v>
      </c>
      <c r="G58">
        <v>2020</v>
      </c>
      <c r="H58">
        <v>2018</v>
      </c>
      <c r="I58">
        <v>2019</v>
      </c>
      <c r="J58">
        <v>2020</v>
      </c>
      <c r="L58" s="8" t="s">
        <v>203</v>
      </c>
      <c r="M58">
        <v>2021</v>
      </c>
      <c r="N58">
        <v>2022</v>
      </c>
      <c r="O58">
        <v>2023</v>
      </c>
      <c r="P58">
        <v>2021</v>
      </c>
      <c r="Q58">
        <v>2022</v>
      </c>
      <c r="R58">
        <v>2023</v>
      </c>
      <c r="S58">
        <v>2021</v>
      </c>
      <c r="T58">
        <v>2022</v>
      </c>
      <c r="U58">
        <v>2023</v>
      </c>
    </row>
    <row r="59" spans="1:31" x14ac:dyDescent="0.25">
      <c r="A59" s="9" t="s">
        <v>36</v>
      </c>
      <c r="B59">
        <v>1727.9</v>
      </c>
      <c r="C59">
        <v>1754.4</v>
      </c>
      <c r="D59">
        <v>1916.6</v>
      </c>
      <c r="E59">
        <v>129.80000000000001</v>
      </c>
      <c r="F59">
        <v>138.5</v>
      </c>
      <c r="G59">
        <v>144.4</v>
      </c>
      <c r="H59" s="18">
        <v>787.8</v>
      </c>
      <c r="I59" s="18">
        <v>819.40000000000009</v>
      </c>
      <c r="J59" s="18">
        <v>856.69999999999993</v>
      </c>
      <c r="L59" s="9" t="s">
        <v>36</v>
      </c>
      <c r="M59">
        <v>2066</v>
      </c>
      <c r="N59">
        <v>2183.5</v>
      </c>
      <c r="O59">
        <v>2303.1999999999998</v>
      </c>
      <c r="P59">
        <v>156.30000000000001</v>
      </c>
      <c r="Q59">
        <v>167.2</v>
      </c>
      <c r="R59">
        <v>180.8</v>
      </c>
      <c r="S59" s="18">
        <v>904.30000000000007</v>
      </c>
      <c r="T59" s="18">
        <v>964.4</v>
      </c>
      <c r="U59" s="18">
        <v>1036</v>
      </c>
    </row>
    <row r="60" spans="1:31" x14ac:dyDescent="0.25">
      <c r="A60" s="9" t="s">
        <v>38</v>
      </c>
      <c r="B60">
        <v>1715.5</v>
      </c>
      <c r="C60">
        <v>1768.4</v>
      </c>
      <c r="D60">
        <v>1898.5</v>
      </c>
      <c r="E60">
        <v>130.5</v>
      </c>
      <c r="F60">
        <v>139.19999999999999</v>
      </c>
      <c r="G60">
        <v>145</v>
      </c>
      <c r="H60" s="18">
        <v>789.99999999999989</v>
      </c>
      <c r="I60" s="18">
        <v>822.8</v>
      </c>
      <c r="J60" s="18">
        <v>859.4</v>
      </c>
      <c r="L60" s="9" t="s">
        <v>38</v>
      </c>
      <c r="M60">
        <v>2064.4999999999995</v>
      </c>
      <c r="N60">
        <v>2196.3000000000002</v>
      </c>
      <c r="O60">
        <v>2303.4</v>
      </c>
      <c r="P60">
        <v>156.9</v>
      </c>
      <c r="Q60">
        <v>168.2</v>
      </c>
      <c r="R60">
        <v>180.8</v>
      </c>
      <c r="S60" s="18">
        <v>913.8</v>
      </c>
      <c r="T60" s="18">
        <v>970.2</v>
      </c>
      <c r="U60" s="18">
        <v>1035.8</v>
      </c>
    </row>
    <row r="61" spans="1:31" x14ac:dyDescent="0.25">
      <c r="A61" s="9" t="s">
        <v>204</v>
      </c>
      <c r="B61">
        <v>3443.4</v>
      </c>
      <c r="C61">
        <v>3522.8</v>
      </c>
      <c r="D61">
        <v>3815.1</v>
      </c>
      <c r="E61">
        <v>260.3</v>
      </c>
      <c r="F61">
        <v>277.7</v>
      </c>
      <c r="G61">
        <v>289.39999999999998</v>
      </c>
      <c r="H61" s="18">
        <v>1577.7999999999997</v>
      </c>
      <c r="I61" s="18">
        <v>1642.2</v>
      </c>
      <c r="J61" s="18">
        <v>1716.1</v>
      </c>
      <c r="L61" s="9" t="s">
        <v>204</v>
      </c>
      <c r="M61">
        <v>4130.5</v>
      </c>
      <c r="N61">
        <v>4379.8</v>
      </c>
      <c r="O61">
        <v>4606.6000000000004</v>
      </c>
      <c r="P61">
        <v>313.20000000000005</v>
      </c>
      <c r="Q61">
        <v>335.4</v>
      </c>
      <c r="R61">
        <v>361.6</v>
      </c>
      <c r="S61" s="18">
        <v>1818.1</v>
      </c>
      <c r="T61" s="18">
        <v>1934.6</v>
      </c>
      <c r="U61" s="18">
        <v>2071.8000000000002</v>
      </c>
    </row>
    <row r="63" spans="1:31" x14ac:dyDescent="0.25">
      <c r="A63" s="51" t="s">
        <v>1</v>
      </c>
      <c r="B63" s="51" t="s">
        <v>213</v>
      </c>
      <c r="C63" s="51" t="s">
        <v>23</v>
      </c>
      <c r="D63" s="51" t="s">
        <v>276</v>
      </c>
      <c r="L63" s="51" t="s">
        <v>1</v>
      </c>
      <c r="M63" s="51" t="s">
        <v>213</v>
      </c>
      <c r="N63" s="51" t="s">
        <v>23</v>
      </c>
      <c r="O63" s="51" t="s">
        <v>276</v>
      </c>
    </row>
    <row r="64" spans="1:31" x14ac:dyDescent="0.25">
      <c r="A64" s="32" t="s">
        <v>268</v>
      </c>
      <c r="B64" s="49">
        <f>(C59-B60)/B60</f>
        <v>2.2675604779947591E-2</v>
      </c>
      <c r="C64" s="49">
        <f>(F59-E60)/E60</f>
        <v>6.1302681992337162E-2</v>
      </c>
      <c r="D64" s="49">
        <f>(I59-H60)/H60</f>
        <v>3.7215189873417986E-2</v>
      </c>
      <c r="L64" s="32" t="s">
        <v>270</v>
      </c>
      <c r="M64" s="49">
        <f>(N59-M60)/M60</f>
        <v>5.7641075320901181E-2</v>
      </c>
      <c r="N64" s="49">
        <f>(Q59-P60)/P60</f>
        <v>6.5646908859145842E-2</v>
      </c>
      <c r="O64" s="49">
        <f>(T59-S60)/S60</f>
        <v>5.5373166994966104E-2</v>
      </c>
    </row>
    <row r="65" spans="1:15" x14ac:dyDescent="0.25">
      <c r="A65" s="32" t="s">
        <v>272</v>
      </c>
      <c r="B65" s="49">
        <f>(D59-C60)/C60</f>
        <v>8.3804569102013018E-2</v>
      </c>
      <c r="C65" s="49">
        <f>(G59-F60)/F60</f>
        <v>3.7356321839080588E-2</v>
      </c>
      <c r="D65" s="49">
        <f>(J59-I60)/I60</f>
        <v>4.120077783179385E-2</v>
      </c>
      <c r="L65" s="32" t="s">
        <v>271</v>
      </c>
      <c r="M65" s="49">
        <f>(O59-N60)/N60</f>
        <v>4.8672767836816296E-2</v>
      </c>
      <c r="N65" s="49">
        <f>(R59-Q60)/Q60</f>
        <v>7.4910820451843191E-2</v>
      </c>
      <c r="O65" s="49">
        <f>(U59-T60)/T60</f>
        <v>6.7821067821067768E-2</v>
      </c>
    </row>
    <row r="66" spans="1:15" x14ac:dyDescent="0.25">
      <c r="A66" s="51" t="s">
        <v>244</v>
      </c>
      <c r="B66" s="62">
        <f>B64+B65</f>
        <v>0.10648017388196061</v>
      </c>
      <c r="C66" s="62">
        <f>C64+C65</f>
        <v>9.8659003831417749E-2</v>
      </c>
      <c r="D66" s="62">
        <f>D64+D65</f>
        <v>7.8415967705211836E-2</v>
      </c>
      <c r="L66" s="51" t="s">
        <v>244</v>
      </c>
      <c r="M66" s="62">
        <f>M64+M65</f>
        <v>0.10631384315771747</v>
      </c>
      <c r="N66" s="62">
        <f>N64+N65</f>
        <v>0.14055772931098903</v>
      </c>
      <c r="O66" s="62">
        <f>O64+O65</f>
        <v>0.12319423481603387</v>
      </c>
    </row>
    <row r="68" spans="1:15" x14ac:dyDescent="0.25">
      <c r="A68" s="68" t="s">
        <v>229</v>
      </c>
      <c r="B68" s="68" t="s">
        <v>288</v>
      </c>
      <c r="C68" s="65"/>
      <c r="D68" s="65"/>
    </row>
    <row r="69" spans="1:15" x14ac:dyDescent="0.25">
      <c r="A69" s="42" t="s">
        <v>211</v>
      </c>
      <c r="B69" s="49">
        <f>M66-B66</f>
        <v>-1.6633072424314388E-4</v>
      </c>
    </row>
    <row r="70" spans="1:15" x14ac:dyDescent="0.25">
      <c r="A70" s="42" t="s">
        <v>286</v>
      </c>
      <c r="B70" s="49">
        <f>N66-C66</f>
        <v>4.1898725479571283E-2</v>
      </c>
    </row>
    <row r="71" spans="1:15" x14ac:dyDescent="0.25">
      <c r="A71" s="42" t="s">
        <v>287</v>
      </c>
      <c r="B71" s="49">
        <f>O66-D66</f>
        <v>4.4778267110822029E-2</v>
      </c>
    </row>
  </sheetData>
  <pageMargins left="0.7" right="0.7" top="0.75" bottom="0.75" header="0.3" footer="0.3"/>
  <pageSetup orientation="portrait" r:id="rId7"/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C769-FA1C-4EB2-A27B-0F6B0EA0C73E}">
  <dimension ref="A1:AH104"/>
  <sheetViews>
    <sheetView tabSelected="1" zoomScale="85" zoomScaleNormal="85" workbookViewId="0">
      <selection activeCell="A104" sqref="A104"/>
    </sheetView>
  </sheetViews>
  <sheetFormatPr defaultRowHeight="15" x14ac:dyDescent="0.25"/>
  <cols>
    <col min="1" max="1" width="48.28515625" bestFit="1" customWidth="1"/>
    <col min="2" max="2" width="24.28515625" bestFit="1" customWidth="1"/>
    <col min="3" max="3" width="11.7109375" bestFit="1" customWidth="1"/>
    <col min="4" max="4" width="24.85546875" bestFit="1" customWidth="1"/>
    <col min="5" max="5" width="26" bestFit="1" customWidth="1"/>
    <col min="6" max="6" width="30.7109375" bestFit="1" customWidth="1"/>
    <col min="7" max="7" width="21.7109375" bestFit="1" customWidth="1"/>
    <col min="8" max="8" width="15.42578125" bestFit="1" customWidth="1"/>
    <col min="9" max="9" width="9.7109375" bestFit="1" customWidth="1"/>
    <col min="10" max="10" width="7.85546875" bestFit="1" customWidth="1"/>
    <col min="11" max="11" width="24.140625" bestFit="1" customWidth="1"/>
    <col min="12" max="12" width="29.140625" bestFit="1" customWidth="1"/>
    <col min="13" max="13" width="9.140625" bestFit="1" customWidth="1"/>
    <col min="14" max="14" width="29.5703125" bestFit="1" customWidth="1"/>
    <col min="15" max="15" width="42" bestFit="1" customWidth="1"/>
    <col min="16" max="16" width="16.28515625" bestFit="1" customWidth="1"/>
    <col min="17" max="17" width="6.140625" bestFit="1" customWidth="1"/>
    <col min="18" max="18" width="10" bestFit="1" customWidth="1"/>
    <col min="19" max="19" width="6" bestFit="1" customWidth="1"/>
    <col min="20" max="20" width="12.85546875" bestFit="1" customWidth="1"/>
    <col min="21" max="21" width="7" bestFit="1" customWidth="1"/>
    <col min="22" max="22" width="29.28515625" bestFit="1" customWidth="1"/>
    <col min="23" max="23" width="6" bestFit="1" customWidth="1"/>
    <col min="24" max="24" width="39" bestFit="1" customWidth="1"/>
    <col min="25" max="25" width="6" bestFit="1" customWidth="1"/>
    <col min="26" max="26" width="25.140625" bestFit="1" customWidth="1"/>
    <col min="27" max="27" width="6" bestFit="1" customWidth="1"/>
    <col min="36" max="36" width="13.140625" bestFit="1" customWidth="1"/>
    <col min="37" max="37" width="16.140625" bestFit="1" customWidth="1"/>
    <col min="38" max="38" width="8" bestFit="1" customWidth="1"/>
    <col min="39" max="39" width="10.7109375" bestFit="1" customWidth="1"/>
    <col min="40" max="40" width="18.140625" bestFit="1" customWidth="1"/>
    <col min="41" max="41" width="30.28515625" bestFit="1" customWidth="1"/>
    <col min="42" max="42" width="16.42578125" bestFit="1" customWidth="1"/>
    <col min="43" max="43" width="30.28515625" bestFit="1" customWidth="1"/>
    <col min="44" max="44" width="29.5703125" bestFit="1" customWidth="1"/>
    <col min="45" max="45" width="43.28515625" bestFit="1" customWidth="1"/>
    <col min="46" max="46" width="29.5703125" bestFit="1" customWidth="1"/>
    <col min="47" max="47" width="43.28515625" bestFit="1" customWidth="1"/>
    <col min="48" max="48" width="33.7109375" bestFit="1" customWidth="1"/>
    <col min="49" max="49" width="29.5703125" bestFit="1" customWidth="1"/>
    <col min="50" max="50" width="43.28515625" bestFit="1" customWidth="1"/>
    <col min="51" max="51" width="33.7109375" bestFit="1" customWidth="1"/>
    <col min="52" max="52" width="29.5703125" bestFit="1" customWidth="1"/>
    <col min="53" max="53" width="43.28515625" bestFit="1" customWidth="1"/>
    <col min="54" max="54" width="33.7109375" bestFit="1" customWidth="1"/>
    <col min="55" max="55" width="43.28515625" bestFit="1" customWidth="1"/>
    <col min="56" max="56" width="33.7109375" bestFit="1" customWidth="1"/>
    <col min="57" max="57" width="29.42578125" bestFit="1" customWidth="1"/>
    <col min="58" max="58" width="29.5703125" bestFit="1" customWidth="1"/>
    <col min="59" max="59" width="43.28515625" bestFit="1" customWidth="1"/>
    <col min="60" max="60" width="33.7109375" bestFit="1" customWidth="1"/>
    <col min="61" max="61" width="29.5703125" bestFit="1" customWidth="1"/>
    <col min="62" max="62" width="43.28515625" bestFit="1" customWidth="1"/>
    <col min="63" max="63" width="33.7109375" bestFit="1" customWidth="1"/>
    <col min="64" max="64" width="29.5703125" bestFit="1" customWidth="1"/>
    <col min="65" max="65" width="43.28515625" bestFit="1" customWidth="1"/>
    <col min="66" max="66" width="33.7109375" bestFit="1" customWidth="1"/>
    <col min="67" max="67" width="29.5703125" bestFit="1" customWidth="1"/>
    <col min="68" max="68" width="43.28515625" bestFit="1" customWidth="1"/>
    <col min="69" max="69" width="33.7109375" bestFit="1" customWidth="1"/>
    <col min="70" max="70" width="29.5703125" bestFit="1" customWidth="1"/>
    <col min="71" max="71" width="43.28515625" bestFit="1" customWidth="1"/>
    <col min="72" max="72" width="33.7109375" bestFit="1" customWidth="1"/>
    <col min="73" max="73" width="29.5703125" bestFit="1" customWidth="1"/>
    <col min="74" max="74" width="43.28515625" bestFit="1" customWidth="1"/>
    <col min="75" max="75" width="33.7109375" bestFit="1" customWidth="1"/>
  </cols>
  <sheetData>
    <row r="1" spans="1:34" x14ac:dyDescent="0.25">
      <c r="D1" s="88" t="s">
        <v>211</v>
      </c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 t="s">
        <v>201</v>
      </c>
      <c r="R1" s="89"/>
      <c r="S1" s="89"/>
      <c r="T1" s="89"/>
      <c r="U1" s="90" t="s">
        <v>20</v>
      </c>
      <c r="V1" s="90"/>
      <c r="W1" s="4" t="s">
        <v>23</v>
      </c>
      <c r="X1" s="7" t="s">
        <v>24</v>
      </c>
      <c r="Y1" s="5" t="s">
        <v>25</v>
      </c>
      <c r="Z1" s="6" t="s">
        <v>26</v>
      </c>
      <c r="AA1" s="91" t="s">
        <v>202</v>
      </c>
      <c r="AB1" s="92"/>
      <c r="AC1" s="92"/>
    </row>
    <row r="2" spans="1:34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17</v>
      </c>
      <c r="R2" s="1" t="s">
        <v>18</v>
      </c>
      <c r="S2" s="1" t="s">
        <v>19</v>
      </c>
      <c r="T2" s="1" t="s">
        <v>27</v>
      </c>
      <c r="U2" s="1" t="s">
        <v>20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16</v>
      </c>
      <c r="AB2" s="1" t="s">
        <v>21</v>
      </c>
      <c r="AC2" s="1" t="s">
        <v>28</v>
      </c>
      <c r="AD2" s="1" t="s">
        <v>29</v>
      </c>
      <c r="AE2" s="16" t="s">
        <v>213</v>
      </c>
      <c r="AF2" s="16" t="s">
        <v>201</v>
      </c>
      <c r="AG2" s="16" t="s">
        <v>214</v>
      </c>
      <c r="AH2" s="16" t="s">
        <v>202</v>
      </c>
    </row>
    <row r="3" spans="1:34" x14ac:dyDescent="0.25">
      <c r="A3" s="2" t="s">
        <v>30</v>
      </c>
      <c r="B3" s="2">
        <v>2022</v>
      </c>
      <c r="C3" s="40" t="s">
        <v>41</v>
      </c>
      <c r="D3" s="2">
        <v>152.9</v>
      </c>
      <c r="E3" s="2">
        <v>214.7</v>
      </c>
      <c r="F3" s="2">
        <v>161.4</v>
      </c>
      <c r="G3" s="2">
        <v>164.6</v>
      </c>
      <c r="H3" s="2">
        <v>209.9</v>
      </c>
      <c r="I3" s="2">
        <v>168</v>
      </c>
      <c r="J3" s="2">
        <v>160.4</v>
      </c>
      <c r="K3" s="2">
        <v>165</v>
      </c>
      <c r="L3" s="2">
        <v>118.9</v>
      </c>
      <c r="M3" s="2">
        <v>186.6</v>
      </c>
      <c r="N3" s="2">
        <v>173.2</v>
      </c>
      <c r="O3" s="2">
        <v>180.4</v>
      </c>
      <c r="P3" s="2">
        <v>170.8</v>
      </c>
      <c r="Q3" s="2">
        <v>179.3</v>
      </c>
      <c r="R3" s="2">
        <v>177.2</v>
      </c>
      <c r="S3" s="2">
        <v>179</v>
      </c>
      <c r="T3" s="2">
        <v>168.5</v>
      </c>
      <c r="U3" s="14">
        <v>167.5</v>
      </c>
      <c r="V3" s="2">
        <v>168.9</v>
      </c>
      <c r="W3" s="2">
        <v>177.7</v>
      </c>
      <c r="X3" s="2">
        <v>167.1</v>
      </c>
      <c r="Y3" s="2">
        <v>167.6</v>
      </c>
      <c r="Z3" s="2">
        <v>171.8</v>
      </c>
      <c r="AA3" s="2">
        <v>192.9</v>
      </c>
      <c r="AB3" s="2">
        <v>175.3</v>
      </c>
      <c r="AC3" s="2">
        <v>170.9</v>
      </c>
      <c r="AD3" s="2">
        <v>172.5</v>
      </c>
      <c r="AE3">
        <v>2226.8000000000002</v>
      </c>
      <c r="AF3">
        <v>704</v>
      </c>
      <c r="AG3" s="18">
        <v>168.9</v>
      </c>
      <c r="AH3">
        <v>539.1</v>
      </c>
    </row>
    <row r="4" spans="1:34" x14ac:dyDescent="0.25">
      <c r="A4" s="2" t="s">
        <v>33</v>
      </c>
      <c r="B4" s="2">
        <v>2022</v>
      </c>
      <c r="C4" s="40" t="s">
        <v>41</v>
      </c>
      <c r="D4" s="2">
        <v>156.69999999999999</v>
      </c>
      <c r="E4" s="2">
        <v>221.2</v>
      </c>
      <c r="F4" s="2">
        <v>164.1</v>
      </c>
      <c r="G4" s="2">
        <v>165.4</v>
      </c>
      <c r="H4" s="2">
        <v>189.5</v>
      </c>
      <c r="I4" s="2">
        <v>174.5</v>
      </c>
      <c r="J4" s="2">
        <v>203.2</v>
      </c>
      <c r="K4" s="2">
        <v>164.1</v>
      </c>
      <c r="L4" s="2">
        <v>121.2</v>
      </c>
      <c r="M4" s="2">
        <v>181.4</v>
      </c>
      <c r="N4" s="2">
        <v>158.5</v>
      </c>
      <c r="O4" s="2">
        <v>184.9</v>
      </c>
      <c r="P4" s="2">
        <v>177.5</v>
      </c>
      <c r="Q4" s="2">
        <v>170</v>
      </c>
      <c r="R4" s="2">
        <v>155.9</v>
      </c>
      <c r="S4" s="2">
        <v>167.8</v>
      </c>
      <c r="T4" s="2">
        <v>168.2</v>
      </c>
      <c r="U4" s="14">
        <v>167.5</v>
      </c>
      <c r="V4" s="2">
        <v>161.1</v>
      </c>
      <c r="W4" s="2">
        <v>170.1</v>
      </c>
      <c r="X4" s="2">
        <v>159.4</v>
      </c>
      <c r="Y4" s="2">
        <v>163.19999999999999</v>
      </c>
      <c r="Z4" s="2">
        <v>165.2</v>
      </c>
      <c r="AA4" s="2">
        <v>197.5</v>
      </c>
      <c r="AB4" s="2">
        <v>173.5</v>
      </c>
      <c r="AC4" s="2">
        <v>163.80000000000001</v>
      </c>
      <c r="AD4" s="2">
        <v>170.8</v>
      </c>
      <c r="AE4">
        <v>2262.2000000000003</v>
      </c>
      <c r="AF4">
        <v>661.9</v>
      </c>
      <c r="AG4" s="18">
        <v>328.6</v>
      </c>
      <c r="AH4">
        <v>534.79999999999995</v>
      </c>
    </row>
    <row r="5" spans="1:34" x14ac:dyDescent="0.25">
      <c r="A5" s="2" t="s">
        <v>35</v>
      </c>
      <c r="B5" s="2">
        <v>2022</v>
      </c>
      <c r="C5" s="40" t="s">
        <v>41</v>
      </c>
      <c r="D5" s="2">
        <v>154.1</v>
      </c>
      <c r="E5" s="2">
        <v>217</v>
      </c>
      <c r="F5" s="2">
        <v>162.4</v>
      </c>
      <c r="G5" s="2">
        <v>164.9</v>
      </c>
      <c r="H5" s="2">
        <v>202.4</v>
      </c>
      <c r="I5" s="2">
        <v>171</v>
      </c>
      <c r="J5" s="2">
        <v>174.9</v>
      </c>
      <c r="K5" s="2">
        <v>164.7</v>
      </c>
      <c r="L5" s="2">
        <v>119.7</v>
      </c>
      <c r="M5" s="2">
        <v>184.9</v>
      </c>
      <c r="N5" s="2">
        <v>167.1</v>
      </c>
      <c r="O5" s="2">
        <v>182.5</v>
      </c>
      <c r="P5" s="2">
        <v>173.3</v>
      </c>
      <c r="Q5" s="2">
        <v>175.6</v>
      </c>
      <c r="R5" s="2">
        <v>168.4</v>
      </c>
      <c r="S5" s="2">
        <v>174.6</v>
      </c>
      <c r="T5" s="2">
        <v>168.4</v>
      </c>
      <c r="U5" s="14">
        <v>167.5</v>
      </c>
      <c r="V5" s="2">
        <v>165.2</v>
      </c>
      <c r="W5" s="2">
        <v>174.8</v>
      </c>
      <c r="X5" s="2">
        <v>163</v>
      </c>
      <c r="Y5" s="2">
        <v>165.1</v>
      </c>
      <c r="Z5" s="2">
        <v>167.9</v>
      </c>
      <c r="AA5" s="2">
        <v>194.1</v>
      </c>
      <c r="AB5" s="2">
        <v>174.6</v>
      </c>
      <c r="AC5" s="2">
        <v>167.5</v>
      </c>
      <c r="AD5" s="2">
        <v>171.7</v>
      </c>
      <c r="AE5">
        <v>2238.9000000000005</v>
      </c>
      <c r="AF5">
        <v>687</v>
      </c>
      <c r="AG5" s="18">
        <v>332.7</v>
      </c>
      <c r="AH5">
        <v>536.20000000000005</v>
      </c>
    </row>
    <row r="6" spans="1:34" x14ac:dyDescent="0.25">
      <c r="A6" s="2" t="s">
        <v>30</v>
      </c>
      <c r="B6" s="2">
        <v>2022</v>
      </c>
      <c r="C6" s="40" t="s">
        <v>42</v>
      </c>
      <c r="D6" s="2">
        <v>153.80000000000001</v>
      </c>
      <c r="E6" s="2">
        <v>217.2</v>
      </c>
      <c r="F6" s="2">
        <v>169.6</v>
      </c>
      <c r="G6" s="2">
        <v>165.4</v>
      </c>
      <c r="H6" s="2">
        <v>208.1</v>
      </c>
      <c r="I6" s="2">
        <v>165.8</v>
      </c>
      <c r="J6" s="2">
        <v>167.3</v>
      </c>
      <c r="K6" s="2">
        <v>164.6</v>
      </c>
      <c r="L6" s="2">
        <v>119.1</v>
      </c>
      <c r="M6" s="2">
        <v>188.9</v>
      </c>
      <c r="N6" s="2">
        <v>174.2</v>
      </c>
      <c r="O6" s="2">
        <v>181.9</v>
      </c>
      <c r="P6" s="2">
        <v>172.4</v>
      </c>
      <c r="Q6" s="2">
        <v>180.7</v>
      </c>
      <c r="R6" s="2">
        <v>178.7</v>
      </c>
      <c r="S6" s="2">
        <v>180.4</v>
      </c>
      <c r="T6" s="2">
        <v>169.5</v>
      </c>
      <c r="U6" s="14">
        <v>166.8</v>
      </c>
      <c r="V6" s="2">
        <v>170.3</v>
      </c>
      <c r="W6" s="2">
        <v>178.2</v>
      </c>
      <c r="X6" s="2">
        <v>165.5</v>
      </c>
      <c r="Y6" s="2">
        <v>168</v>
      </c>
      <c r="Z6" s="2">
        <v>172.6</v>
      </c>
      <c r="AA6" s="2">
        <v>192.9</v>
      </c>
      <c r="AB6" s="2">
        <v>176.7</v>
      </c>
      <c r="AC6" s="2">
        <v>171</v>
      </c>
      <c r="AD6" s="2">
        <v>173.6</v>
      </c>
      <c r="AE6">
        <v>2248.3000000000002</v>
      </c>
      <c r="AF6">
        <v>709.3</v>
      </c>
      <c r="AG6" s="18">
        <v>170.3</v>
      </c>
      <c r="AH6">
        <v>540.6</v>
      </c>
    </row>
    <row r="7" spans="1:34" x14ac:dyDescent="0.25">
      <c r="A7" s="2" t="s">
        <v>33</v>
      </c>
      <c r="B7" s="2">
        <v>2022</v>
      </c>
      <c r="C7" s="40" t="s">
        <v>42</v>
      </c>
      <c r="D7" s="2">
        <v>157.5</v>
      </c>
      <c r="E7" s="2">
        <v>223.4</v>
      </c>
      <c r="F7" s="2">
        <v>172.8</v>
      </c>
      <c r="G7" s="2">
        <v>166.4</v>
      </c>
      <c r="H7" s="2">
        <v>188.6</v>
      </c>
      <c r="I7" s="2">
        <v>174.1</v>
      </c>
      <c r="J7" s="2">
        <v>211.5</v>
      </c>
      <c r="K7" s="2">
        <v>163.6</v>
      </c>
      <c r="L7" s="2">
        <v>121.4</v>
      </c>
      <c r="M7" s="2">
        <v>183.5</v>
      </c>
      <c r="N7" s="2">
        <v>159.1</v>
      </c>
      <c r="O7" s="2">
        <v>186.3</v>
      </c>
      <c r="P7" s="2">
        <v>179.3</v>
      </c>
      <c r="Q7" s="2">
        <v>171.6</v>
      </c>
      <c r="R7" s="2">
        <v>157.4</v>
      </c>
      <c r="S7" s="2">
        <v>169.4</v>
      </c>
      <c r="T7" s="2">
        <v>169.2</v>
      </c>
      <c r="U7" s="14">
        <v>166.8</v>
      </c>
      <c r="V7" s="2">
        <v>162.1</v>
      </c>
      <c r="W7" s="2">
        <v>170.9</v>
      </c>
      <c r="X7" s="2">
        <v>157.19999999999999</v>
      </c>
      <c r="Y7" s="2">
        <v>164.1</v>
      </c>
      <c r="Z7" s="2">
        <v>166.5</v>
      </c>
      <c r="AA7" s="2">
        <v>198.3</v>
      </c>
      <c r="AB7" s="2">
        <v>174.9</v>
      </c>
      <c r="AC7" s="2">
        <v>163.80000000000001</v>
      </c>
      <c r="AD7" s="2">
        <v>171.4</v>
      </c>
      <c r="AE7">
        <v>2287.5</v>
      </c>
      <c r="AF7">
        <v>667.59999999999991</v>
      </c>
      <c r="AG7" s="18">
        <v>328.9</v>
      </c>
      <c r="AH7">
        <v>537</v>
      </c>
    </row>
    <row r="8" spans="1:34" x14ac:dyDescent="0.25">
      <c r="A8" s="2" t="s">
        <v>35</v>
      </c>
      <c r="B8" s="2">
        <v>2022</v>
      </c>
      <c r="C8" s="40" t="s">
        <v>42</v>
      </c>
      <c r="D8" s="2">
        <v>155</v>
      </c>
      <c r="E8" s="2">
        <v>219.4</v>
      </c>
      <c r="F8" s="2">
        <v>170.8</v>
      </c>
      <c r="G8" s="2">
        <v>165.8</v>
      </c>
      <c r="H8" s="2">
        <v>200.9</v>
      </c>
      <c r="I8" s="2">
        <v>169.7</v>
      </c>
      <c r="J8" s="2">
        <v>182.3</v>
      </c>
      <c r="K8" s="2">
        <v>164.3</v>
      </c>
      <c r="L8" s="2">
        <v>119.9</v>
      </c>
      <c r="M8" s="2">
        <v>187.1</v>
      </c>
      <c r="N8" s="2">
        <v>167.9</v>
      </c>
      <c r="O8" s="2">
        <v>183.9</v>
      </c>
      <c r="P8" s="2">
        <v>174.9</v>
      </c>
      <c r="Q8" s="2">
        <v>177.1</v>
      </c>
      <c r="R8" s="2">
        <v>169.9</v>
      </c>
      <c r="S8" s="2">
        <v>176</v>
      </c>
      <c r="T8" s="2">
        <v>169.4</v>
      </c>
      <c r="U8" s="14">
        <v>166.8</v>
      </c>
      <c r="V8" s="2">
        <v>166.4</v>
      </c>
      <c r="W8" s="2">
        <v>175.4</v>
      </c>
      <c r="X8" s="2">
        <v>161.1</v>
      </c>
      <c r="Y8" s="2">
        <v>165.8</v>
      </c>
      <c r="Z8" s="2">
        <v>169</v>
      </c>
      <c r="AA8" s="2">
        <v>194.3</v>
      </c>
      <c r="AB8" s="2">
        <v>176</v>
      </c>
      <c r="AC8" s="2">
        <v>167.5</v>
      </c>
      <c r="AD8" s="2">
        <v>172.6</v>
      </c>
      <c r="AE8">
        <v>2261.9</v>
      </c>
      <c r="AF8">
        <v>692.4</v>
      </c>
      <c r="AG8" s="18">
        <v>333.20000000000005</v>
      </c>
      <c r="AH8">
        <v>537.79999999999995</v>
      </c>
    </row>
    <row r="9" spans="1:34" x14ac:dyDescent="0.25">
      <c r="A9" s="2" t="s">
        <v>30</v>
      </c>
      <c r="B9" s="2">
        <v>2022</v>
      </c>
      <c r="C9" s="40" t="s">
        <v>44</v>
      </c>
      <c r="D9" s="2">
        <v>155.19999999999999</v>
      </c>
      <c r="E9" s="2">
        <v>210.8</v>
      </c>
      <c r="F9" s="2">
        <v>174.3</v>
      </c>
      <c r="G9" s="2">
        <v>166.3</v>
      </c>
      <c r="H9" s="2">
        <v>202.2</v>
      </c>
      <c r="I9" s="2">
        <v>169.6</v>
      </c>
      <c r="J9" s="2">
        <v>168.6</v>
      </c>
      <c r="K9" s="2">
        <v>164.4</v>
      </c>
      <c r="L9" s="2">
        <v>119.2</v>
      </c>
      <c r="M9" s="2">
        <v>191.8</v>
      </c>
      <c r="N9" s="2">
        <v>174.5</v>
      </c>
      <c r="O9" s="2">
        <v>183.1</v>
      </c>
      <c r="P9" s="2">
        <v>172.5</v>
      </c>
      <c r="Q9" s="2">
        <v>182</v>
      </c>
      <c r="R9" s="2">
        <v>180.3</v>
      </c>
      <c r="S9" s="2">
        <v>181.7</v>
      </c>
      <c r="T9" s="2">
        <v>169.7</v>
      </c>
      <c r="U9" s="14">
        <v>167.8</v>
      </c>
      <c r="V9" s="2">
        <v>171.3</v>
      </c>
      <c r="W9" s="2">
        <v>178.8</v>
      </c>
      <c r="X9" s="2">
        <v>166.3</v>
      </c>
      <c r="Y9" s="2">
        <v>168.6</v>
      </c>
      <c r="Z9" s="2">
        <v>174.7</v>
      </c>
      <c r="AA9" s="2">
        <v>193.2</v>
      </c>
      <c r="AB9" s="2">
        <v>179.6</v>
      </c>
      <c r="AC9" s="2">
        <v>171.8</v>
      </c>
      <c r="AD9" s="2">
        <v>174.3</v>
      </c>
      <c r="AE9">
        <v>2252.5</v>
      </c>
      <c r="AF9">
        <v>713.7</v>
      </c>
      <c r="AG9" s="18">
        <v>171.3</v>
      </c>
      <c r="AH9">
        <v>544.59999999999991</v>
      </c>
    </row>
    <row r="10" spans="1:34" x14ac:dyDescent="0.25">
      <c r="A10" s="2" t="s">
        <v>33</v>
      </c>
      <c r="B10" s="2">
        <v>2022</v>
      </c>
      <c r="C10" s="40" t="s">
        <v>44</v>
      </c>
      <c r="D10" s="2">
        <v>159.30000000000001</v>
      </c>
      <c r="E10" s="2">
        <v>217.1</v>
      </c>
      <c r="F10" s="2">
        <v>176.6</v>
      </c>
      <c r="G10" s="2">
        <v>167.1</v>
      </c>
      <c r="H10" s="2">
        <v>184.8</v>
      </c>
      <c r="I10" s="2">
        <v>179.5</v>
      </c>
      <c r="J10" s="2">
        <v>208.5</v>
      </c>
      <c r="K10" s="2">
        <v>164</v>
      </c>
      <c r="L10" s="2">
        <v>121.5</v>
      </c>
      <c r="M10" s="2">
        <v>186.3</v>
      </c>
      <c r="N10" s="2">
        <v>159.80000000000001</v>
      </c>
      <c r="O10" s="2">
        <v>187.7</v>
      </c>
      <c r="P10" s="2">
        <v>179.4</v>
      </c>
      <c r="Q10" s="2">
        <v>172.7</v>
      </c>
      <c r="R10" s="2">
        <v>158.69999999999999</v>
      </c>
      <c r="S10" s="2">
        <v>170.6</v>
      </c>
      <c r="T10" s="2">
        <v>169.8</v>
      </c>
      <c r="U10" s="14">
        <v>167.8</v>
      </c>
      <c r="V10" s="2">
        <v>163.1</v>
      </c>
      <c r="W10" s="2">
        <v>171.7</v>
      </c>
      <c r="X10" s="2">
        <v>157.4</v>
      </c>
      <c r="Y10" s="2">
        <v>164.6</v>
      </c>
      <c r="Z10" s="2">
        <v>169.1</v>
      </c>
      <c r="AA10" s="2">
        <v>198.6</v>
      </c>
      <c r="AB10" s="2">
        <v>179.5</v>
      </c>
      <c r="AC10" s="2">
        <v>164.7</v>
      </c>
      <c r="AD10" s="2">
        <v>172.3</v>
      </c>
      <c r="AE10">
        <v>2291.6</v>
      </c>
      <c r="AF10">
        <v>671.8</v>
      </c>
      <c r="AG10" s="18">
        <v>330.9</v>
      </c>
      <c r="AH10">
        <v>542.79999999999995</v>
      </c>
    </row>
    <row r="11" spans="1:34" x14ac:dyDescent="0.25">
      <c r="A11" s="2" t="s">
        <v>35</v>
      </c>
      <c r="B11" s="2">
        <v>2022</v>
      </c>
      <c r="C11" s="40" t="s">
        <v>44</v>
      </c>
      <c r="D11" s="2">
        <v>156.5</v>
      </c>
      <c r="E11" s="2">
        <v>213</v>
      </c>
      <c r="F11" s="2">
        <v>175.2</v>
      </c>
      <c r="G11" s="2">
        <v>166.6</v>
      </c>
      <c r="H11" s="2">
        <v>195.8</v>
      </c>
      <c r="I11" s="2">
        <v>174.2</v>
      </c>
      <c r="J11" s="2">
        <v>182.1</v>
      </c>
      <c r="K11" s="2">
        <v>164.3</v>
      </c>
      <c r="L11" s="2">
        <v>120</v>
      </c>
      <c r="M11" s="2">
        <v>190</v>
      </c>
      <c r="N11" s="2">
        <v>168.4</v>
      </c>
      <c r="O11" s="2">
        <v>185.2</v>
      </c>
      <c r="P11" s="2">
        <v>175</v>
      </c>
      <c r="Q11" s="2">
        <v>178.3</v>
      </c>
      <c r="R11" s="2">
        <v>171.3</v>
      </c>
      <c r="S11" s="2">
        <v>177.3</v>
      </c>
      <c r="T11" s="2">
        <v>169.7</v>
      </c>
      <c r="U11" s="14">
        <v>167.8</v>
      </c>
      <c r="V11" s="2">
        <v>167.4</v>
      </c>
      <c r="W11" s="2">
        <v>176.1</v>
      </c>
      <c r="X11" s="2">
        <v>161.6</v>
      </c>
      <c r="Y11" s="2">
        <v>166.3</v>
      </c>
      <c r="Z11" s="2">
        <v>171.4</v>
      </c>
      <c r="AA11" s="2">
        <v>194.6</v>
      </c>
      <c r="AB11" s="2">
        <v>179.6</v>
      </c>
      <c r="AC11" s="2">
        <v>168.4</v>
      </c>
      <c r="AD11" s="2">
        <v>173.4</v>
      </c>
      <c r="AE11">
        <v>2266.3000000000002</v>
      </c>
      <c r="AF11">
        <v>696.60000000000014</v>
      </c>
      <c r="AG11" s="18">
        <v>335.20000000000005</v>
      </c>
      <c r="AH11">
        <v>542.6</v>
      </c>
    </row>
    <row r="12" spans="1:34" x14ac:dyDescent="0.25">
      <c r="A12" s="2" t="s">
        <v>30</v>
      </c>
      <c r="B12" s="2">
        <v>2022</v>
      </c>
      <c r="C12" s="40" t="s">
        <v>46</v>
      </c>
      <c r="D12" s="2">
        <v>159.5</v>
      </c>
      <c r="E12" s="2">
        <v>204.1</v>
      </c>
      <c r="F12" s="2">
        <v>168.3</v>
      </c>
      <c r="G12" s="2">
        <v>167.9</v>
      </c>
      <c r="H12" s="2">
        <v>198.1</v>
      </c>
      <c r="I12" s="2">
        <v>169.2</v>
      </c>
      <c r="J12" s="2">
        <v>173.1</v>
      </c>
      <c r="K12" s="2">
        <v>167.1</v>
      </c>
      <c r="L12" s="2">
        <v>120.2</v>
      </c>
      <c r="M12" s="2">
        <v>195.6</v>
      </c>
      <c r="N12" s="2">
        <v>174.8</v>
      </c>
      <c r="O12" s="2">
        <v>184</v>
      </c>
      <c r="P12" s="2">
        <v>173.9</v>
      </c>
      <c r="Q12" s="2">
        <v>183.2</v>
      </c>
      <c r="R12" s="2">
        <v>181.7</v>
      </c>
      <c r="S12" s="2">
        <v>183</v>
      </c>
      <c r="T12" s="2">
        <v>171.1</v>
      </c>
      <c r="U12" s="14">
        <v>169</v>
      </c>
      <c r="V12" s="2">
        <v>172.3</v>
      </c>
      <c r="W12" s="2">
        <v>179.4</v>
      </c>
      <c r="X12" s="2">
        <v>166.6</v>
      </c>
      <c r="Y12" s="2">
        <v>169.3</v>
      </c>
      <c r="Z12" s="2">
        <v>175.7</v>
      </c>
      <c r="AA12" s="2">
        <v>193.7</v>
      </c>
      <c r="AB12" s="2">
        <v>179.1</v>
      </c>
      <c r="AC12" s="2">
        <v>172.6</v>
      </c>
      <c r="AD12" s="2">
        <v>175.3</v>
      </c>
      <c r="AE12">
        <v>2255.7999999999997</v>
      </c>
      <c r="AF12">
        <v>719</v>
      </c>
      <c r="AG12" s="18">
        <v>172.3</v>
      </c>
      <c r="AH12">
        <v>545.4</v>
      </c>
    </row>
    <row r="13" spans="1:34" x14ac:dyDescent="0.25">
      <c r="A13" s="2" t="s">
        <v>33</v>
      </c>
      <c r="B13" s="2">
        <v>2022</v>
      </c>
      <c r="C13" s="40" t="s">
        <v>46</v>
      </c>
      <c r="D13" s="2">
        <v>162.1</v>
      </c>
      <c r="E13" s="2">
        <v>210.9</v>
      </c>
      <c r="F13" s="2">
        <v>170.6</v>
      </c>
      <c r="G13" s="2">
        <v>168.4</v>
      </c>
      <c r="H13" s="2">
        <v>182.5</v>
      </c>
      <c r="I13" s="2">
        <v>177.1</v>
      </c>
      <c r="J13" s="2">
        <v>213.1</v>
      </c>
      <c r="K13" s="2">
        <v>167.3</v>
      </c>
      <c r="L13" s="2">
        <v>122.2</v>
      </c>
      <c r="M13" s="2">
        <v>189.7</v>
      </c>
      <c r="N13" s="2">
        <v>160.5</v>
      </c>
      <c r="O13" s="2">
        <v>188.9</v>
      </c>
      <c r="P13" s="2">
        <v>180.4</v>
      </c>
      <c r="Q13" s="2">
        <v>173.7</v>
      </c>
      <c r="R13" s="2">
        <v>160</v>
      </c>
      <c r="S13" s="2">
        <v>171.6</v>
      </c>
      <c r="T13" s="2">
        <v>171.4</v>
      </c>
      <c r="U13" s="14">
        <v>169</v>
      </c>
      <c r="V13" s="2">
        <v>164.2</v>
      </c>
      <c r="W13" s="2">
        <v>172.6</v>
      </c>
      <c r="X13" s="2">
        <v>157.69999999999999</v>
      </c>
      <c r="Y13" s="2">
        <v>165.1</v>
      </c>
      <c r="Z13" s="2">
        <v>169.9</v>
      </c>
      <c r="AA13" s="2">
        <v>198.7</v>
      </c>
      <c r="AB13" s="2">
        <v>178.4</v>
      </c>
      <c r="AC13" s="2">
        <v>165.4</v>
      </c>
      <c r="AD13" s="2">
        <v>173.1</v>
      </c>
      <c r="AE13">
        <v>2293.6999999999998</v>
      </c>
      <c r="AF13">
        <v>676.69999999999993</v>
      </c>
      <c r="AG13" s="18">
        <v>333.2</v>
      </c>
      <c r="AH13">
        <v>542.5</v>
      </c>
    </row>
    <row r="14" spans="1:34" x14ac:dyDescent="0.25">
      <c r="A14" s="2" t="s">
        <v>35</v>
      </c>
      <c r="B14" s="2">
        <v>2022</v>
      </c>
      <c r="C14" s="40" t="s">
        <v>46</v>
      </c>
      <c r="D14" s="2">
        <v>160.30000000000001</v>
      </c>
      <c r="E14" s="2">
        <v>206.5</v>
      </c>
      <c r="F14" s="2">
        <v>169.2</v>
      </c>
      <c r="G14" s="2">
        <v>168.1</v>
      </c>
      <c r="H14" s="2">
        <v>192.4</v>
      </c>
      <c r="I14" s="2">
        <v>172.9</v>
      </c>
      <c r="J14" s="2">
        <v>186.7</v>
      </c>
      <c r="K14" s="2">
        <v>167.2</v>
      </c>
      <c r="L14" s="2">
        <v>120.9</v>
      </c>
      <c r="M14" s="2">
        <v>193.6</v>
      </c>
      <c r="N14" s="2">
        <v>168.8</v>
      </c>
      <c r="O14" s="2">
        <v>186.3</v>
      </c>
      <c r="P14" s="2">
        <v>176.3</v>
      </c>
      <c r="Q14" s="2">
        <v>179.5</v>
      </c>
      <c r="R14" s="2">
        <v>172.7</v>
      </c>
      <c r="S14" s="2">
        <v>178.5</v>
      </c>
      <c r="T14" s="2">
        <v>171.2</v>
      </c>
      <c r="U14" s="14">
        <v>169</v>
      </c>
      <c r="V14" s="2">
        <v>168.5</v>
      </c>
      <c r="W14" s="2">
        <v>176.8</v>
      </c>
      <c r="X14" s="2">
        <v>161.9</v>
      </c>
      <c r="Y14" s="2">
        <v>166.9</v>
      </c>
      <c r="Z14" s="2">
        <v>172.3</v>
      </c>
      <c r="AA14" s="2">
        <v>195</v>
      </c>
      <c r="AB14" s="2">
        <v>178.8</v>
      </c>
      <c r="AC14" s="2">
        <v>169.1</v>
      </c>
      <c r="AD14" s="2">
        <v>174.3</v>
      </c>
      <c r="AE14">
        <v>2269.2000000000003</v>
      </c>
      <c r="AF14">
        <v>701.90000000000009</v>
      </c>
      <c r="AG14" s="18">
        <v>337.5</v>
      </c>
      <c r="AH14">
        <v>542.9</v>
      </c>
    </row>
    <row r="15" spans="1:34" x14ac:dyDescent="0.25">
      <c r="A15" s="2" t="s">
        <v>30</v>
      </c>
      <c r="B15" s="2">
        <v>2022</v>
      </c>
      <c r="C15" s="40" t="s">
        <v>48</v>
      </c>
      <c r="D15" s="2">
        <v>162.9</v>
      </c>
      <c r="E15" s="2">
        <v>206.7</v>
      </c>
      <c r="F15" s="2">
        <v>169</v>
      </c>
      <c r="G15" s="2">
        <v>169.5</v>
      </c>
      <c r="H15" s="2">
        <v>194.1</v>
      </c>
      <c r="I15" s="2">
        <v>164.1</v>
      </c>
      <c r="J15" s="2">
        <v>176.9</v>
      </c>
      <c r="K15" s="2">
        <v>169</v>
      </c>
      <c r="L15" s="2">
        <v>120.8</v>
      </c>
      <c r="M15" s="2">
        <v>199.1</v>
      </c>
      <c r="N15" s="2">
        <v>175.4</v>
      </c>
      <c r="O15" s="2">
        <v>184.8</v>
      </c>
      <c r="P15" s="2">
        <v>175.5</v>
      </c>
      <c r="Q15" s="2">
        <v>184.7</v>
      </c>
      <c r="R15" s="2">
        <v>183.3</v>
      </c>
      <c r="S15" s="2">
        <v>184.5</v>
      </c>
      <c r="T15" s="2">
        <v>170.8</v>
      </c>
      <c r="U15" s="14">
        <v>169.5</v>
      </c>
      <c r="V15" s="2">
        <v>173.6</v>
      </c>
      <c r="W15" s="2">
        <v>180.2</v>
      </c>
      <c r="X15" s="2">
        <v>166.9</v>
      </c>
      <c r="Y15" s="2">
        <v>170</v>
      </c>
      <c r="Z15" s="2">
        <v>176.2</v>
      </c>
      <c r="AA15" s="2">
        <v>194.5</v>
      </c>
      <c r="AB15" s="2">
        <v>179.7</v>
      </c>
      <c r="AC15" s="2">
        <v>173.1</v>
      </c>
      <c r="AD15" s="2">
        <v>176.4</v>
      </c>
      <c r="AE15">
        <v>2267.8000000000002</v>
      </c>
      <c r="AF15">
        <v>723.3</v>
      </c>
      <c r="AG15" s="18">
        <v>173.6</v>
      </c>
      <c r="AH15">
        <v>547.29999999999995</v>
      </c>
    </row>
    <row r="16" spans="1:34" x14ac:dyDescent="0.25">
      <c r="A16" s="2" t="s">
        <v>33</v>
      </c>
      <c r="B16" s="2">
        <v>2022</v>
      </c>
      <c r="C16" s="40" t="s">
        <v>48</v>
      </c>
      <c r="D16" s="2">
        <v>164.9</v>
      </c>
      <c r="E16" s="2">
        <v>213.7</v>
      </c>
      <c r="F16" s="2">
        <v>170.9</v>
      </c>
      <c r="G16" s="2">
        <v>170.1</v>
      </c>
      <c r="H16" s="2">
        <v>179.3</v>
      </c>
      <c r="I16" s="2">
        <v>167.5</v>
      </c>
      <c r="J16" s="2">
        <v>220.8</v>
      </c>
      <c r="K16" s="2">
        <v>169.2</v>
      </c>
      <c r="L16" s="2">
        <v>123.1</v>
      </c>
      <c r="M16" s="2">
        <v>193.6</v>
      </c>
      <c r="N16" s="2">
        <v>161.1</v>
      </c>
      <c r="O16" s="2">
        <v>190.4</v>
      </c>
      <c r="P16" s="2">
        <v>181.8</v>
      </c>
      <c r="Q16" s="2">
        <v>175</v>
      </c>
      <c r="R16" s="2">
        <v>161.69999999999999</v>
      </c>
      <c r="S16" s="2">
        <v>173</v>
      </c>
      <c r="T16" s="2">
        <v>171.1</v>
      </c>
      <c r="U16" s="14">
        <v>169.5</v>
      </c>
      <c r="V16" s="2">
        <v>165</v>
      </c>
      <c r="W16" s="2">
        <v>173.8</v>
      </c>
      <c r="X16" s="2">
        <v>158.19999999999999</v>
      </c>
      <c r="Y16" s="2">
        <v>165.8</v>
      </c>
      <c r="Z16" s="2">
        <v>170.9</v>
      </c>
      <c r="AA16" s="2">
        <v>199.7</v>
      </c>
      <c r="AB16" s="2">
        <v>179.2</v>
      </c>
      <c r="AC16" s="2">
        <v>166.1</v>
      </c>
      <c r="AD16" s="2">
        <v>174.1</v>
      </c>
      <c r="AE16">
        <v>2306.4</v>
      </c>
      <c r="AF16">
        <v>680.8</v>
      </c>
      <c r="AG16" s="18">
        <v>334.5</v>
      </c>
      <c r="AH16">
        <v>545</v>
      </c>
    </row>
    <row r="17" spans="1:34" x14ac:dyDescent="0.25">
      <c r="A17" s="2" t="s">
        <v>35</v>
      </c>
      <c r="B17" s="2">
        <v>2022</v>
      </c>
      <c r="C17" s="40" t="s">
        <v>48</v>
      </c>
      <c r="D17" s="2">
        <v>163.5</v>
      </c>
      <c r="E17" s="2">
        <v>209.2</v>
      </c>
      <c r="F17" s="2">
        <v>169.7</v>
      </c>
      <c r="G17" s="2">
        <v>169.7</v>
      </c>
      <c r="H17" s="2">
        <v>188.7</v>
      </c>
      <c r="I17" s="2">
        <v>165.7</v>
      </c>
      <c r="J17" s="2">
        <v>191.8</v>
      </c>
      <c r="K17" s="2">
        <v>169.1</v>
      </c>
      <c r="L17" s="2">
        <v>121.6</v>
      </c>
      <c r="M17" s="2">
        <v>197.3</v>
      </c>
      <c r="N17" s="2">
        <v>169.4</v>
      </c>
      <c r="O17" s="2">
        <v>187.4</v>
      </c>
      <c r="P17" s="2">
        <v>177.8</v>
      </c>
      <c r="Q17" s="2">
        <v>180.9</v>
      </c>
      <c r="R17" s="2">
        <v>174.3</v>
      </c>
      <c r="S17" s="2">
        <v>179.9</v>
      </c>
      <c r="T17" s="2">
        <v>170.9</v>
      </c>
      <c r="U17" s="14">
        <v>169.5</v>
      </c>
      <c r="V17" s="2">
        <v>169.5</v>
      </c>
      <c r="W17" s="2">
        <v>177.8</v>
      </c>
      <c r="X17" s="2">
        <v>162.30000000000001</v>
      </c>
      <c r="Y17" s="2">
        <v>167.6</v>
      </c>
      <c r="Z17" s="2">
        <v>173.1</v>
      </c>
      <c r="AA17" s="2">
        <v>195.9</v>
      </c>
      <c r="AB17" s="2">
        <v>179.5</v>
      </c>
      <c r="AC17" s="2">
        <v>169.7</v>
      </c>
      <c r="AD17" s="2">
        <v>175.3</v>
      </c>
      <c r="AE17">
        <v>2280.9</v>
      </c>
      <c r="AF17">
        <v>706</v>
      </c>
      <c r="AG17" s="18">
        <v>339</v>
      </c>
      <c r="AH17">
        <v>545.09999999999991</v>
      </c>
    </row>
    <row r="18" spans="1:34" x14ac:dyDescent="0.25">
      <c r="A18" s="2" t="s">
        <v>30</v>
      </c>
      <c r="B18" s="2">
        <v>2022</v>
      </c>
      <c r="C18" s="40" t="s">
        <v>50</v>
      </c>
      <c r="D18" s="2">
        <v>164.7</v>
      </c>
      <c r="E18" s="2">
        <v>208.8</v>
      </c>
      <c r="F18" s="2">
        <v>170.3</v>
      </c>
      <c r="G18" s="2">
        <v>170.9</v>
      </c>
      <c r="H18" s="2">
        <v>191.6</v>
      </c>
      <c r="I18" s="2">
        <v>162.19999999999999</v>
      </c>
      <c r="J18" s="2">
        <v>184.8</v>
      </c>
      <c r="K18" s="2">
        <v>169.7</v>
      </c>
      <c r="L18" s="2">
        <v>121.1</v>
      </c>
      <c r="M18" s="2">
        <v>201.6</v>
      </c>
      <c r="N18" s="2">
        <v>175.8</v>
      </c>
      <c r="O18" s="2">
        <v>185.6</v>
      </c>
      <c r="P18" s="2">
        <v>177.4</v>
      </c>
      <c r="Q18" s="2">
        <v>186.1</v>
      </c>
      <c r="R18" s="2">
        <v>184.4</v>
      </c>
      <c r="S18" s="2">
        <v>185.9</v>
      </c>
      <c r="T18" s="2">
        <v>172</v>
      </c>
      <c r="U18" s="14">
        <v>171.2</v>
      </c>
      <c r="V18" s="2">
        <v>174.4</v>
      </c>
      <c r="W18" s="2">
        <v>181.2</v>
      </c>
      <c r="X18" s="2">
        <v>167.4</v>
      </c>
      <c r="Y18" s="2">
        <v>170.6</v>
      </c>
      <c r="Z18" s="2">
        <v>176.5</v>
      </c>
      <c r="AA18" s="2">
        <v>194.9</v>
      </c>
      <c r="AB18" s="2">
        <v>180.8</v>
      </c>
      <c r="AC18" s="2">
        <v>173.9</v>
      </c>
      <c r="AD18" s="2">
        <v>177.9</v>
      </c>
      <c r="AE18">
        <v>2284.5</v>
      </c>
      <c r="AF18">
        <v>728.4</v>
      </c>
      <c r="AG18" s="18">
        <v>174.4</v>
      </c>
      <c r="AH18">
        <v>549.6</v>
      </c>
    </row>
    <row r="19" spans="1:34" x14ac:dyDescent="0.25">
      <c r="A19" s="2" t="s">
        <v>33</v>
      </c>
      <c r="B19" s="2">
        <v>2022</v>
      </c>
      <c r="C19" s="40" t="s">
        <v>50</v>
      </c>
      <c r="D19" s="2">
        <v>166.4</v>
      </c>
      <c r="E19" s="2">
        <v>214.9</v>
      </c>
      <c r="F19" s="2">
        <v>171.9</v>
      </c>
      <c r="G19" s="2">
        <v>171</v>
      </c>
      <c r="H19" s="2">
        <v>177.7</v>
      </c>
      <c r="I19" s="2">
        <v>165.7</v>
      </c>
      <c r="J19" s="2">
        <v>228.6</v>
      </c>
      <c r="K19" s="2">
        <v>169.9</v>
      </c>
      <c r="L19" s="2">
        <v>123.4</v>
      </c>
      <c r="M19" s="2">
        <v>196.4</v>
      </c>
      <c r="N19" s="2">
        <v>161.6</v>
      </c>
      <c r="O19" s="2">
        <v>191.5</v>
      </c>
      <c r="P19" s="2">
        <v>183.3</v>
      </c>
      <c r="Q19" s="2">
        <v>175.5</v>
      </c>
      <c r="R19" s="2">
        <v>162.6</v>
      </c>
      <c r="S19" s="2">
        <v>173.6</v>
      </c>
      <c r="T19" s="2">
        <v>172.3</v>
      </c>
      <c r="U19" s="14">
        <v>171.2</v>
      </c>
      <c r="V19" s="2">
        <v>166</v>
      </c>
      <c r="W19" s="2">
        <v>174.7</v>
      </c>
      <c r="X19" s="2">
        <v>158.80000000000001</v>
      </c>
      <c r="Y19" s="2">
        <v>166.3</v>
      </c>
      <c r="Z19" s="2">
        <v>171.2</v>
      </c>
      <c r="AA19" s="2">
        <v>200.1</v>
      </c>
      <c r="AB19" s="2">
        <v>180</v>
      </c>
      <c r="AC19" s="2">
        <v>166.8</v>
      </c>
      <c r="AD19" s="2">
        <v>175.3</v>
      </c>
      <c r="AE19">
        <v>2322.3000000000002</v>
      </c>
      <c r="AF19">
        <v>684</v>
      </c>
      <c r="AG19" s="18">
        <v>337.2</v>
      </c>
      <c r="AH19">
        <v>546.90000000000009</v>
      </c>
    </row>
    <row r="20" spans="1:34" x14ac:dyDescent="0.25">
      <c r="A20" s="2" t="s">
        <v>35</v>
      </c>
      <c r="B20" s="2">
        <v>2022</v>
      </c>
      <c r="C20" s="40" t="s">
        <v>50</v>
      </c>
      <c r="D20" s="2">
        <v>165.2</v>
      </c>
      <c r="E20" s="2">
        <v>210.9</v>
      </c>
      <c r="F20" s="2">
        <v>170.9</v>
      </c>
      <c r="G20" s="2">
        <v>170.9</v>
      </c>
      <c r="H20" s="2">
        <v>186.5</v>
      </c>
      <c r="I20" s="2">
        <v>163.80000000000001</v>
      </c>
      <c r="J20" s="2">
        <v>199.7</v>
      </c>
      <c r="K20" s="2">
        <v>169.8</v>
      </c>
      <c r="L20" s="2">
        <v>121.9</v>
      </c>
      <c r="M20" s="2">
        <v>199.9</v>
      </c>
      <c r="N20" s="2">
        <v>169.9</v>
      </c>
      <c r="O20" s="2">
        <v>188.3</v>
      </c>
      <c r="P20" s="2">
        <v>179.6</v>
      </c>
      <c r="Q20" s="2">
        <v>181.9</v>
      </c>
      <c r="R20" s="2">
        <v>175.3</v>
      </c>
      <c r="S20" s="2">
        <v>181</v>
      </c>
      <c r="T20" s="2">
        <v>172.1</v>
      </c>
      <c r="U20" s="14">
        <v>171.2</v>
      </c>
      <c r="V20" s="2">
        <v>170.4</v>
      </c>
      <c r="W20" s="2">
        <v>178.7</v>
      </c>
      <c r="X20" s="2">
        <v>162.9</v>
      </c>
      <c r="Y20" s="2">
        <v>168.2</v>
      </c>
      <c r="Z20" s="2">
        <v>173.4</v>
      </c>
      <c r="AA20" s="2">
        <v>196.3</v>
      </c>
      <c r="AB20" s="2">
        <v>180.5</v>
      </c>
      <c r="AC20" s="2">
        <v>170.5</v>
      </c>
      <c r="AD20" s="2">
        <v>176.7</v>
      </c>
      <c r="AE20">
        <v>2297.3000000000002</v>
      </c>
      <c r="AF20">
        <v>710.30000000000007</v>
      </c>
      <c r="AG20" s="18">
        <v>341.6</v>
      </c>
      <c r="AH20">
        <v>547.29999999999995</v>
      </c>
    </row>
    <row r="21" spans="1:34" x14ac:dyDescent="0.25">
      <c r="A21" s="2" t="s">
        <v>30</v>
      </c>
      <c r="B21" s="2">
        <v>2022</v>
      </c>
      <c r="C21" s="41" t="s">
        <v>53</v>
      </c>
      <c r="D21" s="2">
        <v>166.9</v>
      </c>
      <c r="E21" s="2">
        <v>207.2</v>
      </c>
      <c r="F21" s="2">
        <v>180.2</v>
      </c>
      <c r="G21" s="2">
        <v>172.3</v>
      </c>
      <c r="H21" s="2">
        <v>194</v>
      </c>
      <c r="I21" s="2">
        <v>159.1</v>
      </c>
      <c r="J21" s="2">
        <v>171.6</v>
      </c>
      <c r="K21" s="2">
        <v>170.2</v>
      </c>
      <c r="L21" s="2">
        <v>121.5</v>
      </c>
      <c r="M21" s="2">
        <v>204.8</v>
      </c>
      <c r="N21" s="2">
        <v>176.4</v>
      </c>
      <c r="O21" s="2">
        <v>186.9</v>
      </c>
      <c r="P21" s="2">
        <v>176.6</v>
      </c>
      <c r="Q21" s="2">
        <v>187.2</v>
      </c>
      <c r="R21" s="2">
        <v>185.2</v>
      </c>
      <c r="S21" s="2">
        <v>186.9</v>
      </c>
      <c r="T21" s="2">
        <v>173.4</v>
      </c>
      <c r="U21" s="14">
        <v>171.8</v>
      </c>
      <c r="V21" s="2">
        <v>175.5</v>
      </c>
      <c r="W21" s="2">
        <v>182.3</v>
      </c>
      <c r="X21" s="2">
        <v>167.5</v>
      </c>
      <c r="Y21" s="2">
        <v>170.8</v>
      </c>
      <c r="Z21" s="2">
        <v>176.9</v>
      </c>
      <c r="AA21" s="2">
        <v>195.5</v>
      </c>
      <c r="AB21" s="2">
        <v>181.9</v>
      </c>
      <c r="AC21" s="2">
        <v>174.6</v>
      </c>
      <c r="AD21" s="2">
        <v>177.8</v>
      </c>
      <c r="AE21">
        <v>2287.6999999999998</v>
      </c>
      <c r="AF21">
        <v>732.69999999999993</v>
      </c>
      <c r="AG21" s="18">
        <v>175.5</v>
      </c>
      <c r="AH21">
        <v>552</v>
      </c>
    </row>
    <row r="22" spans="1:34" x14ac:dyDescent="0.25">
      <c r="A22" s="2" t="s">
        <v>33</v>
      </c>
      <c r="B22" s="2">
        <v>2022</v>
      </c>
      <c r="C22" s="41" t="s">
        <v>53</v>
      </c>
      <c r="D22" s="2">
        <v>168.4</v>
      </c>
      <c r="E22" s="2">
        <v>213.4</v>
      </c>
      <c r="F22" s="2">
        <v>183.2</v>
      </c>
      <c r="G22" s="2">
        <v>172.3</v>
      </c>
      <c r="H22" s="2">
        <v>180</v>
      </c>
      <c r="I22" s="2">
        <v>162.6</v>
      </c>
      <c r="J22" s="2">
        <v>205.5</v>
      </c>
      <c r="K22" s="2">
        <v>171</v>
      </c>
      <c r="L22" s="2">
        <v>123.4</v>
      </c>
      <c r="M22" s="2">
        <v>198.8</v>
      </c>
      <c r="N22" s="2">
        <v>162.1</v>
      </c>
      <c r="O22" s="2">
        <v>192.4</v>
      </c>
      <c r="P22" s="2">
        <v>181.3</v>
      </c>
      <c r="Q22" s="2">
        <v>176.7</v>
      </c>
      <c r="R22" s="2">
        <v>163.5</v>
      </c>
      <c r="S22" s="2">
        <v>174.7</v>
      </c>
      <c r="T22" s="2">
        <v>173.8</v>
      </c>
      <c r="U22" s="14">
        <v>171.8</v>
      </c>
      <c r="V22" s="2">
        <v>166.9</v>
      </c>
      <c r="W22" s="2">
        <v>175.8</v>
      </c>
      <c r="X22" s="2">
        <v>158.9</v>
      </c>
      <c r="Y22" s="2">
        <v>166.7</v>
      </c>
      <c r="Z22" s="2">
        <v>171.5</v>
      </c>
      <c r="AA22" s="2">
        <v>200.6</v>
      </c>
      <c r="AB22" s="2">
        <v>180.3</v>
      </c>
      <c r="AC22" s="2">
        <v>167.4</v>
      </c>
      <c r="AD22" s="2">
        <v>174.1</v>
      </c>
      <c r="AE22">
        <v>2314.4</v>
      </c>
      <c r="AF22">
        <v>688.7</v>
      </c>
      <c r="AG22" s="18">
        <v>338.70000000000005</v>
      </c>
      <c r="AH22">
        <v>548.29999999999995</v>
      </c>
    </row>
    <row r="23" spans="1:34" x14ac:dyDescent="0.25">
      <c r="A23" s="2" t="s">
        <v>35</v>
      </c>
      <c r="B23" s="2">
        <v>2022</v>
      </c>
      <c r="C23" s="41" t="s">
        <v>53</v>
      </c>
      <c r="D23" s="2">
        <v>167.4</v>
      </c>
      <c r="E23" s="2">
        <v>209.4</v>
      </c>
      <c r="F23" s="2">
        <v>181.4</v>
      </c>
      <c r="G23" s="2">
        <v>172.3</v>
      </c>
      <c r="H23" s="2">
        <v>188.9</v>
      </c>
      <c r="I23" s="2">
        <v>160.69999999999999</v>
      </c>
      <c r="J23" s="2">
        <v>183.1</v>
      </c>
      <c r="K23" s="2">
        <v>170.5</v>
      </c>
      <c r="L23" s="2">
        <v>122.1</v>
      </c>
      <c r="M23" s="2">
        <v>202.8</v>
      </c>
      <c r="N23" s="2">
        <v>170.4</v>
      </c>
      <c r="O23" s="2">
        <v>189.5</v>
      </c>
      <c r="P23" s="2">
        <v>178.3</v>
      </c>
      <c r="Q23" s="2">
        <v>183.1</v>
      </c>
      <c r="R23" s="2">
        <v>176.2</v>
      </c>
      <c r="S23" s="2">
        <v>182.1</v>
      </c>
      <c r="T23" s="2">
        <v>173.6</v>
      </c>
      <c r="U23" s="14">
        <v>171.8</v>
      </c>
      <c r="V23" s="2">
        <v>171.4</v>
      </c>
      <c r="W23" s="2">
        <v>179.8</v>
      </c>
      <c r="X23" s="2">
        <v>163</v>
      </c>
      <c r="Y23" s="2">
        <v>168.5</v>
      </c>
      <c r="Z23" s="2">
        <v>173.7</v>
      </c>
      <c r="AA23" s="2">
        <v>196.9</v>
      </c>
      <c r="AB23" s="2">
        <v>181.3</v>
      </c>
      <c r="AC23" s="2">
        <v>171.1</v>
      </c>
      <c r="AD23" s="2">
        <v>176.5</v>
      </c>
      <c r="AE23">
        <v>2296.8000000000002</v>
      </c>
      <c r="AF23">
        <v>715</v>
      </c>
      <c r="AG23" s="18">
        <v>343.20000000000005</v>
      </c>
      <c r="AH23">
        <v>549.30000000000007</v>
      </c>
    </row>
    <row r="24" spans="1:34" x14ac:dyDescent="0.25">
      <c r="A24" s="2" t="s">
        <v>30</v>
      </c>
      <c r="B24" s="2">
        <v>2022</v>
      </c>
      <c r="C24" s="40" t="s">
        <v>55</v>
      </c>
      <c r="D24" s="2">
        <v>168.8</v>
      </c>
      <c r="E24" s="2">
        <v>206.9</v>
      </c>
      <c r="F24" s="2">
        <v>189.1</v>
      </c>
      <c r="G24" s="2">
        <v>173.4</v>
      </c>
      <c r="H24" s="2">
        <v>193.9</v>
      </c>
      <c r="I24" s="2">
        <v>156.69999999999999</v>
      </c>
      <c r="J24" s="2">
        <v>150.19999999999999</v>
      </c>
      <c r="K24" s="2">
        <v>170.5</v>
      </c>
      <c r="L24" s="2">
        <v>121.2</v>
      </c>
      <c r="M24" s="2">
        <v>207.5</v>
      </c>
      <c r="N24" s="2">
        <v>176.8</v>
      </c>
      <c r="O24" s="2">
        <v>187.7</v>
      </c>
      <c r="P24" s="2">
        <v>174.4</v>
      </c>
      <c r="Q24" s="2">
        <v>188.1</v>
      </c>
      <c r="R24" s="2">
        <v>185.9</v>
      </c>
      <c r="S24" s="2">
        <v>187.8</v>
      </c>
      <c r="T24" s="2">
        <v>175.7</v>
      </c>
      <c r="U24" s="14">
        <v>170.7</v>
      </c>
      <c r="V24" s="2">
        <v>176.4</v>
      </c>
      <c r="W24" s="2">
        <v>183.5</v>
      </c>
      <c r="X24" s="2">
        <v>167.8</v>
      </c>
      <c r="Y24" s="2">
        <v>171.2</v>
      </c>
      <c r="Z24" s="2">
        <v>177.3</v>
      </c>
      <c r="AA24" s="2">
        <v>195.9</v>
      </c>
      <c r="AB24" s="2">
        <v>182.8</v>
      </c>
      <c r="AC24" s="2">
        <v>175.5</v>
      </c>
      <c r="AD24" s="2">
        <v>177.1</v>
      </c>
      <c r="AE24">
        <v>2277.1</v>
      </c>
      <c r="AF24">
        <v>737.5</v>
      </c>
      <c r="AG24" s="18">
        <v>176.4</v>
      </c>
      <c r="AH24">
        <v>554.20000000000005</v>
      </c>
    </row>
    <row r="25" spans="1:34" x14ac:dyDescent="0.25">
      <c r="A25" s="2" t="s">
        <v>33</v>
      </c>
      <c r="B25" s="2">
        <v>2022</v>
      </c>
      <c r="C25" s="40" t="s">
        <v>55</v>
      </c>
      <c r="D25" s="2">
        <v>170.2</v>
      </c>
      <c r="E25" s="2">
        <v>212.9</v>
      </c>
      <c r="F25" s="2">
        <v>191.9</v>
      </c>
      <c r="G25" s="2">
        <v>173.9</v>
      </c>
      <c r="H25" s="2">
        <v>179.1</v>
      </c>
      <c r="I25" s="2">
        <v>159.5</v>
      </c>
      <c r="J25" s="2">
        <v>178.7</v>
      </c>
      <c r="K25" s="2">
        <v>171.3</v>
      </c>
      <c r="L25" s="2">
        <v>123.1</v>
      </c>
      <c r="M25" s="2">
        <v>200.5</v>
      </c>
      <c r="N25" s="2">
        <v>162.80000000000001</v>
      </c>
      <c r="O25" s="2">
        <v>193.3</v>
      </c>
      <c r="P25" s="2">
        <v>178.6</v>
      </c>
      <c r="Q25" s="2">
        <v>177.7</v>
      </c>
      <c r="R25" s="2">
        <v>164.5</v>
      </c>
      <c r="S25" s="2">
        <v>175.7</v>
      </c>
      <c r="T25" s="2">
        <v>176</v>
      </c>
      <c r="U25" s="14">
        <v>170.7</v>
      </c>
      <c r="V25" s="2">
        <v>167.3</v>
      </c>
      <c r="W25" s="2">
        <v>177.2</v>
      </c>
      <c r="X25" s="2">
        <v>159.4</v>
      </c>
      <c r="Y25" s="2">
        <v>167.1</v>
      </c>
      <c r="Z25" s="2">
        <v>171.8</v>
      </c>
      <c r="AA25" s="2">
        <v>201.1</v>
      </c>
      <c r="AB25" s="2">
        <v>180.6</v>
      </c>
      <c r="AC25" s="2">
        <v>168.2</v>
      </c>
      <c r="AD25" s="2">
        <v>174.1</v>
      </c>
      <c r="AE25">
        <v>2295.7999999999997</v>
      </c>
      <c r="AF25">
        <v>693.9</v>
      </c>
      <c r="AG25" s="18">
        <v>338</v>
      </c>
      <c r="AH25">
        <v>549.9</v>
      </c>
    </row>
    <row r="26" spans="1:34" x14ac:dyDescent="0.25">
      <c r="A26" s="2" t="s">
        <v>35</v>
      </c>
      <c r="B26" s="2">
        <v>2022</v>
      </c>
      <c r="C26" s="40" t="s">
        <v>55</v>
      </c>
      <c r="D26" s="2">
        <v>169.2</v>
      </c>
      <c r="E26" s="2">
        <v>209</v>
      </c>
      <c r="F26" s="2">
        <v>190.2</v>
      </c>
      <c r="G26" s="2">
        <v>173.6</v>
      </c>
      <c r="H26" s="2">
        <v>188.5</v>
      </c>
      <c r="I26" s="2">
        <v>158</v>
      </c>
      <c r="J26" s="2">
        <v>159.9</v>
      </c>
      <c r="K26" s="2">
        <v>170.8</v>
      </c>
      <c r="L26" s="2">
        <v>121.8</v>
      </c>
      <c r="M26" s="2">
        <v>205.2</v>
      </c>
      <c r="N26" s="2">
        <v>171</v>
      </c>
      <c r="O26" s="2">
        <v>190.3</v>
      </c>
      <c r="P26" s="2">
        <v>175.9</v>
      </c>
      <c r="Q26" s="2">
        <v>184</v>
      </c>
      <c r="R26" s="2">
        <v>177</v>
      </c>
      <c r="S26" s="2">
        <v>183</v>
      </c>
      <c r="T26" s="2">
        <v>175.8</v>
      </c>
      <c r="U26" s="14">
        <v>170.7</v>
      </c>
      <c r="V26" s="2">
        <v>172.1</v>
      </c>
      <c r="W26" s="2">
        <v>181.1</v>
      </c>
      <c r="X26" s="2">
        <v>163.4</v>
      </c>
      <c r="Y26" s="2">
        <v>168.9</v>
      </c>
      <c r="Z26" s="2">
        <v>174.1</v>
      </c>
      <c r="AA26" s="2">
        <v>197.3</v>
      </c>
      <c r="AB26" s="2">
        <v>182</v>
      </c>
      <c r="AC26" s="2">
        <v>172</v>
      </c>
      <c r="AD26" s="2">
        <v>175.7</v>
      </c>
      <c r="AE26">
        <v>2283.4</v>
      </c>
      <c r="AF26">
        <v>719.8</v>
      </c>
      <c r="AG26" s="18">
        <v>342.79999999999995</v>
      </c>
      <c r="AH26">
        <v>551.29999999999995</v>
      </c>
    </row>
    <row r="27" spans="1:34" x14ac:dyDescent="0.25">
      <c r="A27" s="2" t="s">
        <v>30</v>
      </c>
      <c r="B27" s="2">
        <v>2023</v>
      </c>
      <c r="C27" s="40" t="s">
        <v>31</v>
      </c>
      <c r="D27" s="2">
        <v>174</v>
      </c>
      <c r="E27" s="2">
        <v>208.3</v>
      </c>
      <c r="F27" s="2">
        <v>192.9</v>
      </c>
      <c r="G27" s="2">
        <v>174.3</v>
      </c>
      <c r="H27" s="2">
        <v>192.6</v>
      </c>
      <c r="I27" s="2">
        <v>156.30000000000001</v>
      </c>
      <c r="J27" s="2">
        <v>142.9</v>
      </c>
      <c r="K27" s="2">
        <v>170.7</v>
      </c>
      <c r="L27" s="2">
        <v>120.3</v>
      </c>
      <c r="M27" s="2">
        <v>210.5</v>
      </c>
      <c r="N27" s="2">
        <v>176.9</v>
      </c>
      <c r="O27" s="2">
        <v>188.5</v>
      </c>
      <c r="P27" s="2">
        <v>175</v>
      </c>
      <c r="Q27" s="2">
        <v>189</v>
      </c>
      <c r="R27" s="2">
        <v>186.3</v>
      </c>
      <c r="S27" s="2">
        <v>188.6</v>
      </c>
      <c r="T27" s="2">
        <v>178.4</v>
      </c>
      <c r="U27" s="14">
        <v>172.1</v>
      </c>
      <c r="V27" s="2">
        <v>177.2</v>
      </c>
      <c r="W27" s="2">
        <v>184.7</v>
      </c>
      <c r="X27" s="2">
        <v>168.2</v>
      </c>
      <c r="Y27" s="2">
        <v>171.8</v>
      </c>
      <c r="Z27" s="2">
        <v>177.8</v>
      </c>
      <c r="AA27" s="2">
        <v>196.9</v>
      </c>
      <c r="AB27" s="2">
        <v>183.2</v>
      </c>
      <c r="AC27" s="2">
        <v>176.5</v>
      </c>
      <c r="AD27" s="2">
        <v>177.8</v>
      </c>
      <c r="AE27">
        <v>2283.2000000000003</v>
      </c>
      <c r="AF27">
        <v>742.3</v>
      </c>
      <c r="AG27" s="18">
        <v>177.2</v>
      </c>
      <c r="AH27">
        <v>556.6</v>
      </c>
    </row>
    <row r="28" spans="1:34" x14ac:dyDescent="0.25">
      <c r="A28" s="2" t="s">
        <v>33</v>
      </c>
      <c r="B28" s="2">
        <v>2023</v>
      </c>
      <c r="C28" s="40" t="s">
        <v>31</v>
      </c>
      <c r="D28" s="2">
        <v>173.3</v>
      </c>
      <c r="E28" s="2">
        <v>215.2</v>
      </c>
      <c r="F28" s="2">
        <v>197</v>
      </c>
      <c r="G28" s="2">
        <v>175.2</v>
      </c>
      <c r="H28" s="2">
        <v>178</v>
      </c>
      <c r="I28" s="2">
        <v>160.5</v>
      </c>
      <c r="J28" s="2">
        <v>175.3</v>
      </c>
      <c r="K28" s="2">
        <v>171.2</v>
      </c>
      <c r="L28" s="2">
        <v>122.7</v>
      </c>
      <c r="M28" s="2">
        <v>204.3</v>
      </c>
      <c r="N28" s="2">
        <v>163.69999999999999</v>
      </c>
      <c r="O28" s="2">
        <v>194.3</v>
      </c>
      <c r="P28" s="2">
        <v>179.5</v>
      </c>
      <c r="Q28" s="2">
        <v>178.7</v>
      </c>
      <c r="R28" s="2">
        <v>165.3</v>
      </c>
      <c r="S28" s="2">
        <v>176.6</v>
      </c>
      <c r="T28" s="2">
        <v>178.8</v>
      </c>
      <c r="U28" s="14">
        <v>172.1</v>
      </c>
      <c r="V28" s="2">
        <v>168</v>
      </c>
      <c r="W28" s="2">
        <v>178.5</v>
      </c>
      <c r="X28" s="2">
        <v>159.5</v>
      </c>
      <c r="Y28" s="2">
        <v>167.8</v>
      </c>
      <c r="Z28" s="2">
        <v>171.8</v>
      </c>
      <c r="AA28" s="2">
        <v>201.6</v>
      </c>
      <c r="AB28" s="2">
        <v>180.1</v>
      </c>
      <c r="AC28" s="2">
        <v>168.9</v>
      </c>
      <c r="AD28" s="2">
        <v>174.9</v>
      </c>
      <c r="AE28">
        <v>2310.2000000000003</v>
      </c>
      <c r="AF28">
        <v>699.40000000000009</v>
      </c>
      <c r="AG28" s="18">
        <v>340.1</v>
      </c>
      <c r="AH28">
        <v>550.6</v>
      </c>
    </row>
    <row r="29" spans="1:34" x14ac:dyDescent="0.25">
      <c r="A29" s="2" t="s">
        <v>35</v>
      </c>
      <c r="B29" s="2">
        <v>2023</v>
      </c>
      <c r="C29" s="40" t="s">
        <v>31</v>
      </c>
      <c r="D29" s="2">
        <v>173.8</v>
      </c>
      <c r="E29" s="2">
        <v>210.7</v>
      </c>
      <c r="F29" s="2">
        <v>194.5</v>
      </c>
      <c r="G29" s="2">
        <v>174.6</v>
      </c>
      <c r="H29" s="2">
        <v>187.2</v>
      </c>
      <c r="I29" s="2">
        <v>158.30000000000001</v>
      </c>
      <c r="J29" s="2">
        <v>153.9</v>
      </c>
      <c r="K29" s="2">
        <v>170.9</v>
      </c>
      <c r="L29" s="2">
        <v>121.1</v>
      </c>
      <c r="M29" s="2">
        <v>208.4</v>
      </c>
      <c r="N29" s="2">
        <v>171.4</v>
      </c>
      <c r="O29" s="2">
        <v>191.2</v>
      </c>
      <c r="P29" s="2">
        <v>176.7</v>
      </c>
      <c r="Q29" s="2">
        <v>184.9</v>
      </c>
      <c r="R29" s="2">
        <v>177.6</v>
      </c>
      <c r="S29" s="2">
        <v>183.8</v>
      </c>
      <c r="T29" s="2">
        <v>178.6</v>
      </c>
      <c r="U29" s="14">
        <v>172.1</v>
      </c>
      <c r="V29" s="2">
        <v>172.9</v>
      </c>
      <c r="W29" s="2">
        <v>182.3</v>
      </c>
      <c r="X29" s="2">
        <v>163.6</v>
      </c>
      <c r="Y29" s="2">
        <v>169.5</v>
      </c>
      <c r="Z29" s="2">
        <v>174.3</v>
      </c>
      <c r="AA29" s="2">
        <v>198.2</v>
      </c>
      <c r="AB29" s="2">
        <v>182</v>
      </c>
      <c r="AC29" s="2">
        <v>172.8</v>
      </c>
      <c r="AD29" s="2">
        <v>176.5</v>
      </c>
      <c r="AE29">
        <v>2292.6999999999998</v>
      </c>
      <c r="AF29">
        <v>724.9</v>
      </c>
      <c r="AG29" s="18">
        <v>345</v>
      </c>
      <c r="AH29">
        <v>553</v>
      </c>
    </row>
    <row r="30" spans="1:34" x14ac:dyDescent="0.25">
      <c r="A30" s="2" t="s">
        <v>30</v>
      </c>
      <c r="B30" s="2">
        <v>2023</v>
      </c>
      <c r="C30" s="40" t="s">
        <v>36</v>
      </c>
      <c r="D30" s="2">
        <v>174.2</v>
      </c>
      <c r="E30" s="2">
        <v>205.2</v>
      </c>
      <c r="F30" s="2">
        <v>173.9</v>
      </c>
      <c r="G30" s="2">
        <v>177</v>
      </c>
      <c r="H30" s="2">
        <v>183.4</v>
      </c>
      <c r="I30" s="2">
        <v>167.2</v>
      </c>
      <c r="J30" s="2">
        <v>140.9</v>
      </c>
      <c r="K30" s="2">
        <v>170.4</v>
      </c>
      <c r="L30" s="2">
        <v>119.1</v>
      </c>
      <c r="M30" s="2">
        <v>212.1</v>
      </c>
      <c r="N30" s="2">
        <v>177.6</v>
      </c>
      <c r="O30" s="2">
        <v>189.9</v>
      </c>
      <c r="P30" s="2">
        <v>174.8</v>
      </c>
      <c r="Q30" s="2">
        <v>190</v>
      </c>
      <c r="R30" s="2">
        <v>187</v>
      </c>
      <c r="S30" s="2">
        <v>189.6</v>
      </c>
      <c r="T30" s="2">
        <v>180.7</v>
      </c>
      <c r="U30" s="14">
        <v>173.5</v>
      </c>
      <c r="V30" s="2">
        <v>178.6</v>
      </c>
      <c r="W30" s="2">
        <v>186.6</v>
      </c>
      <c r="X30" s="2">
        <v>169</v>
      </c>
      <c r="Y30" s="2">
        <v>172.8</v>
      </c>
      <c r="Z30" s="2">
        <v>178.5</v>
      </c>
      <c r="AA30" s="2">
        <v>198.3</v>
      </c>
      <c r="AB30" s="2">
        <v>181.6</v>
      </c>
      <c r="AC30" s="2">
        <v>177.9</v>
      </c>
      <c r="AD30" s="2">
        <v>178</v>
      </c>
      <c r="AE30">
        <v>2265.6999999999998</v>
      </c>
      <c r="AF30">
        <v>747.3</v>
      </c>
      <c r="AG30" s="18">
        <v>178.6</v>
      </c>
      <c r="AH30">
        <v>557.79999999999995</v>
      </c>
    </row>
    <row r="31" spans="1:34" x14ac:dyDescent="0.25">
      <c r="A31" s="2" t="s">
        <v>33</v>
      </c>
      <c r="B31" s="2">
        <v>2023</v>
      </c>
      <c r="C31" s="40" t="s">
        <v>36</v>
      </c>
      <c r="D31" s="2">
        <v>174.7</v>
      </c>
      <c r="E31" s="2">
        <v>212.2</v>
      </c>
      <c r="F31" s="2">
        <v>177.2</v>
      </c>
      <c r="G31" s="2">
        <v>177.9</v>
      </c>
      <c r="H31" s="2">
        <v>172.2</v>
      </c>
      <c r="I31" s="2">
        <v>172.1</v>
      </c>
      <c r="J31" s="2">
        <v>175.8</v>
      </c>
      <c r="K31" s="2">
        <v>172.2</v>
      </c>
      <c r="L31" s="2">
        <v>121.9</v>
      </c>
      <c r="M31" s="2">
        <v>204.8</v>
      </c>
      <c r="N31" s="2">
        <v>164.9</v>
      </c>
      <c r="O31" s="2">
        <v>196.6</v>
      </c>
      <c r="P31" s="2">
        <v>180.7</v>
      </c>
      <c r="Q31" s="2">
        <v>180.3</v>
      </c>
      <c r="R31" s="2">
        <v>167</v>
      </c>
      <c r="S31" s="2">
        <v>178.2</v>
      </c>
      <c r="T31" s="2">
        <v>181.4</v>
      </c>
      <c r="U31" s="14">
        <v>173.5</v>
      </c>
      <c r="V31" s="2">
        <v>169.2</v>
      </c>
      <c r="W31" s="2">
        <v>180.8</v>
      </c>
      <c r="X31" s="2">
        <v>159.80000000000001</v>
      </c>
      <c r="Y31" s="2">
        <v>168.4</v>
      </c>
      <c r="Z31" s="2">
        <v>172.5</v>
      </c>
      <c r="AA31" s="2">
        <v>202.7</v>
      </c>
      <c r="AB31" s="2">
        <v>182.8</v>
      </c>
      <c r="AC31" s="2">
        <v>170</v>
      </c>
      <c r="AD31" s="2">
        <v>176.3</v>
      </c>
      <c r="AE31">
        <v>2303.1999999999998</v>
      </c>
      <c r="AF31">
        <v>706.9</v>
      </c>
      <c r="AG31" s="18">
        <v>342.7</v>
      </c>
      <c r="AH31">
        <v>555.5</v>
      </c>
    </row>
    <row r="32" spans="1:34" x14ac:dyDescent="0.25">
      <c r="A32" s="2" t="s">
        <v>35</v>
      </c>
      <c r="B32" s="2">
        <v>2023</v>
      </c>
      <c r="C32" s="40" t="s">
        <v>36</v>
      </c>
      <c r="D32" s="2">
        <v>174.4</v>
      </c>
      <c r="E32" s="2">
        <v>207.7</v>
      </c>
      <c r="F32" s="2">
        <v>175.2</v>
      </c>
      <c r="G32" s="2">
        <v>177.3</v>
      </c>
      <c r="H32" s="2">
        <v>179.3</v>
      </c>
      <c r="I32" s="2">
        <v>169.5</v>
      </c>
      <c r="J32" s="2">
        <v>152.69999999999999</v>
      </c>
      <c r="K32" s="2">
        <v>171</v>
      </c>
      <c r="L32" s="2">
        <v>120</v>
      </c>
      <c r="M32" s="2">
        <v>209.7</v>
      </c>
      <c r="N32" s="2">
        <v>172.3</v>
      </c>
      <c r="O32" s="2">
        <v>193</v>
      </c>
      <c r="P32" s="2">
        <v>177</v>
      </c>
      <c r="Q32" s="2">
        <v>186.2</v>
      </c>
      <c r="R32" s="2">
        <v>178.7</v>
      </c>
      <c r="S32" s="2">
        <v>185.1</v>
      </c>
      <c r="T32" s="2">
        <v>181</v>
      </c>
      <c r="U32" s="14">
        <v>173.5</v>
      </c>
      <c r="V32" s="2">
        <v>174.2</v>
      </c>
      <c r="W32" s="2">
        <v>184.4</v>
      </c>
      <c r="X32" s="2">
        <v>164.2</v>
      </c>
      <c r="Y32" s="2">
        <v>170.3</v>
      </c>
      <c r="Z32" s="2">
        <v>175</v>
      </c>
      <c r="AA32" s="2">
        <v>199.5</v>
      </c>
      <c r="AB32" s="2">
        <v>182.1</v>
      </c>
      <c r="AC32" s="2">
        <v>174.1</v>
      </c>
      <c r="AD32" s="2">
        <v>177.2</v>
      </c>
      <c r="AE32">
        <v>2279.1</v>
      </c>
      <c r="AF32">
        <v>731</v>
      </c>
      <c r="AG32" s="18">
        <v>347.7</v>
      </c>
      <c r="AH32">
        <v>555.70000000000005</v>
      </c>
    </row>
    <row r="33" spans="1:34" x14ac:dyDescent="0.25">
      <c r="A33" s="2" t="s">
        <v>30</v>
      </c>
      <c r="B33" s="2">
        <v>2023</v>
      </c>
      <c r="C33" s="40" t="s">
        <v>38</v>
      </c>
      <c r="D33" s="2">
        <v>174.3</v>
      </c>
      <c r="E33" s="2">
        <v>205.2</v>
      </c>
      <c r="F33" s="2">
        <v>173.9</v>
      </c>
      <c r="G33" s="2">
        <v>177</v>
      </c>
      <c r="H33" s="2">
        <v>183.3</v>
      </c>
      <c r="I33" s="2">
        <v>167.2</v>
      </c>
      <c r="J33" s="2">
        <v>140.9</v>
      </c>
      <c r="K33" s="2">
        <v>170.5</v>
      </c>
      <c r="L33" s="2">
        <v>119.1</v>
      </c>
      <c r="M33" s="2">
        <v>212.1</v>
      </c>
      <c r="N33" s="2">
        <v>177.6</v>
      </c>
      <c r="O33" s="2">
        <v>189.9</v>
      </c>
      <c r="P33" s="2">
        <v>174.8</v>
      </c>
      <c r="Q33" s="2">
        <v>190</v>
      </c>
      <c r="R33" s="2">
        <v>187</v>
      </c>
      <c r="S33" s="2">
        <v>189.6</v>
      </c>
      <c r="T33" s="2">
        <v>180.7</v>
      </c>
      <c r="U33" s="14">
        <v>173.5</v>
      </c>
      <c r="V33" s="2">
        <v>178.6</v>
      </c>
      <c r="W33" s="2">
        <v>186.6</v>
      </c>
      <c r="X33" s="2">
        <v>169</v>
      </c>
      <c r="Y33" s="2">
        <v>172.8</v>
      </c>
      <c r="Z33" s="2">
        <v>178.5</v>
      </c>
      <c r="AA33" s="2">
        <v>198.4</v>
      </c>
      <c r="AB33" s="2">
        <v>181.4</v>
      </c>
      <c r="AC33" s="2">
        <v>177.9</v>
      </c>
      <c r="AD33" s="2">
        <v>178</v>
      </c>
      <c r="AE33">
        <v>2265.8000000000002</v>
      </c>
      <c r="AF33">
        <v>747.3</v>
      </c>
      <c r="AG33" s="18">
        <v>178.6</v>
      </c>
      <c r="AH33">
        <v>557.70000000000005</v>
      </c>
    </row>
    <row r="34" spans="1:34" x14ac:dyDescent="0.25">
      <c r="A34" s="2" t="s">
        <v>33</v>
      </c>
      <c r="B34" s="2">
        <v>2023</v>
      </c>
      <c r="C34" s="40" t="s">
        <v>38</v>
      </c>
      <c r="D34" s="2">
        <v>174.7</v>
      </c>
      <c r="E34" s="2">
        <v>212.2</v>
      </c>
      <c r="F34" s="2">
        <v>177.2</v>
      </c>
      <c r="G34" s="2">
        <v>177.9</v>
      </c>
      <c r="H34" s="2">
        <v>172.2</v>
      </c>
      <c r="I34" s="2">
        <v>172.1</v>
      </c>
      <c r="J34" s="2">
        <v>175.9</v>
      </c>
      <c r="K34" s="2">
        <v>172.2</v>
      </c>
      <c r="L34" s="2">
        <v>121.9</v>
      </c>
      <c r="M34" s="2">
        <v>204.8</v>
      </c>
      <c r="N34" s="2">
        <v>164.9</v>
      </c>
      <c r="O34" s="2">
        <v>196.6</v>
      </c>
      <c r="P34" s="2">
        <v>180.8</v>
      </c>
      <c r="Q34" s="2">
        <v>180.2</v>
      </c>
      <c r="R34" s="2">
        <v>167</v>
      </c>
      <c r="S34" s="2">
        <v>178.2</v>
      </c>
      <c r="T34" s="2">
        <v>181.5</v>
      </c>
      <c r="U34" s="14">
        <v>173.5</v>
      </c>
      <c r="V34" s="2">
        <v>169.2</v>
      </c>
      <c r="W34" s="2">
        <v>180.8</v>
      </c>
      <c r="X34" s="2">
        <v>159.80000000000001</v>
      </c>
      <c r="Y34" s="2">
        <v>168.4</v>
      </c>
      <c r="Z34" s="2">
        <v>172.5</v>
      </c>
      <c r="AA34" s="2">
        <v>202.7</v>
      </c>
      <c r="AB34" s="2">
        <v>182.6</v>
      </c>
      <c r="AC34" s="2">
        <v>170</v>
      </c>
      <c r="AD34" s="2">
        <v>176.3</v>
      </c>
      <c r="AE34">
        <v>2303.4</v>
      </c>
      <c r="AF34">
        <v>706.9</v>
      </c>
      <c r="AG34" s="18">
        <v>342.7</v>
      </c>
      <c r="AH34">
        <v>555.29999999999995</v>
      </c>
    </row>
    <row r="35" spans="1:34" x14ac:dyDescent="0.25">
      <c r="A35" s="2" t="s">
        <v>35</v>
      </c>
      <c r="B35" s="2">
        <v>2023</v>
      </c>
      <c r="C35" s="40" t="s">
        <v>38</v>
      </c>
      <c r="D35" s="2">
        <v>174.4</v>
      </c>
      <c r="E35" s="2">
        <v>207.7</v>
      </c>
      <c r="F35" s="2">
        <v>175.2</v>
      </c>
      <c r="G35" s="2">
        <v>177.3</v>
      </c>
      <c r="H35" s="2">
        <v>179.2</v>
      </c>
      <c r="I35" s="2">
        <v>169.5</v>
      </c>
      <c r="J35" s="2">
        <v>152.80000000000001</v>
      </c>
      <c r="K35" s="2">
        <v>171.1</v>
      </c>
      <c r="L35" s="2">
        <v>120</v>
      </c>
      <c r="M35" s="2">
        <v>209.7</v>
      </c>
      <c r="N35" s="2">
        <v>172.3</v>
      </c>
      <c r="O35" s="2">
        <v>193</v>
      </c>
      <c r="P35" s="2">
        <v>177</v>
      </c>
      <c r="Q35" s="2">
        <v>186.1</v>
      </c>
      <c r="R35" s="2">
        <v>178.7</v>
      </c>
      <c r="S35" s="2">
        <v>185.1</v>
      </c>
      <c r="T35" s="2">
        <v>181</v>
      </c>
      <c r="U35" s="14">
        <v>173.5</v>
      </c>
      <c r="V35" s="2">
        <v>174.2</v>
      </c>
      <c r="W35" s="2">
        <v>184.4</v>
      </c>
      <c r="X35" s="2">
        <v>164.2</v>
      </c>
      <c r="Y35" s="2">
        <v>170.3</v>
      </c>
      <c r="Z35" s="2">
        <v>175</v>
      </c>
      <c r="AA35" s="2">
        <v>199.5</v>
      </c>
      <c r="AB35" s="2">
        <v>181.9</v>
      </c>
      <c r="AC35" s="2">
        <v>174.1</v>
      </c>
      <c r="AD35" s="2">
        <v>177.2</v>
      </c>
      <c r="AE35">
        <v>2279.1999999999998</v>
      </c>
      <c r="AF35">
        <v>730.9</v>
      </c>
      <c r="AG35" s="18">
        <v>347.7</v>
      </c>
      <c r="AH35">
        <v>555.5</v>
      </c>
    </row>
    <row r="36" spans="1:34" x14ac:dyDescent="0.25">
      <c r="A36" s="2" t="s">
        <v>30</v>
      </c>
      <c r="B36" s="2">
        <v>2023</v>
      </c>
      <c r="C36" s="40" t="s">
        <v>39</v>
      </c>
      <c r="D36" s="2">
        <v>173.3</v>
      </c>
      <c r="E36" s="2">
        <v>206.9</v>
      </c>
      <c r="F36" s="2">
        <v>167.9</v>
      </c>
      <c r="G36" s="2">
        <v>178.2</v>
      </c>
      <c r="H36" s="2">
        <v>178.5</v>
      </c>
      <c r="I36" s="2">
        <v>173.7</v>
      </c>
      <c r="J36" s="2">
        <v>142.80000000000001</v>
      </c>
      <c r="K36" s="2">
        <v>172.8</v>
      </c>
      <c r="L36" s="2">
        <v>120.4</v>
      </c>
      <c r="M36" s="2">
        <v>215.5</v>
      </c>
      <c r="N36" s="2">
        <v>178.2</v>
      </c>
      <c r="O36" s="2">
        <v>190.5</v>
      </c>
      <c r="P36" s="2">
        <v>175.5</v>
      </c>
      <c r="Q36" s="2">
        <v>190.7</v>
      </c>
      <c r="R36" s="2">
        <v>187.3</v>
      </c>
      <c r="S36" s="2">
        <v>190.2</v>
      </c>
      <c r="T36" s="2">
        <v>183.8</v>
      </c>
      <c r="U36" s="14">
        <v>175.2</v>
      </c>
      <c r="V36" s="2">
        <v>179.1</v>
      </c>
      <c r="W36" s="2">
        <v>187.2</v>
      </c>
      <c r="X36" s="2">
        <v>169.4</v>
      </c>
      <c r="Y36" s="2">
        <v>173.2</v>
      </c>
      <c r="Z36" s="2">
        <v>179.4</v>
      </c>
      <c r="AA36" s="2">
        <v>199.5</v>
      </c>
      <c r="AB36" s="2">
        <v>181.5</v>
      </c>
      <c r="AC36" s="2">
        <v>178.9</v>
      </c>
      <c r="AD36" s="2">
        <v>178.8</v>
      </c>
      <c r="AE36">
        <v>2274.1999999999998</v>
      </c>
      <c r="AF36">
        <v>752</v>
      </c>
      <c r="AG36" s="18">
        <v>179.1</v>
      </c>
      <c r="AH36">
        <v>559.9</v>
      </c>
    </row>
    <row r="37" spans="1:34" x14ac:dyDescent="0.25">
      <c r="A37" s="2" t="s">
        <v>33</v>
      </c>
      <c r="B37" s="2">
        <v>2023</v>
      </c>
      <c r="C37" s="40" t="s">
        <v>39</v>
      </c>
      <c r="D37" s="2">
        <v>174.8</v>
      </c>
      <c r="E37" s="2">
        <v>213.7</v>
      </c>
      <c r="F37" s="2">
        <v>172.4</v>
      </c>
      <c r="G37" s="2">
        <v>178.8</v>
      </c>
      <c r="H37" s="2">
        <v>168.7</v>
      </c>
      <c r="I37" s="2">
        <v>179.2</v>
      </c>
      <c r="J37" s="2">
        <v>179.9</v>
      </c>
      <c r="K37" s="2">
        <v>174.7</v>
      </c>
      <c r="L37" s="2">
        <v>123.1</v>
      </c>
      <c r="M37" s="2">
        <v>207.8</v>
      </c>
      <c r="N37" s="2">
        <v>165.5</v>
      </c>
      <c r="O37" s="2">
        <v>197</v>
      </c>
      <c r="P37" s="2">
        <v>182.1</v>
      </c>
      <c r="Q37" s="2">
        <v>181</v>
      </c>
      <c r="R37" s="2">
        <v>167.7</v>
      </c>
      <c r="S37" s="2">
        <v>178.9</v>
      </c>
      <c r="T37" s="2">
        <v>184.4</v>
      </c>
      <c r="U37" s="14">
        <v>175.2</v>
      </c>
      <c r="V37" s="2">
        <v>169.6</v>
      </c>
      <c r="W37" s="2">
        <v>181.5</v>
      </c>
      <c r="X37" s="2">
        <v>160.1</v>
      </c>
      <c r="Y37" s="2">
        <v>168.8</v>
      </c>
      <c r="Z37" s="2">
        <v>174.2</v>
      </c>
      <c r="AA37" s="2">
        <v>203.5</v>
      </c>
      <c r="AB37" s="2">
        <v>182.1</v>
      </c>
      <c r="AC37" s="2">
        <v>170.9</v>
      </c>
      <c r="AD37" s="2">
        <v>177.4</v>
      </c>
      <c r="AE37">
        <v>2317.7000000000003</v>
      </c>
      <c r="AF37">
        <v>712</v>
      </c>
      <c r="AG37" s="18">
        <v>344.79999999999995</v>
      </c>
      <c r="AH37">
        <v>556.5</v>
      </c>
    </row>
    <row r="38" spans="1:34" x14ac:dyDescent="0.25">
      <c r="A38" s="2" t="s">
        <v>35</v>
      </c>
      <c r="B38" s="2">
        <v>2023</v>
      </c>
      <c r="C38" s="40" t="s">
        <v>39</v>
      </c>
      <c r="D38" s="2">
        <v>173.8</v>
      </c>
      <c r="E38" s="2">
        <v>209.3</v>
      </c>
      <c r="F38" s="2">
        <v>169.6</v>
      </c>
      <c r="G38" s="2">
        <v>178.4</v>
      </c>
      <c r="H38" s="2">
        <v>174.9</v>
      </c>
      <c r="I38" s="2">
        <v>176.3</v>
      </c>
      <c r="J38" s="2">
        <v>155.4</v>
      </c>
      <c r="K38" s="2">
        <v>173.4</v>
      </c>
      <c r="L38" s="2">
        <v>121.3</v>
      </c>
      <c r="M38" s="2">
        <v>212.9</v>
      </c>
      <c r="N38" s="2">
        <v>172.9</v>
      </c>
      <c r="O38" s="2">
        <v>193.5</v>
      </c>
      <c r="P38" s="2">
        <v>177.9</v>
      </c>
      <c r="Q38" s="2">
        <v>186.9</v>
      </c>
      <c r="R38" s="2">
        <v>179.2</v>
      </c>
      <c r="S38" s="2">
        <v>185.7</v>
      </c>
      <c r="T38" s="2">
        <v>184</v>
      </c>
      <c r="U38" s="14">
        <v>175.2</v>
      </c>
      <c r="V38" s="2">
        <v>174.6</v>
      </c>
      <c r="W38" s="2">
        <v>185</v>
      </c>
      <c r="X38" s="2">
        <v>164.5</v>
      </c>
      <c r="Y38" s="2">
        <v>170.7</v>
      </c>
      <c r="Z38" s="2">
        <v>176.4</v>
      </c>
      <c r="AA38" s="2">
        <v>200.6</v>
      </c>
      <c r="AB38" s="2">
        <v>181.7</v>
      </c>
      <c r="AC38" s="2">
        <v>175</v>
      </c>
      <c r="AD38" s="2">
        <v>178.1</v>
      </c>
      <c r="AE38">
        <v>2289.6000000000004</v>
      </c>
      <c r="AF38">
        <v>735.8</v>
      </c>
      <c r="AG38" s="18">
        <v>349.79999999999995</v>
      </c>
      <c r="AH38">
        <v>557.29999999999995</v>
      </c>
    </row>
    <row r="39" spans="1:34" x14ac:dyDescent="0.25">
      <c r="A39" s="2" t="s">
        <v>30</v>
      </c>
      <c r="B39" s="2">
        <v>2023</v>
      </c>
      <c r="C39" s="40" t="s">
        <v>41</v>
      </c>
      <c r="D39" s="2">
        <v>173.2</v>
      </c>
      <c r="E39" s="2">
        <v>211.5</v>
      </c>
      <c r="F39" s="2">
        <v>171</v>
      </c>
      <c r="G39" s="2">
        <v>179.6</v>
      </c>
      <c r="H39" s="2">
        <v>173.3</v>
      </c>
      <c r="I39" s="2">
        <v>169</v>
      </c>
      <c r="J39" s="2">
        <v>148.69999999999999</v>
      </c>
      <c r="K39" s="2">
        <v>174.9</v>
      </c>
      <c r="L39" s="2">
        <v>121.9</v>
      </c>
      <c r="M39" s="2">
        <v>221</v>
      </c>
      <c r="N39" s="2">
        <v>178.7</v>
      </c>
      <c r="O39" s="2">
        <v>191.1</v>
      </c>
      <c r="P39" s="2">
        <v>176.8</v>
      </c>
      <c r="Q39" s="2">
        <v>191.2</v>
      </c>
      <c r="R39" s="2">
        <v>187.9</v>
      </c>
      <c r="S39" s="2">
        <v>190.8</v>
      </c>
      <c r="T39" s="2">
        <v>184.9</v>
      </c>
      <c r="U39" s="14">
        <v>175.6</v>
      </c>
      <c r="V39" s="2">
        <v>179.8</v>
      </c>
      <c r="W39" s="2">
        <v>187.8</v>
      </c>
      <c r="X39" s="2">
        <v>169.7</v>
      </c>
      <c r="Y39" s="2">
        <v>173.8</v>
      </c>
      <c r="Z39" s="2">
        <v>180.3</v>
      </c>
      <c r="AA39" s="2">
        <v>199.9</v>
      </c>
      <c r="AB39" s="2">
        <v>182.5</v>
      </c>
      <c r="AC39" s="2">
        <v>179.5</v>
      </c>
      <c r="AD39" s="2">
        <v>179.8</v>
      </c>
      <c r="AE39">
        <v>2290.7000000000007</v>
      </c>
      <c r="AF39">
        <v>754.80000000000007</v>
      </c>
      <c r="AG39" s="18">
        <v>179.8</v>
      </c>
      <c r="AH39">
        <v>561.9</v>
      </c>
    </row>
    <row r="40" spans="1:34" x14ac:dyDescent="0.25">
      <c r="A40" s="2" t="s">
        <v>33</v>
      </c>
      <c r="B40" s="2">
        <v>2023</v>
      </c>
      <c r="C40" s="40" t="s">
        <v>41</v>
      </c>
      <c r="D40" s="2">
        <v>174.7</v>
      </c>
      <c r="E40" s="2">
        <v>219.4</v>
      </c>
      <c r="F40" s="2">
        <v>176.7</v>
      </c>
      <c r="G40" s="2">
        <v>179.4</v>
      </c>
      <c r="H40" s="2">
        <v>164.4</v>
      </c>
      <c r="I40" s="2">
        <v>175.8</v>
      </c>
      <c r="J40" s="2">
        <v>185</v>
      </c>
      <c r="K40" s="2">
        <v>176.9</v>
      </c>
      <c r="L40" s="2">
        <v>124.2</v>
      </c>
      <c r="M40" s="2">
        <v>211.9</v>
      </c>
      <c r="N40" s="2">
        <v>165.9</v>
      </c>
      <c r="O40" s="2">
        <v>197.7</v>
      </c>
      <c r="P40" s="2">
        <v>183.1</v>
      </c>
      <c r="Q40" s="2">
        <v>181.3</v>
      </c>
      <c r="R40" s="2">
        <v>168.1</v>
      </c>
      <c r="S40" s="2">
        <v>179.3</v>
      </c>
      <c r="T40" s="2">
        <v>185.6</v>
      </c>
      <c r="U40" s="14">
        <v>175.6</v>
      </c>
      <c r="V40" s="2">
        <v>170.1</v>
      </c>
      <c r="W40" s="2">
        <v>182.2</v>
      </c>
      <c r="X40" s="2">
        <v>160.4</v>
      </c>
      <c r="Y40" s="2">
        <v>169.2</v>
      </c>
      <c r="Z40" s="2">
        <v>174.8</v>
      </c>
      <c r="AA40" s="2">
        <v>204.2</v>
      </c>
      <c r="AB40" s="2">
        <v>183.4</v>
      </c>
      <c r="AC40" s="2">
        <v>171.6</v>
      </c>
      <c r="AD40" s="2">
        <v>178.2</v>
      </c>
      <c r="AE40">
        <v>2335.1</v>
      </c>
      <c r="AF40">
        <v>714.30000000000007</v>
      </c>
      <c r="AG40" s="18">
        <v>345.7</v>
      </c>
      <c r="AH40">
        <v>559.20000000000005</v>
      </c>
    </row>
    <row r="41" spans="1:34" x14ac:dyDescent="0.25">
      <c r="A41" s="2" t="s">
        <v>35</v>
      </c>
      <c r="B41" s="2">
        <v>2023</v>
      </c>
      <c r="C41" s="40" t="s">
        <v>41</v>
      </c>
      <c r="D41" s="2">
        <v>173.7</v>
      </c>
      <c r="E41" s="2">
        <v>214.3</v>
      </c>
      <c r="F41" s="2">
        <v>173.2</v>
      </c>
      <c r="G41" s="2">
        <v>179.5</v>
      </c>
      <c r="H41" s="2">
        <v>170</v>
      </c>
      <c r="I41" s="2">
        <v>172.2</v>
      </c>
      <c r="J41" s="2">
        <v>161</v>
      </c>
      <c r="K41" s="2">
        <v>175.6</v>
      </c>
      <c r="L41" s="2">
        <v>122.7</v>
      </c>
      <c r="M41" s="2">
        <v>218</v>
      </c>
      <c r="N41" s="2">
        <v>173.4</v>
      </c>
      <c r="O41" s="2">
        <v>194.2</v>
      </c>
      <c r="P41" s="2">
        <v>179.1</v>
      </c>
      <c r="Q41" s="2">
        <v>187.3</v>
      </c>
      <c r="R41" s="2">
        <v>179.7</v>
      </c>
      <c r="S41" s="2">
        <v>186.2</v>
      </c>
      <c r="T41" s="2">
        <v>185.2</v>
      </c>
      <c r="U41" s="14">
        <v>175.6</v>
      </c>
      <c r="V41" s="2">
        <v>175.2</v>
      </c>
      <c r="W41" s="2">
        <v>185.7</v>
      </c>
      <c r="X41" s="2">
        <v>164.8</v>
      </c>
      <c r="Y41" s="2">
        <v>171.2</v>
      </c>
      <c r="Z41" s="2">
        <v>177.1</v>
      </c>
      <c r="AA41" s="2">
        <v>201</v>
      </c>
      <c r="AB41" s="2">
        <v>182.8</v>
      </c>
      <c r="AC41" s="2">
        <v>175.7</v>
      </c>
      <c r="AD41" s="2">
        <v>179.1</v>
      </c>
      <c r="AE41">
        <v>2306.9</v>
      </c>
      <c r="AF41">
        <v>738.40000000000009</v>
      </c>
      <c r="AG41" s="18">
        <v>350.79999999999995</v>
      </c>
      <c r="AH41">
        <v>559.5</v>
      </c>
    </row>
    <row r="43" spans="1:34" x14ac:dyDescent="0.25">
      <c r="A43" s="3" t="s">
        <v>299</v>
      </c>
    </row>
    <row r="45" spans="1:34" x14ac:dyDescent="0.25">
      <c r="A45" s="8" t="s">
        <v>0</v>
      </c>
      <c r="B45" t="s">
        <v>30</v>
      </c>
    </row>
    <row r="47" spans="1:34" x14ac:dyDescent="0.25">
      <c r="A47" s="8" t="s">
        <v>215</v>
      </c>
      <c r="B47" s="8" t="s">
        <v>230</v>
      </c>
      <c r="O47" s="8" t="s">
        <v>0</v>
      </c>
      <c r="P47" t="s">
        <v>30</v>
      </c>
    </row>
    <row r="48" spans="1:34" x14ac:dyDescent="0.25">
      <c r="A48" s="8" t="s">
        <v>203</v>
      </c>
      <c r="B48">
        <v>2022</v>
      </c>
      <c r="C48">
        <v>2023</v>
      </c>
      <c r="E48" s="51" t="s">
        <v>1</v>
      </c>
      <c r="F48" s="51" t="s">
        <v>263</v>
      </c>
      <c r="G48" s="51" t="s">
        <v>264</v>
      </c>
    </row>
    <row r="49" spans="1:20" x14ac:dyDescent="0.25">
      <c r="A49" s="9" t="s">
        <v>31</v>
      </c>
      <c r="C49">
        <v>2283.2000000000003</v>
      </c>
      <c r="E49" s="57">
        <v>2022</v>
      </c>
      <c r="F49" s="58" t="s">
        <v>42</v>
      </c>
      <c r="G49" s="59">
        <f>($B54-$B53)/$B53</f>
        <v>9.6551104724268005E-3</v>
      </c>
      <c r="P49" s="8" t="s">
        <v>230</v>
      </c>
    </row>
    <row r="50" spans="1:20" x14ac:dyDescent="0.25">
      <c r="A50" s="9" t="s">
        <v>36</v>
      </c>
      <c r="C50">
        <v>2265.6999999999998</v>
      </c>
      <c r="E50" s="36">
        <v>2022</v>
      </c>
      <c r="F50" s="106" t="s">
        <v>44</v>
      </c>
      <c r="G50" s="49">
        <f>($B55-$B54)/$B54</f>
        <v>1.8680781034558635E-3</v>
      </c>
      <c r="P50">
        <v>2022</v>
      </c>
    </row>
    <row r="51" spans="1:20" x14ac:dyDescent="0.25">
      <c r="A51" s="9" t="s">
        <v>38</v>
      </c>
      <c r="C51">
        <v>2265.8000000000002</v>
      </c>
      <c r="E51" s="32">
        <v>2022</v>
      </c>
      <c r="F51" s="48" t="s">
        <v>46</v>
      </c>
      <c r="G51" s="49">
        <f>($B56-$B55)/$B55</f>
        <v>1.4650388457268489E-3</v>
      </c>
      <c r="O51" s="8" t="s">
        <v>262</v>
      </c>
      <c r="P51" t="s">
        <v>41</v>
      </c>
      <c r="Q51" t="s">
        <v>42</v>
      </c>
    </row>
    <row r="52" spans="1:20" x14ac:dyDescent="0.25">
      <c r="A52" s="9" t="s">
        <v>39</v>
      </c>
      <c r="C52">
        <v>2274.1999999999998</v>
      </c>
      <c r="E52" s="32">
        <v>2022</v>
      </c>
      <c r="F52" s="48" t="s">
        <v>48</v>
      </c>
      <c r="G52" s="49">
        <f t="shared" ref="G50:G62" si="0">($B57-$B56)/$B56</f>
        <v>5.3196205337354627E-3</v>
      </c>
      <c r="O52" s="9" t="s">
        <v>231</v>
      </c>
      <c r="P52" s="104">
        <v>152.9</v>
      </c>
      <c r="Q52" s="104">
        <v>153.80000000000001</v>
      </c>
      <c r="R52" s="47">
        <f>($Q52-$P52)/$P52</f>
        <v>5.8862001308044847E-3</v>
      </c>
      <c r="T52" s="65"/>
    </row>
    <row r="53" spans="1:20" x14ac:dyDescent="0.25">
      <c r="A53" s="9" t="s">
        <v>41</v>
      </c>
      <c r="B53">
        <v>2226.8000000000002</v>
      </c>
      <c r="C53">
        <v>2290.7000000000007</v>
      </c>
      <c r="E53" s="32">
        <v>2022</v>
      </c>
      <c r="F53" s="48" t="s">
        <v>50</v>
      </c>
      <c r="G53" s="49">
        <f t="shared" si="0"/>
        <v>7.3639650762853063E-3</v>
      </c>
      <c r="O53" s="9" t="s">
        <v>232</v>
      </c>
      <c r="P53" s="104">
        <v>214.7</v>
      </c>
      <c r="Q53" s="104">
        <v>217.2</v>
      </c>
      <c r="R53" s="47">
        <f t="shared" ref="R53:R64" si="1">($Q53-$P53)/$P53</f>
        <v>1.1644154634373545E-2</v>
      </c>
    </row>
    <row r="54" spans="1:20" x14ac:dyDescent="0.25">
      <c r="A54" s="9" t="s">
        <v>42</v>
      </c>
      <c r="B54">
        <v>2248.3000000000002</v>
      </c>
      <c r="E54" s="36">
        <v>2022</v>
      </c>
      <c r="F54" s="106" t="s">
        <v>53</v>
      </c>
      <c r="G54" s="49">
        <f t="shared" si="0"/>
        <v>1.4007441453271255E-3</v>
      </c>
      <c r="O54" s="9" t="s">
        <v>233</v>
      </c>
      <c r="P54" s="104">
        <v>161.4</v>
      </c>
      <c r="Q54" s="104">
        <v>169.6</v>
      </c>
      <c r="R54" s="107">
        <f t="shared" si="1"/>
        <v>5.0805452292441065E-2</v>
      </c>
    </row>
    <row r="55" spans="1:20" x14ac:dyDescent="0.25">
      <c r="A55" s="9" t="s">
        <v>44</v>
      </c>
      <c r="B55">
        <v>2252.5</v>
      </c>
      <c r="E55" s="32">
        <v>2022</v>
      </c>
      <c r="F55" s="48" t="s">
        <v>55</v>
      </c>
      <c r="G55" s="49">
        <f>($B60-$B59)/$B59</f>
        <v>-4.6334746688813698E-3</v>
      </c>
      <c r="O55" s="9" t="s">
        <v>234</v>
      </c>
      <c r="P55" s="104">
        <v>164.6</v>
      </c>
      <c r="Q55" s="104">
        <v>165.4</v>
      </c>
      <c r="R55" s="47">
        <f t="shared" si="1"/>
        <v>4.8602673147023776E-3</v>
      </c>
    </row>
    <row r="56" spans="1:20" x14ac:dyDescent="0.25">
      <c r="A56" s="9" t="s">
        <v>46</v>
      </c>
      <c r="B56">
        <v>2255.7999999999997</v>
      </c>
      <c r="E56" s="32">
        <v>2023</v>
      </c>
      <c r="F56" s="48" t="s">
        <v>31</v>
      </c>
      <c r="G56" s="49">
        <f>($C49-$B60)/$B60</f>
        <v>2.678845900487622E-3</v>
      </c>
      <c r="O56" s="9" t="s">
        <v>235</v>
      </c>
      <c r="P56" s="104">
        <v>209.9</v>
      </c>
      <c r="Q56" s="104">
        <v>208.1</v>
      </c>
      <c r="R56" s="47">
        <f t="shared" si="1"/>
        <v>-8.5755121486422638E-3</v>
      </c>
    </row>
    <row r="57" spans="1:20" x14ac:dyDescent="0.25">
      <c r="A57" s="9" t="s">
        <v>48</v>
      </c>
      <c r="B57">
        <v>2267.8000000000002</v>
      </c>
      <c r="E57" s="54">
        <v>2023</v>
      </c>
      <c r="F57" s="55" t="s">
        <v>36</v>
      </c>
      <c r="G57" s="56">
        <f>($C50-$C49)/$C49</f>
        <v>-7.6646811492643886E-3</v>
      </c>
      <c r="O57" s="9" t="s">
        <v>236</v>
      </c>
      <c r="P57" s="104">
        <v>168</v>
      </c>
      <c r="Q57" s="104">
        <v>165.8</v>
      </c>
      <c r="R57" s="47">
        <f t="shared" si="1"/>
        <v>-1.3095238095238028E-2</v>
      </c>
    </row>
    <row r="58" spans="1:20" x14ac:dyDescent="0.25">
      <c r="A58" s="9" t="s">
        <v>50</v>
      </c>
      <c r="B58">
        <v>2284.5</v>
      </c>
      <c r="E58" s="32">
        <v>2023</v>
      </c>
      <c r="F58" s="48" t="s">
        <v>38</v>
      </c>
      <c r="G58" s="49">
        <f t="shared" ref="G58:G62" si="2">($C51-$C50)/$C50</f>
        <v>4.4136469965292762E-5</v>
      </c>
      <c r="O58" s="9" t="s">
        <v>237</v>
      </c>
      <c r="P58" s="104">
        <v>160.4</v>
      </c>
      <c r="Q58" s="104">
        <v>167.3</v>
      </c>
      <c r="R58" s="108">
        <f t="shared" si="1"/>
        <v>4.3017456359102278E-2</v>
      </c>
    </row>
    <row r="59" spans="1:20" x14ac:dyDescent="0.25">
      <c r="A59" s="9" t="s">
        <v>53</v>
      </c>
      <c r="B59">
        <v>2287.6999999999998</v>
      </c>
      <c r="E59" s="32">
        <v>2023</v>
      </c>
      <c r="F59" s="48" t="s">
        <v>39</v>
      </c>
      <c r="G59" s="49">
        <f t="shared" si="2"/>
        <v>3.7072998499424643E-3</v>
      </c>
      <c r="O59" s="9" t="s">
        <v>238</v>
      </c>
      <c r="P59" s="104">
        <v>165</v>
      </c>
      <c r="Q59" s="104">
        <v>164.6</v>
      </c>
      <c r="R59" s="47">
        <f t="shared" si="1"/>
        <v>-2.4242424242424585E-3</v>
      </c>
    </row>
    <row r="60" spans="1:20" x14ac:dyDescent="0.25">
      <c r="A60" s="9" t="s">
        <v>55</v>
      </c>
      <c r="B60">
        <v>2277.1</v>
      </c>
      <c r="E60" s="32">
        <v>2023</v>
      </c>
      <c r="F60" s="48" t="s">
        <v>41</v>
      </c>
      <c r="G60" s="49">
        <f>($C53-$C52)/$C52</f>
        <v>7.2552985665292899E-3</v>
      </c>
      <c r="O60" s="9" t="s">
        <v>239</v>
      </c>
      <c r="P60" s="104">
        <v>118.9</v>
      </c>
      <c r="Q60" s="104">
        <v>119.1</v>
      </c>
      <c r="R60" s="47">
        <f t="shared" si="1"/>
        <v>1.6820857863750094E-3</v>
      </c>
    </row>
    <row r="61" spans="1:20" x14ac:dyDescent="0.25">
      <c r="A61" s="9" t="s">
        <v>204</v>
      </c>
      <c r="B61">
        <v>18100.5</v>
      </c>
      <c r="C61">
        <v>11379.6</v>
      </c>
      <c r="E61" s="3" t="s">
        <v>311</v>
      </c>
      <c r="F61" s="60" t="s">
        <v>265</v>
      </c>
      <c r="G61" s="67"/>
      <c r="O61" s="9" t="s">
        <v>240</v>
      </c>
      <c r="P61" s="104">
        <v>186.6</v>
      </c>
      <c r="Q61" s="104">
        <v>188.9</v>
      </c>
      <c r="R61" s="47">
        <f t="shared" si="1"/>
        <v>1.2325830653804992E-2</v>
      </c>
    </row>
    <row r="62" spans="1:20" x14ac:dyDescent="0.25">
      <c r="E62" s="3" t="s">
        <v>310</v>
      </c>
      <c r="F62" s="60" t="s">
        <v>266</v>
      </c>
      <c r="G62" s="67"/>
      <c r="O62" s="9" t="s">
        <v>241</v>
      </c>
      <c r="P62" s="104">
        <v>173.2</v>
      </c>
      <c r="Q62" s="104">
        <v>174.2</v>
      </c>
      <c r="R62" s="47">
        <f t="shared" si="1"/>
        <v>5.7736720554272519E-3</v>
      </c>
    </row>
    <row r="63" spans="1:20" x14ac:dyDescent="0.25">
      <c r="O63" s="9" t="s">
        <v>242</v>
      </c>
      <c r="P63" s="104">
        <v>180.4</v>
      </c>
      <c r="Q63" s="104">
        <v>181.9</v>
      </c>
      <c r="R63" s="47">
        <f t="shared" si="1"/>
        <v>8.3148558758314849E-3</v>
      </c>
    </row>
    <row r="64" spans="1:20" x14ac:dyDescent="0.25">
      <c r="A64" s="8" t="s">
        <v>0</v>
      </c>
      <c r="B64" t="s">
        <v>35</v>
      </c>
      <c r="O64" s="9" t="s">
        <v>243</v>
      </c>
      <c r="P64" s="104">
        <v>170.8</v>
      </c>
      <c r="Q64" s="104">
        <v>172.4</v>
      </c>
      <c r="R64" s="47">
        <f t="shared" si="1"/>
        <v>9.3676814988290051E-3</v>
      </c>
    </row>
    <row r="66" spans="1:20" x14ac:dyDescent="0.25">
      <c r="A66" s="8" t="s">
        <v>215</v>
      </c>
      <c r="B66" s="8" t="s">
        <v>230</v>
      </c>
      <c r="O66" s="8" t="s">
        <v>0</v>
      </c>
      <c r="P66" t="s">
        <v>35</v>
      </c>
    </row>
    <row r="67" spans="1:20" x14ac:dyDescent="0.25">
      <c r="A67" s="8" t="s">
        <v>203</v>
      </c>
      <c r="B67">
        <v>2022</v>
      </c>
      <c r="C67">
        <v>2023</v>
      </c>
    </row>
    <row r="68" spans="1:20" x14ac:dyDescent="0.25">
      <c r="A68" s="9" t="s">
        <v>31</v>
      </c>
      <c r="C68">
        <v>2292.6999999999998</v>
      </c>
      <c r="E68" s="51" t="s">
        <v>1</v>
      </c>
      <c r="F68" s="51" t="s">
        <v>263</v>
      </c>
      <c r="G68" s="51" t="s">
        <v>264</v>
      </c>
      <c r="P68" s="8" t="s">
        <v>230</v>
      </c>
    </row>
    <row r="69" spans="1:20" x14ac:dyDescent="0.25">
      <c r="A69" s="9" t="s">
        <v>36</v>
      </c>
      <c r="C69">
        <v>2279.1</v>
      </c>
      <c r="E69" s="57">
        <v>2022</v>
      </c>
      <c r="F69" s="58" t="s">
        <v>42</v>
      </c>
      <c r="G69" s="59">
        <f>($B73-$B72)/$B72</f>
        <v>1.0272901871454526E-2</v>
      </c>
      <c r="P69">
        <v>2022</v>
      </c>
    </row>
    <row r="70" spans="1:20" x14ac:dyDescent="0.25">
      <c r="A70" s="9" t="s">
        <v>38</v>
      </c>
      <c r="C70">
        <v>2279.1999999999998</v>
      </c>
      <c r="E70" s="36">
        <v>2022</v>
      </c>
      <c r="F70" s="106" t="s">
        <v>44</v>
      </c>
      <c r="G70" s="49">
        <f>($B74-$B73)/$B73</f>
        <v>1.9452672531942573E-3</v>
      </c>
      <c r="O70" s="8" t="s">
        <v>262</v>
      </c>
      <c r="P70" t="s">
        <v>41</v>
      </c>
      <c r="Q70" t="s">
        <v>42</v>
      </c>
    </row>
    <row r="71" spans="1:20" x14ac:dyDescent="0.25">
      <c r="A71" s="9" t="s">
        <v>39</v>
      </c>
      <c r="C71">
        <v>2289.6000000000004</v>
      </c>
      <c r="E71" s="32">
        <v>2022</v>
      </c>
      <c r="F71" s="48" t="s">
        <v>46</v>
      </c>
      <c r="G71" s="49">
        <f t="shared" ref="G70:G80" si="3">($B75-$B74)/$B74</f>
        <v>1.279618761858576E-3</v>
      </c>
      <c r="O71" s="9" t="s">
        <v>231</v>
      </c>
      <c r="P71" s="104">
        <v>154.1</v>
      </c>
      <c r="Q71" s="104">
        <v>155</v>
      </c>
      <c r="R71" s="47">
        <f>($Q71-$P71)/$P71</f>
        <v>5.8403634003893947E-3</v>
      </c>
      <c r="T71" s="65"/>
    </row>
    <row r="72" spans="1:20" x14ac:dyDescent="0.25">
      <c r="A72" s="9" t="s">
        <v>41</v>
      </c>
      <c r="B72">
        <v>2238.9000000000005</v>
      </c>
      <c r="C72">
        <v>2306.9</v>
      </c>
      <c r="E72" s="32">
        <v>2022</v>
      </c>
      <c r="F72" s="48" t="s">
        <v>48</v>
      </c>
      <c r="G72" s="49">
        <f t="shared" si="3"/>
        <v>5.1560021152828386E-3</v>
      </c>
      <c r="O72" s="9" t="s">
        <v>232</v>
      </c>
      <c r="P72" s="104">
        <v>217</v>
      </c>
      <c r="Q72" s="104">
        <v>219.4</v>
      </c>
      <c r="R72" s="47">
        <f t="shared" ref="R72:R83" si="4">($Q72-$P72)/$P72</f>
        <v>1.1059907834101408E-2</v>
      </c>
    </row>
    <row r="73" spans="1:20" x14ac:dyDescent="0.25">
      <c r="A73" s="9" t="s">
        <v>42</v>
      </c>
      <c r="B73">
        <v>2261.9</v>
      </c>
      <c r="E73" s="32">
        <v>2022</v>
      </c>
      <c r="F73" s="48" t="s">
        <v>50</v>
      </c>
      <c r="G73" s="49">
        <f t="shared" si="3"/>
        <v>7.1901442413082953E-3</v>
      </c>
      <c r="O73" s="9" t="s">
        <v>233</v>
      </c>
      <c r="P73" s="104">
        <v>162.4</v>
      </c>
      <c r="Q73" s="104">
        <v>170.8</v>
      </c>
      <c r="R73" s="107">
        <f>($Q73-$P73)/$P73</f>
        <v>5.1724137931034517E-2</v>
      </c>
    </row>
    <row r="74" spans="1:20" x14ac:dyDescent="0.25">
      <c r="A74" s="9" t="s">
        <v>44</v>
      </c>
      <c r="B74">
        <v>2266.3000000000002</v>
      </c>
      <c r="E74" s="36">
        <v>2022</v>
      </c>
      <c r="F74" s="106" t="s">
        <v>53</v>
      </c>
      <c r="G74" s="49">
        <f t="shared" si="3"/>
        <v>-2.1764680276846731E-4</v>
      </c>
      <c r="O74" s="9" t="s">
        <v>234</v>
      </c>
      <c r="P74" s="104">
        <v>164.9</v>
      </c>
      <c r="Q74" s="104">
        <v>165.8</v>
      </c>
      <c r="R74" s="47">
        <f t="shared" si="4"/>
        <v>5.4578532443905741E-3</v>
      </c>
    </row>
    <row r="75" spans="1:20" x14ac:dyDescent="0.25">
      <c r="A75" s="9" t="s">
        <v>46</v>
      </c>
      <c r="B75">
        <v>2269.2000000000003</v>
      </c>
      <c r="E75" s="54">
        <v>2022</v>
      </c>
      <c r="F75" s="55" t="s">
        <v>55</v>
      </c>
      <c r="G75" s="56">
        <f>($B79-$B78)/$B78</f>
        <v>-5.8342041100662182E-3</v>
      </c>
      <c r="O75" s="9" t="s">
        <v>235</v>
      </c>
      <c r="P75" s="104">
        <v>202.4</v>
      </c>
      <c r="Q75" s="104">
        <v>200.9</v>
      </c>
      <c r="R75" s="47">
        <f t="shared" si="4"/>
        <v>-7.411067193675889E-3</v>
      </c>
    </row>
    <row r="76" spans="1:20" x14ac:dyDescent="0.25">
      <c r="A76" s="9" t="s">
        <v>48</v>
      </c>
      <c r="B76">
        <v>2280.9</v>
      </c>
      <c r="E76" s="32">
        <v>2023</v>
      </c>
      <c r="F76" s="48" t="s">
        <v>31</v>
      </c>
      <c r="G76" s="49">
        <f>($C68-$B79)/$B79</f>
        <v>4.0728737847068961E-3</v>
      </c>
      <c r="O76" s="9" t="s">
        <v>236</v>
      </c>
      <c r="P76" s="104">
        <v>171</v>
      </c>
      <c r="Q76" s="104">
        <v>169.7</v>
      </c>
      <c r="R76" s="47">
        <f t="shared" si="4"/>
        <v>-7.6023391812866164E-3</v>
      </c>
    </row>
    <row r="77" spans="1:20" x14ac:dyDescent="0.25">
      <c r="A77" s="9" t="s">
        <v>50</v>
      </c>
      <c r="B77">
        <v>2297.3000000000002</v>
      </c>
      <c r="E77" s="54">
        <v>2023</v>
      </c>
      <c r="F77" s="55" t="s">
        <v>36</v>
      </c>
      <c r="G77" s="56">
        <f>($C69-$C68)/$C68</f>
        <v>-5.9318707201116193E-3</v>
      </c>
      <c r="O77" s="9" t="s">
        <v>237</v>
      </c>
      <c r="P77" s="104">
        <v>174.9</v>
      </c>
      <c r="Q77" s="104">
        <v>182.3</v>
      </c>
      <c r="R77" s="47">
        <f t="shared" si="4"/>
        <v>4.230989136649517E-2</v>
      </c>
    </row>
    <row r="78" spans="1:20" x14ac:dyDescent="0.25">
      <c r="A78" s="9" t="s">
        <v>53</v>
      </c>
      <c r="B78">
        <v>2296.8000000000002</v>
      </c>
      <c r="E78" s="32">
        <v>2023</v>
      </c>
      <c r="F78" s="48" t="s">
        <v>38</v>
      </c>
      <c r="G78" s="49">
        <f t="shared" ref="G78:G80" si="5">($C70-$C69)/$C69</f>
        <v>4.3876968978943027E-5</v>
      </c>
      <c r="O78" s="9" t="s">
        <v>238</v>
      </c>
      <c r="P78" s="104">
        <v>164.7</v>
      </c>
      <c r="Q78" s="104">
        <v>164.3</v>
      </c>
      <c r="R78" s="47">
        <f t="shared" si="4"/>
        <v>-2.4286581663629466E-3</v>
      </c>
    </row>
    <row r="79" spans="1:20" x14ac:dyDescent="0.25">
      <c r="A79" s="9" t="s">
        <v>55</v>
      </c>
      <c r="B79">
        <v>2283.4</v>
      </c>
      <c r="E79" s="32">
        <v>2023</v>
      </c>
      <c r="F79" s="48" t="s">
        <v>39</v>
      </c>
      <c r="G79" s="49">
        <f t="shared" si="5"/>
        <v>4.5630045630048032E-3</v>
      </c>
      <c r="O79" s="9" t="s">
        <v>239</v>
      </c>
      <c r="P79" s="104">
        <v>119.7</v>
      </c>
      <c r="Q79" s="104">
        <v>119.9</v>
      </c>
      <c r="R79" s="47">
        <f t="shared" si="4"/>
        <v>1.6708437761069578E-3</v>
      </c>
    </row>
    <row r="80" spans="1:20" x14ac:dyDescent="0.25">
      <c r="A80" s="9" t="s">
        <v>204</v>
      </c>
      <c r="B80">
        <v>18194.7</v>
      </c>
      <c r="C80">
        <v>11447.499999999998</v>
      </c>
      <c r="E80" s="36">
        <v>2023</v>
      </c>
      <c r="F80" s="106" t="s">
        <v>41</v>
      </c>
      <c r="G80" s="49">
        <f>($C72-$C71)/$C71</f>
        <v>7.5559049615652185E-3</v>
      </c>
      <c r="O80" s="9" t="s">
        <v>240</v>
      </c>
      <c r="P80" s="104">
        <v>184.9</v>
      </c>
      <c r="Q80" s="104">
        <v>187.1</v>
      </c>
      <c r="R80" s="47">
        <f t="shared" si="4"/>
        <v>1.1898323418063756E-2</v>
      </c>
    </row>
    <row r="81" spans="1:20" x14ac:dyDescent="0.25">
      <c r="E81" s="3" t="s">
        <v>312</v>
      </c>
      <c r="F81" s="60" t="s">
        <v>265</v>
      </c>
      <c r="G81" s="65"/>
      <c r="O81" s="9" t="s">
        <v>241</v>
      </c>
      <c r="P81" s="104">
        <v>167.1</v>
      </c>
      <c r="Q81" s="104">
        <v>167.9</v>
      </c>
      <c r="R81" s="47">
        <f t="shared" si="4"/>
        <v>4.7875523638540481E-3</v>
      </c>
    </row>
    <row r="82" spans="1:20" x14ac:dyDescent="0.25">
      <c r="E82" s="3" t="s">
        <v>310</v>
      </c>
      <c r="F82" s="60" t="s">
        <v>266</v>
      </c>
      <c r="O82" s="9" t="s">
        <v>242</v>
      </c>
      <c r="P82" s="104">
        <v>182.5</v>
      </c>
      <c r="Q82" s="104">
        <v>183.9</v>
      </c>
      <c r="R82" s="47">
        <f t="shared" si="4"/>
        <v>7.6712328767123599E-3</v>
      </c>
    </row>
    <row r="83" spans="1:20" x14ac:dyDescent="0.25">
      <c r="A83" s="8" t="s">
        <v>0</v>
      </c>
      <c r="B83" t="s">
        <v>33</v>
      </c>
      <c r="O83" s="9" t="s">
        <v>243</v>
      </c>
      <c r="P83" s="104">
        <v>173.3</v>
      </c>
      <c r="Q83" s="104">
        <v>174.9</v>
      </c>
      <c r="R83" s="47">
        <f t="shared" si="4"/>
        <v>9.2325447201384546E-3</v>
      </c>
    </row>
    <row r="85" spans="1:20" x14ac:dyDescent="0.25">
      <c r="A85" s="8" t="s">
        <v>215</v>
      </c>
      <c r="B85" s="8" t="s">
        <v>230</v>
      </c>
      <c r="O85" s="8" t="s">
        <v>0</v>
      </c>
      <c r="P85" t="s">
        <v>33</v>
      </c>
    </row>
    <row r="86" spans="1:20" x14ac:dyDescent="0.25">
      <c r="A86" s="8" t="s">
        <v>203</v>
      </c>
      <c r="B86">
        <v>2022</v>
      </c>
      <c r="C86">
        <v>2023</v>
      </c>
    </row>
    <row r="87" spans="1:20" x14ac:dyDescent="0.25">
      <c r="A87" s="9" t="s">
        <v>31</v>
      </c>
      <c r="C87">
        <v>2310.2000000000003</v>
      </c>
      <c r="E87" s="51" t="s">
        <v>1</v>
      </c>
      <c r="F87" s="51" t="s">
        <v>263</v>
      </c>
      <c r="G87" s="51" t="s">
        <v>264</v>
      </c>
      <c r="P87" s="8" t="s">
        <v>230</v>
      </c>
    </row>
    <row r="88" spans="1:20" x14ac:dyDescent="0.25">
      <c r="A88" s="9" t="s">
        <v>36</v>
      </c>
      <c r="C88">
        <v>2303.1999999999998</v>
      </c>
      <c r="E88" s="57">
        <v>2022</v>
      </c>
      <c r="F88" s="58" t="s">
        <v>42</v>
      </c>
      <c r="G88" s="59">
        <f>($B92-$B91)/$B91</f>
        <v>1.1183803377243269E-2</v>
      </c>
      <c r="P88">
        <v>2022</v>
      </c>
    </row>
    <row r="89" spans="1:20" x14ac:dyDescent="0.25">
      <c r="A89" s="9" t="s">
        <v>38</v>
      </c>
      <c r="C89">
        <v>2303.4</v>
      </c>
      <c r="E89" s="32">
        <v>2022</v>
      </c>
      <c r="F89" s="48" t="s">
        <v>44</v>
      </c>
      <c r="G89" s="49">
        <f t="shared" ref="G89:G99" si="6">($B93-$B92)/$B92</f>
        <v>1.7923497267759165E-3</v>
      </c>
      <c r="O89" s="8" t="s">
        <v>262</v>
      </c>
      <c r="P89" t="s">
        <v>41</v>
      </c>
      <c r="Q89" t="s">
        <v>42</v>
      </c>
    </row>
    <row r="90" spans="1:20" x14ac:dyDescent="0.25">
      <c r="A90" s="9" t="s">
        <v>39</v>
      </c>
      <c r="C90">
        <v>2317.7000000000003</v>
      </c>
      <c r="E90" s="32">
        <v>2022</v>
      </c>
      <c r="F90" s="48" t="s">
        <v>46</v>
      </c>
      <c r="G90" s="49">
        <f t="shared" si="6"/>
        <v>9.1639029499036005E-4</v>
      </c>
      <c r="O90" s="9" t="s">
        <v>231</v>
      </c>
      <c r="P90" s="104">
        <v>156.69999999999999</v>
      </c>
      <c r="Q90" s="104">
        <v>157.5</v>
      </c>
      <c r="R90" s="47">
        <f>($Q90-$P90)/$P90</f>
        <v>5.105296745373398E-3</v>
      </c>
      <c r="T90" s="65"/>
    </row>
    <row r="91" spans="1:20" x14ac:dyDescent="0.25">
      <c r="A91" s="9" t="s">
        <v>41</v>
      </c>
      <c r="B91">
        <v>2262.2000000000003</v>
      </c>
      <c r="C91">
        <v>2335.1</v>
      </c>
      <c r="E91" s="32">
        <v>2022</v>
      </c>
      <c r="F91" s="48" t="s">
        <v>48</v>
      </c>
      <c r="G91" s="49">
        <f t="shared" si="6"/>
        <v>5.5369054366308902E-3</v>
      </c>
      <c r="O91" s="9" t="s">
        <v>232</v>
      </c>
      <c r="P91" s="104">
        <v>221.2</v>
      </c>
      <c r="Q91" s="104">
        <v>223.4</v>
      </c>
      <c r="R91" s="47">
        <f t="shared" ref="R91:R102" si="7">($Q91-$P91)/$P91</f>
        <v>9.9457504520796443E-3</v>
      </c>
    </row>
    <row r="92" spans="1:20" x14ac:dyDescent="0.25">
      <c r="A92" s="9" t="s">
        <v>42</v>
      </c>
      <c r="B92">
        <v>2287.5</v>
      </c>
      <c r="E92" s="32">
        <v>2022</v>
      </c>
      <c r="F92" s="48" t="s">
        <v>50</v>
      </c>
      <c r="G92" s="49">
        <f t="shared" si="6"/>
        <v>6.8938605619147117E-3</v>
      </c>
      <c r="O92" s="9" t="s">
        <v>233</v>
      </c>
      <c r="P92" s="104">
        <v>164.1</v>
      </c>
      <c r="Q92" s="104">
        <v>172.8</v>
      </c>
      <c r="R92" s="107">
        <f t="shared" si="7"/>
        <v>5.3016453382084203E-2</v>
      </c>
    </row>
    <row r="93" spans="1:20" x14ac:dyDescent="0.25">
      <c r="A93" s="9" t="s">
        <v>44</v>
      </c>
      <c r="B93">
        <v>2291.6</v>
      </c>
      <c r="E93" s="36">
        <v>2022</v>
      </c>
      <c r="F93" s="106" t="s">
        <v>53</v>
      </c>
      <c r="G93" s="49">
        <f t="shared" si="6"/>
        <v>-3.4017999397149765E-3</v>
      </c>
      <c r="O93" s="9" t="s">
        <v>234</v>
      </c>
      <c r="P93" s="104">
        <v>165.4</v>
      </c>
      <c r="Q93" s="104">
        <v>166.4</v>
      </c>
      <c r="R93" s="47">
        <f t="shared" si="7"/>
        <v>6.0459492140266021E-3</v>
      </c>
    </row>
    <row r="94" spans="1:20" x14ac:dyDescent="0.25">
      <c r="A94" s="9" t="s">
        <v>46</v>
      </c>
      <c r="B94">
        <v>2293.6999999999998</v>
      </c>
      <c r="E94" s="54">
        <v>2022</v>
      </c>
      <c r="F94" s="55" t="s">
        <v>55</v>
      </c>
      <c r="G94" s="56">
        <f>($B98-$B97)/$B97</f>
        <v>-8.0366401659178899E-3</v>
      </c>
      <c r="O94" s="9" t="s">
        <v>235</v>
      </c>
      <c r="P94" s="104">
        <v>189.5</v>
      </c>
      <c r="Q94" s="104">
        <v>188.6</v>
      </c>
      <c r="R94" s="47">
        <f t="shared" si="7"/>
        <v>-4.74934036939317E-3</v>
      </c>
    </row>
    <row r="95" spans="1:20" x14ac:dyDescent="0.25">
      <c r="A95" s="9" t="s">
        <v>48</v>
      </c>
      <c r="B95">
        <v>2306.4</v>
      </c>
      <c r="E95" s="32">
        <v>2023</v>
      </c>
      <c r="F95" s="48" t="s">
        <v>31</v>
      </c>
      <c r="G95" s="49">
        <f>($C87-$B98)/$B98</f>
        <v>6.2723233731163631E-3</v>
      </c>
      <c r="O95" s="9" t="s">
        <v>236</v>
      </c>
      <c r="P95" s="104">
        <v>174.5</v>
      </c>
      <c r="Q95" s="104">
        <v>174.1</v>
      </c>
      <c r="R95" s="47">
        <f t="shared" si="7"/>
        <v>-2.2922636103152186E-3</v>
      </c>
    </row>
    <row r="96" spans="1:20" x14ac:dyDescent="0.25">
      <c r="A96" s="9" t="s">
        <v>50</v>
      </c>
      <c r="B96">
        <v>2322.3000000000002</v>
      </c>
      <c r="E96" s="32">
        <v>2023</v>
      </c>
      <c r="F96" s="48" t="s">
        <v>36</v>
      </c>
      <c r="G96" s="49">
        <f>($C88-$C87)/$C87</f>
        <v>-3.0300406891180217E-3</v>
      </c>
      <c r="O96" s="9" t="s">
        <v>237</v>
      </c>
      <c r="P96" s="104">
        <v>203.2</v>
      </c>
      <c r="Q96" s="104">
        <v>211.5</v>
      </c>
      <c r="R96" s="108">
        <f t="shared" si="7"/>
        <v>4.0846456692913445E-2</v>
      </c>
    </row>
    <row r="97" spans="1:18" x14ac:dyDescent="0.25">
      <c r="A97" s="9" t="s">
        <v>53</v>
      </c>
      <c r="B97">
        <v>2314.4</v>
      </c>
      <c r="E97" s="32">
        <v>2023</v>
      </c>
      <c r="F97" s="48" t="s">
        <v>38</v>
      </c>
      <c r="G97" s="49">
        <f t="shared" ref="G97:G99" si="8">($C89-$C88)/$C88</f>
        <v>8.6835706842772171E-5</v>
      </c>
      <c r="O97" s="9" t="s">
        <v>238</v>
      </c>
      <c r="P97" s="104">
        <v>164.1</v>
      </c>
      <c r="Q97" s="104">
        <v>163.6</v>
      </c>
      <c r="R97" s="47">
        <f t="shared" si="7"/>
        <v>-3.0469226081657527E-3</v>
      </c>
    </row>
    <row r="98" spans="1:18" x14ac:dyDescent="0.25">
      <c r="A98" s="9" t="s">
        <v>55</v>
      </c>
      <c r="B98">
        <v>2295.7999999999997</v>
      </c>
      <c r="E98" s="32">
        <v>2023</v>
      </c>
      <c r="F98" s="48" t="s">
        <v>39</v>
      </c>
      <c r="G98" s="49">
        <f t="shared" si="8"/>
        <v>6.2082139446037084E-3</v>
      </c>
      <c r="O98" s="9" t="s">
        <v>239</v>
      </c>
      <c r="P98" s="104">
        <v>121.2</v>
      </c>
      <c r="Q98" s="104">
        <v>121.4</v>
      </c>
      <c r="R98" s="47">
        <f t="shared" si="7"/>
        <v>1.6501650165016736E-3</v>
      </c>
    </row>
    <row r="99" spans="1:18" x14ac:dyDescent="0.25">
      <c r="A99" s="9" t="s">
        <v>204</v>
      </c>
      <c r="B99">
        <v>18373.900000000001</v>
      </c>
      <c r="C99">
        <v>11569.6</v>
      </c>
      <c r="E99" s="36">
        <v>2023</v>
      </c>
      <c r="F99" s="106" t="s">
        <v>41</v>
      </c>
      <c r="G99" s="49">
        <f>($C91-$C90)/$C90</f>
        <v>7.5074427233894096E-3</v>
      </c>
      <c r="O99" s="9" t="s">
        <v>240</v>
      </c>
      <c r="P99" s="104">
        <v>181.4</v>
      </c>
      <c r="Q99" s="104">
        <v>183.5</v>
      </c>
      <c r="R99" s="47">
        <f t="shared" si="7"/>
        <v>1.1576626240352779E-2</v>
      </c>
    </row>
    <row r="100" spans="1:18" x14ac:dyDescent="0.25">
      <c r="E100" s="3" t="s">
        <v>313</v>
      </c>
      <c r="F100" s="60" t="s">
        <v>265</v>
      </c>
      <c r="G100" s="65"/>
      <c r="O100" s="9" t="s">
        <v>241</v>
      </c>
      <c r="P100" s="104">
        <v>158.5</v>
      </c>
      <c r="Q100" s="104">
        <v>159.1</v>
      </c>
      <c r="R100" s="47">
        <f t="shared" si="7"/>
        <v>3.7854889589905003E-3</v>
      </c>
    </row>
    <row r="101" spans="1:18" x14ac:dyDescent="0.25">
      <c r="E101" s="3" t="s">
        <v>310</v>
      </c>
      <c r="F101" s="60" t="s">
        <v>266</v>
      </c>
      <c r="O101" s="9" t="s">
        <v>242</v>
      </c>
      <c r="P101" s="104">
        <v>184.9</v>
      </c>
      <c r="Q101" s="104">
        <v>186.3</v>
      </c>
      <c r="R101" s="47">
        <f t="shared" si="7"/>
        <v>7.5716603569497328E-3</v>
      </c>
    </row>
    <row r="102" spans="1:18" x14ac:dyDescent="0.25">
      <c r="O102" s="9" t="s">
        <v>243</v>
      </c>
      <c r="P102" s="104">
        <v>177.5</v>
      </c>
      <c r="Q102" s="104">
        <v>179.3</v>
      </c>
      <c r="R102" s="47">
        <f t="shared" si="7"/>
        <v>1.0140845070422599E-2</v>
      </c>
    </row>
    <row r="103" spans="1:18" x14ac:dyDescent="0.25">
      <c r="A103" s="60" t="s">
        <v>314</v>
      </c>
    </row>
    <row r="104" spans="1:18" x14ac:dyDescent="0.25">
      <c r="A104" s="3" t="s">
        <v>315</v>
      </c>
    </row>
  </sheetData>
  <mergeCells count="4">
    <mergeCell ref="D1:P1"/>
    <mergeCell ref="Q1:T1"/>
    <mergeCell ref="U1:V1"/>
    <mergeCell ref="AA1:AC1"/>
  </mergeCells>
  <pageMargins left="0.7" right="0.7" top="0.75" bottom="0.75" header="0.3" footer="0.3"/>
  <pageSetup orientation="portrait" r:id="rId7"/>
  <ignoredErrors>
    <ignoredError sqref="G56 G76 G95" formula="1"/>
  </ignoredErrors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3882-F522-48AA-A384-4C7C44FAE2EB}">
  <dimension ref="A1:H55"/>
  <sheetViews>
    <sheetView topLeftCell="A11" zoomScale="85" zoomScaleNormal="85" workbookViewId="0">
      <selection activeCell="D9" sqref="D9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3" width="10.140625" bestFit="1" customWidth="1"/>
    <col min="4" max="4" width="11.28515625" bestFit="1" customWidth="1"/>
    <col min="5" max="5" width="13.140625" bestFit="1" customWidth="1"/>
    <col min="6" max="6" width="12.85546875" bestFit="1" customWidth="1"/>
    <col min="7" max="7" width="33.42578125" bestFit="1" customWidth="1"/>
    <col min="8" max="8" width="31.140625" bestFit="1" customWidth="1"/>
    <col min="9" max="9" width="16" bestFit="1" customWidth="1"/>
    <col min="10" max="10" width="11.7109375" bestFit="1" customWidth="1"/>
    <col min="11" max="11" width="14.140625" bestFit="1" customWidth="1"/>
    <col min="12" max="12" width="12.7109375" bestFit="1" customWidth="1"/>
    <col min="13" max="13" width="13.140625" bestFit="1" customWidth="1"/>
    <col min="14" max="14" width="12.85546875" bestFit="1" customWidth="1"/>
    <col min="15" max="15" width="33.42578125" bestFit="1" customWidth="1"/>
    <col min="16" max="16" width="31.140625" bestFit="1" customWidth="1"/>
    <col min="17" max="17" width="16" bestFit="1" customWidth="1"/>
    <col min="18" max="18" width="16.42578125" bestFit="1" customWidth="1"/>
    <col min="19" max="19" width="18.85546875" bestFit="1" customWidth="1"/>
    <col min="20" max="20" width="17.5703125" bestFit="1" customWidth="1"/>
    <col min="21" max="21" width="17.85546875" bestFit="1" customWidth="1"/>
    <col min="22" max="22" width="17.7109375" bestFit="1" customWidth="1"/>
    <col min="23" max="23" width="38.28515625" bestFit="1" customWidth="1"/>
    <col min="24" max="24" width="35.85546875" bestFit="1" customWidth="1"/>
    <col min="25" max="25" width="20.7109375" bestFit="1" customWidth="1"/>
    <col min="26" max="26" width="18.85546875" bestFit="1" customWidth="1"/>
    <col min="27" max="27" width="19.5703125" bestFit="1" customWidth="1"/>
    <col min="28" max="28" width="25.42578125" bestFit="1" customWidth="1"/>
    <col min="29" max="29" width="19.28515625" bestFit="1" customWidth="1"/>
    <col min="30" max="30" width="10.42578125" bestFit="1" customWidth="1"/>
    <col min="31" max="31" width="23" bestFit="1" customWidth="1"/>
    <col min="32" max="32" width="17.85546875" bestFit="1" customWidth="1"/>
    <col min="33" max="33" width="12" bestFit="1" customWidth="1"/>
    <col min="34" max="34" width="16.7109375" bestFit="1" customWidth="1"/>
    <col min="35" max="35" width="24.5703125" bestFit="1" customWidth="1"/>
    <col min="36" max="36" width="28.7109375" bestFit="1" customWidth="1"/>
    <col min="37" max="37" width="12.7109375" bestFit="1" customWidth="1"/>
    <col min="38" max="38" width="28.5703125" bestFit="1" customWidth="1"/>
    <col min="39" max="39" width="38" bestFit="1" customWidth="1"/>
    <col min="40" max="40" width="24.7109375" bestFit="1" customWidth="1"/>
    <col min="41" max="41" width="14.5703125" bestFit="1" customWidth="1"/>
    <col min="42" max="42" width="15.42578125" bestFit="1" customWidth="1"/>
    <col min="43" max="43" width="26.7109375" bestFit="1" customWidth="1"/>
    <col min="44" max="44" width="28.85546875" bestFit="1" customWidth="1"/>
    <col min="45" max="45" width="14.28515625" bestFit="1" customWidth="1"/>
    <col min="46" max="46" width="33.28515625" bestFit="1" customWidth="1"/>
    <col min="47" max="47" width="12.85546875" bestFit="1" customWidth="1"/>
    <col min="48" max="48" width="33.42578125" bestFit="1" customWidth="1"/>
    <col min="49" max="49" width="31.140625" bestFit="1" customWidth="1"/>
    <col min="50" max="50" width="16" bestFit="1" customWidth="1"/>
    <col min="51" max="51" width="32.28515625" bestFit="1" customWidth="1"/>
    <col min="52" max="52" width="18.85546875" bestFit="1" customWidth="1"/>
    <col min="53" max="53" width="19.5703125" bestFit="1" customWidth="1"/>
    <col min="54" max="54" width="30.28515625" bestFit="1" customWidth="1"/>
    <col min="55" max="55" width="24" bestFit="1" customWidth="1"/>
    <col min="56" max="56" width="15.28515625" bestFit="1" customWidth="1"/>
    <col min="57" max="57" width="27.7109375" bestFit="1" customWidth="1"/>
    <col min="58" max="58" width="22.7109375" bestFit="1" customWidth="1"/>
    <col min="59" max="59" width="16.7109375" bestFit="1" customWidth="1"/>
    <col min="60" max="60" width="21.7109375" bestFit="1" customWidth="1"/>
    <col min="61" max="61" width="29.28515625" bestFit="1" customWidth="1"/>
    <col min="62" max="62" width="33.42578125" bestFit="1" customWidth="1"/>
    <col min="63" max="63" width="17.5703125" bestFit="1" customWidth="1"/>
    <col min="64" max="64" width="33.28515625" bestFit="1" customWidth="1"/>
    <col min="65" max="65" width="42.7109375" bestFit="1" customWidth="1"/>
    <col min="66" max="66" width="29.5703125" bestFit="1" customWidth="1"/>
    <col min="67" max="67" width="19.28515625" bestFit="1" customWidth="1"/>
    <col min="68" max="68" width="20.28515625" bestFit="1" customWidth="1"/>
    <col min="69" max="69" width="31.42578125" bestFit="1" customWidth="1"/>
    <col min="70" max="70" width="33.7109375" bestFit="1" customWidth="1"/>
    <col min="71" max="71" width="19.140625" bestFit="1" customWidth="1"/>
    <col min="72" max="72" width="38.140625" bestFit="1" customWidth="1"/>
    <col min="73" max="73" width="17.7109375" bestFit="1" customWidth="1"/>
    <col min="74" max="74" width="38.28515625" bestFit="1" customWidth="1"/>
    <col min="75" max="75" width="35.85546875" bestFit="1" customWidth="1"/>
    <col min="76" max="76" width="20.7109375" bestFit="1" customWidth="1"/>
    <col min="77" max="77" width="37" bestFit="1" customWidth="1"/>
    <col min="78" max="78" width="23.7109375" bestFit="1" customWidth="1"/>
    <col min="79" max="79" width="24.28515625" bestFit="1" customWidth="1"/>
    <col min="80" max="80" width="23.7109375" bestFit="1" customWidth="1"/>
    <col min="81" max="81" width="24.28515625" bestFit="1" customWidth="1"/>
    <col min="82" max="82" width="23.85546875" bestFit="1" customWidth="1"/>
  </cols>
  <sheetData>
    <row r="1" spans="1:4" ht="15.75" x14ac:dyDescent="0.25">
      <c r="A1" s="53" t="s">
        <v>260</v>
      </c>
    </row>
    <row r="2" spans="1:4" x14ac:dyDescent="0.25">
      <c r="A2" s="3" t="s">
        <v>261</v>
      </c>
    </row>
    <row r="4" spans="1:4" x14ac:dyDescent="0.25">
      <c r="A4" s="8" t="s">
        <v>0</v>
      </c>
      <c r="B4" t="s">
        <v>35</v>
      </c>
    </row>
    <row r="6" spans="1:4" x14ac:dyDescent="0.25">
      <c r="A6" s="8" t="s">
        <v>247</v>
      </c>
      <c r="B6" s="8" t="s">
        <v>230</v>
      </c>
    </row>
    <row r="7" spans="1:4" x14ac:dyDescent="0.25">
      <c r="A7" s="8" t="s">
        <v>203</v>
      </c>
      <c r="B7" t="s">
        <v>31</v>
      </c>
      <c r="C7" t="s">
        <v>55</v>
      </c>
    </row>
    <row r="8" spans="1:4" x14ac:dyDescent="0.25">
      <c r="A8" s="9">
        <v>2017</v>
      </c>
      <c r="B8" s="104">
        <v>130.30000000000001</v>
      </c>
      <c r="C8" s="104">
        <v>137.19999999999999</v>
      </c>
      <c r="D8" s="47">
        <f>($C8-$B8)/$B8</f>
        <v>5.295471987720627E-2</v>
      </c>
    </row>
    <row r="9" spans="1:4" x14ac:dyDescent="0.25">
      <c r="A9" s="9">
        <v>2018</v>
      </c>
      <c r="B9" s="104">
        <v>136.9</v>
      </c>
      <c r="C9" s="104">
        <v>140.1</v>
      </c>
      <c r="D9" s="47">
        <f t="shared" ref="D9:E12" si="0">($C9-$B9)/$B9</f>
        <v>2.3374726077428697E-2</v>
      </c>
    </row>
    <row r="10" spans="1:4" x14ac:dyDescent="0.25">
      <c r="A10" s="9">
        <v>2019</v>
      </c>
      <c r="B10" s="104">
        <v>139.6</v>
      </c>
      <c r="C10" s="104">
        <v>150.4</v>
      </c>
      <c r="D10" s="47">
        <f t="shared" si="0"/>
        <v>7.7363896848137617E-2</v>
      </c>
    </row>
    <row r="11" spans="1:4" x14ac:dyDescent="0.25">
      <c r="A11" s="9">
        <v>2020</v>
      </c>
      <c r="B11" s="104">
        <v>150.19999999999999</v>
      </c>
      <c r="C11" s="104">
        <v>158.9</v>
      </c>
      <c r="D11" s="47">
        <f>($C11-$B11)/$B11</f>
        <v>5.7922769640479481E-2</v>
      </c>
    </row>
    <row r="12" spans="1:4" x14ac:dyDescent="0.25">
      <c r="A12" s="9">
        <v>2021</v>
      </c>
      <c r="B12" s="104">
        <v>157.30000000000001</v>
      </c>
      <c r="C12" s="104">
        <v>166.2</v>
      </c>
      <c r="D12" s="47">
        <f t="shared" si="0"/>
        <v>5.657978385251098E-2</v>
      </c>
    </row>
    <row r="13" spans="1:4" x14ac:dyDescent="0.25">
      <c r="A13" s="9">
        <v>2022</v>
      </c>
      <c r="B13" s="104">
        <v>165.7</v>
      </c>
      <c r="C13" s="104">
        <v>175.7</v>
      </c>
      <c r="D13" s="47">
        <f>($C13-$B13)/$B13</f>
        <v>6.0350030175015092E-2</v>
      </c>
    </row>
    <row r="14" spans="1:4" x14ac:dyDescent="0.25">
      <c r="A14" s="9">
        <v>2023</v>
      </c>
      <c r="B14" s="104">
        <v>176.5</v>
      </c>
      <c r="C14" s="104"/>
    </row>
    <row r="15" spans="1:4" x14ac:dyDescent="0.25">
      <c r="A15" s="9" t="s">
        <v>204</v>
      </c>
      <c r="B15" s="104">
        <v>1056.5</v>
      </c>
      <c r="C15" s="104">
        <v>928.5</v>
      </c>
    </row>
    <row r="17" spans="1:8" x14ac:dyDescent="0.25">
      <c r="A17" s="50" t="s">
        <v>248</v>
      </c>
      <c r="B17" s="50" t="s">
        <v>249</v>
      </c>
      <c r="E17" s="103"/>
    </row>
    <row r="18" spans="1:8" x14ac:dyDescent="0.25">
      <c r="A18" s="48">
        <v>2017</v>
      </c>
      <c r="B18" s="49">
        <f ca="1">($C18-$B18)/$B18</f>
        <v>5.295471987720627E-2</v>
      </c>
    </row>
    <row r="19" spans="1:8" x14ac:dyDescent="0.25">
      <c r="A19" s="48">
        <v>2018</v>
      </c>
      <c r="B19" s="49">
        <f t="shared" ref="B19:B22" ca="1" si="1">($C19-$B19)/$B19</f>
        <v>2.3374726077428697E-2</v>
      </c>
    </row>
    <row r="20" spans="1:8" x14ac:dyDescent="0.25">
      <c r="A20" s="48">
        <v>2019</v>
      </c>
      <c r="B20" s="49">
        <f t="shared" ca="1" si="1"/>
        <v>7.7363896848137617E-2</v>
      </c>
    </row>
    <row r="21" spans="1:8" x14ac:dyDescent="0.25">
      <c r="A21" s="48">
        <v>2020</v>
      </c>
      <c r="B21" s="49">
        <f t="shared" ca="1" si="1"/>
        <v>5.7922769640479481E-2</v>
      </c>
    </row>
    <row r="22" spans="1:8" x14ac:dyDescent="0.25">
      <c r="A22" s="48">
        <v>2021</v>
      </c>
      <c r="B22" s="49">
        <f t="shared" ca="1" si="1"/>
        <v>5.657978385251098E-2</v>
      </c>
    </row>
    <row r="23" spans="1:8" x14ac:dyDescent="0.25">
      <c r="A23" s="48">
        <v>2022</v>
      </c>
      <c r="B23" s="49">
        <f ca="1">($C23-$B23)/$B23</f>
        <v>6.0350030175015092E-2</v>
      </c>
    </row>
    <row r="25" spans="1:8" x14ac:dyDescent="0.25">
      <c r="A25" s="8" t="s">
        <v>0</v>
      </c>
      <c r="B25" t="s">
        <v>35</v>
      </c>
    </row>
    <row r="27" spans="1:8" x14ac:dyDescent="0.25">
      <c r="B27" s="8" t="s">
        <v>230</v>
      </c>
    </row>
    <row r="28" spans="1:8" x14ac:dyDescent="0.25">
      <c r="A28" s="8" t="s">
        <v>203</v>
      </c>
      <c r="B28" t="s">
        <v>31</v>
      </c>
      <c r="C28" t="s">
        <v>55</v>
      </c>
      <c r="D28" t="s">
        <v>204</v>
      </c>
    </row>
    <row r="29" spans="1:8" x14ac:dyDescent="0.25">
      <c r="A29" s="9">
        <v>2019</v>
      </c>
      <c r="G29" s="51" t="s">
        <v>229</v>
      </c>
      <c r="H29" s="51" t="s">
        <v>259</v>
      </c>
    </row>
    <row r="30" spans="1:8" x14ac:dyDescent="0.25">
      <c r="A30" s="46" t="s">
        <v>231</v>
      </c>
      <c r="B30">
        <v>137.1</v>
      </c>
      <c r="C30">
        <v>143.5</v>
      </c>
      <c r="D30">
        <v>280.60000000000002</v>
      </c>
      <c r="E30" s="47">
        <f>($C30-$B30)/$B30</f>
        <v>4.6681254558716308E-2</v>
      </c>
      <c r="G30" s="52" t="s">
        <v>231</v>
      </c>
      <c r="H30" s="49">
        <f>($C30-$B30)/$B30</f>
        <v>4.6681254558716308E-2</v>
      </c>
    </row>
    <row r="31" spans="1:8" x14ac:dyDescent="0.25">
      <c r="A31" s="46" t="s">
        <v>232</v>
      </c>
      <c r="B31">
        <v>151.4</v>
      </c>
      <c r="C31">
        <v>165</v>
      </c>
      <c r="D31">
        <v>316.39999999999998</v>
      </c>
      <c r="E31" s="47">
        <f t="shared" ref="E31:E55" si="2">($C31-$B31)/$B31</f>
        <v>8.9828269484808418E-2</v>
      </c>
      <c r="G31" s="52" t="s">
        <v>232</v>
      </c>
      <c r="H31" s="49">
        <f t="shared" ref="H31:H55" si="3">($C31-$B31)/$B31</f>
        <v>8.9828269484808418E-2</v>
      </c>
    </row>
    <row r="32" spans="1:8" x14ac:dyDescent="0.25">
      <c r="A32" s="46" t="s">
        <v>233</v>
      </c>
      <c r="B32">
        <v>140.19999999999999</v>
      </c>
      <c r="C32">
        <v>151.1</v>
      </c>
      <c r="D32">
        <v>291.29999999999995</v>
      </c>
      <c r="E32" s="47">
        <f t="shared" si="2"/>
        <v>7.7746077032810321E-2</v>
      </c>
      <c r="G32" s="52" t="s">
        <v>233</v>
      </c>
      <c r="H32" s="49">
        <f t="shared" si="3"/>
        <v>7.7746077032810321E-2</v>
      </c>
    </row>
    <row r="33" spans="1:8" x14ac:dyDescent="0.25">
      <c r="A33" s="46" t="s">
        <v>234</v>
      </c>
      <c r="B33">
        <v>142.1</v>
      </c>
      <c r="C33">
        <v>148.30000000000001</v>
      </c>
      <c r="D33">
        <v>290.39999999999998</v>
      </c>
      <c r="E33" s="47">
        <f t="shared" si="2"/>
        <v>4.3631245601689073E-2</v>
      </c>
      <c r="G33" s="52" t="s">
        <v>234</v>
      </c>
      <c r="H33" s="49">
        <f t="shared" si="3"/>
        <v>4.3631245601689073E-2</v>
      </c>
    </row>
    <row r="34" spans="1:8" x14ac:dyDescent="0.25">
      <c r="A34" s="46" t="s">
        <v>235</v>
      </c>
      <c r="B34">
        <v>121.8</v>
      </c>
      <c r="C34">
        <v>125.7</v>
      </c>
      <c r="D34">
        <v>247.5</v>
      </c>
      <c r="E34" s="47">
        <f t="shared" si="2"/>
        <v>3.2019704433497581E-2</v>
      </c>
      <c r="G34" s="52" t="s">
        <v>235</v>
      </c>
      <c r="H34" s="49">
        <f t="shared" si="3"/>
        <v>3.2019704433497581E-2</v>
      </c>
    </row>
    <row r="35" spans="1:8" x14ac:dyDescent="0.25">
      <c r="A35" s="46" t="s">
        <v>236</v>
      </c>
      <c r="B35">
        <v>135.4</v>
      </c>
      <c r="C35">
        <v>145.69999999999999</v>
      </c>
      <c r="D35">
        <v>281.10000000000002</v>
      </c>
      <c r="E35" s="47">
        <f t="shared" si="2"/>
        <v>7.6070901033973279E-2</v>
      </c>
      <c r="G35" s="52" t="s">
        <v>236</v>
      </c>
      <c r="H35" s="49">
        <f t="shared" si="3"/>
        <v>7.6070901033973279E-2</v>
      </c>
    </row>
    <row r="36" spans="1:8" x14ac:dyDescent="0.25">
      <c r="A36" s="46" t="s">
        <v>237</v>
      </c>
      <c r="B36">
        <v>131.30000000000001</v>
      </c>
      <c r="C36">
        <v>217</v>
      </c>
      <c r="D36">
        <v>348.3</v>
      </c>
      <c r="E36" s="47">
        <f>($C36-$B36)/$B36</f>
        <v>0.65270373191165254</v>
      </c>
      <c r="G36" s="52" t="s">
        <v>237</v>
      </c>
      <c r="H36" s="49">
        <f t="shared" si="3"/>
        <v>0.65270373191165254</v>
      </c>
    </row>
    <row r="37" spans="1:8" x14ac:dyDescent="0.25">
      <c r="A37" s="46" t="s">
        <v>238</v>
      </c>
      <c r="B37">
        <v>120.3</v>
      </c>
      <c r="C37">
        <v>138.30000000000001</v>
      </c>
      <c r="D37">
        <v>258.60000000000002</v>
      </c>
      <c r="E37" s="47">
        <f t="shared" si="2"/>
        <v>0.14962593516209488</v>
      </c>
      <c r="G37" s="52" t="s">
        <v>238</v>
      </c>
      <c r="H37" s="49">
        <f t="shared" si="3"/>
        <v>0.14962593516209488</v>
      </c>
    </row>
    <row r="38" spans="1:8" x14ac:dyDescent="0.25">
      <c r="A38" s="46" t="s">
        <v>239</v>
      </c>
      <c r="B38">
        <v>109.1</v>
      </c>
      <c r="C38">
        <v>114</v>
      </c>
      <c r="D38">
        <v>223.1</v>
      </c>
      <c r="E38" s="47">
        <f t="shared" si="2"/>
        <v>4.491292392300647E-2</v>
      </c>
      <c r="G38" s="52" t="s">
        <v>239</v>
      </c>
      <c r="H38" s="49">
        <f t="shared" si="3"/>
        <v>4.491292392300647E-2</v>
      </c>
    </row>
    <row r="39" spans="1:8" x14ac:dyDescent="0.25">
      <c r="A39" s="46" t="s">
        <v>240</v>
      </c>
      <c r="B39">
        <v>139.4</v>
      </c>
      <c r="C39">
        <v>148.69999999999999</v>
      </c>
      <c r="D39">
        <v>288.10000000000002</v>
      </c>
      <c r="E39" s="47">
        <f t="shared" si="2"/>
        <v>6.671449067431838E-2</v>
      </c>
      <c r="G39" s="52" t="s">
        <v>240</v>
      </c>
      <c r="H39" s="49">
        <f t="shared" si="3"/>
        <v>6.671449067431838E-2</v>
      </c>
    </row>
    <row r="40" spans="1:8" x14ac:dyDescent="0.25">
      <c r="A40" s="46" t="s">
        <v>241</v>
      </c>
      <c r="B40">
        <v>133.30000000000001</v>
      </c>
      <c r="C40">
        <v>135.80000000000001</v>
      </c>
      <c r="D40">
        <v>269.10000000000002</v>
      </c>
      <c r="E40" s="47">
        <f t="shared" si="2"/>
        <v>1.8754688672168042E-2</v>
      </c>
      <c r="G40" s="52" t="s">
        <v>241</v>
      </c>
      <c r="H40" s="49">
        <f t="shared" si="3"/>
        <v>1.8754688672168042E-2</v>
      </c>
    </row>
    <row r="41" spans="1:8" x14ac:dyDescent="0.25">
      <c r="A41" s="46" t="s">
        <v>242</v>
      </c>
      <c r="B41">
        <v>154.6</v>
      </c>
      <c r="C41">
        <v>158</v>
      </c>
      <c r="D41">
        <v>312.60000000000002</v>
      </c>
      <c r="E41" s="47">
        <f t="shared" si="2"/>
        <v>2.1992238033635224E-2</v>
      </c>
      <c r="G41" s="52" t="s">
        <v>242</v>
      </c>
      <c r="H41" s="49">
        <f t="shared" si="3"/>
        <v>2.1992238033635224E-2</v>
      </c>
    </row>
    <row r="42" spans="1:8" x14ac:dyDescent="0.25">
      <c r="A42" s="46" t="s">
        <v>243</v>
      </c>
      <c r="B42">
        <v>137.4</v>
      </c>
      <c r="C42">
        <v>155</v>
      </c>
      <c r="D42">
        <v>292.39999999999998</v>
      </c>
      <c r="E42" s="47">
        <f>($C42-$B42)/$B42</f>
        <v>0.1280931586608442</v>
      </c>
      <c r="G42" s="52" t="s">
        <v>243</v>
      </c>
      <c r="H42" s="49">
        <f t="shared" si="3"/>
        <v>0.1280931586608442</v>
      </c>
    </row>
    <row r="43" spans="1:8" x14ac:dyDescent="0.25">
      <c r="A43" s="46" t="s">
        <v>250</v>
      </c>
      <c r="B43">
        <v>147.6</v>
      </c>
      <c r="C43">
        <v>150.30000000000001</v>
      </c>
      <c r="D43">
        <v>297.89999999999998</v>
      </c>
      <c r="E43" s="47">
        <f t="shared" si="2"/>
        <v>1.8292682926829385E-2</v>
      </c>
      <c r="G43" s="52" t="s">
        <v>250</v>
      </c>
      <c r="H43" s="49">
        <f t="shared" si="3"/>
        <v>1.8292682926829385E-2</v>
      </c>
    </row>
    <row r="44" spans="1:8" x14ac:dyDescent="0.25">
      <c r="A44" s="46" t="s">
        <v>251</v>
      </c>
      <c r="B44">
        <v>139</v>
      </c>
      <c r="C44">
        <v>141.30000000000001</v>
      </c>
      <c r="D44">
        <v>280.3</v>
      </c>
      <c r="E44" s="47">
        <f t="shared" si="2"/>
        <v>1.6546762589928141E-2</v>
      </c>
      <c r="G44" s="52" t="s">
        <v>251</v>
      </c>
      <c r="H44" s="49">
        <f t="shared" si="3"/>
        <v>1.6546762589928141E-2</v>
      </c>
    </row>
    <row r="45" spans="1:8" x14ac:dyDescent="0.25">
      <c r="A45" s="46" t="s">
        <v>252</v>
      </c>
      <c r="B45">
        <v>146.4</v>
      </c>
      <c r="C45">
        <v>149</v>
      </c>
      <c r="D45">
        <v>295.39999999999998</v>
      </c>
      <c r="E45" s="47">
        <f t="shared" si="2"/>
        <v>1.7759562841530015E-2</v>
      </c>
      <c r="G45" s="52" t="s">
        <v>252</v>
      </c>
      <c r="H45" s="49">
        <f t="shared" si="3"/>
        <v>1.7759562841530015E-2</v>
      </c>
    </row>
    <row r="46" spans="1:8" x14ac:dyDescent="0.25">
      <c r="A46" s="46" t="s">
        <v>253</v>
      </c>
      <c r="B46">
        <v>132.80000000000001</v>
      </c>
      <c r="C46">
        <v>140.4</v>
      </c>
      <c r="D46">
        <v>273.20000000000005</v>
      </c>
      <c r="E46" s="47">
        <f t="shared" si="2"/>
        <v>5.7228915662650558E-2</v>
      </c>
      <c r="G46" s="52" t="s">
        <v>253</v>
      </c>
      <c r="H46" s="49">
        <f t="shared" si="3"/>
        <v>5.7228915662650558E-2</v>
      </c>
    </row>
    <row r="47" spans="1:8" x14ac:dyDescent="0.25">
      <c r="A47" s="46" t="s">
        <v>254</v>
      </c>
      <c r="B47">
        <v>147.69999999999999</v>
      </c>
      <c r="C47">
        <v>152.80000000000001</v>
      </c>
      <c r="D47">
        <v>300.5</v>
      </c>
      <c r="E47" s="47">
        <f t="shared" si="2"/>
        <v>3.4529451591063125E-2</v>
      </c>
      <c r="G47" s="52" t="s">
        <v>254</v>
      </c>
      <c r="H47" s="49">
        <f t="shared" si="3"/>
        <v>3.4529451591063125E-2</v>
      </c>
    </row>
    <row r="48" spans="1:8" x14ac:dyDescent="0.25">
      <c r="A48" s="46" t="s">
        <v>255</v>
      </c>
      <c r="B48">
        <v>143.6</v>
      </c>
      <c r="C48">
        <v>145.80000000000001</v>
      </c>
      <c r="D48">
        <v>289.39999999999998</v>
      </c>
      <c r="E48" s="47">
        <f t="shared" si="2"/>
        <v>1.5320334261838559E-2</v>
      </c>
      <c r="G48" s="52" t="s">
        <v>255</v>
      </c>
      <c r="H48" s="49">
        <f t="shared" si="3"/>
        <v>1.5320334261838559E-2</v>
      </c>
    </row>
    <row r="49" spans="1:8" x14ac:dyDescent="0.25">
      <c r="A49" s="46" t="s">
        <v>219</v>
      </c>
      <c r="B49">
        <v>145.1</v>
      </c>
      <c r="C49">
        <v>150.4</v>
      </c>
      <c r="D49">
        <v>295.5</v>
      </c>
      <c r="E49" s="47">
        <f t="shared" si="2"/>
        <v>3.6526533425224064E-2</v>
      </c>
      <c r="G49" s="52" t="s">
        <v>219</v>
      </c>
      <c r="H49" s="49">
        <f t="shared" si="3"/>
        <v>3.6526533425224064E-2</v>
      </c>
    </row>
    <row r="50" spans="1:8" x14ac:dyDescent="0.25">
      <c r="A50" s="46" t="s">
        <v>220</v>
      </c>
      <c r="B50">
        <v>123.3</v>
      </c>
      <c r="C50">
        <v>129.80000000000001</v>
      </c>
      <c r="D50">
        <v>253.10000000000002</v>
      </c>
      <c r="E50" s="47">
        <f t="shared" si="2"/>
        <v>5.2716950527169619E-2</v>
      </c>
      <c r="G50" s="52" t="s">
        <v>220</v>
      </c>
      <c r="H50" s="49">
        <f t="shared" si="3"/>
        <v>5.2716950527169619E-2</v>
      </c>
    </row>
    <row r="51" spans="1:8" x14ac:dyDescent="0.25">
      <c r="A51" s="46" t="s">
        <v>221</v>
      </c>
      <c r="B51">
        <v>136.69999999999999</v>
      </c>
      <c r="C51">
        <v>142.30000000000001</v>
      </c>
      <c r="D51">
        <v>279</v>
      </c>
      <c r="E51" s="47">
        <f t="shared" si="2"/>
        <v>4.0965618141916772E-2</v>
      </c>
      <c r="G51" s="52" t="s">
        <v>221</v>
      </c>
      <c r="H51" s="49">
        <f t="shared" si="3"/>
        <v>4.0965618141916772E-2</v>
      </c>
    </row>
    <row r="52" spans="1:8" x14ac:dyDescent="0.25">
      <c r="A52" s="46" t="s">
        <v>222</v>
      </c>
      <c r="B52">
        <v>150.19999999999999</v>
      </c>
      <c r="C52">
        <v>155.69999999999999</v>
      </c>
      <c r="D52">
        <v>305.89999999999998</v>
      </c>
      <c r="E52" s="47">
        <f t="shared" si="2"/>
        <v>3.6617842876165117E-2</v>
      </c>
      <c r="G52" s="52" t="s">
        <v>222</v>
      </c>
      <c r="H52" s="49">
        <f t="shared" si="3"/>
        <v>3.6617842876165117E-2</v>
      </c>
    </row>
    <row r="53" spans="1:8" x14ac:dyDescent="0.25">
      <c r="A53" s="46" t="s">
        <v>256</v>
      </c>
      <c r="B53">
        <v>163.19999999999999</v>
      </c>
      <c r="C53">
        <v>168.5</v>
      </c>
      <c r="D53">
        <v>331.7</v>
      </c>
      <c r="E53" s="47">
        <f t="shared" si="2"/>
        <v>3.2475490196078503E-2</v>
      </c>
      <c r="G53" s="52" t="s">
        <v>256</v>
      </c>
      <c r="H53" s="49">
        <f t="shared" si="3"/>
        <v>3.2475490196078503E-2</v>
      </c>
    </row>
    <row r="54" spans="1:8" x14ac:dyDescent="0.25">
      <c r="A54" s="46" t="s">
        <v>257</v>
      </c>
      <c r="B54">
        <v>139.5</v>
      </c>
      <c r="C54">
        <v>143.69999999999999</v>
      </c>
      <c r="D54">
        <v>283.2</v>
      </c>
      <c r="E54" s="47">
        <f t="shared" si="2"/>
        <v>3.0107526881720349E-2</v>
      </c>
      <c r="G54" s="52" t="s">
        <v>257</v>
      </c>
      <c r="H54" s="49">
        <f t="shared" si="3"/>
        <v>3.0107526881720349E-2</v>
      </c>
    </row>
    <row r="55" spans="1:8" x14ac:dyDescent="0.25">
      <c r="A55" s="46" t="s">
        <v>258</v>
      </c>
      <c r="B55">
        <v>136.9</v>
      </c>
      <c r="C55">
        <v>142.5</v>
      </c>
      <c r="D55">
        <v>279.39999999999998</v>
      </c>
      <c r="E55" s="47">
        <f t="shared" si="2"/>
        <v>4.090577063550032E-2</v>
      </c>
      <c r="G55" s="52" t="s">
        <v>258</v>
      </c>
      <c r="H55" s="49">
        <f t="shared" si="3"/>
        <v>4.090577063550032E-2</v>
      </c>
    </row>
  </sheetData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C6C6-C5C7-4DD2-8B6B-C7701F7DB942}">
  <dimension ref="A1:N21"/>
  <sheetViews>
    <sheetView zoomScale="85" zoomScaleNormal="85" workbookViewId="0">
      <selection activeCell="L6" sqref="L6"/>
    </sheetView>
  </sheetViews>
  <sheetFormatPr defaultRowHeight="15" x14ac:dyDescent="0.25"/>
  <cols>
    <col min="1" max="1" width="13.7109375" bestFit="1" customWidth="1"/>
    <col min="2" max="2" width="11.7109375" bestFit="1" customWidth="1"/>
    <col min="3" max="3" width="14.140625" bestFit="1" customWidth="1"/>
    <col min="4" max="4" width="12.7109375" bestFit="1" customWidth="1"/>
    <col min="5" max="5" width="12.85546875" bestFit="1" customWidth="1"/>
    <col min="6" max="6" width="33.42578125" bestFit="1" customWidth="1"/>
    <col min="7" max="7" width="31.140625" bestFit="1" customWidth="1"/>
    <col min="8" max="8" width="16" bestFit="1" customWidth="1"/>
    <col min="9" max="9" width="13.140625" bestFit="1" customWidth="1"/>
    <col min="10" max="10" width="13" bestFit="1" customWidth="1"/>
  </cols>
  <sheetData>
    <row r="1" spans="1:14" x14ac:dyDescent="0.25">
      <c r="A1" s="8" t="s">
        <v>0</v>
      </c>
      <c r="B1" t="s">
        <v>30</v>
      </c>
      <c r="M1" s="12"/>
      <c r="N1" s="12"/>
    </row>
    <row r="2" spans="1:14" x14ac:dyDescent="0.25">
      <c r="A2" s="8" t="s">
        <v>1</v>
      </c>
      <c r="B2" s="9">
        <v>2023</v>
      </c>
      <c r="M2" s="12"/>
      <c r="N2" s="12"/>
    </row>
    <row r="4" spans="1:14" x14ac:dyDescent="0.25">
      <c r="A4" s="8" t="s">
        <v>203</v>
      </c>
      <c r="B4" t="s">
        <v>215</v>
      </c>
      <c r="C4" t="s">
        <v>216</v>
      </c>
      <c r="D4" t="s">
        <v>217</v>
      </c>
      <c r="E4" t="s">
        <v>219</v>
      </c>
      <c r="F4" t="s">
        <v>220</v>
      </c>
      <c r="G4" t="s">
        <v>221</v>
      </c>
      <c r="H4" t="s">
        <v>222</v>
      </c>
      <c r="I4" t="s">
        <v>218</v>
      </c>
      <c r="J4" s="43" t="s">
        <v>244</v>
      </c>
      <c r="K4" s="44"/>
    </row>
    <row r="5" spans="1:14" x14ac:dyDescent="0.25">
      <c r="A5" s="9" t="s">
        <v>41</v>
      </c>
      <c r="B5">
        <v>2290.7000000000007</v>
      </c>
      <c r="C5">
        <v>754.80000000000007</v>
      </c>
      <c r="D5" s="18">
        <v>179.8</v>
      </c>
      <c r="E5">
        <v>187.8</v>
      </c>
      <c r="F5">
        <v>169.7</v>
      </c>
      <c r="G5">
        <v>173.8</v>
      </c>
      <c r="H5">
        <v>180.3</v>
      </c>
      <c r="I5">
        <v>561.9</v>
      </c>
      <c r="J5">
        <f>SUM(B5:I5)</f>
        <v>4498.8000000000011</v>
      </c>
    </row>
    <row r="6" spans="1:14" x14ac:dyDescent="0.25">
      <c r="A6" s="45" t="s">
        <v>41</v>
      </c>
      <c r="B6" s="45">
        <f>B$5/$J$5</f>
        <v>0.50918022583800127</v>
      </c>
      <c r="C6" s="45">
        <f>C$5/$J$5</f>
        <v>0.16777807415310747</v>
      </c>
      <c r="D6" s="45">
        <f t="shared" ref="D6:J6" si="0">D$5/$J$5</f>
        <v>3.9966213212412192E-2</v>
      </c>
      <c r="E6" s="45">
        <f>E$5/$J$5</f>
        <v>4.174446519071752E-2</v>
      </c>
      <c r="F6" s="45">
        <f t="shared" si="0"/>
        <v>3.7721170089801713E-2</v>
      </c>
      <c r="G6" s="45">
        <f>G$5/$J$5</f>
        <v>3.8632524228683199E-2</v>
      </c>
      <c r="H6" s="45">
        <f t="shared" si="0"/>
        <v>4.0077353961056272E-2</v>
      </c>
      <c r="I6" s="45">
        <f t="shared" si="0"/>
        <v>0.12489997332622028</v>
      </c>
      <c r="J6" s="45">
        <f t="shared" si="0"/>
        <v>1</v>
      </c>
    </row>
    <row r="7" spans="1:14" x14ac:dyDescent="0.25">
      <c r="A7" s="9"/>
      <c r="D7" s="18"/>
    </row>
    <row r="8" spans="1:14" x14ac:dyDescent="0.25">
      <c r="A8" s="8" t="s">
        <v>0</v>
      </c>
      <c r="B8" t="s">
        <v>35</v>
      </c>
    </row>
    <row r="9" spans="1:14" x14ac:dyDescent="0.25">
      <c r="A9" s="8" t="s">
        <v>1</v>
      </c>
      <c r="B9" s="9">
        <v>2023</v>
      </c>
    </row>
    <row r="11" spans="1:14" x14ac:dyDescent="0.25">
      <c r="A11" s="8" t="s">
        <v>203</v>
      </c>
      <c r="B11" t="s">
        <v>215</v>
      </c>
      <c r="C11" t="s">
        <v>216</v>
      </c>
      <c r="D11" t="s">
        <v>217</v>
      </c>
      <c r="E11" t="s">
        <v>219</v>
      </c>
      <c r="F11" t="s">
        <v>220</v>
      </c>
      <c r="G11" t="s">
        <v>221</v>
      </c>
      <c r="H11" t="s">
        <v>222</v>
      </c>
      <c r="I11" t="s">
        <v>218</v>
      </c>
      <c r="J11" s="43" t="s">
        <v>244</v>
      </c>
    </row>
    <row r="12" spans="1:14" x14ac:dyDescent="0.25">
      <c r="A12" s="9" t="s">
        <v>41</v>
      </c>
      <c r="B12">
        <v>2306.9</v>
      </c>
      <c r="C12">
        <v>738.40000000000009</v>
      </c>
      <c r="D12" s="18">
        <v>350.79999999999995</v>
      </c>
      <c r="E12">
        <v>185.7</v>
      </c>
      <c r="F12">
        <v>164.8</v>
      </c>
      <c r="G12">
        <v>171.2</v>
      </c>
      <c r="H12">
        <v>177.1</v>
      </c>
      <c r="I12">
        <v>559.5</v>
      </c>
      <c r="J12">
        <f>SUM(B12:I12)</f>
        <v>4654.3999999999996</v>
      </c>
    </row>
    <row r="13" spans="1:14" x14ac:dyDescent="0.25">
      <c r="A13" s="45" t="s">
        <v>41</v>
      </c>
      <c r="B13" s="45">
        <f>B$12/$J$12</f>
        <v>0.49563853557923693</v>
      </c>
      <c r="C13" s="45">
        <f t="shared" ref="C13:J13" si="1">C$12/$J$12</f>
        <v>0.15864558267445861</v>
      </c>
      <c r="D13" s="45">
        <f t="shared" si="1"/>
        <v>7.5369542798212438E-2</v>
      </c>
      <c r="E13" s="45">
        <f t="shared" si="1"/>
        <v>3.9897731179099345E-2</v>
      </c>
      <c r="F13" s="45">
        <f t="shared" si="1"/>
        <v>3.5407356479890004E-2</v>
      </c>
      <c r="G13" s="45">
        <f t="shared" si="1"/>
        <v>3.6782399449982815E-2</v>
      </c>
      <c r="H13" s="45">
        <f t="shared" si="1"/>
        <v>3.8050017188037126E-2</v>
      </c>
      <c r="I13" s="45">
        <f t="shared" si="1"/>
        <v>0.12020883465108285</v>
      </c>
      <c r="J13" s="45">
        <f t="shared" si="1"/>
        <v>1</v>
      </c>
    </row>
    <row r="16" spans="1:14" x14ac:dyDescent="0.25">
      <c r="A16" s="8" t="s">
        <v>0</v>
      </c>
      <c r="B16" t="s">
        <v>33</v>
      </c>
    </row>
    <row r="17" spans="1:10" x14ac:dyDescent="0.25">
      <c r="A17" s="8" t="s">
        <v>1</v>
      </c>
      <c r="B17" s="9">
        <v>2023</v>
      </c>
    </row>
    <row r="19" spans="1:10" x14ac:dyDescent="0.25">
      <c r="A19" s="8" t="s">
        <v>203</v>
      </c>
      <c r="B19" t="s">
        <v>215</v>
      </c>
      <c r="C19" t="s">
        <v>216</v>
      </c>
      <c r="D19" t="s">
        <v>217</v>
      </c>
      <c r="E19" t="s">
        <v>219</v>
      </c>
      <c r="F19" t="s">
        <v>220</v>
      </c>
      <c r="G19" t="s">
        <v>221</v>
      </c>
      <c r="H19" t="s">
        <v>222</v>
      </c>
      <c r="I19" t="s">
        <v>218</v>
      </c>
      <c r="J19" s="43" t="s">
        <v>244</v>
      </c>
    </row>
    <row r="20" spans="1:10" x14ac:dyDescent="0.25">
      <c r="A20" s="9" t="s">
        <v>41</v>
      </c>
      <c r="B20">
        <v>2335.1</v>
      </c>
      <c r="C20">
        <v>714.30000000000007</v>
      </c>
      <c r="D20" s="18">
        <v>345.7</v>
      </c>
      <c r="E20">
        <v>182.2</v>
      </c>
      <c r="F20">
        <v>160.4</v>
      </c>
      <c r="G20">
        <v>169.2</v>
      </c>
      <c r="H20">
        <v>174.8</v>
      </c>
      <c r="I20">
        <v>559.20000000000005</v>
      </c>
      <c r="J20">
        <f>SUM(B20:I20)</f>
        <v>4640.8999999999996</v>
      </c>
    </row>
    <row r="21" spans="1:10" x14ac:dyDescent="0.25">
      <c r="A21" s="45" t="s">
        <v>41</v>
      </c>
      <c r="B21" s="45">
        <f>B$20/$J$20</f>
        <v>0.50315671529229244</v>
      </c>
      <c r="C21" s="45">
        <f t="shared" ref="C21:J21" si="2">C$20/$J$20</f>
        <v>0.15391411148699607</v>
      </c>
      <c r="D21" s="45">
        <f t="shared" si="2"/>
        <v>7.4489861880238747E-2</v>
      </c>
      <c r="E21" s="45">
        <f t="shared" si="2"/>
        <v>3.9259626365575645E-2</v>
      </c>
      <c r="F21" s="45">
        <f t="shared" si="2"/>
        <v>3.4562261630287236E-2</v>
      </c>
      <c r="G21" s="45">
        <f t="shared" si="2"/>
        <v>3.6458445560128422E-2</v>
      </c>
      <c r="H21" s="45">
        <f t="shared" si="2"/>
        <v>3.766510806093646E-2</v>
      </c>
      <c r="I21" s="45">
        <f t="shared" si="2"/>
        <v>0.12049386972354502</v>
      </c>
      <c r="J21" s="45">
        <f t="shared" si="2"/>
        <v>1</v>
      </c>
    </row>
  </sheetData>
  <pageMargins left="0.7" right="0.7" top="0.75" bottom="0.75" header="0.3" footer="0.3"/>
  <pageSetup orientation="portrait" r:id="rId4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AF39-D302-428F-B4DC-96C23B355028}">
  <dimension ref="A1:I33"/>
  <sheetViews>
    <sheetView zoomScale="90" workbookViewId="0">
      <selection activeCell="G18" sqref="G18"/>
    </sheetView>
  </sheetViews>
  <sheetFormatPr defaultRowHeight="15" x14ac:dyDescent="0.25"/>
  <cols>
    <col min="1" max="1" width="25.85546875" bestFit="1" customWidth="1"/>
    <col min="2" max="2" width="30.42578125" bestFit="1" customWidth="1"/>
    <col min="3" max="3" width="45" bestFit="1" customWidth="1"/>
    <col min="4" max="4" width="20.5703125" bestFit="1" customWidth="1"/>
    <col min="6" max="6" width="30.42578125" bestFit="1" customWidth="1"/>
    <col min="7" max="7" width="11.42578125" bestFit="1" customWidth="1"/>
    <col min="8" max="8" width="12.7109375" bestFit="1" customWidth="1"/>
    <col min="9" max="9" width="31.7109375" bestFit="1" customWidth="1"/>
  </cols>
  <sheetData>
    <row r="1" spans="1:9" x14ac:dyDescent="0.25">
      <c r="A1" s="3" t="s">
        <v>165</v>
      </c>
    </row>
    <row r="2" spans="1:9" x14ac:dyDescent="0.25">
      <c r="A2" s="3" t="s">
        <v>212</v>
      </c>
    </row>
    <row r="3" spans="1:9" x14ac:dyDescent="0.25">
      <c r="A3" s="20" t="s">
        <v>200</v>
      </c>
      <c r="B3" s="20" t="s">
        <v>166</v>
      </c>
      <c r="C3" s="20" t="s">
        <v>167</v>
      </c>
      <c r="D3" s="21" t="s">
        <v>169</v>
      </c>
      <c r="F3" s="11" t="s">
        <v>166</v>
      </c>
      <c r="G3" s="11" t="s">
        <v>225</v>
      </c>
      <c r="H3" s="11" t="s">
        <v>226</v>
      </c>
      <c r="I3" s="11" t="s">
        <v>168</v>
      </c>
    </row>
    <row r="4" spans="1:9" x14ac:dyDescent="0.25">
      <c r="A4" s="22"/>
      <c r="B4" s="22" t="s">
        <v>0</v>
      </c>
      <c r="C4" s="22" t="s">
        <v>170</v>
      </c>
      <c r="D4" s="22" t="s">
        <v>298</v>
      </c>
      <c r="F4" s="2" t="s">
        <v>0</v>
      </c>
      <c r="G4" s="2" t="s">
        <v>228</v>
      </c>
      <c r="H4" s="2" t="s">
        <v>228</v>
      </c>
      <c r="I4" s="2" t="s">
        <v>32</v>
      </c>
    </row>
    <row r="5" spans="1:9" x14ac:dyDescent="0.25">
      <c r="A5" s="22"/>
      <c r="B5" s="22" t="s">
        <v>1</v>
      </c>
      <c r="C5" s="22" t="s">
        <v>172</v>
      </c>
      <c r="D5" s="22" t="s">
        <v>300</v>
      </c>
      <c r="F5" s="2" t="s">
        <v>1</v>
      </c>
      <c r="G5" s="2" t="s">
        <v>228</v>
      </c>
      <c r="H5" s="2" t="s">
        <v>228</v>
      </c>
      <c r="I5" s="2" t="s">
        <v>32</v>
      </c>
    </row>
    <row r="6" spans="1:9" x14ac:dyDescent="0.25">
      <c r="A6" s="22"/>
      <c r="B6" s="22" t="s">
        <v>2</v>
      </c>
      <c r="C6" s="22" t="s">
        <v>171</v>
      </c>
      <c r="D6" s="22" t="s">
        <v>303</v>
      </c>
      <c r="F6" s="2" t="s">
        <v>2</v>
      </c>
      <c r="G6" s="2" t="s">
        <v>228</v>
      </c>
      <c r="H6" s="2" t="s">
        <v>228</v>
      </c>
      <c r="I6" s="2" t="s">
        <v>227</v>
      </c>
    </row>
    <row r="7" spans="1:9" x14ac:dyDescent="0.25">
      <c r="A7" s="99" t="s">
        <v>213</v>
      </c>
      <c r="B7" s="23" t="s">
        <v>3</v>
      </c>
      <c r="C7" s="23" t="s">
        <v>173</v>
      </c>
      <c r="D7" s="23" t="s">
        <v>298</v>
      </c>
    </row>
    <row r="8" spans="1:9" x14ac:dyDescent="0.25">
      <c r="A8" s="100"/>
      <c r="B8" s="24" t="s">
        <v>4</v>
      </c>
      <c r="C8" s="22" t="s">
        <v>174</v>
      </c>
      <c r="D8" s="23" t="s">
        <v>298</v>
      </c>
    </row>
    <row r="9" spans="1:9" x14ac:dyDescent="0.25">
      <c r="A9" s="100"/>
      <c r="B9" s="24" t="s">
        <v>5</v>
      </c>
      <c r="C9" s="22" t="s">
        <v>175</v>
      </c>
      <c r="D9" s="23" t="s">
        <v>298</v>
      </c>
    </row>
    <row r="10" spans="1:9" x14ac:dyDescent="0.25">
      <c r="A10" s="100"/>
      <c r="B10" s="24" t="s">
        <v>6</v>
      </c>
      <c r="C10" s="22" t="s">
        <v>176</v>
      </c>
      <c r="D10" s="23" t="s">
        <v>298</v>
      </c>
    </row>
    <row r="11" spans="1:9" x14ac:dyDescent="0.25">
      <c r="A11" s="100"/>
      <c r="B11" s="24" t="s">
        <v>7</v>
      </c>
      <c r="C11" s="22" t="s">
        <v>177</v>
      </c>
      <c r="D11" s="23" t="s">
        <v>298</v>
      </c>
    </row>
    <row r="12" spans="1:9" x14ac:dyDescent="0.25">
      <c r="A12" s="100"/>
      <c r="B12" s="24" t="s">
        <v>8</v>
      </c>
      <c r="C12" s="22" t="s">
        <v>178</v>
      </c>
      <c r="D12" s="23" t="s">
        <v>298</v>
      </c>
    </row>
    <row r="13" spans="1:9" x14ac:dyDescent="0.25">
      <c r="A13" s="100"/>
      <c r="B13" s="24" t="s">
        <v>9</v>
      </c>
      <c r="C13" s="22" t="s">
        <v>179</v>
      </c>
      <c r="D13" s="23" t="s">
        <v>298</v>
      </c>
    </row>
    <row r="14" spans="1:9" x14ac:dyDescent="0.25">
      <c r="A14" s="100"/>
      <c r="B14" s="24" t="s">
        <v>10</v>
      </c>
      <c r="C14" s="22" t="s">
        <v>180</v>
      </c>
      <c r="D14" s="23" t="s">
        <v>298</v>
      </c>
    </row>
    <row r="15" spans="1:9" x14ac:dyDescent="0.25">
      <c r="A15" s="100"/>
      <c r="B15" s="25" t="s">
        <v>11</v>
      </c>
      <c r="C15" s="22" t="s">
        <v>181</v>
      </c>
      <c r="D15" s="23" t="s">
        <v>298</v>
      </c>
    </row>
    <row r="16" spans="1:9" x14ac:dyDescent="0.25">
      <c r="A16" s="100"/>
      <c r="B16" s="25" t="s">
        <v>12</v>
      </c>
      <c r="C16" s="22" t="s">
        <v>182</v>
      </c>
      <c r="D16" s="23" t="s">
        <v>298</v>
      </c>
    </row>
    <row r="17" spans="1:4" x14ac:dyDescent="0.25">
      <c r="A17" s="100"/>
      <c r="B17" s="25" t="s">
        <v>13</v>
      </c>
      <c r="C17" s="22" t="s">
        <v>197</v>
      </c>
      <c r="D17" s="23" t="s">
        <v>298</v>
      </c>
    </row>
    <row r="18" spans="1:4" x14ac:dyDescent="0.25">
      <c r="A18" s="100"/>
      <c r="B18" s="25" t="s">
        <v>14</v>
      </c>
      <c r="C18" s="22" t="s">
        <v>198</v>
      </c>
      <c r="D18" s="23" t="s">
        <v>298</v>
      </c>
    </row>
    <row r="19" spans="1:4" x14ac:dyDescent="0.25">
      <c r="A19" s="101"/>
      <c r="B19" s="26" t="s">
        <v>15</v>
      </c>
      <c r="C19" s="27" t="s">
        <v>183</v>
      </c>
      <c r="D19" s="23" t="s">
        <v>298</v>
      </c>
    </row>
    <row r="20" spans="1:4" x14ac:dyDescent="0.25">
      <c r="A20" s="93" t="s">
        <v>201</v>
      </c>
      <c r="B20" s="25" t="s">
        <v>17</v>
      </c>
      <c r="C20" s="22" t="s">
        <v>184</v>
      </c>
      <c r="D20" s="23" t="s">
        <v>301</v>
      </c>
    </row>
    <row r="21" spans="1:4" x14ac:dyDescent="0.25">
      <c r="A21" s="93"/>
      <c r="B21" s="25" t="s">
        <v>18</v>
      </c>
      <c r="C21" s="22" t="s">
        <v>185</v>
      </c>
      <c r="D21" s="23" t="s">
        <v>301</v>
      </c>
    </row>
    <row r="22" spans="1:4" x14ac:dyDescent="0.25">
      <c r="A22" s="93"/>
      <c r="B22" s="25" t="s">
        <v>19</v>
      </c>
      <c r="C22" s="22" t="s">
        <v>186</v>
      </c>
      <c r="D22" s="23" t="s">
        <v>302</v>
      </c>
    </row>
    <row r="23" spans="1:4" x14ac:dyDescent="0.25">
      <c r="A23" s="94"/>
      <c r="B23" s="26" t="s">
        <v>27</v>
      </c>
      <c r="C23" s="27" t="s">
        <v>194</v>
      </c>
      <c r="D23" s="23" t="s">
        <v>301</v>
      </c>
    </row>
    <row r="24" spans="1:4" x14ac:dyDescent="0.25">
      <c r="A24" s="95" t="s">
        <v>214</v>
      </c>
      <c r="B24" s="28" t="s">
        <v>20</v>
      </c>
      <c r="C24" s="23" t="s">
        <v>187</v>
      </c>
      <c r="D24" s="23" t="s">
        <v>302</v>
      </c>
    </row>
    <row r="25" spans="1:4" x14ac:dyDescent="0.25">
      <c r="A25" s="96"/>
      <c r="B25" s="29" t="s">
        <v>22</v>
      </c>
      <c r="C25" s="27" t="s">
        <v>189</v>
      </c>
      <c r="D25" s="23" t="s">
        <v>302</v>
      </c>
    </row>
    <row r="26" spans="1:4" x14ac:dyDescent="0.25">
      <c r="A26" s="30" t="s">
        <v>23</v>
      </c>
      <c r="B26" s="31" t="s">
        <v>23</v>
      </c>
      <c r="C26" s="32" t="s">
        <v>190</v>
      </c>
      <c r="D26" s="23" t="s">
        <v>302</v>
      </c>
    </row>
    <row r="27" spans="1:4" x14ac:dyDescent="0.25">
      <c r="A27" s="33" t="s">
        <v>24</v>
      </c>
      <c r="B27" s="34" t="s">
        <v>24</v>
      </c>
      <c r="C27" s="32" t="s">
        <v>191</v>
      </c>
      <c r="D27" s="23" t="s">
        <v>302</v>
      </c>
    </row>
    <row r="28" spans="1:4" x14ac:dyDescent="0.25">
      <c r="A28" s="35" t="s">
        <v>25</v>
      </c>
      <c r="B28" s="36" t="s">
        <v>25</v>
      </c>
      <c r="C28" s="32" t="s">
        <v>192</v>
      </c>
      <c r="D28" s="23" t="s">
        <v>301</v>
      </c>
    </row>
    <row r="29" spans="1:4" x14ac:dyDescent="0.25">
      <c r="A29" s="37" t="s">
        <v>26</v>
      </c>
      <c r="B29" s="36" t="s">
        <v>26</v>
      </c>
      <c r="C29" s="32" t="s">
        <v>193</v>
      </c>
      <c r="D29" s="23" t="s">
        <v>302</v>
      </c>
    </row>
    <row r="30" spans="1:4" x14ac:dyDescent="0.25">
      <c r="A30" s="97" t="s">
        <v>202</v>
      </c>
      <c r="B30" s="38" t="s">
        <v>16</v>
      </c>
      <c r="C30" s="22" t="s">
        <v>199</v>
      </c>
      <c r="D30" s="23" t="s">
        <v>301</v>
      </c>
    </row>
    <row r="31" spans="1:4" x14ac:dyDescent="0.25">
      <c r="A31" s="97"/>
      <c r="B31" s="38" t="s">
        <v>21</v>
      </c>
      <c r="C31" s="22" t="s">
        <v>188</v>
      </c>
      <c r="D31" s="23" t="s">
        <v>302</v>
      </c>
    </row>
    <row r="32" spans="1:4" x14ac:dyDescent="0.25">
      <c r="A32" s="98"/>
      <c r="B32" s="39" t="s">
        <v>28</v>
      </c>
      <c r="C32" s="27" t="s">
        <v>195</v>
      </c>
      <c r="D32" s="23" t="s">
        <v>301</v>
      </c>
    </row>
    <row r="33" spans="1:4" x14ac:dyDescent="0.25">
      <c r="A33" s="27"/>
      <c r="B33" s="27" t="s">
        <v>29</v>
      </c>
      <c r="C33" s="27" t="s">
        <v>196</v>
      </c>
      <c r="D33" s="76">
        <v>2</v>
      </c>
    </row>
  </sheetData>
  <mergeCells count="4">
    <mergeCell ref="A20:A23"/>
    <mergeCell ref="A24:A25"/>
    <mergeCell ref="A30:A32"/>
    <mergeCell ref="A7:A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1 a O 2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N W j t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o 7 Z a R v / a K 2 M C A A D R B Q A A E w A c A E Z v c m 1 1 b G F z L 1 N l Y 3 R p b 2 4 x L m 0 g o h g A K K A U A A A A A A A A A A A A A A A A A A A A A A A A A A A A j V R L b 9 N A E L 5 H y n 9 Y u Z d U M h F t g Q N V D p H T 0 h 4 o o W m R U I 2 i y X p i r 7 L e t f a R h 6 r + d 2 b t Q C v Y U H y w k 5 l v 3 t + M R e 6 E V m z W f U / O + 7 1 + z 1 Z g s G B H y V j K + b U q B I Q 3 b u f 3 j d P z c W O E P D 1 j t 7 B h E 3 C Q s B G T 6 P o 9 R s 9 M e 8 O R J J l d D y e a + x q V G 1 w K i c N M K 0 d / 7 C D J P u b 3 F o 3 N V 0 b Y i t V Y O c g n a F d O N / l k n N 3 k F 1 u O M m 9 D s 2 x 6 z T K w O H O + 2 O X / l d K Q 2 3 V y n D 5 M U I p a O D S j J E 1 S l m n p a 2 V H Z 2 9 T d q G 4 L o Q q R y e n 7 0 9 T 9 t V r R x F 2 E k f P P 4 c 3 W u G P 4 7 Q r 7 S i Z G l 2 T r m B X C A X l H y q / g w U B 9 5 q 9 f N B 1 I W U P e z k l P e M g w d i R M / 6 l y 6 w C V Z L H u 1 2 D z + 7 u D C i 7 1 K b u M g 5 K O 4 j E T x 8 f k z A 5 b a g 6 R y j m c O u e U v a Y f E c I w m v l P r w b B g e t 9 D P N o P o L m 6 F B k J a B K l h j d O G 5 s 7 9 A y t c L N J 0 x g m s x S 5 p a R H 9 R l j E r I V e v e f 4 i 9 t G X E N V f G i + i i m 9 Y o g s t i y m n X l p 8 t a q Z L 8 G 0 I C L o s l s D N L s Y s h E 8 G o h o 8 g Y k 1 5 W W g r M F r t F A G U / J Y N P u V h 0 a n j K r g K / C d 4 P o L E P H h 7 H y t S 7 a D P / p G h Q J 9 Q I 4 1 y 1 Y K K e 3 g o O K l p 1 J 7 S r i f z y c 2 3 T 0 O W T V D e s w 7 k p 7 + 8 L 5 b 6 Z d e p S t r R R l 5 Q 4 Y I v W x Y C U V 3 Q 2 P T s X 6 Q O d p E a S L c b H d o E a b j r B c 1 7 V X 1 I s w 3 A j 6 F j l t Q H s I A x x q S i I c r h j J i U e H 3 E x p J 7 U C y T j N u P W E y 8 C o 6 D I J S y d O g k K q O K L / h M R C c i X C l f t D / 3 T c 7 w k V P S H n P w F Q S w E C L Q A U A A I A C A D V o 7 Z a 3 I c Z U 6 U A A A D 2 A A A A E g A A A A A A A A A A A A A A A A A A A A A A Q 2 9 u Z m l n L 1 B h Y 2 t h Z 2 U u e G 1 s U E s B A i 0 A F A A C A A g A 1 a O 2 W g / K 6 a u k A A A A 6 Q A A A B M A A A A A A A A A A A A A A A A A 8 Q A A A F t D b 2 5 0 Z W 5 0 X 1 R 5 c G V z X S 5 4 b W x Q S w E C L Q A U A A I A C A D V o 7 Z a R v / a K 2 M C A A D R B Q A A E w A A A A A A A A A A A A A A A A D i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I Q A A A A A A A K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l u Z G l h X 0 l u Z G V 4 X 1 V w d G 9 f Q X B y a W w y M y U y M F J h d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k 5 O G R j Z i 0 3 Z j k 2 L T Q z N T k t Y j g 0 Z C 0 2 O D Y z M G J j Z W R j N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l u Z G l h X 0 l u Z G V 4 X 1 V w d G 9 f Q X B y a W w y M 1 9 S Y X d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N i I g L z 4 8 R W 5 0 c n k g V H l w Z T 0 i R m l s b E x h c 3 R V c G R h d G V k I i B W Y W x 1 Z T 0 i Z D I w M j U t M D U t M j J U M T U 6 M D A 6 N D M u M j k w M T Q 3 M 1 o i I C 8 + P E V u d H J 5 I F R 5 c G U 9 I k Z p b G x D b 2 x 1 b W 5 U e X B l c y I g V m F s d W U 9 I n N C Z 0 1 H Q l F V R k J R V U Z C U V V G Q l F V R k J R V U Z C U V V H Q l F V R k J R V U Z C U V V G I i A v P j x F b n R y e S B U e X B l P S J G a W x s Q 2 9 s d W 1 u T m F t Z X M i I F Z h b H V l P S J z W y Z x d W 9 0 O 1 N l Y 3 R v c i Z x d W 9 0 O y w m c X V v d D t Z Z W F y J n F 1 b 3 Q 7 L C Z x d W 9 0 O 0 1 v b n R o J n F 1 b 3 Q 7 L C Z x d W 9 0 O 0 N l c m V h b H M g Y W 5 k I H B y b 2 R 1 Y 3 R z J n F 1 b 3 Q 7 L C Z x d W 9 0 O 0 1 l Y X Q g Y W 5 k I G Z p c 2 g m c X V v d D s s J n F 1 b 3 Q 7 R W d n J n F 1 b 3 Q 7 L C Z x d W 9 0 O 0 1 p b G s g Y W 5 k I H B y b 2 R 1 Y 3 R z J n F 1 b 3 Q 7 L C Z x d W 9 0 O 0 9 p b H M g Y W 5 k I G Z h d H M m c X V v d D s s J n F 1 b 3 Q 7 R n J 1 a X R z J n F 1 b 3 Q 7 L C Z x d W 9 0 O 1 Z l Z 2 V 0 Y W J s Z X M m c X V v d D s s J n F 1 b 3 Q 7 U H V s c 2 V z I G F u Z C B w c m 9 k d W N 0 c y Z x d W 9 0 O y w m c X V v d D t T d W d h c i B h b m Q g Q 2 9 u Z m V j d G l v b m V y e S Z x d W 9 0 O y w m c X V v d D t T c G l j Z X M m c X V v d D s s J n F 1 b 3 Q 7 T m 9 u L W F s Y 2 9 o b 2 x p Y y B i Z X Z l c m F n Z X M m c X V v d D s s J n F 1 b 3 Q 7 U H J l c G F y Z W Q g b W V h b H M s I H N u Y W N r c y w g c 3 d l Z X R z I G V 0 Y y 4 m c X V v d D s s J n F 1 b 3 Q 7 R m 9 v Z C B h b m Q g Y m V 2 Z X J h Z 2 V z J n F 1 b 3 Q 7 L C Z x d W 9 0 O 1 B h b i w g d G 9 i Y W N j b y B h b m Q g a W 5 0 b 3 h p Y 2 F u d H M m c X V v d D s s J n F 1 b 3 Q 7 Q 2 x v d G h p b m c m c X V v d D s s J n F 1 b 3 Q 7 R m 9 v d H d l Y X I m c X V v d D s s J n F 1 b 3 Q 7 Q 2 x v d G h p b m c g Y W 5 k I G Z v b 3 R 3 Z W F y J n F 1 b 3 Q 7 L C Z x d W 9 0 O 0 h v d X N p b m c m c X V v d D s s J n F 1 b 3 Q 7 R n V l b C B h b m Q g b G l n a H Q m c X V v d D s s J n F 1 b 3 Q 7 S G 9 1 c 2 V o b 2 x k I G d v b 2 R z I G F u Z C B z Z X J 2 a W N l c y Z x d W 9 0 O y w m c X V v d D t I Z W F s d G g m c X V v d D s s J n F 1 b 3 Q 7 V H J h b n N w b 3 J 0 I G F u Z C B j b 2 1 t d W 5 p Y 2 F 0 a W 9 u J n F 1 b 3 Q 7 L C Z x d W 9 0 O 1 J l Y 3 J l Y X R p b 2 4 g Y W 5 k I G F t d X N l b W V u d C Z x d W 9 0 O y w m c X V v d D t F Z H V j Y X R p b 2 4 m c X V v d D s s J n F 1 b 3 Q 7 U G V y c 2 9 u Y W w g Y 2 F y Z S B h b m Q g Z W Z m Z W N 0 c y Z x d W 9 0 O y w m c X V v d D t N a X N j Z W x s Y W 5 l b 3 V z J n F 1 b 3 Q 7 L C Z x d W 9 0 O 0 d l b m V y Y W w g a W 5 k Z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l u Z G l h X 0 l u Z G V 4 X 1 V w d G 9 f Q X B y a W w y M y B S Y X c g R G F 0 Y S 9 D a G F u Z 2 V k I F R 5 c G U u e 1 N l Y 3 R v c i w w f S Z x d W 9 0 O y w m c X V v d D t T Z W N 0 a W 9 u M S 9 B b G x f S W 5 k a W F f S W 5 k Z X h f V X B 0 b 1 9 B c H J p b D I z I F J h d y B E Y X R h L 0 N o Y W 5 n Z W Q g V H l w Z S 5 7 W W V h c i w x f S Z x d W 9 0 O y w m c X V v d D t T Z W N 0 a W 9 u M S 9 B b G x f S W 5 k a W F f S W 5 k Z X h f V X B 0 b 1 9 B c H J p b D I z I F J h d y B E Y X R h L 0 N o Y W 5 n Z W Q g V H l w Z S 5 7 T W 9 u d G g s M n 0 m c X V v d D s s J n F 1 b 3 Q 7 U 2 V j d G l v b j E v Q W x s X 0 l u Z G l h X 0 l u Z G V 4 X 1 V w d G 9 f Q X B y a W w y M y B S Y X c g R G F 0 Y S 9 D a G F u Z 2 V k I F R 5 c G U u e 0 N l c m V h b H M g Y W 5 k I H B y b 2 R 1 Y 3 R z L D N 9 J n F 1 b 3 Q 7 L C Z x d W 9 0 O 1 N l Y 3 R p b 2 4 x L 0 F s b F 9 J b m R p Y V 9 J b m R l e F 9 V c H R v X 0 F w c m l s M j M g U m F 3 I E R h d G E v Q 2 h h b m d l Z C B U e X B l L n t N Z W F 0 I G F u Z C B m a X N o L D R 9 J n F 1 b 3 Q 7 L C Z x d W 9 0 O 1 N l Y 3 R p b 2 4 x L 0 F s b F 9 J b m R p Y V 9 J b m R l e F 9 V c H R v X 0 F w c m l s M j M g U m F 3 I E R h d G E v Q 2 h h b m d l Z C B U e X B l L n t F Z 2 c s N X 0 m c X V v d D s s J n F 1 b 3 Q 7 U 2 V j d G l v b j E v Q W x s X 0 l u Z G l h X 0 l u Z G V 4 X 1 V w d G 9 f Q X B y a W w y M y B S Y X c g R G F 0 Y S 9 D a G F u Z 2 V k I F R 5 c G U u e 0 1 p b G s g Y W 5 k I H B y b 2 R 1 Y 3 R z L D Z 9 J n F 1 b 3 Q 7 L C Z x d W 9 0 O 1 N l Y 3 R p b 2 4 x L 0 F s b F 9 J b m R p Y V 9 J b m R l e F 9 V c H R v X 0 F w c m l s M j M g U m F 3 I E R h d G E v Q 2 h h b m d l Z C B U e X B l L n t P a W x z I G F u Z C B m Y X R z L D d 9 J n F 1 b 3 Q 7 L C Z x d W 9 0 O 1 N l Y 3 R p b 2 4 x L 0 F s b F 9 J b m R p Y V 9 J b m R l e F 9 V c H R v X 0 F w c m l s M j M g U m F 3 I E R h d G E v Q 2 h h b m d l Z C B U e X B l L n t G c n V p d H M s O H 0 m c X V v d D s s J n F 1 b 3 Q 7 U 2 V j d G l v b j E v Q W x s X 0 l u Z G l h X 0 l u Z G V 4 X 1 V w d G 9 f Q X B y a W w y M y B S Y X c g R G F 0 Y S 9 D a G F u Z 2 V k I F R 5 c G U u e 1 Z l Z 2 V 0 Y W J s Z X M s O X 0 m c X V v d D s s J n F 1 b 3 Q 7 U 2 V j d G l v b j E v Q W x s X 0 l u Z G l h X 0 l u Z G V 4 X 1 V w d G 9 f Q X B y a W w y M y B S Y X c g R G F 0 Y S 9 D a G F u Z 2 V k I F R 5 c G U u e 1 B 1 b H N l c y B h b m Q g c H J v Z H V j d H M s M T B 9 J n F 1 b 3 Q 7 L C Z x d W 9 0 O 1 N l Y 3 R p b 2 4 x L 0 F s b F 9 J b m R p Y V 9 J b m R l e F 9 V c H R v X 0 F w c m l s M j M g U m F 3 I E R h d G E v Q 2 h h b m d l Z C B U e X B l L n t T d W d h c i B h b m Q g Q 2 9 u Z m V j d G l v b m V y e S w x M X 0 m c X V v d D s s J n F 1 b 3 Q 7 U 2 V j d G l v b j E v Q W x s X 0 l u Z G l h X 0 l u Z G V 4 X 1 V w d G 9 f Q X B y a W w y M y B S Y X c g R G F 0 Y S 9 D a G F u Z 2 V k I F R 5 c G U u e 1 N w a W N l c y w x M n 0 m c X V v d D s s J n F 1 b 3 Q 7 U 2 V j d G l v b j E v Q W x s X 0 l u Z G l h X 0 l u Z G V 4 X 1 V w d G 9 f Q X B y a W w y M y B S Y X c g R G F 0 Y S 9 D a G F u Z 2 V k I F R 5 c G U u e 0 5 v b i 1 h b G N v a G 9 s a W M g Y m V 2 Z X J h Z 2 V z L D E z f S Z x d W 9 0 O y w m c X V v d D t T Z W N 0 a W 9 u M S 9 B b G x f S W 5 k a W F f S W 5 k Z X h f V X B 0 b 1 9 B c H J p b D I z I F J h d y B E Y X R h L 0 N o Y W 5 n Z W Q g V H l w Z S 5 7 U H J l c G F y Z W Q g b W V h b H M s I H N u Y W N r c y w g c 3 d l Z X R z I G V 0 Y y 4 s M T R 9 J n F 1 b 3 Q 7 L C Z x d W 9 0 O 1 N l Y 3 R p b 2 4 x L 0 F s b F 9 J b m R p Y V 9 J b m R l e F 9 V c H R v X 0 F w c m l s M j M g U m F 3 I E R h d G E v Q 2 h h b m d l Z C B U e X B l L n t G b 2 9 k I G F u Z C B i Z X Z l c m F n Z X M s M T V 9 J n F 1 b 3 Q 7 L C Z x d W 9 0 O 1 N l Y 3 R p b 2 4 x L 0 F s b F 9 J b m R p Y V 9 J b m R l e F 9 V c H R v X 0 F w c m l s M j M g U m F 3 I E R h d G E v Q 2 h h b m d l Z C B U e X B l L n t Q Y W 4 s I H R v Y m F j Y 2 8 g Y W 5 k I G l u d G 9 4 a W N h b n R z L D E 2 f S Z x d W 9 0 O y w m c X V v d D t T Z W N 0 a W 9 u M S 9 B b G x f S W 5 k a W F f S W 5 k Z X h f V X B 0 b 1 9 B c H J p b D I z I F J h d y B E Y X R h L 0 N o Y W 5 n Z W Q g V H l w Z S 5 7 Q 2 x v d G h p b m c s M T d 9 J n F 1 b 3 Q 7 L C Z x d W 9 0 O 1 N l Y 3 R p b 2 4 x L 0 F s b F 9 J b m R p Y V 9 J b m R l e F 9 V c H R v X 0 F w c m l s M j M g U m F 3 I E R h d G E v Q 2 h h b m d l Z C B U e X B l L n t G b 2 9 0 d 2 V h c i w x O H 0 m c X V v d D s s J n F 1 b 3 Q 7 U 2 V j d G l v b j E v Q W x s X 0 l u Z G l h X 0 l u Z G V 4 X 1 V w d G 9 f Q X B y a W w y M y B S Y X c g R G F 0 Y S 9 D a G F u Z 2 V k I F R 5 c G U u e 0 N s b 3 R o a W 5 n I G F u Z C B m b 2 9 0 d 2 V h c i w x O X 0 m c X V v d D s s J n F 1 b 3 Q 7 U 2 V j d G l v b j E v Q W x s X 0 l u Z G l h X 0 l u Z G V 4 X 1 V w d G 9 f Q X B y a W w y M y B S Y X c g R G F 0 Y S 9 D a G F u Z 2 V k I F R 5 c G U u e 0 h v d X N p b m c s M j B 9 J n F 1 b 3 Q 7 L C Z x d W 9 0 O 1 N l Y 3 R p b 2 4 x L 0 F s b F 9 J b m R p Y V 9 J b m R l e F 9 V c H R v X 0 F w c m l s M j M g U m F 3 I E R h d G E v Q 2 h h b m d l Z C B U e X B l L n t G d W V s I G F u Z C B s a W d o d C w y M X 0 m c X V v d D s s J n F 1 b 3 Q 7 U 2 V j d G l v b j E v Q W x s X 0 l u Z G l h X 0 l u Z G V 4 X 1 V w d G 9 f Q X B y a W w y M y B S Y X c g R G F 0 Y S 9 D a G F u Z 2 V k I F R 5 c G U u e 0 h v d X N l a G 9 s Z C B n b 2 9 k c y B h b m Q g c 2 V y d m l j Z X M s M j J 9 J n F 1 b 3 Q 7 L C Z x d W 9 0 O 1 N l Y 3 R p b 2 4 x L 0 F s b F 9 J b m R p Y V 9 J b m R l e F 9 V c H R v X 0 F w c m l s M j M g U m F 3 I E R h d G E v Q 2 h h b m d l Z C B U e X B l L n t I Z W F s d G g s M j N 9 J n F 1 b 3 Q 7 L C Z x d W 9 0 O 1 N l Y 3 R p b 2 4 x L 0 F s b F 9 J b m R p Y V 9 J b m R l e F 9 V c H R v X 0 F w c m l s M j M g U m F 3 I E R h d G E v Q 2 h h b m d l Z C B U e X B l L n t U c m F u c 3 B v c n Q g Y W 5 k I G N v b W 1 1 b m l j Y X R p b 2 4 s M j R 9 J n F 1 b 3 Q 7 L C Z x d W 9 0 O 1 N l Y 3 R p b 2 4 x L 0 F s b F 9 J b m R p Y V 9 J b m R l e F 9 V c H R v X 0 F w c m l s M j M g U m F 3 I E R h d G E v Q 2 h h b m d l Z C B U e X B l L n t S Z W N y Z W F 0 a W 9 u I G F u Z C B h b X V z Z W 1 l b n Q s M j V 9 J n F 1 b 3 Q 7 L C Z x d W 9 0 O 1 N l Y 3 R p b 2 4 x L 0 F s b F 9 J b m R p Y V 9 J b m R l e F 9 V c H R v X 0 F w c m l s M j M g U m F 3 I E R h d G E v Q 2 h h b m d l Z C B U e X B l L n t F Z H V j Y X R p b 2 4 s M j Z 9 J n F 1 b 3 Q 7 L C Z x d W 9 0 O 1 N l Y 3 R p b 2 4 x L 0 F s b F 9 J b m R p Y V 9 J b m R l e F 9 V c H R v X 0 F w c m l s M j M g U m F 3 I E R h d G E v Q 2 h h b m d l Z C B U e X B l L n t Q Z X J z b 2 5 h b C B j Y X J l I G F u Z C B l Z m Z l Y 3 R z L D I 3 f S Z x d W 9 0 O y w m c X V v d D t T Z W N 0 a W 9 u M S 9 B b G x f S W 5 k a W F f S W 5 k Z X h f V X B 0 b 1 9 B c H J p b D I z I F J h d y B E Y X R h L 0 N o Y W 5 n Z W Q g V H l w Z S 5 7 T W l z Y 2 V s b G F u Z W 9 1 c y w y O H 0 m c X V v d D s s J n F 1 b 3 Q 7 U 2 V j d G l v b j E v Q W x s X 0 l u Z G l h X 0 l u Z G V 4 X 1 V w d G 9 f Q X B y a W w y M y B S Y X c g R G F 0 Y S 9 D a G F u Z 2 V k I F R 5 c G U u e 0 d l b m V y Y W w g a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B b G x f S W 5 k a W F f S W 5 k Z X h f V X B 0 b 1 9 B c H J p b D I z I F J h d y B E Y X R h L 0 N o Y W 5 n Z W Q g V H l w Z S 5 7 U 2 V j d G 9 y L D B 9 J n F 1 b 3 Q 7 L C Z x d W 9 0 O 1 N l Y 3 R p b 2 4 x L 0 F s b F 9 J b m R p Y V 9 J b m R l e F 9 V c H R v X 0 F w c m l s M j M g U m F 3 I E R h d G E v Q 2 h h b m d l Z C B U e X B l L n t Z Z W F y L D F 9 J n F 1 b 3 Q 7 L C Z x d W 9 0 O 1 N l Y 3 R p b 2 4 x L 0 F s b F 9 J b m R p Y V 9 J b m R l e F 9 V c H R v X 0 F w c m l s M j M g U m F 3 I E R h d G E v Q 2 h h b m d l Z C B U e X B l L n t N b 2 5 0 a C w y f S Z x d W 9 0 O y w m c X V v d D t T Z W N 0 a W 9 u M S 9 B b G x f S W 5 k a W F f S W 5 k Z X h f V X B 0 b 1 9 B c H J p b D I z I F J h d y B E Y X R h L 0 N o Y W 5 n Z W Q g V H l w Z S 5 7 Q 2 V y Z W F s c y B h b m Q g c H J v Z H V j d H M s M 3 0 m c X V v d D s s J n F 1 b 3 Q 7 U 2 V j d G l v b j E v Q W x s X 0 l u Z G l h X 0 l u Z G V 4 X 1 V w d G 9 f Q X B y a W w y M y B S Y X c g R G F 0 Y S 9 D a G F u Z 2 V k I F R 5 c G U u e 0 1 l Y X Q g Y W 5 k I G Z p c 2 g s N H 0 m c X V v d D s s J n F 1 b 3 Q 7 U 2 V j d G l v b j E v Q W x s X 0 l u Z G l h X 0 l u Z G V 4 X 1 V w d G 9 f Q X B y a W w y M y B S Y X c g R G F 0 Y S 9 D a G F u Z 2 V k I F R 5 c G U u e 0 V n Z y w 1 f S Z x d W 9 0 O y w m c X V v d D t T Z W N 0 a W 9 u M S 9 B b G x f S W 5 k a W F f S W 5 k Z X h f V X B 0 b 1 9 B c H J p b D I z I F J h d y B E Y X R h L 0 N o Y W 5 n Z W Q g V H l w Z S 5 7 T W l s a y B h b m Q g c H J v Z H V j d H M s N n 0 m c X V v d D s s J n F 1 b 3 Q 7 U 2 V j d G l v b j E v Q W x s X 0 l u Z G l h X 0 l u Z G V 4 X 1 V w d G 9 f Q X B y a W w y M y B S Y X c g R G F 0 Y S 9 D a G F u Z 2 V k I F R 5 c G U u e 0 9 p b H M g Y W 5 k I G Z h d H M s N 3 0 m c X V v d D s s J n F 1 b 3 Q 7 U 2 V j d G l v b j E v Q W x s X 0 l u Z G l h X 0 l u Z G V 4 X 1 V w d G 9 f Q X B y a W w y M y B S Y X c g R G F 0 Y S 9 D a G F u Z 2 V k I F R 5 c G U u e 0 Z y d W l 0 c y w 4 f S Z x d W 9 0 O y w m c X V v d D t T Z W N 0 a W 9 u M S 9 B b G x f S W 5 k a W F f S W 5 k Z X h f V X B 0 b 1 9 B c H J p b D I z I F J h d y B E Y X R h L 0 N o Y W 5 n Z W Q g V H l w Z S 5 7 V m V n Z X R h Y m x l c y w 5 f S Z x d W 9 0 O y w m c X V v d D t T Z W N 0 a W 9 u M S 9 B b G x f S W 5 k a W F f S W 5 k Z X h f V X B 0 b 1 9 B c H J p b D I z I F J h d y B E Y X R h L 0 N o Y W 5 n Z W Q g V H l w Z S 5 7 U H V s c 2 V z I G F u Z C B w c m 9 k d W N 0 c y w x M H 0 m c X V v d D s s J n F 1 b 3 Q 7 U 2 V j d G l v b j E v Q W x s X 0 l u Z G l h X 0 l u Z G V 4 X 1 V w d G 9 f Q X B y a W w y M y B S Y X c g R G F 0 Y S 9 D a G F u Z 2 V k I F R 5 c G U u e 1 N 1 Z 2 F y I G F u Z C B D b 2 5 m Z W N 0 a W 9 u Z X J 5 L D E x f S Z x d W 9 0 O y w m c X V v d D t T Z W N 0 a W 9 u M S 9 B b G x f S W 5 k a W F f S W 5 k Z X h f V X B 0 b 1 9 B c H J p b D I z I F J h d y B E Y X R h L 0 N o Y W 5 n Z W Q g V H l w Z S 5 7 U 3 B p Y 2 V z L D E y f S Z x d W 9 0 O y w m c X V v d D t T Z W N 0 a W 9 u M S 9 B b G x f S W 5 k a W F f S W 5 k Z X h f V X B 0 b 1 9 B c H J p b D I z I F J h d y B E Y X R h L 0 N o Y W 5 n Z W Q g V H l w Z S 5 7 T m 9 u L W F s Y 2 9 o b 2 x p Y y B i Z X Z l c m F n Z X M s M T N 9 J n F 1 b 3 Q 7 L C Z x d W 9 0 O 1 N l Y 3 R p b 2 4 x L 0 F s b F 9 J b m R p Y V 9 J b m R l e F 9 V c H R v X 0 F w c m l s M j M g U m F 3 I E R h d G E v Q 2 h h b m d l Z C B U e X B l L n t Q c m V w Y X J l Z C B t Z W F s c y w g c 2 5 h Y 2 t z L C B z d 2 V l d H M g Z X R j L i w x N H 0 m c X V v d D s s J n F 1 b 3 Q 7 U 2 V j d G l v b j E v Q W x s X 0 l u Z G l h X 0 l u Z G V 4 X 1 V w d G 9 f Q X B y a W w y M y B S Y X c g R G F 0 Y S 9 D a G F u Z 2 V k I F R 5 c G U u e 0 Z v b 2 Q g Y W 5 k I G J l d m V y Y W d l c y w x N X 0 m c X V v d D s s J n F 1 b 3 Q 7 U 2 V j d G l v b j E v Q W x s X 0 l u Z G l h X 0 l u Z G V 4 X 1 V w d G 9 f Q X B y a W w y M y B S Y X c g R G F 0 Y S 9 D a G F u Z 2 V k I F R 5 c G U u e 1 B h b i w g d G 9 i Y W N j b y B h b m Q g a W 5 0 b 3 h p Y 2 F u d H M s M T Z 9 J n F 1 b 3 Q 7 L C Z x d W 9 0 O 1 N l Y 3 R p b 2 4 x L 0 F s b F 9 J b m R p Y V 9 J b m R l e F 9 V c H R v X 0 F w c m l s M j M g U m F 3 I E R h d G E v Q 2 h h b m d l Z C B U e X B l L n t D b G 9 0 a G l u Z y w x N 3 0 m c X V v d D s s J n F 1 b 3 Q 7 U 2 V j d G l v b j E v Q W x s X 0 l u Z G l h X 0 l u Z G V 4 X 1 V w d G 9 f Q X B y a W w y M y B S Y X c g R G F 0 Y S 9 D a G F u Z 2 V k I F R 5 c G U u e 0 Z v b 3 R 3 Z W F y L D E 4 f S Z x d W 9 0 O y w m c X V v d D t T Z W N 0 a W 9 u M S 9 B b G x f S W 5 k a W F f S W 5 k Z X h f V X B 0 b 1 9 B c H J p b D I z I F J h d y B E Y X R h L 0 N o Y W 5 n Z W Q g V H l w Z S 5 7 Q 2 x v d G h p b m c g Y W 5 k I G Z v b 3 R 3 Z W F y L D E 5 f S Z x d W 9 0 O y w m c X V v d D t T Z W N 0 a W 9 u M S 9 B b G x f S W 5 k a W F f S W 5 k Z X h f V X B 0 b 1 9 B c H J p b D I z I F J h d y B E Y X R h L 0 N o Y W 5 n Z W Q g V H l w Z S 5 7 S G 9 1 c 2 l u Z y w y M H 0 m c X V v d D s s J n F 1 b 3 Q 7 U 2 V j d G l v b j E v Q W x s X 0 l u Z G l h X 0 l u Z G V 4 X 1 V w d G 9 f Q X B y a W w y M y B S Y X c g R G F 0 Y S 9 D a G F u Z 2 V k I F R 5 c G U u e 0 Z 1 Z W w g Y W 5 k I G x p Z 2 h 0 L D I x f S Z x d W 9 0 O y w m c X V v d D t T Z W N 0 a W 9 u M S 9 B b G x f S W 5 k a W F f S W 5 k Z X h f V X B 0 b 1 9 B c H J p b D I z I F J h d y B E Y X R h L 0 N o Y W 5 n Z W Q g V H l w Z S 5 7 S G 9 1 c 2 V o b 2 x k I G d v b 2 R z I G F u Z C B z Z X J 2 a W N l c y w y M n 0 m c X V v d D s s J n F 1 b 3 Q 7 U 2 V j d G l v b j E v Q W x s X 0 l u Z G l h X 0 l u Z G V 4 X 1 V w d G 9 f Q X B y a W w y M y B S Y X c g R G F 0 Y S 9 D a G F u Z 2 V k I F R 5 c G U u e 0 h l Y W x 0 a C w y M 3 0 m c X V v d D s s J n F 1 b 3 Q 7 U 2 V j d G l v b j E v Q W x s X 0 l u Z G l h X 0 l u Z G V 4 X 1 V w d G 9 f Q X B y a W w y M y B S Y X c g R G F 0 Y S 9 D a G F u Z 2 V k I F R 5 c G U u e 1 R y Y W 5 z c G 9 y d C B h b m Q g Y 2 9 t b X V u a W N h d G l v b i w y N H 0 m c X V v d D s s J n F 1 b 3 Q 7 U 2 V j d G l v b j E v Q W x s X 0 l u Z G l h X 0 l u Z G V 4 X 1 V w d G 9 f Q X B y a W w y M y B S Y X c g R G F 0 Y S 9 D a G F u Z 2 V k I F R 5 c G U u e 1 J l Y 3 J l Y X R p b 2 4 g Y W 5 k I G F t d X N l b W V u d C w y N X 0 m c X V v d D s s J n F 1 b 3 Q 7 U 2 V j d G l v b j E v Q W x s X 0 l u Z G l h X 0 l u Z G V 4 X 1 V w d G 9 f Q X B y a W w y M y B S Y X c g R G F 0 Y S 9 D a G F u Z 2 V k I F R 5 c G U u e 0 V k d W N h d G l v b i w y N n 0 m c X V v d D s s J n F 1 b 3 Q 7 U 2 V j d G l v b j E v Q W x s X 0 l u Z G l h X 0 l u Z G V 4 X 1 V w d G 9 f Q X B y a W w y M y B S Y X c g R G F 0 Y S 9 D a G F u Z 2 V k I F R 5 c G U u e 1 B l c n N v b m F s I G N h c m U g Y W 5 k I G V m Z m V j d H M s M j d 9 J n F 1 b 3 Q 7 L C Z x d W 9 0 O 1 N l Y 3 R p b 2 4 x L 0 F s b F 9 J b m R p Y V 9 J b m R l e F 9 V c H R v X 0 F w c m l s M j M g U m F 3 I E R h d G E v Q 2 h h b m d l Z C B U e X B l L n t N a X N j Z W x s Y W 5 l b 3 V z L D I 4 f S Z x d W 9 0 O y w m c X V v d D t T Z W N 0 a W 9 u M S 9 B b G x f S W 5 k a W F f S W 5 k Z X h f V X B 0 b 1 9 B c H J p b D I z I F J h d y B E Y X R h L 0 N o Y W 5 n Z W Q g V H l w Z S 5 7 R 2 V u Z X J h b C B p b m R l e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J b m R p Y V 9 J b m R l e F 9 V c H R v X 0 F w c m l s M j M l M j B S Y X c l M j B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O r 9 n 7 V c c J N m H i h 2 r Y c t M g A A A A A A g A A A A A A E G Y A A A A B A A A g A A A A I B o k Q 8 W q O V E / 6 k A c q X t Y e y D M p R M / A s X / 8 r d U o h Q O + F c A A A A A D o A A A A A C A A A g A A A A Z / + I u f K 1 2 Z Y E N V J Z v 8 O U r 1 L R 7 g o k c 2 O d n P o C k n f T h K d Q A A A A s v t 0 w F 0 Z t 2 b K H 8 w n R c s c / n 5 b G x A W V u R j V 4 H u p 9 M u q V G i O B f 2 / U O 0 4 w V x g 8 P q J F T m f r h 0 0 h a p z M u 6 P V G z 4 4 p w v 5 b K Y 3 d C V H Q P 4 k 8 Q o L o 2 B S 5 A A A A A 6 H k c Y c w I b 0 b i U G 6 5 H W v y d 4 T Q L L P B / R I i 4 g 9 N + w 8 g B 2 r f V u w M P Q u U M n I v g s N E o A k Z L k H 4 z W t x A 2 2 Z B u R V q J 1 g X A = = < / D a t a M a s h u p > 
</file>

<file path=customXml/itemProps1.xml><?xml version="1.0" encoding="utf-8"?>
<ds:datastoreItem xmlns:ds="http://schemas.openxmlformats.org/officeDocument/2006/customXml" ds:itemID="{D961D2C1-6829-47B5-9C14-7C48641A87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Main Data</vt:lpstr>
      <vt:lpstr>DashBoard</vt:lpstr>
      <vt:lpstr>EDA5</vt:lpstr>
      <vt:lpstr>EDA4</vt:lpstr>
      <vt:lpstr>EDA3</vt:lpstr>
      <vt:lpstr>EDA2</vt:lpstr>
      <vt:lpstr>EDA1</vt:lpstr>
      <vt:lpstr>Notes</vt:lpstr>
      <vt:lpstr>Sample Size</vt:lpstr>
      <vt:lpstr>Missing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 MEHTA</dc:creator>
  <cp:lastModifiedBy>Parth Mehta</cp:lastModifiedBy>
  <dcterms:created xsi:type="dcterms:W3CDTF">2015-06-05T18:17:20Z</dcterms:created>
  <dcterms:modified xsi:type="dcterms:W3CDTF">2025-06-14T08:24:21Z</dcterms:modified>
</cp:coreProperties>
</file>